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1.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drawings/drawing4.xml" ContentType="application/vnd.openxmlformats-officedocument.drawing+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hidePivotFieldList="1"/>
  <mc:AlternateContent xmlns:mc="http://schemas.openxmlformats.org/markup-compatibility/2006">
    <mc:Choice Requires="x15">
      <x15ac:absPath xmlns:x15ac="http://schemas.microsoft.com/office/spreadsheetml/2010/11/ac" url="https://phecloud-my.sharepoint.com/personal/simon_port_ukhsa_gov_uk/Documents/Documents/GOV-20456 LARA/14 May/"/>
    </mc:Choice>
  </mc:AlternateContent>
  <xr:revisionPtr revIDLastSave="0" documentId="8_{D53DE0D5-1234-48C0-A7B4-AC7091A147EA}" xr6:coauthVersionLast="47" xr6:coauthVersionMax="47" xr10:uidLastSave="{00000000-0000-0000-0000-000000000000}"/>
  <workbookProtection workbookAlgorithmName="SHA-512" workbookHashValue="l9dtQ1ppP+AvKJSyrzwwb+MNnYJLgY42823au1rgywS4F6n5EA+HsVvksYTHXJEJOq+FgO5jGhK0mXXTwOUswQ==" workbookSaltValue="MR3iz14I125XJWY81XhyOQ==" workbookSpinCount="100000" lockStructure="1"/>
  <bookViews>
    <workbookView xWindow="-110" yWindow="-110" windowWidth="25180" windowHeight="16140" tabRatio="772" xr2:uid="{755BEB78-981C-46E6-8EF4-1E869152CCE9}"/>
  </bookViews>
  <sheets>
    <sheet name="Intro and Instructions" sheetId="13" r:id="rId1"/>
    <sheet name="Lookup" sheetId="32" state="hidden" r:id="rId2"/>
    <sheet name="Pivots" sheetId="15" state="hidden" r:id="rId3"/>
    <sheet name="AllData" sheetId="30" state="hidden" r:id="rId4"/>
    <sheet name="Dashboard" sheetId="31" r:id="rId5"/>
    <sheet name="Actions" sheetId="20" r:id="rId6"/>
    <sheet name="Validation" sheetId="27" state="hidden" r:id="rId7"/>
    <sheet name="Leadership" sheetId="25" r:id="rId8"/>
    <sheet name="Local authority-wide and Comms" sheetId="12" r:id="rId9"/>
    <sheet name="Care settings 65+ and disabled " sheetId="3" r:id="rId10"/>
    <sheet name="Home Dom Care 65+ and disabled" sheetId="4" r:id="rId11"/>
    <sheet name="People experiencing homeslessn " sheetId="7" r:id="rId12"/>
    <sheet name="Children and young people" sheetId="5" r:id="rId13"/>
    <sheet name="Statutory housing" sheetId="8" r:id="rId14"/>
    <sheet name="Planning" sheetId="9" r:id="rId15"/>
    <sheet name="Occupation" sheetId="10" r:id="rId16"/>
    <sheet name="Infrastructure" sheetId="11" r:id="rId17"/>
    <sheet name="AWHP" sheetId="24" r:id="rId18"/>
  </sheets>
  <definedNames>
    <definedName name="_xlnm._FilterDatabase" localSheetId="5" hidden="1">Actions!$A$3:$F$3</definedName>
  </definedNames>
  <calcPr calcId="191028"/>
  <pivotCaches>
    <pivotCache cacheId="0" r:id="rId1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9" l="1"/>
  <c r="D6" i="9"/>
  <c r="D7" i="9"/>
  <c r="D14" i="9"/>
  <c r="D15" i="9"/>
  <c r="D16" i="9"/>
  <c r="D23" i="9"/>
  <c r="D24" i="9"/>
  <c r="D25" i="9"/>
  <c r="D32" i="9"/>
  <c r="D33" i="9"/>
  <c r="D34" i="9"/>
  <c r="D104" i="8"/>
  <c r="D105" i="8"/>
  <c r="D106" i="8"/>
  <c r="D95" i="8"/>
  <c r="D96" i="8"/>
  <c r="D97" i="8"/>
  <c r="D86" i="8"/>
  <c r="D87" i="8"/>
  <c r="D88" i="8"/>
  <c r="D77" i="8"/>
  <c r="D78" i="8"/>
  <c r="D79" i="8"/>
  <c r="D68" i="8"/>
  <c r="D69" i="8"/>
  <c r="D70" i="8"/>
  <c r="D60" i="8"/>
  <c r="D61" i="8"/>
  <c r="D59" i="8"/>
  <c r="D51" i="8"/>
  <c r="D52" i="8"/>
  <c r="D50" i="8"/>
  <c r="D43" i="8"/>
  <c r="D41" i="8"/>
  <c r="D42" i="8"/>
  <c r="D33" i="8"/>
  <c r="D34" i="8"/>
  <c r="D32" i="8"/>
  <c r="D24" i="8"/>
  <c r="D25" i="8"/>
  <c r="D23" i="8"/>
  <c r="D15" i="8"/>
  <c r="D16" i="8"/>
  <c r="D14" i="8"/>
  <c r="D7" i="8"/>
  <c r="D5" i="7"/>
  <c r="D6" i="7"/>
  <c r="D7" i="7"/>
  <c r="D4" i="7"/>
  <c r="D4" i="5"/>
  <c r="D5" i="4"/>
  <c r="D6" i="4"/>
  <c r="D7" i="4"/>
  <c r="D8" i="4"/>
  <c r="D9" i="4"/>
  <c r="D10" i="4"/>
  <c r="D4" i="4"/>
  <c r="D4" i="3"/>
  <c r="D4" i="12"/>
  <c r="D5" i="12"/>
  <c r="D106" i="9"/>
  <c r="D105" i="9"/>
  <c r="D104" i="9"/>
  <c r="D97" i="9"/>
  <c r="D96" i="9"/>
  <c r="D95" i="9"/>
  <c r="D88" i="9"/>
  <c r="D87" i="9"/>
  <c r="D86" i="9"/>
  <c r="D79" i="9"/>
  <c r="D78" i="9"/>
  <c r="D77" i="9"/>
  <c r="D70" i="9"/>
  <c r="D69" i="9"/>
  <c r="D68" i="9"/>
  <c r="D61" i="9"/>
  <c r="D60" i="9"/>
  <c r="D59" i="9"/>
  <c r="D52" i="9"/>
  <c r="D51" i="9"/>
  <c r="D50" i="9"/>
  <c r="D43" i="9"/>
  <c r="D42" i="9"/>
  <c r="D41" i="9"/>
  <c r="K11" i="31" l="1"/>
  <c r="K7" i="31"/>
  <c r="K6" i="31"/>
  <c r="K8" i="31"/>
  <c r="K12" i="31"/>
  <c r="K14" i="31"/>
  <c r="K5" i="31"/>
  <c r="K13" i="31"/>
  <c r="K10" i="31"/>
  <c r="F77" i="8" l="1"/>
  <c r="F78" i="8"/>
  <c r="F79" i="8"/>
  <c r="D3" i="24" l="1"/>
  <c r="D4" i="24"/>
  <c r="D5" i="24"/>
  <c r="D6" i="24"/>
  <c r="D7" i="24"/>
  <c r="D8" i="24"/>
  <c r="D9" i="24"/>
  <c r="D4" i="11"/>
  <c r="D5" i="11"/>
  <c r="D6" i="11"/>
  <c r="D7" i="11"/>
  <c r="D8" i="11"/>
  <c r="D9" i="11"/>
  <c r="D4" i="10"/>
  <c r="D5" i="10"/>
  <c r="D6" i="10"/>
  <c r="D7" i="10"/>
  <c r="D8" i="10"/>
  <c r="F104" i="8"/>
  <c r="F105" i="8"/>
  <c r="F106" i="8"/>
  <c r="F95" i="8"/>
  <c r="F96" i="8"/>
  <c r="F97" i="8"/>
  <c r="F86" i="8"/>
  <c r="F87" i="8"/>
  <c r="F88" i="8"/>
  <c r="F68" i="8"/>
  <c r="F69" i="8"/>
  <c r="F70" i="8"/>
  <c r="F59" i="8"/>
  <c r="F60" i="8"/>
  <c r="F61" i="8"/>
  <c r="F50" i="8"/>
  <c r="F51" i="8"/>
  <c r="F52" i="8"/>
  <c r="F41" i="8"/>
  <c r="F42" i="8"/>
  <c r="F43" i="8"/>
  <c r="F32" i="8"/>
  <c r="F33" i="8"/>
  <c r="F34" i="8"/>
  <c r="F23" i="8"/>
  <c r="F24" i="8"/>
  <c r="F25" i="8"/>
  <c r="F14" i="8"/>
  <c r="F15" i="8"/>
  <c r="F16" i="8"/>
  <c r="D5" i="8"/>
  <c r="D6" i="8"/>
  <c r="D5" i="5"/>
  <c r="D6" i="5"/>
  <c r="D7" i="5"/>
  <c r="D8" i="5"/>
  <c r="D9" i="5"/>
  <c r="D10" i="5"/>
  <c r="D11" i="5"/>
  <c r="D5" i="3"/>
  <c r="D6" i="3"/>
  <c r="D7" i="3"/>
  <c r="D8" i="3"/>
  <c r="D9" i="3"/>
  <c r="D10" i="3"/>
  <c r="D6" i="12"/>
  <c r="D7" i="12"/>
  <c r="D8" i="12"/>
  <c r="D9" i="12"/>
  <c r="D10" i="12"/>
  <c r="D11" i="12"/>
  <c r="D12" i="12"/>
  <c r="D13" i="12"/>
  <c r="D4" i="25"/>
  <c r="D5" i="25"/>
  <c r="D6" i="25"/>
  <c r="D7" i="25"/>
  <c r="D8" i="25"/>
  <c r="K12" i="32"/>
  <c r="K11" i="32"/>
  <c r="K10" i="32"/>
  <c r="K9" i="32"/>
  <c r="K8" i="32"/>
  <c r="K7" i="32"/>
  <c r="K6" i="32"/>
  <c r="K5" i="32"/>
  <c r="K4" i="32"/>
  <c r="K3" i="32"/>
  <c r="K2" i="32"/>
  <c r="J2" i="32"/>
  <c r="J12" i="32"/>
  <c r="J11" i="32"/>
  <c r="J10" i="32"/>
  <c r="J9" i="32"/>
  <c r="J8" i="32"/>
  <c r="J7" i="32"/>
  <c r="J6" i="32"/>
  <c r="J5" i="32"/>
  <c r="J4" i="32"/>
  <c r="J3" i="32"/>
  <c r="A133" i="30"/>
  <c r="A134" i="30"/>
  <c r="A135" i="30"/>
  <c r="A136" i="30"/>
  <c r="A137" i="30"/>
  <c r="A138" i="30"/>
  <c r="A139" i="30"/>
  <c r="A140" i="30"/>
  <c r="A141" i="30"/>
  <c r="A142" i="30"/>
  <c r="A143" i="30"/>
  <c r="A144" i="30"/>
  <c r="A145" i="30"/>
  <c r="A146" i="30"/>
  <c r="A147" i="30"/>
  <c r="A148" i="30"/>
  <c r="A149" i="30"/>
  <c r="A150" i="30"/>
  <c r="A151" i="30"/>
  <c r="A152" i="30"/>
  <c r="A153" i="30"/>
  <c r="A154" i="30"/>
  <c r="A155" i="30"/>
  <c r="A156" i="30"/>
  <c r="A157" i="30"/>
  <c r="A158" i="30"/>
  <c r="A159" i="30"/>
  <c r="A160" i="30"/>
  <c r="A161" i="30"/>
  <c r="A162" i="30"/>
  <c r="A163" i="30"/>
  <c r="A164" i="30"/>
  <c r="A165" i="30"/>
  <c r="A166" i="30"/>
  <c r="A167" i="30"/>
  <c r="A168" i="30"/>
  <c r="A169" i="30"/>
  <c r="A170" i="30"/>
  <c r="A171" i="30"/>
  <c r="A172" i="30"/>
  <c r="A173" i="30"/>
  <c r="A174" i="30"/>
  <c r="A175" i="30"/>
  <c r="A176" i="30"/>
  <c r="A177" i="30"/>
  <c r="A178" i="30"/>
  <c r="A179" i="30"/>
  <c r="A180" i="30"/>
  <c r="A181" i="30"/>
  <c r="A182" i="30"/>
  <c r="A183" i="30"/>
  <c r="A184" i="30"/>
  <c r="A185" i="30"/>
  <c r="A186" i="30"/>
  <c r="A187" i="30"/>
  <c r="A188" i="30"/>
  <c r="A189" i="30"/>
  <c r="A190" i="30"/>
  <c r="A191" i="30"/>
  <c r="A192" i="30"/>
  <c r="A193" i="30"/>
  <c r="A194" i="30"/>
  <c r="A195" i="30"/>
  <c r="A196" i="30"/>
  <c r="A197" i="30"/>
  <c r="A198" i="30"/>
  <c r="A199" i="30"/>
  <c r="A200" i="30"/>
  <c r="J13" i="32" l="1"/>
  <c r="G6" i="32" s="1"/>
  <c r="K9" i="31" s="1"/>
  <c r="K13" i="32"/>
  <c r="G13" i="32" s="1"/>
  <c r="B1" i="30" a="1"/>
  <c r="A132" i="30" l="1"/>
  <c r="A130" i="30"/>
  <c r="A131" i="30"/>
  <c r="A128" i="30"/>
  <c r="A129" i="30"/>
  <c r="A126" i="30"/>
  <c r="A127" i="30"/>
  <c r="A124" i="30"/>
  <c r="A125" i="30"/>
  <c r="A122" i="30"/>
  <c r="A123" i="30"/>
  <c r="A120" i="30"/>
  <c r="A121" i="30"/>
  <c r="A89" i="30"/>
  <c r="A119" i="30"/>
  <c r="A118" i="30"/>
  <c r="A117" i="30"/>
  <c r="A116" i="30"/>
  <c r="A115" i="30"/>
  <c r="A114" i="30"/>
  <c r="A113" i="30"/>
  <c r="A112" i="30"/>
  <c r="A111" i="30"/>
  <c r="A110" i="30"/>
  <c r="A109" i="30"/>
  <c r="A108" i="30"/>
  <c r="A107" i="30"/>
  <c r="A106" i="30"/>
  <c r="A105" i="30"/>
  <c r="A104" i="30"/>
  <c r="A103" i="30"/>
  <c r="A102" i="30"/>
  <c r="A101" i="30"/>
  <c r="A100" i="30"/>
  <c r="A99" i="30"/>
  <c r="A98" i="30"/>
  <c r="A97" i="30"/>
  <c r="A96" i="30"/>
  <c r="A95" i="30"/>
  <c r="A94" i="30"/>
  <c r="A93" i="30"/>
  <c r="A92" i="30"/>
  <c r="A91" i="30"/>
  <c r="A90" i="30"/>
  <c r="A84" i="30"/>
  <c r="A88" i="30"/>
  <c r="A87" i="30"/>
  <c r="A86" i="30"/>
  <c r="A85" i="30"/>
  <c r="A81" i="30"/>
  <c r="A83" i="30"/>
  <c r="A82" i="30"/>
  <c r="A76" i="30"/>
  <c r="A80" i="30"/>
  <c r="A79" i="30"/>
  <c r="A78" i="30"/>
  <c r="A77" i="30"/>
  <c r="A74" i="30"/>
  <c r="A75" i="30"/>
  <c r="A65" i="30"/>
  <c r="A73" i="30"/>
  <c r="A72" i="30"/>
  <c r="A71" i="30"/>
  <c r="A70" i="30"/>
  <c r="A69" i="30"/>
  <c r="A68" i="30"/>
  <c r="A67" i="30"/>
  <c r="A66" i="30"/>
  <c r="A63" i="30"/>
  <c r="A64" i="30"/>
  <c r="A59" i="30"/>
  <c r="A62" i="30"/>
  <c r="A61" i="30"/>
  <c r="A60" i="30"/>
  <c r="A58" i="30"/>
  <c r="G12" i="32"/>
  <c r="G7" i="32"/>
  <c r="K15" i="31" s="1"/>
  <c r="A54" i="30"/>
  <c r="A57" i="30"/>
  <c r="A56" i="30"/>
  <c r="A55" i="30"/>
  <c r="A51" i="30"/>
  <c r="A53" i="30"/>
  <c r="A52" i="30"/>
  <c r="B1" i="30"/>
  <c r="A50" i="30"/>
  <c r="A49" i="30"/>
  <c r="A48" i="30"/>
  <c r="A47" i="30"/>
  <c r="A46" i="30"/>
  <c r="A45" i="30"/>
  <c r="A44" i="30"/>
  <c r="A43" i="30"/>
  <c r="A42" i="30"/>
  <c r="A41" i="30"/>
  <c r="A40" i="30"/>
  <c r="A39" i="30"/>
  <c r="A38" i="30"/>
  <c r="A37" i="30"/>
  <c r="A36" i="30"/>
  <c r="A35" i="30"/>
  <c r="A34" i="30"/>
  <c r="A33" i="30"/>
  <c r="A32" i="30"/>
  <c r="A31" i="30"/>
  <c r="A30" i="30"/>
  <c r="A29" i="30"/>
  <c r="A28" i="30"/>
  <c r="A27" i="30"/>
  <c r="A26" i="30"/>
  <c r="A25" i="30"/>
  <c r="A24" i="30"/>
  <c r="A23" i="30"/>
  <c r="A22" i="30"/>
  <c r="A21" i="30"/>
  <c r="A20" i="30"/>
  <c r="A19" i="30"/>
  <c r="A18" i="30"/>
  <c r="A17" i="30"/>
  <c r="A16" i="30"/>
  <c r="A15" i="30"/>
  <c r="A14" i="30"/>
  <c r="A13" i="30"/>
  <c r="A11" i="30" l="1"/>
  <c r="A12" i="30"/>
  <c r="A9" i="30"/>
  <c r="A10" i="30"/>
  <c r="A7" i="30"/>
  <c r="A8" i="30"/>
  <c r="A3" i="30"/>
  <c r="A4" i="30"/>
  <c r="A2" i="30"/>
  <c r="A4" i="20" s="1" a="1"/>
  <c r="A4" i="20" s="1"/>
  <c r="A6" i="30"/>
  <c r="A5" i="30"/>
  <c r="M36" i="31" l="1"/>
  <c r="L33" i="31"/>
  <c r="L41" i="31"/>
  <c r="K38" i="31"/>
  <c r="J32" i="31"/>
  <c r="M37" i="31"/>
  <c r="L34" i="31"/>
  <c r="L42" i="31"/>
  <c r="K39" i="31"/>
  <c r="J36" i="31"/>
  <c r="L36" i="31"/>
  <c r="K41" i="31"/>
  <c r="L37" i="31"/>
  <c r="K42" i="31"/>
  <c r="J39" i="31"/>
  <c r="L38" i="31"/>
  <c r="J40" i="31"/>
  <c r="M34" i="31"/>
  <c r="K36" i="31"/>
  <c r="J41" i="31"/>
  <c r="M35" i="31"/>
  <c r="M38" i="31"/>
  <c r="L35" i="31"/>
  <c r="L32" i="31"/>
  <c r="K40" i="31"/>
  <c r="J37" i="31"/>
  <c r="K33" i="31"/>
  <c r="J38" i="31"/>
  <c r="K34" i="31"/>
  <c r="M41" i="31"/>
  <c r="K35" i="31"/>
  <c r="K32" i="31"/>
  <c r="M42" i="31"/>
  <c r="L39" i="31"/>
  <c r="J33" i="31"/>
  <c r="M32" i="31"/>
  <c r="L40" i="31"/>
  <c r="J35" i="31"/>
  <c r="M39" i="31"/>
  <c r="J42" i="31"/>
  <c r="M40" i="31"/>
  <c r="J34" i="31"/>
  <c r="M33" i="31"/>
  <c r="K37" i="31"/>
  <c r="B54" i="31" a="1"/>
  <c r="B54" i="31" s="1"/>
  <c r="J5" i="31"/>
  <c r="L5" i="31" s="1"/>
  <c r="J6" i="31"/>
  <c r="L6" i="31" s="1"/>
  <c r="J14" i="31"/>
  <c r="L14" i="31" s="1"/>
  <c r="H7" i="32"/>
  <c r="J15" i="31"/>
  <c r="L15" i="31" s="1"/>
  <c r="H6" i="32"/>
  <c r="J8" i="31"/>
  <c r="L8" i="31" s="1"/>
  <c r="H13" i="32"/>
  <c r="H5" i="32"/>
  <c r="H12" i="32"/>
  <c r="H4" i="32"/>
  <c r="J10" i="31"/>
  <c r="L10" i="31" s="1"/>
  <c r="H11" i="32"/>
  <c r="H3" i="32"/>
  <c r="J11" i="31"/>
  <c r="L11" i="31" s="1"/>
  <c r="H10" i="32"/>
  <c r="H2" i="32"/>
  <c r="J12" i="31"/>
  <c r="L12" i="31" s="1"/>
  <c r="H9" i="32"/>
  <c r="H1" i="32"/>
  <c r="J13" i="31"/>
  <c r="L13" i="31" s="1"/>
  <c r="H8" i="32"/>
  <c r="J7" i="31"/>
  <c r="L7" i="31" s="1"/>
  <c r="J9" i="31"/>
  <c r="L9" i="31" s="1"/>
  <c r="M5" i="31"/>
  <c r="M7" i="31"/>
  <c r="M6" i="31"/>
  <c r="M15" i="31"/>
  <c r="M13" i="31"/>
  <c r="M10" i="31"/>
  <c r="M14" i="31"/>
  <c r="M11" i="31"/>
  <c r="M12" i="31"/>
  <c r="M8" i="31"/>
  <c r="M9" i="31"/>
  <c r="O36" i="31" l="1"/>
  <c r="P32" i="31"/>
  <c r="O37" i="31"/>
  <c r="P37" i="31"/>
  <c r="P41" i="31"/>
  <c r="P38" i="31"/>
  <c r="P39" i="31"/>
  <c r="O33" i="31"/>
  <c r="P36" i="31"/>
  <c r="O42" i="31"/>
  <c r="O38" i="31"/>
  <c r="O41" i="31"/>
  <c r="O35" i="31"/>
  <c r="O39" i="31"/>
  <c r="O40" i="31"/>
  <c r="O32" i="31"/>
  <c r="P35" i="31"/>
  <c r="O34" i="31"/>
  <c r="P42" i="31"/>
  <c r="P40" i="31"/>
  <c r="P34" i="31"/>
  <c r="P33" i="31"/>
  <c r="J19" i="31" a="1"/>
  <c r="J19" i="31" s="1"/>
  <c r="J24" i="31" a="1"/>
  <c r="J24" i="3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<sst xmlns="http://schemas.openxmlformats.org/spreadsheetml/2006/main" count="1323" uniqueCount="372">
  <si>
    <t>The Local Authority Climate and Health Risk and Adaptation (LARA) Tool - Heat Edition provides:
- an opportunity to review and reflect on the delivery of council wide, and specific departments, activities to identify gaps and recognise achievement and subsequently focus future strategic and delivery activity more effectively and efficiently.
- a baseline against which you can benchmark future activity and demonstrate progress
- an opportunity to raise awareness of the risks of heat with both internal and external stakeholders, leaders and those providing front lines services.
- a legitimate reason to begin a conversation about the risks and adaptations required relating to heat and establish new relationships between different local authority and wider colleagues 
- elected members with assurance</t>
  </si>
  <si>
    <t>Sign up to the quarterly CCHS newsletter if you haven’t already</t>
  </si>
  <si>
    <t>Collection: Hot weather and health: guidance and advice</t>
  </si>
  <si>
    <t>UKHSA Centre for Climate and Health Security Website</t>
  </si>
  <si>
    <t xml:space="preserve">Local authorities may also wish to explore the content on the Local Climate Adaptation Tool (LCAT) . 
It has been developed by the University of Exeter’s European Centre for Human Health, Cornwall Council, Then Try This and The Alan Turing Institute with co-design partners from Local Government, the National Health Service, emergency services, and voluntary and private sectors. Use this tool to see what the scientific research is saying about:
- How local climates will change
- What health and community impacts may occur as a result
- Who will be most vulnerable and why
- Which adaptations interventions to consider
</t>
  </si>
  <si>
    <t xml:space="preserve">Local Authority Climate Service </t>
  </si>
  <si>
    <t>Feedback on this tool is welcome to support future iterations across different climate related hazards. Please contact us via email at climate.mobilisation@ukhsa.gov.uk</t>
  </si>
  <si>
    <t>LA 1</t>
  </si>
  <si>
    <t>Local Authority Wide and Communications</t>
  </si>
  <si>
    <t>Homes (by Housing Authority)</t>
  </si>
  <si>
    <t>Planning (by Housing Authority)</t>
  </si>
  <si>
    <t>LA 2</t>
  </si>
  <si>
    <t>Care settings- 65+ &amp; disabled</t>
  </si>
  <si>
    <t>LA 3</t>
  </si>
  <si>
    <t>Home Dom Care 65+ &amp; disabled</t>
  </si>
  <si>
    <t>LA 4</t>
  </si>
  <si>
    <t>Children &amp; Young People</t>
  </si>
  <si>
    <t>LA 5</t>
  </si>
  <si>
    <t>People experiencing Homelessness</t>
  </si>
  <si>
    <t>LA 6</t>
  </si>
  <si>
    <t>Homes</t>
  </si>
  <si>
    <t>LA 7</t>
  </si>
  <si>
    <t>Planning</t>
  </si>
  <si>
    <t>LA 8</t>
  </si>
  <si>
    <t>Occupation</t>
  </si>
  <si>
    <t>LA 9</t>
  </si>
  <si>
    <t>Infrastructure</t>
  </si>
  <si>
    <t>LA 10</t>
  </si>
  <si>
    <t>Leadership</t>
  </si>
  <si>
    <t>CS 1</t>
  </si>
  <si>
    <t>Adverse Weather and Health Plan</t>
  </si>
  <si>
    <t>CS 2</t>
  </si>
  <si>
    <t>CS 3</t>
  </si>
  <si>
    <t>CS 4</t>
  </si>
  <si>
    <t>CS 5</t>
  </si>
  <si>
    <t>CS 6</t>
  </si>
  <si>
    <t>CS 7</t>
  </si>
  <si>
    <t>HD 1</t>
  </si>
  <si>
    <t>Single combined figure for Housing and Planning, Has + top, but only if top has values, otherwise, contribute 0, and take sum for Has</t>
  </si>
  <si>
    <t>HD 2</t>
  </si>
  <si>
    <t>If nothing, return 3, if top table is blank, return 0</t>
  </si>
  <si>
    <t>HD 3</t>
  </si>
  <si>
    <t>HD 4</t>
  </si>
  <si>
    <t>HD 5</t>
  </si>
  <si>
    <t>HD 6</t>
  </si>
  <si>
    <t>HD 7</t>
  </si>
  <si>
    <t>CY 1</t>
  </si>
  <si>
    <t>CY 2</t>
  </si>
  <si>
    <t>CY 3</t>
  </si>
  <si>
    <t>CY 4</t>
  </si>
  <si>
    <t>CY 5</t>
  </si>
  <si>
    <t>CY 6</t>
  </si>
  <si>
    <t>CY 7</t>
  </si>
  <si>
    <t>CY 8</t>
  </si>
  <si>
    <t>HL 1</t>
  </si>
  <si>
    <t>HL 2</t>
  </si>
  <si>
    <t>HL 3</t>
  </si>
  <si>
    <t>HL 4</t>
  </si>
  <si>
    <t>HM 1</t>
  </si>
  <si>
    <t>HM 2</t>
  </si>
  <si>
    <t>HM 3</t>
  </si>
  <si>
    <t>HM 1.1</t>
  </si>
  <si>
    <t>HM 1.2</t>
  </si>
  <si>
    <t>HM 1.3</t>
  </si>
  <si>
    <t>HM 2.1</t>
  </si>
  <si>
    <t>HM 2.2</t>
  </si>
  <si>
    <t>HM 2.3</t>
  </si>
  <si>
    <t>HM 3.1</t>
  </si>
  <si>
    <t>HM 3.2</t>
  </si>
  <si>
    <t>HM 3.3</t>
  </si>
  <si>
    <t>HM 4.1</t>
  </si>
  <si>
    <t>HM 4.2</t>
  </si>
  <si>
    <t>HM 4.3</t>
  </si>
  <si>
    <t>HM 5.1</t>
  </si>
  <si>
    <t>HM 5.2</t>
  </si>
  <si>
    <t>HM 5.3</t>
  </si>
  <si>
    <t>HM 6.1</t>
  </si>
  <si>
    <t>HM 6.2</t>
  </si>
  <si>
    <t>HM 6.3</t>
  </si>
  <si>
    <t>HM 7.1</t>
  </si>
  <si>
    <t>HM 7.2</t>
  </si>
  <si>
    <t>HM 7.3</t>
  </si>
  <si>
    <t>HM 8.1</t>
  </si>
  <si>
    <t>HM 8.2</t>
  </si>
  <si>
    <t>HM 8.3</t>
  </si>
  <si>
    <t>HM 9.1</t>
  </si>
  <si>
    <t>HM 9.2</t>
  </si>
  <si>
    <t>HM 9.3</t>
  </si>
  <si>
    <t>HM 10.1</t>
  </si>
  <si>
    <t>HM 10.2</t>
  </si>
  <si>
    <t>HM 10.3</t>
  </si>
  <si>
    <t>HM 11.1</t>
  </si>
  <si>
    <t>HM 11.2</t>
  </si>
  <si>
    <t>HM 11.3</t>
  </si>
  <si>
    <t>PL 1</t>
  </si>
  <si>
    <t>PL 2</t>
  </si>
  <si>
    <t>PL 3</t>
  </si>
  <si>
    <t>PL 1.1</t>
  </si>
  <si>
    <t>PL 1.2</t>
  </si>
  <si>
    <t>PL 1.3</t>
  </si>
  <si>
    <t>PL 2.1</t>
  </si>
  <si>
    <t>PL 2.2</t>
  </si>
  <si>
    <t>PL 2.3</t>
  </si>
  <si>
    <t>PL 3.1</t>
  </si>
  <si>
    <t>PL 3.2</t>
  </si>
  <si>
    <t>PL 3.3</t>
  </si>
  <si>
    <t>PL 4.1</t>
  </si>
  <si>
    <t>PL 4.2</t>
  </si>
  <si>
    <t>PL 4.3</t>
  </si>
  <si>
    <t>PL 5.1</t>
  </si>
  <si>
    <t>PL 5.2</t>
  </si>
  <si>
    <t>PL 5.3</t>
  </si>
  <si>
    <t>PL 6.1</t>
  </si>
  <si>
    <t>PL 6.2</t>
  </si>
  <si>
    <t>PL 6.3</t>
  </si>
  <si>
    <t>PL 7.1</t>
  </si>
  <si>
    <t>PL 7.2</t>
  </si>
  <si>
    <t>PL 7.3</t>
  </si>
  <si>
    <t>PL 8.1</t>
  </si>
  <si>
    <t>PL 8.2</t>
  </si>
  <si>
    <t>PL 8.3</t>
  </si>
  <si>
    <t>PL 9.1</t>
  </si>
  <si>
    <t>PL 9.2</t>
  </si>
  <si>
    <t>PL 9.3</t>
  </si>
  <si>
    <t>PL 10.1</t>
  </si>
  <si>
    <t>PL 10.2</t>
  </si>
  <si>
    <t>PL 10.3</t>
  </si>
  <si>
    <t>PL 11.1</t>
  </si>
  <si>
    <t>PL 11.2</t>
  </si>
  <si>
    <t>PL 11.3</t>
  </si>
  <si>
    <t>OCC 1</t>
  </si>
  <si>
    <t>OCC 2</t>
  </si>
  <si>
    <t>OCC 3</t>
  </si>
  <si>
    <t>OCC 4</t>
  </si>
  <si>
    <t>OCC 5</t>
  </si>
  <si>
    <t>INF 1</t>
  </si>
  <si>
    <t>INF 2</t>
  </si>
  <si>
    <t>INF 3</t>
  </si>
  <si>
    <t>INF 4</t>
  </si>
  <si>
    <t>INF 5</t>
  </si>
  <si>
    <t>INF 6</t>
  </si>
  <si>
    <t>LD 1</t>
  </si>
  <si>
    <t>LD 2</t>
  </si>
  <si>
    <t>LD 3</t>
  </si>
  <si>
    <t>LD 4</t>
  </si>
  <si>
    <t>LD 5</t>
  </si>
  <si>
    <t>AWHP 1</t>
  </si>
  <si>
    <t>AWHP 2</t>
  </si>
  <si>
    <t>AWHP 3</t>
  </si>
  <si>
    <t>AWHP 4</t>
  </si>
  <si>
    <t>AWHP 5</t>
  </si>
  <si>
    <t>AWHP 6</t>
  </si>
  <si>
    <t>AWHP 7</t>
  </si>
  <si>
    <t>HM 1A</t>
  </si>
  <si>
    <t>HM 2A</t>
  </si>
  <si>
    <t>HM 3A</t>
  </si>
  <si>
    <t>PL 1A</t>
  </si>
  <si>
    <t>PL 2A</t>
  </si>
  <si>
    <t>PL 3A</t>
  </si>
  <si>
    <t>Row Labels</t>
  </si>
  <si>
    <t>Sum of Strength</t>
  </si>
  <si>
    <t>Local Authority Wide</t>
  </si>
  <si>
    <t>Older People 65+</t>
  </si>
  <si>
    <t>People with Long Term Conditions</t>
  </si>
  <si>
    <t>Schools and Education</t>
  </si>
  <si>
    <t>Grand Total</t>
  </si>
  <si>
    <t>Category</t>
  </si>
  <si>
    <t>LARA Overview</t>
  </si>
  <si>
    <t>Spider diagram of assessment of LARA Domains</t>
  </si>
  <si>
    <t>Table of scores for the assessment of LARA Domains</t>
  </si>
  <si>
    <t>Total Score</t>
  </si>
  <si>
    <t># Qs</t>
  </si>
  <si>
    <t>Relative Strength</t>
  </si>
  <si>
    <t>% of Qs Answered</t>
  </si>
  <si>
    <t>Care settings- 65+ &amp; Disabled</t>
  </si>
  <si>
    <t>Your strongest category/categories:</t>
  </si>
  <si>
    <t>Your category/categories for futher improvement:</t>
  </si>
  <si>
    <t>Table of scores across the LARA Domains</t>
  </si>
  <si>
    <t>No Action</t>
  </si>
  <si>
    <t>Partial Action</t>
  </si>
  <si>
    <t>Completed Action</t>
  </si>
  <si>
    <t>No Action Percentage</t>
  </si>
  <si>
    <t>Completed Action Percentage</t>
  </si>
  <si>
    <t>The categories with the highest percentage of responses rated "No Action" and "Completed Action" are highlighted in relevant columns above.</t>
  </si>
  <si>
    <t>All Actions Rated as Not Completed</t>
  </si>
  <si>
    <t>ID</t>
  </si>
  <si>
    <t>Action</t>
  </si>
  <si>
    <t>Action Taken Rating</t>
  </si>
  <si>
    <t>Potential Steps To Take</t>
  </si>
  <si>
    <t>Notes for Initial/Next Steps</t>
  </si>
  <si>
    <t>Score Text</t>
  </si>
  <si>
    <t>Score Value</t>
  </si>
  <si>
    <t xml:space="preserve">Leadership </t>
  </si>
  <si>
    <t>Actions</t>
  </si>
  <si>
    <t>Score 0,1,2</t>
  </si>
  <si>
    <t>Date of review</t>
  </si>
  <si>
    <t>Comments</t>
  </si>
  <si>
    <t>Potential steps to take</t>
  </si>
  <si>
    <t>Rationale and evidence for inclusion</t>
  </si>
  <si>
    <t>Brief senior leaders on the harmful effects of hot weather on health, including who is most at risk locally.</t>
  </si>
  <si>
    <t>Effective leadership and partnership working with national and local partners is crucial for the success of the Adverse Weather and Health Plan (AWHP), as it ensures clear communication, coordinated action, and a strong response to extreme weather events. The AWHP, developed by the UK Health Security Agency (UKHSA), aims to protect individuals and communities from the health impacts of adverse weather.</t>
  </si>
  <si>
    <t>Brief elected members on the harmful effects of hot weather on health, including who is most at risk locally.</t>
  </si>
  <si>
    <t>Brief the Health and Wellbeing Board on the harmful effects of hot weather on health, including who is most at risk locally.</t>
  </si>
  <si>
    <t>Senior leaders publicly support action which will protect against the harmful effects of hot weather on health.</t>
  </si>
  <si>
    <t>Elected Members publicly support action which will protect against the harmful effects of hot weather on health.</t>
  </si>
  <si>
    <t>Coordinated actions and messages across the local authority enable services and communities to help people stay safe during hot weather.
When different parts of the local authority work together – such as public health, housing, education, and social care - they can better support groups most at risk, protect people's lives and livelihoods, and coordinate necessary action during heatwaves.
Sharing clear, helpful, and timely information helps residents understand what they can do to stay safe, take care of their families, and look after others during periods of very hot weather. Clear, timely and evidence based communication empowers residents to take action to protect themselves, their families and those they care for during periods of high temperatures and heatwaves.</t>
  </si>
  <si>
    <t xml:space="preserve">The local authority includes heat-health within its emergency response plans (such as a local Adverse Weather and Health Plan).
</t>
  </si>
  <si>
    <t>The risk of heat is included within a Climate Risk Register or other Risk Register specific to the local authority’s area and services.</t>
  </si>
  <si>
    <t xml:space="preserve">The local authority has participated in an emergency exercise to test their heat health plan within the last three years.
</t>
  </si>
  <si>
    <t>Emergency exercises are an important management tool for informing and motivating personnel and giving confidence to those who may be required to respond in a crisis. They provide the only comprehensive way of realistically evaluating contingency plans. They bring together those who may be involved with responding to an incident and they allow scrutiny of their responses under controlled conditions. Thus exercises should reflect reality as far as is practicable. They can establish and reinforce relationships between those taking part, often under stressful conditions. They bring people from different areas together to work as a team, to realise clear goals and to get to know and respect each other's strengths and weaknesses</t>
  </si>
  <si>
    <t>There are several sources of evidence that the general public and various sectors of health and social care staff could benefit from improved knowledge of the risks of direct and indirect threats that heat poses, increased awareness of those that are more vulnerable to heat related health harms and the range of protective behaviours. Training could address this need.</t>
  </si>
  <si>
    <t>The local authority services and settings ensure that fans or air conditioning units are clean, working, serviced and portable appliance tested and ensure a protocol for cleaning and servicing is included in their local plans and risk assessment, according to national infection prevention guidance.</t>
  </si>
  <si>
    <t>In preparation for hot weather, there are actions you can take depending on your role. If your setting uses fans or air conditioning units, ensure that they are clean, working, serviced and portable appliance tested and ensure a protocol for cleaning and servicing is included in your local plans and risk assessment, according to national infection prevention guidance.</t>
  </si>
  <si>
    <t>The local authority shares heat and health related communications to the general public via its communications channels such as local media, newsletters and website.</t>
  </si>
  <si>
    <t xml:space="preserve">An evaluation of the heat and health related communications has been carried out in the last 3 years.
</t>
  </si>
  <si>
    <t>GCS Evaluation Cycle - UK Government Communications</t>
  </si>
  <si>
    <t>The local authority includes the health impacts of heat, and its indirect impacts, within business continuity plans.</t>
  </si>
  <si>
    <t>The local authority collaborates with the wider ICS to plan, prepare and respond to heat and health.</t>
  </si>
  <si>
    <t>Climate change threatens the health of the population and the ability of the NHS to deliver its essential services in both the near and longer term. More frequent and severe floods and heatwaves are among the impacts the UK is already experiencing in our changing climate, with estimated total heat-associated mortality of 2,985 in England during the temperatures of summer 2022.</t>
  </si>
  <si>
    <t>Local authorities taking coordinated, proactive action for care and nursing homes with people more vulnerable to heat-related harms will help save lives, reduce healthcare demands, and strengthen community resilience to heat.
Older adults are especially vulnerable to heat-related health risks, due to physiological changes and a reduced ability to regulate body temperature, making them more susceptible to heat stress and health complications. 
Some disabilities may affect mobility, communication, or cognitive function, limiting a person’s ability to respond to heat, access cooling measures, or seek help during hot weather.
People with heart problems, breathing problems, dementia, diabetes, kidney disease, Parkinson’s disease, mobility problems and serious mental illness, are at higher risk of health harms due to heat.</t>
  </si>
  <si>
    <t>Data is fundamental to achieving good quality, person-cantered care and has the power to transform its delivery. For example, gathering relevant and timely information - and making it readily available - makes it easier for carers to understand and respond to the needs of those they support. At a more systemic level, it helps local authorities make sure there are sufficient and appropriate services to meet local population needs. The UKHSA recommends a long-term strategic approach by commissioners, directors of public health, Health and Wellbeing Boards (HWBs), local Integrated Care Boards (ICBs), Local Resilience Fora (LRFs), and other local bodies, to assess needs and then commission, plan, implement, monitor, and evaluate interventions to reduce harm to the public or population from adverse weather including high temperatures.</t>
  </si>
  <si>
    <t xml:space="preserve">There is evidence that receiving the alert increases awareness of the threat posed by high temperatures. On receiving an alert, users are directed to appropriate advice and guidance based on the alert level. Users can register for the alerts they wish to receive (for example a particular region) and will obtain relevant information on the current alert period direct from the platform. </t>
  </si>
  <si>
    <t>The e-learning course 'Hot Weather and Guidance for Carers' has been completed by relevant staff working in care settings (care and nursing homes), in the last 3 years.</t>
  </si>
  <si>
    <t>The 'Beat the heat: keep cool at home' checklist has been shared with staff working in care settings (care and nursing homes) in the last 3 years.</t>
  </si>
  <si>
    <t>There is evidence that suggests that the domiciliary care environment is where official plans or processes were least likely to be implemented. The lines of communication between managers and these workers were much more complicated and any plans that were in place were harder to implement in the domiciliary environment due to the variability of the homes. Social care practitioners identified the more succinct information on the basics of how to keep clients cool as a priority. This checklist will help you to identify if a home may be at risk of overheating and how to reduce this risk.
While we all look forward to the hot weather, homes can sometimes overheat (become uncomfortably hot). Everyone’s health can be at risk during periods of hot weather but some people are particularly vulnerable to heat. A hot home can worsen existing health conditions and can be fatal.</t>
  </si>
  <si>
    <t>Heat Health Action Cards has been shared with staff working in care settings (care and nursing homes) in the last 3 years.</t>
  </si>
  <si>
    <t>Research exploring the experience of social care practitioners in relation to extreme temperatures highlighted a lack of awareness to the risk of heat on health. It is crucial that information and communications are passed to social care workers to ensure they understand the measures to take to reduce the risk to those they care for.
Practitioners also highlighted the importance of the format of communications, to ensure it is effectively cascaded to frontline workers. Having multiple formats was felt to be the best approach to bring the greatest chance of success and provide the opportunity for the same messages to be seen on multiple occasions, therefore embedding them more deeply into the minds of social care practitioners. Recommendations included physical formats that can easily be handed out and shared with clients, as well as digital formats that could be accessed at any time. A top priority for digital formats was to ensure that these render well to mobile phones as workers typically relied heavily on their mobile devices.</t>
  </si>
  <si>
    <t>Increasing frequency and severity of hot weather events can burden health and social care services, with associated impacts on staff, patient safety, and service delivery. Local Authorities should assure themselves that providers of social care services have assessed the impact that heat may have on their service delivery and consider adaptation measures.</t>
  </si>
  <si>
    <t>The majority of older adults and many people with disabilities will receive care at home, which may require different approaches to reducing heat-related health risks than those used in care or healthcare settings.</t>
  </si>
  <si>
    <t>The e-learning course 'Hot Weather and Guidance for Carers' has been completed by relevant staff providing care to people in their own homes or in the community, in the last 3 years.</t>
  </si>
  <si>
    <t>The 'Beat the heat: keep cool at home' checklist has been shared with staff providing care to people in their own homes or in the community, in the last 3 years.</t>
  </si>
  <si>
    <t>Heat Health Action Cards has been shared with staff providing care to people in their own homes or in the community, in the last 3 years.</t>
  </si>
  <si>
    <t>The local authority has ensured that people receiving care at home or in the community are given clear information and advice about the higher risks from air pollution during hot weather, in the last 3 years.</t>
  </si>
  <si>
    <t>Heat is associated with increased concentrations of ozone (O3), nitrogen dioxides (NOx) and particulate matter (PM2.5 and PM10), particularly during periods of extreme heat. Due to climate change, more frequent and intense episodes of extreme heat are likely, which will affect ambient air quality and increase related health risks. There is some evidence to suggest that extreme heat has a modifying effect on the short-term health effects associated with ambient air pollution.</t>
  </si>
  <si>
    <t>Adverse Weather and Health Plan: Supporting evidence</t>
  </si>
  <si>
    <t>People experiencing homelessness, including rough sleepers and those who are unable to make adaptations to their living accommodation such as sofa surfers or those living in hostels</t>
  </si>
  <si>
    <t>Local authorities can take action to protect people experiencing homelessness and housing insecurity, as these groups face heightened vulnerability during extreme heat events. 
Limited access to cool environments, hydration, and healthcare increases the risk of heat-related illnesses such as heatstroke and dehydration. 
Because homelessness disproportionately affects society’s most marginalised groups, inclusive and equitable public health responses are essential to reduce health inequalities during hot weather.</t>
  </si>
  <si>
    <t xml:space="preserve">Actions </t>
  </si>
  <si>
    <t>The local authority has conducted a heat focused health needs assessment which includes people experiencing homelessness.</t>
  </si>
  <si>
    <t>Data is fundamental to achieving good quality, person-cantered care and has the power to transform its delivery. For example, gathering relevant and timely information - and making it readily available - makes it easier for carers to understand and respond to the needs of those they support. At a more systemic level, it helps local authorities make sure there are sufficient and appropriate services to meet local population needsThe UKHSA recommends that a long-term strategic approach by commissioners, directors of public health, Health and Wellbeing Boards (HWBs), local Integrated Care Boards (ICBs), Local Resilience Fora (LRFs), and other local bodies, to assess needs and then commission, plan, implement, monitor, and evaluate interventions to reduce harm to the public or population from adverse weather, including hot weather.</t>
  </si>
  <si>
    <t>Senior leaders managing services for people experiencing homelessness, have signed up to receive Heat Health Alerts. 
(The Heat-health alerting systems core alerting seasons runs from 1 June to 30 September each year).</t>
  </si>
  <si>
    <t xml:space="preserve">There is evidence that receiving the alert increases awareness of the threat posed by high temperatures. On receiving an alert, users are directed to appropriate advice and guidance based on the alert level. Users can register for the alerts they wish to receive (for example a particular region) and will obtain relevant information on the current alert period direct from the platform. 
</t>
  </si>
  <si>
    <t>Staff that work with people who are experiencing homelessness have received specific training on heat and health.</t>
  </si>
  <si>
    <t>An evaluation has been conducted to review the effectiveness of heat and health resources in meeting housing workforce training need.</t>
  </si>
  <si>
    <t>Evaluation is an essential part of quality improvement and when done well, it can help solve problems, inform decision making and build knowledge. There is evidence that communications that support heat, health and care could be improved. An evaluation about current local communication could support improvement.</t>
  </si>
  <si>
    <t>Children and young people</t>
  </si>
  <si>
    <t>Local authorities have a duty of care to safeguard the health of children and young people in increasingly frequent and intensive heatwaves.
Children and young people are more vulnerable to extreme heat as their bodies are less able to regulate temperatures, making them susceptible to dehydration, heat exhaustion and heatstroke.
Heat can impair learning and disrupt education. High temperatures can impair focus and increase fatigue. Closures increase childcare needs which impacts upon families, the health system and wider economy.</t>
  </si>
  <si>
    <t>The local authority has included children and young people within a heat focused health needs assessment.</t>
  </si>
  <si>
    <t>Data is fundamental to achieving good quality, person-cantered care and has the power to transform its delivery. For example, gathering relevant and timely information - and making it readily available - makes it easier for carers to understand and respond to the needs of those they support. At a more systemic level, it helps local authorities make sure there are sufficient and appropriate services to meet local population needs.
The UKHSA recommends a long-term strategic approach by commissioners, directors of public health, Health and Wellbeing Boards (HWBs), local Integrated Care Boards (ICBs), Local Resilience Fora (LRFs), and other local bodies, to assess needs and then commission, plan, implement, monitor, and evaluate interventions to reduce harm to the public or population from adverse weather including high temperatures.</t>
  </si>
  <si>
    <t>Senior leaders that provide services to children and young people have signed up to the receive heat health alerts.
(The Heat-health alerting systems core alerting seasons runs from 1 June to 30 September each year). Which are then shared across the organisation to trigger appropriate action when a heat health alert has been issued.</t>
  </si>
  <si>
    <t xml:space="preserve">School leaders should make sure they take any steps necessary to make sure children are safe and comfortable. 
Teachers and other educational professionals who manage or work in schools or early years settings should sign up to receive Weather-Health Alerts from the UK Health Security Agency (UKHSA) and the Met Office. These alerts underpin the Adverse Weather and Health Plan.
There is evidence that receiving the alert increases awareness of the threat posed by high temperatures. On receiving an alert, users are directed to appropriate advice and guidance based on the alert level. Users can register for the alerts they wish to receive (for example a particular region) and will obtain relevant information on the current alert period direct from the platform. </t>
  </si>
  <si>
    <t>Staff that work with children and young people have received specific training on heat and health.</t>
  </si>
  <si>
    <t xml:space="preserve">School leaders should make sure they take any steps necessary to make sure children are safe and comfortable.
The UK Health Security Agency (UKHSA) has published updated guidance for schools and early years settings to help them keep children safe in hot weather, especially as children are more at risk of becoming ill with heat-related issues than adults. During hot weather, the Government does not advise schools to close. 
This is because school attendance is the best way for pupils to learn and reach their potential, and hot weather can usually be managed safely. 
School leaders should make sure they take any steps necessary to make sure children are safe and comfortable. </t>
  </si>
  <si>
    <t>Relevent local authority staff have used national guidance to raise awareness of the health, care and wellbeing risks associated with children and young people, and heat within the last two years.</t>
  </si>
  <si>
    <t>Children can be at risk from hot weather because of their physiology, behaviours and activity levels. 
Children potentially at greater risk include those aged under 4 years, with health conditions or taking certain medications. This guidance was produced by UKHSA and wider government departments.</t>
  </si>
  <si>
    <t> There is evidence heat effects both health and educational outcomes. Therefore maintaining adequate ventilation and thermal comfort in classrooms could significantly improve academic achievement of students.</t>
  </si>
  <si>
    <t>Local authorities must address heat risks in statutory housing to protect residents. Many occupants – such as children, older adults, and people with disabilities – are especially susceptible to the harms of high temperatures.</t>
  </si>
  <si>
    <t>Please complete this table if you are not expecting different and separate ratings across multiple or 2 tier systems. Blanks should be in all other cells below.</t>
  </si>
  <si>
    <t>Housing owned or managed by the local authority has been assessed for heat risks in the last 3 years.</t>
  </si>
  <si>
    <t>Addressing overheating risk in existing UK homes ARUP report</t>
  </si>
  <si>
    <t>Develop action plans to address the heat risks in relation to local authority owned or managed housing.</t>
  </si>
  <si>
    <t>Provide information and advice to residents of council owned or managed housing, to enable residents to take action to reduce their risks from heat.</t>
  </si>
  <si>
    <t>Please enter the name of the Housing Authority in the adjacent cell if recording by authority &gt;&gt;&gt;</t>
  </si>
  <si>
    <t>Local authority planning decisions affect exposure to heat (indoors and outdoors) and public health through design, building orientation, and materials used.
Green and blue infrastructure can reduce heat exposure and support wellbeing. For example trees, parks and shaded spaces cool areas, improve air pollution and offer safe outdoor environments during heatwaves.
Planning policies for both existing and new buildings can embed health resilience through heat-adaptive design, which will safeguard health alnd reduce future risks.</t>
  </si>
  <si>
    <t>The local authority ensures planning policies and processes include consideration of the potential impact of heat.</t>
  </si>
  <si>
    <t>Development of green infrastructure is the strategic addition of plant cover to urban spaces. Plant cover refers to how much of a given area is covered by vegetation (as opposed to human-made structures). It is a measure of land use in urban areas. The best application of plant cover is through planting trees, preferably aligned, which provide local benefit, while grass can affect heat accumulation and help to maintain an adequate surface temperature. Vegetation placement and the design of urban green infrastructure should be justified and applied where it most efficiently reduces exposure to heat stress, such as in green cycling/walking corridors. Green and blue infrastructure can also be designed to absorb rainwater, reducing and flow rate and volume. A reduction in flow can also reduce the likelihood of pollution from urban environments from contaminating watercourses. Plant and tree species should be selected based upon the requirements of the local area and consideration of how certain species, such as allergenic species, may impact health during the pollen season.</t>
  </si>
  <si>
    <t>The local authority ensures planning policies and processes encourage the use of nature-based approaches that reduce potential heat harms.</t>
  </si>
  <si>
    <t>Green infrastructure (GI) plays an important connectivity role across cities, towns, coastal and rural areas, forming an integral component of ecological networks and building more resilient landscapes. Multi-functional GI innovations offer a way to combat resilience challenges and address stresses of urban living to improve health and wellbeing.</t>
  </si>
  <si>
    <t>The local authority ensures planning policies and processes encourage the use of green infrastructure which reduces potential heat harms.</t>
  </si>
  <si>
    <t>Please enter the name of the Planning Authority in the adjacent cell if recording by authority &gt;&gt;&gt;</t>
  </si>
  <si>
    <t>Vulnerability due to occupation</t>
  </si>
  <si>
    <t>Local authorities can promote heat-safe working conditions and support employers to adapt to rising temperatures.
Outdoor and manual workers face heightened risks due to prolonged exposure to high temperatures. This increases the risks of heat stress, dehydration, and accidents (especially in construction, agriculture and waste services).
Indoor workers are also at risk during heatwaves, especially those in poorly cooled buildings, enclosed machinery like cranes, high-heat industrial settings, or performing physical tasks in PPE.
Rising temperatures reduce concentration and physical capacity, increasing the likelihood of errors and injuries in safety-critical roles such as transport, emergency services, and care work.</t>
  </si>
  <si>
    <t>The local authority promotes advice to ensure heat-safe working conditions for outdoor and manual workers, during periods of high temperatures.</t>
  </si>
  <si>
    <t>The increase in average ambient temperature expected with climate change can have a significant impact on workplaces. 
Extreme heat events can cause significant health issues such as heat exhaustion, heat stroke, and other heat stress related illnesses. Higher temperatures for longer periods of time can also increase the risk of injuries due to fatigue, lack of concentration, poor decision making, and other factors. A reduction in productivity may also occur. 
Increasing temperatures may cause increased stress levels in workers, including workers involved in emergency services and outdoor workers who have to work altered time schedules to avoid periods of high temperature. Some materials and equipment may also be affected by higher temperatures and higher exposures to chemicals may be related to working in hot environments, for example when working with solvents and other volatile substances. 
Finally, hotter temperatures can increase the levels of air pollution and harmful exposures to workers, such as ground-level ozone and fine particulate matter (e.g., smog) and favour the build-up of air contaminants due to stagnating air.
Too much sunlight is harmful to the skin. A tan is a sign that the skin has been damaged. The damage is caused by ultraviolet (UV) rays in sunlight.
If worker are outdoors for a long time their skin could be exposed to more sun than is healthy for them. 
Outdoor workers that could be at risk include farm or construction workers, market gardeners, outdoor activity workers and some public service workers. 
If they are naturally brown or black skin, they are less at risk of skin cancer, although cases do occur. 
Therefore, when the sunlight is intense, it would is sensible to also follow the HSE guidance to reduce the harms of sun exposure.
All workers are entitled to an environment where risks to their health and safety are properly controlled, and temperature at work is one of the risks that employers should assess whether the work is being done indoors or outdoors.</t>
  </si>
  <si>
    <t>Temperature in the workplace: Managing workplace temperatures - HSE 
Temperature in the workplace: Heat stress - HSE 
Heat Stress Check List</t>
  </si>
  <si>
    <t>The local authority promotes advice to local employers to ensure heat-safe working conditions (including consideration of indoor air pollution), during periods of high temperatures.</t>
  </si>
  <si>
    <t>Employers must make sure there is adequate ventilation in enclosed areas of their workplace.
Ventilation is the process of bringing in fresh air from outside and removing indoor air, which may:
- be stale
- be hot and humid because of work machinery and processes
- contain pollutants and other impurities</t>
  </si>
  <si>
    <t>The local authority uses the hot weather advice in the Planning Events and Mass Gathering guidance.</t>
  </si>
  <si>
    <t>The local authority requires contractors and suppliers to implement heat risk assessments and protective measures for their workforce.</t>
  </si>
  <si>
    <t>The local authority provides or facilitates training for employers and workers on recognising heat stress symptoms, conducting heat risk assessments and adapting work practices to they are heat-safe.</t>
  </si>
  <si>
    <t>Local authorities can strengthen infrastructure through heat-adaptive design, emergency planning, and coordination with utility and service providers to safeguard health and well-being.
Critical infrastructure is vulnerable to heat disruption, posing risks to public safety and service continuity.</t>
  </si>
  <si>
    <t>The local authority publishes plans and policies that include the impact that heat will have on local transport in the future.</t>
  </si>
  <si>
    <t>The local authority publishes plans and policies that include the impact that heat will have on local energy infrastructure and communications systems in the future.</t>
  </si>
  <si>
    <t>The local authority publishes plans and policies that include the impact that heat will have on the local economy in the future.</t>
  </si>
  <si>
    <t>The local authority has plans and policies that include the impact that heat will have on the local environment and related hazards, such as wild fires, draught, flooding and air pollution.</t>
  </si>
  <si>
    <t>The local authority has plans and policies that include the impact that heat will have on the local water supply and quality.</t>
  </si>
  <si>
    <t>The local authority has plans and policies that include the impact that heat will have on the local food supply and security.</t>
  </si>
  <si>
    <t>General implementation of the Adverse Weather and Health Plan (AWHP) and associated resources</t>
  </si>
  <si>
    <t xml:space="preserve">The local authority conducts a risk assessment on the impact of all adverse weather hazards (heat, cold, flooding and drought) which is specific to the geography and population of the authority.
- results of the risk assessment are reflected within local Community Risk Register (working with LRF).
</t>
  </si>
  <si>
    <t>The Adverse Weather and Health Plan aims to protect individuals and communities from the health effects of adverse weather and to build community resilience</t>
  </si>
  <si>
    <t>The local authority conducts training to prepare staff for the health implications of adverse weather.</t>
  </si>
  <si>
    <t>The local authority ensures senior responsible officers are signed up to receive Adverse Weather and Health Alerts (both hot and cold) which are then cascaded throughout the organisation (especially to those in care-giving roles).</t>
  </si>
  <si>
    <t>The local authority works in partnership with local NHS partners, LRFs, LHRP, the local VCSE and other partners with implementing the Adverse Weather and Health Plan.
- plans withins these organisations are aligned to the local adverse weather and health plan.</t>
  </si>
  <si>
    <t>The local authority shares communications materials on planning for and responding to adverse weather events to the local population and relevant local stakeholders.</t>
  </si>
  <si>
    <t>Score distribution chart across the LARA Domains</t>
  </si>
  <si>
    <r>
      <t>This tool enables local authorities to evaluate their preparedness and response to heat-related health risks. It supports reflection, encourages collaboration, and helps identify areas for improvement or investment
This framework is</t>
    </r>
    <r>
      <rPr>
        <b/>
        <sz val="12"/>
        <color rgb="FF000000"/>
        <rFont val="Arial"/>
        <family val="2"/>
      </rPr>
      <t xml:space="preserve"> best completed with input and contributions from a range of local authority colleagues</t>
    </r>
    <r>
      <rPr>
        <sz val="12"/>
        <color rgb="FF000000"/>
        <rFont val="Arial"/>
        <family val="2"/>
      </rPr>
      <t xml:space="preserve">. 
</t>
    </r>
    <r>
      <rPr>
        <b/>
        <sz val="12"/>
        <color rgb="FF000000"/>
        <rFont val="Arial"/>
        <family val="2"/>
      </rPr>
      <t xml:space="preserve">This may include colleagues from </t>
    </r>
    <r>
      <rPr>
        <b/>
        <u/>
        <sz val="12"/>
        <color rgb="FF000000"/>
        <rFont val="Arial"/>
        <family val="2"/>
      </rPr>
      <t>different authorities in two-tier and combined authority systems of local government.</t>
    </r>
    <r>
      <rPr>
        <sz val="12"/>
        <color rgb="FF000000"/>
        <rFont val="Arial"/>
        <family val="2"/>
      </rPr>
      <t xml:space="preserve"> 
Each local authority will have its own partnerships and collaborative mechanisms (such as partnership boards Inc Climate Change Boards, Health and Wellbeing Boards and other governance structures) which may assist in completing this tool. 
</t>
    </r>
    <r>
      <rPr>
        <b/>
        <sz val="12"/>
        <color rgb="FF000000"/>
        <rFont val="Arial"/>
        <family val="2"/>
      </rPr>
      <t xml:space="preserve">However we encourage Directors of Public Health and Public Health teams to lead its completion.
</t>
    </r>
    <r>
      <rPr>
        <sz val="12"/>
        <color rgb="FF000000"/>
        <rFont val="Arial"/>
        <family val="2"/>
      </rPr>
      <t xml:space="preserve"> 
We encourage input from colleagues working within adult social care, children's services, public health, sustainability, environment,  emergency planning, housing, planning and education colleagues.  
You will be required to give your authority a rating, detailed below, and are recommended to support your self-assessment with documentation and or links. 
</t>
    </r>
    <r>
      <rPr>
        <b/>
        <sz val="12"/>
        <color rgb="FF000000"/>
        <rFont val="Arial"/>
        <family val="2"/>
      </rPr>
      <t xml:space="preserve">No Action </t>
    </r>
    <r>
      <rPr>
        <sz val="12"/>
        <color rgb="FF000000"/>
        <rFont val="Arial"/>
        <family val="2"/>
      </rPr>
      <t xml:space="preserve">= No evidence to support local authority action on this activity.                                                                                                                         
</t>
    </r>
    <r>
      <rPr>
        <b/>
        <sz val="12"/>
        <color rgb="FF000000"/>
        <rFont val="Arial"/>
        <family val="2"/>
      </rPr>
      <t>Partial Action</t>
    </r>
    <r>
      <rPr>
        <sz val="12"/>
        <color rgb="FF000000"/>
        <rFont val="Arial"/>
        <family val="2"/>
      </rPr>
      <t xml:space="preserve"> = Some evidence to support local authority action on this activity.                                                                                                                                                                         
</t>
    </r>
    <r>
      <rPr>
        <b/>
        <sz val="12"/>
        <color rgb="FF000000"/>
        <rFont val="Arial"/>
        <family val="2"/>
      </rPr>
      <t>Completed Action</t>
    </r>
    <r>
      <rPr>
        <sz val="12"/>
        <color rgb="FF000000"/>
        <rFont val="Arial"/>
        <family val="2"/>
      </rPr>
      <t xml:space="preserve"> = Good evidence of this to support local authority action on this activity.  
Once completed local authorities may want to consider how they can best use the framework to facilitate their future action on heat. 
They may also want to consider comparing their assessments with other local authorities to learn from each other. 
UKHSA will not 'assess' local authorities responses.
</t>
    </r>
  </si>
  <si>
    <t xml:space="preserve">This framework is designed to complement the range of evidence based guidance produced to support action on heat and health. Furthermore this framework is supported by the UKHSA Centre for Climate and Health Security webpages and digital resources such a guidance includes the Adverse Weather and Health Plan.
These webpages have been developed with local authority representatives to help them take action on a range of climate related hazards (such as heat, high temperatures, flooding and vector borne diseases) and that are changing due to climate change.
These web base resources are continuously being developed and updated.
</t>
  </si>
  <si>
    <t>Evidence source links</t>
  </si>
  <si>
    <t>The local authority embeds the adverse weather and health plan within local service delivery and planning.
For example, key services (health, transport, communications, schools) have service delivery plans in place covering preparedness, resilience and response for adverse weather events.</t>
  </si>
  <si>
    <t>Research exploring the experience of social care practitioners in relation to extreme temperatures</t>
  </si>
  <si>
    <t>Supporting vulnerable people before and during hot weather: people experiencing homelessness and sleeping rough</t>
  </si>
  <si>
    <t xml:space="preserve">Supporting vulnerable people before and during hot weather: people experiencing homelessness and sleeping rough </t>
  </si>
  <si>
    <t xml:space="preserve">Local authority-wide actions and communications </t>
  </si>
  <si>
    <t xml:space="preserve"> The Orange Book Management of Risk – Principles and Concepts</t>
  </si>
  <si>
    <t>Exercising Best Practice Guidance</t>
  </si>
  <si>
    <t>Supporting vulnerable people before and during hot weather: social care managers</t>
  </si>
  <si>
    <t xml:space="preserve">Evaluation of the Heatwave Plan for England - Final Report
</t>
  </si>
  <si>
    <t>Six ways to change hearts and minds about climate change</t>
  </si>
  <si>
    <t>NHS Fourth Health and Climate Adaptation Report</t>
  </si>
  <si>
    <t>The local authority has conducted a heat focused health needs assessment which has included people living in care settings (care and nursing homes) including older people aged 65 years and over, people with disabilities, and people with health conditions which increase vulnerability to heat.</t>
  </si>
  <si>
    <t>Settings that provide care and services for adults aged 65 and over and those with disabilities living in care settings such as care homes have been assessed for heat and have adaptation measures been installed (for example, air conditioning) AND it has been ensured that fans or air conditioning units are clean, working, serviced and portable appliance tested and that a protocol for cleaning and servicing is included in their local plans and risk assessment, according to national infection prevention guidance.</t>
  </si>
  <si>
    <t>The local authority requires contracted providers of care to adults aged 65 and over, and people with disabilities in care settings, such as care homes, to take action that reduces the harms caused by high temperatures.</t>
  </si>
  <si>
    <t>Supporting local and national decision-makers with data</t>
  </si>
  <si>
    <t>Weather-Health Alerting system registration form</t>
  </si>
  <si>
    <t>Hot Weather Guidance for Carers</t>
  </si>
  <si>
    <t>Beat the heat: keep cool at home checklist</t>
  </si>
  <si>
    <t xml:space="preserve">The local authority has provided priority staff across leadership and management with training on heat and health within the last 3 years.
</t>
  </si>
  <si>
    <t>People living in care settings (care and nursing homes) including people aged 65 years and over, the disabled, and people with health conditions which increase vulnerability to heat</t>
  </si>
  <si>
    <t>People living in their own homes or domiciliary settings, including people aged 65 years and over, people with disabilities, and people with health conditions which increase vulnerability to heat</t>
  </si>
  <si>
    <t>The local authority has conducted a heat-focused health needs assessment which includes people receiving care services in their own home who are older (65 years and over), people with disabilities, or people with health conditions which increase vulnerability to heat.</t>
  </si>
  <si>
    <t>The local authority requires contracted providers of care to adults aged 65 and over and people with disabilities in the commuity and their own homes, to take action that reduces the harms caused by high temperatures.</t>
  </si>
  <si>
    <t>Action list</t>
  </si>
  <si>
    <t>Senior leaders managing services for people living in care settings (care and nursing homes) including older people aged 65 years and over, people with disabilities, and people with health conditions which increase vulnerability to heat, have signed up to receive Heat Health Alerts. 
(The Heat-health alerting systems core alerting seasons runs from 1 June to 30 September each year).</t>
  </si>
  <si>
    <t>Senior leaders managing services for people receiving care in their own home, which includes older people (65 years and over), people with disabilities, and people with health conditions which increase vulnerability to heat have signed up to receive Heat Health Alerts.
(The Heat-health alerting systems core alerting seasons runs from 1 June to 30 September)</t>
  </si>
  <si>
    <t>Action taken rating</t>
  </si>
  <si>
    <t xml:space="preserve">Evidence or examples to support rating </t>
  </si>
  <si>
    <t>Contributor name</t>
  </si>
  <si>
    <t>Contributor role</t>
  </si>
  <si>
    <t>These are actions which you have rated as 'Partial action' or 'No action'.</t>
  </si>
  <si>
    <t>Notes for initial or next steps</t>
  </si>
  <si>
    <t>The local authority staff use the Frameworks guidance that outlines 6 tips to frame climate change to improve public understanding and inspire action.</t>
  </si>
  <si>
    <t>Despite national and local promotion of heat protection messages during the summer months for many years now, knowledge of some protective behaviours among the general public is still poor (for example, about closing exposed windows during the day), and the publicity or advice appears not to be reaching some vulnerable groups (for example, adults who report being in bad health).</t>
  </si>
  <si>
    <t>Increasing frequency and severity of hot weather events can burden health and social care services, with associated impacts on staff, patient safety, and service delivery. Local authorities should assure themselves that providers of social care services have assessed the impact that heat may have on their service delivery and consider adaptation measures.</t>
  </si>
  <si>
    <t>Schools, early years settings and childcare providers [see note] in the local authority area have carried out heat risk assessments in the last 3 years. 
Note: examples of providers include wraparound care, holiday club providers, childminding services and so on.</t>
  </si>
  <si>
    <t>Staff who look after children in early years settings have used national guidance to raise awareness of the health, care and wellbeing risks associated with children and young people, and heat within the last 2 years.</t>
  </si>
  <si>
    <t>Heat risk assessments for children’s social care buildings [see note] completed in the last 3 years. 
Note: examples of such buildings may include day centres, children’s homes, family hubs and so on.</t>
  </si>
  <si>
    <t>Looking after children and those in early years settings before and during hot weather: teachers and other educational professionals</t>
  </si>
  <si>
    <t>Supporting vulnerable people</t>
  </si>
  <si>
    <t>School leaders should make sure they take any steps necessary to make sure children are safe and comfortable.
There is some evidence that suggests that education settings could be better prepared for periods of hot weather and heat waves.</t>
  </si>
  <si>
    <t>Climate Adaptation Plans for Schools</t>
  </si>
  <si>
    <t>Please complete this table if you are not expecting different and separate ratings across multiple or 2-tier systems. Blanks should be in all other cells below.</t>
  </si>
  <si>
    <t>Settings: Homes - 2-tier systems that wish to collect ratings and evidence from multiple housing authorities.</t>
  </si>
  <si>
    <t xml:space="preserve">The current analysis shows that there is already a significant overheating risk in parts of the UK domestic housing stock, and higher global temperature will increase the frequency, severity and geographic extension of this risk. Overheating negatively impacts people’s lives, causing sleep disruption that affects health and productivity. It can also cause illness, and significantly more deaths will result as a direct consequence of increased temperatures in the 2050s. </t>
  </si>
  <si>
    <t xml:space="preserve">The current analysis shows that there is already a significant overheating risk in parts of the UK domestic housing stock, and higher global temperature will increase the frequency, severity and geographic extension of this risk.Overheating negatively impacts people’s lives, causing sleep disruption that affects health and productivity. It can also cause illness, and significantly more deaths will result as a direct consequence of increased temperatures in the 2050s. </t>
  </si>
  <si>
    <t>Local Climate Adaptation Tool</t>
  </si>
  <si>
    <t>Planning: 2-tier systems that wish to collect ratings and evidence from multiple housing authorities.</t>
  </si>
  <si>
    <t>Hot weather advice: mass gatherings and planning events</t>
  </si>
  <si>
    <t>Climate Change Adaptation
and Transport Infrastructure</t>
  </si>
  <si>
    <t>How well do we understand the impacts of weather conditions on the UK’s renewable wind and solar energy supplies?</t>
  </si>
  <si>
    <t>Impact of hot days on productivity in Great Britain methodology</t>
  </si>
  <si>
    <t>Adverse Weather and Health Plan: Protecting health from weather related harm</t>
  </si>
  <si>
    <t>Audit the local adverse weather and health plan, ensuring:
- the local plan is consistent with national guidance in the UKHSA's AWHP
- responsibilities and ownership are clearly defined within the plan, especially when this is outside the local authority</t>
  </si>
  <si>
    <t>Planning: 2-tier systems that wish to collect scores and evidence from multiple housing authorities.</t>
  </si>
  <si>
    <t>Planning : 2-tier systems that wish to collect scores and evidence from multiple housing authorities.</t>
  </si>
  <si>
    <t>All principal councils are category one responders under the Civil Contingencies Act 2004. They have clearly defined responsibilities in relation to civil emergencies and will typically lead the recovery from any emergency in their area. Category one responders must assess the risk of emergencies occurring and use this to inform contingency planning, put in place emergency plans, put in place business continuity management arrangements, put communications arrangements in place, to make information available to the public about civil protection matters and maintain arrangements to warn, inform and advise the public in the event of an emergency, share information with other local responders to enhance coordination, cooperate with other local responders to enhance coordination and efficiency, provide advice and assistance to businesses and voluntary organisations business continuity management (local authorities only).
As a category one responder, a council must perform its duties under the Act where the emergency would be likely to seriously obstruct its ability to perform its functions. it would consider it necessary or desirable to act to prevent, reduce, control, or mitigate the emergency’s effects, or otherwise take action; and it would be unable to act without changing the deployment of its resources or acquiring additional resources.</t>
  </si>
  <si>
    <t>The effective management and monitoring of the risks organisations face is an issue of significant importance for Councils. All areas of council business are exposed to risks both in terms of threats to service provision and the potential of lost opportunities. It is essential therefore that we can demonstrate we are fully considering the implications of the risk of heat as we deliver services for the citizens. The latest CCC report on adaptation progress and community preparedness and response reports that "27% of all local authorities in England now have climate risk registers in place".</t>
  </si>
  <si>
    <t xml:space="preserve">UKHSA recommends that health and social care providers develop knowledge and understanding of the risks to health posed by adverse weather and climate change in their workforce. It is also crucial that the benefits achieved by through preventative action are understood on both a long-term basis and in preparation for specific adverse weather events likes heatwaves.
UKHSA and DHSC endorse this training for those that provide care to older groups more at risk of the harms from heat. 
Evaluation of the Heatwave Plan for England – Final report states: PHE to review the advice provided to local authorities and health and social care providers on planning for hot weather. This would include providing evidence based recommendations to hospitals, care homes and similar facilities on air conditioning; improving staff welfare during severe weather events, particularly for those working in areas that are difficult to keep cool; and prioritising HWP awareness through mandatory training for all healthcare staff. This learning is intended to increase the awareness of carers to the health threats posed by high temperatures and the simple actions they can take to protect themselves and those they care for from these risks.
Learning objectives:
• Explain the health risks posed by excess heat
• Identify the health risks associated with extreme heat in care settings
• Implement quick and simple measures to reduce the health risk posed by high temperatures in a care setting
The eLearning was developed as part of the third National Adaptation Programme, a cross government strategy to adapt the UK to a changing climate from 2023-2028. Specifically, the session forms part of a coordinated effort by the health sector to ensure health and social care delivery is not disrupted by an increase in extreme weather, resulting from climate change.
The session is based on guidance published by the UKHSA on hot weather and health. </t>
  </si>
  <si>
    <t>Healthcare infrastructure in England is generally not designed to cope with extreme heat, and air conditioning is not routinely installed. A 2016 study on overheating in care homes indicated that they may be overheating even in relatively cool summers. Contributing factors were found to be building design, management issues and insufficient knowledge of heating system controls. 
Adults aged 65 and over spend more than 80% of their time in residential environments or care settings and for people aged 85 years and over it is more than 90%.
Therefore, the indoor environment is a significant moderator of heat exposure in older populations. Poor building design and the lack of effective heat management in care settings may contribute to increased indoor heat exposure with detrimental health impacts falling on the most vulnerable residents.
In preparation for hot weather, there are actions you can take depending on your role. If your setting uses fans or air conditioning units, ensure that they are clean, working and serviced. Ensure a protocol for cleaning and servicing is included in your local plans and risk assessment, according to national infection prevention guidance.</t>
  </si>
  <si>
    <t>UKHSA recommends that health and social care providers develop knowledge and understanding of the risks to health posed by adverse weather and climate change in their workforce. It is also crucial that the benefits achieved by through preventative action are understood on both a long-term basis and in preparation for specific adverse weather events likes heatwaves.
UKHSA and DHSC endorse this training for those that provide care to older groups more at risk of the harms from heat.
Evaluation of the Heatwave Plan for England – Final report states: PHE to review the advice provided to local authorities and health and social care providers on planning for hot weather. This would include providing evidence-based recommendations to hospitals, care homes and similar facilities on air conditioning; improving staff welfare during severe weather events, particularly for those working in areas that are difficult to keep cool; and prioritising HWP awareness through mandatory training for all healthcare staff. This learning is intended to increase the awareness of carers to the health threats posed by high temperatures and the simple actions they can take to protect themselves and those they care for from these risks.
Learning objectives:
• explain the health risks posed by excess heat
• identify the health risks associated with extreme heat in care settings
• implement quick and simple measures to reduce the health risk posed by high temperatures in a care setting
The eLearning was developed as part of the third National Adaptation Programme, a cross government strategy to adapt the UK to a changing climate from 2023-2028. Specifically, the session forms part of a coordinated effort by the health sector to ensure health and social care delivery is not disrupted by an increase in extreme weather, resulting from climate change.
The session is based on guidance published by the UKHSA on hot weather and health.</t>
  </si>
  <si>
    <t>UKHSA recommends that health and social care providers develop knowledge and understanding of the risks to health posed by adverse weather and climate change in their workforce. It is also crucial that the benefits achieved by through preventative action are understood on both a long-term basis and in preparation for specific adverse weather events likes heatwaves.
UKHSA and DHSC endorse this training for those that provide care to older groups more at risk of the harms from heat. 
Evaluation of the Heatwave Plan for England – Final report states: PHE to review the advice provided to local authorities and health and social care providers on planning for hot weather. This would include providing evidence based recommendations to hospitals, care homes and similar facilities on air conditioning; improving staff welfare during severe weather events, particularly for those working in areas that are difficult to keep cool; and prioritising HWP awareness through mandatory training for all healthcare staff. This learning is intended to increase the awareness of carers to the health threats posed by high temperatures and the simple actions they can take to protect themselves and those they care for from these risks.
Learning objectives:
• explain the health risks posed by excess heat
• identify the health risks associated with extreme heat in care settings
• implement quick and simple measures to reduce the health risk posed by high temperatures in a care setting
The eLearning was developed as part of the third National Adaptation Programme, a cross government strategy to adapt the UK to a changing climate from 2023-2028. Specifically, the session forms part of a coordinated effort by the health sector to ensure health and social care delivery is not disrupted by an increase in extreme weather, resulting from climate change.
The session is based on guidance published by the UKHSA on hot weather and health.</t>
  </si>
  <si>
    <t>Local academies have been encouraged to run heat assessments and given guidance on it by the local authority.</t>
  </si>
  <si>
    <t>Children, especially very young children and those with special educational needs and preexisting health conditions, are vulnerable to the impacts of climate change. This is because they are less able to respond quickly to extreme weather events, have relatively limited experience of dealing with changing conditions, lack knowledge about how to adjust their behaviours and are dependent on teachers and other adults for guidance.
Older children without special educational needs may be less vulnerable and dependent on adults, but are still affected by the disruption caused by extreme weather events. More specifically, high indoor temperatures not only have adverse effects on health and wellbeing but also affect cognitive performance and the ability to learn.
From a schools and early years perspective, planning to adapt and be more resilient to a changing climate is vital to ensure the health, safety and wellbeing of students and staff, and to ensure educational outcomes do not suffer.
A range of practical climate change adaptation and resilience measures are needed to enable schools, and their buildings and grounds, to prepare for, respond to and recover from extreme weather events and more gradual climate change impacts.</t>
  </si>
  <si>
    <t>Children, especially very young children and those with special educational needs and preexisting health conditions, are vulnerable to the impacts of climate change. This is because they are less able to respond quickly to extreme weather events, have relatively limited experience of dealing with changing conditions, lack knowledge about how to adjust their behaviours and are dependent on teachers and other adults for guidance.
Older children without special educational needs may be less vulnerable and dependent on adults, but are still affected by the disruption caused by extreme weather events. More specifically, high indoor temperatures not only have adverse effects on health and wellbeing but also affect cognitive performance and the ability to learn. 
From a schools and early years perspective, planning to adapt and be more resilient to a changing climate is vital to ensure the health, safety and wellbeing of students and staff, and to ensure educational outcomes do not suffer. 
A range of practical climate change adaptation and resilience measures are needed to enable schools, and their buildings and grounds, to prepare for, respond to and recover from extreme weather events and more gradual climate change impacts.</t>
  </si>
  <si>
    <t>ONS experimental method estimates the Impact of hot days on productivity in Great Britain. This Initial model-based estimates suggest that between 1998 and 2021, the biggest impacts were in 2020 where hot days could have reduced productivity in Great Britain by £5.3 billion if we assume some adaptation measures, such as air conditioning, were in place.
Adaptation measures could include changing working hours to avoid early afternoon work, increasing ventilation, adding solar blinds and using air conditioning.
These measures would reduce productivity losses, but this would vary by industry. It is easier to avoid the impacts of heat in offices with air conditioning, while for labour-intensive outdoor work such as construction, air conditioning is not an option. This approach follows Costa and others' paper and EFTEC's report showing that industry sectors that are more affected by heat because of being outdoors or more labour intensive are able to avoid an estimated 40% of productivity losses because of adaptation with behavioural change, and industry sectors that are more often indoors may avoid an estimated 85% of productivity loss from adaptation with air conditioning.The average loss between 1998 and 2021 was estimated at £1.2 billion per year with adaptation</t>
  </si>
  <si>
    <t>High temperatures are also related to an increased rate of wildfires (95). Smoke from large-scale wildfires can contain a mixture of gases and fine particles, decreasing the local air quality and leading to short-term health impacts, including irritation of the eyes, nose, throat, and lungs, and may cause coughing, wheezing, breathlessness and chest pain, as well as exacerbation of pre-existing conditions such as asthma and chronic obstructive pulmonary disease (COPD). Heat is associated with increased concentrations of ozone (O3), nitrogen dioxides (NOx) and particulate matter (PM2.5 and PM10), particularly during periods of extreme heat (88). Due to climate change, more frequent and intense episodes of extreme heat are likely, which will affect ambient air quality and increase related health risks.</t>
  </si>
  <si>
    <r>
      <t xml:space="preserve">Climate change is expected to further increase the severity and frequency of drought in England. During periods of water supply disruption and drought, potable water quality may be affected leading to increased risk to health. Local authorities have a crucial role in mitigating the impacts of heatwaves and droughts, requiring coordinated efforts with various partners, including the NHS, water companies, and voluntary organizations. This involves not only immediate responses to extreme weather but also long-term planning and adaptation strategies to reduce vulnerability and build resilience. 
</t>
    </r>
    <r>
      <rPr>
        <b/>
        <sz val="12"/>
        <rFont val="Arial"/>
        <family val="2"/>
      </rPr>
      <t xml:space="preserve">Civil Contingencies Act, 2004
</t>
    </r>
    <r>
      <rPr>
        <sz val="12"/>
        <rFont val="Arial"/>
        <family val="2"/>
      </rPr>
      <t>The Civil Contingencies Act 2004 is one of the most relevant pieces of legislation to emergency planning for disruption of a supply of water. It lists local authorities, the Environment Agency and emergency services as 'Category 1' responders to emergencies. It places duties on these organisations to:
• undertake risk assessments
• manage business continuity
• carry out emergency planning
• warn and advise the public during times of emergency</t>
    </r>
  </si>
  <si>
    <t>Weather conditions can determine both energy supply and demand. For example, a summer wind droughtdue to persistent high pressure will both reduce energy supply and drive-up energy demand for cooling public and private spaces.Extreme weather conditions can affect renewable energy operations as well as production. Renewable infrastructure is often concentrated in smaller areas, increasing the risk of localised disruption to infrastructure, such as from storm damage to cables bringing energy ashore, which could potentially reduce generation capacity. Many risks to renewable infrastructure are projected to grow, including coastal storm damage from rising sea levels, overheating from rising temperatures and flooding from intense rainfall.</t>
  </si>
  <si>
    <t>There are a range of risks to public transport from heatwaves including, service disruption, health impacts and potential economic losses. Protecting health could lead to increased mechanical cooling which could in turn amplify the urban heat island effect.
- Hot temperatures can cause road surfaces to soften, rut and even melt.
- Hot weather and periods of prolonged high temperatures can have a significant potential impact on the performance and safety of the railway… The temperature of the steel rails in direct sunlight can be more than 20 degrees above ambient air temperature.
Climate change is already creating risks for transport infrastructure. Extreme weather events – such as major storms, heavy precipitation, and heatwaves – can cause damage and disruption, and will only become more frequent (IPCC, 2022). There are also more gradual changes, such as sea level rise, which can push coastal transport infrastructure to the limits of its tolerance. Adapting transport infrastructure to these changes is increasingly a priority, but the costs of major works can be substantial, and there are many uncertainties to navigate. In this context, there is a clear need to robustly explore the costs and benefits of considering adaptation when planning and maintaining transport infrastructure.</t>
  </si>
  <si>
    <t>Local Authority Risk and Adaptation (LARA) Tool
Heat Edition v0.1</t>
  </si>
  <si>
    <r>
      <t>The purpose of this framework is to support local authorities to understand the health risks posed by heat, to consider the implications of your local context, and to identify a range of options for action. The LARA tool provides a structured approach to identify areas of good practice already in place, and to guide local authorities to consider further steps, using national guidance, to protect communities and vulnerable groups from inequitable and preventable harm from heat.
The Framework includes sections on the following: 
1. Leadership                                                                                                                                                                                          
2. Local authority wide action and communications 
3. Care settings: risk groups (for example, people aged 65 and over, the disabled, and those with underlying health conditions) living in care settings (such as care and nursing homes).
4. Home and domiciliary settings: risk groups (for example, people aged 65 and over, the disabled, and those with underlying health conditions) living in their own home or domiciliary settings.
5. Young people 
6. Children and Young Peoples Settings: Schools, Education and Care
7. People experiencing homelessness, including rough sleepers and those who are unable to make adaptations to their living accommodation such as sofa surfers or those living in hostels
8. Settings: Homes
9. Planning 
10. Vulnerability due to occupation
11. Infrastructure 
12. Adverse Weather and Health Plan cross-cutting actions
Once you have filled out each of these tabs the tool will generate a number of figures that are displayed in the Dashboard tab, including a spider diagram of relative strengths and a score distribution enabling comparison across the 12 areas of work. Across this tool, areas that are for you as the user to complete will be filled</t>
    </r>
    <r>
      <rPr>
        <b/>
        <sz val="12"/>
        <color theme="1"/>
        <rFont val="Arial"/>
        <family val="2"/>
      </rPr>
      <t xml:space="preserve"> blank</t>
    </r>
    <r>
      <rPr>
        <sz val="12"/>
        <color theme="1"/>
        <rFont val="Arial"/>
        <family val="2"/>
      </rPr>
      <t xml:space="preserve">, whilst locked sections which are for your reference will be filled in </t>
    </r>
    <r>
      <rPr>
        <b/>
        <sz val="12"/>
        <color theme="0" tint="-0.499984740745262"/>
        <rFont val="Arial"/>
        <family val="2"/>
      </rPr>
      <t>grey</t>
    </r>
    <r>
      <rPr>
        <sz val="12"/>
        <color theme="1"/>
        <rFont val="Arial"/>
        <family val="2"/>
      </rPr>
      <t xml:space="preserve">. 
You will find in the 'Actions' tab, a list of actions from across the tool in which your authority has rated as not complete. This enables a quick overview of areas that to-date are lacking in effective action on heat.
</t>
    </r>
  </si>
  <si>
    <t>Planning: unitary authorities or multitier systems that wish to combine ratings and evidence</t>
  </si>
  <si>
    <t>Strong leadership, across members and officers, enables joined-up planning to prepare for and respond to heatwaves effectively.
Leaders can make sure that help reaches those who need it most, such as older adults, children and young people, and people with existing health issues.
Strong leadership also promotes actions to create more resilient communities.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</si>
</sst>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font>
      <sz val="11"/>
      <color theme="1"/>
      <name val="Aptos Narrow"/>
      <family val="2"/>
      <scheme val="minor"/>
    </font>
    <font>
      <u/>
      <sz val="11"/>
      <color theme="10"/>
      <name val="Aptos Narrow"/>
      <family val="2"/>
      <scheme val="minor"/>
    </font>
    <font>
      <sz val="11"/>
      <name val="Arial"/>
      <family val="2"/>
    </font>
    <font>
      <sz val="11"/>
      <color theme="1"/>
      <name val="Arial"/>
      <family val="2"/>
    </font>
    <font>
      <b/>
      <sz val="14"/>
      <color rgb="FF000000"/>
      <name val="Arial"/>
      <family val="2"/>
    </font>
    <font>
      <b/>
      <sz val="16"/>
      <color theme="1"/>
      <name val="Arial"/>
      <family val="2"/>
    </font>
    <font>
      <sz val="11"/>
      <color theme="1"/>
      <name val="Helvetica Neue"/>
    </font>
    <font>
      <sz val="11"/>
      <color theme="1"/>
      <name val="Arial"/>
      <family val="2"/>
    </font>
    <font>
      <sz val="8"/>
      <name val="Aptos Narrow"/>
      <family val="2"/>
      <scheme val="minor"/>
    </font>
    <font>
      <b/>
      <sz val="11"/>
      <color theme="0"/>
      <name val="Arial"/>
      <family val="2"/>
    </font>
    <font>
      <sz val="12"/>
      <color theme="1"/>
      <name val="Helvetica Neue"/>
    </font>
    <font>
      <sz val="12"/>
      <color theme="1"/>
      <name val="Arial"/>
      <family val="2"/>
    </font>
    <font>
      <sz val="14"/>
      <color theme="1"/>
      <name val="Arial"/>
      <family val="2"/>
    </font>
    <font>
      <b/>
      <sz val="9"/>
      <color theme="0"/>
      <name val="Arial"/>
      <family val="2"/>
    </font>
    <font>
      <sz val="9"/>
      <color theme="1"/>
      <name val="Aptos Narrow"/>
      <family val="2"/>
      <scheme val="minor"/>
    </font>
    <font>
      <sz val="9"/>
      <color theme="1"/>
      <name val="Arial"/>
      <family val="2"/>
    </font>
    <font>
      <b/>
      <sz val="12"/>
      <color rgb="FF000000"/>
      <name val="Arial"/>
      <family val="2"/>
    </font>
    <font>
      <b/>
      <sz val="12"/>
      <color theme="1"/>
      <name val="Arial"/>
      <family val="2"/>
    </font>
    <font>
      <b/>
      <sz val="11"/>
      <color theme="1"/>
      <name val="Aptos Narrow"/>
      <family val="2"/>
      <scheme val="minor"/>
    </font>
    <font>
      <sz val="12"/>
      <color theme="1"/>
      <name val="Arial"/>
      <family val="2"/>
    </font>
    <font>
      <b/>
      <sz val="12"/>
      <color rgb="FF0B0C0C"/>
      <name val="Arial"/>
      <family val="2"/>
    </font>
    <font>
      <sz val="14"/>
      <color theme="1"/>
      <name val="Arial"/>
      <family val="2"/>
    </font>
    <font>
      <sz val="12"/>
      <color rgb="FF000000"/>
      <name val="Arial"/>
      <family val="2"/>
    </font>
    <font>
      <b/>
      <sz val="14"/>
      <name val="Arial"/>
      <family val="2"/>
    </font>
    <font>
      <b/>
      <sz val="12"/>
      <name val="Arial"/>
      <family val="2"/>
    </font>
    <font>
      <sz val="12"/>
      <name val="Arial"/>
      <family val="2"/>
    </font>
    <font>
      <b/>
      <sz val="12"/>
      <color theme="0" tint="-0.499984740745262"/>
      <name val="Arial"/>
      <family val="2"/>
    </font>
    <font>
      <b/>
      <u/>
      <sz val="12"/>
      <color rgb="FF000000"/>
      <name val="Arial"/>
      <family val="2"/>
    </font>
    <font>
      <u/>
      <sz val="12"/>
      <color theme="10"/>
      <name val="Arial"/>
      <family val="2"/>
    </font>
    <font>
      <b/>
      <sz val="20"/>
      <color theme="1"/>
      <name val="Arial"/>
      <family val="2"/>
    </font>
    <font>
      <sz val="12"/>
      <color rgb="FF0B0C0C"/>
      <name val="Arial"/>
      <family val="2"/>
    </font>
    <font>
      <sz val="12"/>
      <name val="Aptos Narrow"/>
      <family val="2"/>
      <scheme val="minor"/>
    </font>
    <font>
      <sz val="11"/>
      <name val="Aptos Narrow"/>
      <family val="2"/>
      <scheme val="minor"/>
    </font>
    <font>
      <sz val="16"/>
      <color theme="1"/>
      <name val="Arial"/>
      <family val="2"/>
    </font>
    <font>
      <sz val="16"/>
      <name val="Arial"/>
      <family val="2"/>
    </font>
    <font>
      <sz val="14"/>
      <name val="Arial"/>
      <family val="2"/>
    </font>
    <font>
      <b/>
      <sz val="11"/>
      <name val="Arial"/>
      <family val="2"/>
    </font>
    <font>
      <b/>
      <sz val="18"/>
      <name val="Arial"/>
      <family val="2"/>
    </font>
    <font>
      <sz val="12"/>
      <color theme="0"/>
      <name val="Arial"/>
      <family val="2"/>
    </font>
    <font>
      <u/>
      <sz val="12"/>
      <color rgb="FF365F91"/>
      <name val="Arial"/>
      <family val="2"/>
    </font>
    <font>
      <sz val="12"/>
      <color rgb="FF365F91"/>
      <name val="Arial"/>
      <family val="2"/>
    </font>
    <font>
      <b/>
      <sz val="18"/>
      <color theme="1"/>
      <name val="Arial"/>
      <family val="2"/>
    </font>
  </fonts>
  <fills count="10">
    <fill>
      <patternFill patternType="none"/>
    </fill>
    <fill>
      <patternFill patternType="gray125"/>
    </fill>
    <fill>
      <patternFill patternType="solid">
        <fgColor rgb="FF007C91"/>
        <bgColor indexed="64"/>
      </patternFill>
    </fill>
    <fill>
      <patternFill patternType="solid">
        <fgColor theme="0"/>
        <bgColor indexed="64"/>
      </patternFill>
    </fill>
    <fill>
      <patternFill patternType="solid">
        <fgColor theme="0"/>
        <bgColor rgb="FF000000"/>
      </patternFill>
    </fill>
    <fill>
      <patternFill patternType="solid">
        <fgColor theme="0" tint="-0.14999847407452621"/>
        <bgColor indexed="64"/>
      </patternFill>
    </fill>
    <fill>
      <patternFill patternType="solid">
        <fgColor theme="2"/>
        <bgColor indexed="64"/>
      </patternFill>
    </fill>
    <fill>
      <patternFill patternType="solid">
        <fgColor theme="2"/>
        <bgColor rgb="FF000000"/>
      </patternFill>
    </fill>
    <fill>
      <patternFill patternType="solid">
        <fgColor theme="0" tint="-4.9989318521683403E-2"/>
        <bgColor indexed="64"/>
      </patternFill>
    </fill>
    <fill>
      <patternFill patternType="solid">
        <fgColor theme="0" tint="-4.9989318521683403E-2"/>
        <bgColor rgb="FF000000"/>
      </patternFill>
    </fill>
  </fills>
  <borders count="2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thin">
        <color rgb="FF000000"/>
      </left>
      <right style="thin">
        <color rgb="FF000000"/>
      </right>
      <top/>
      <bottom style="thin">
        <color rgb="FF000000"/>
      </bottom>
      <diagonal/>
    </border>
    <border>
      <left style="thin">
        <color indexed="64"/>
      </left>
      <right/>
      <top/>
      <bottom style="thin">
        <color indexed="64"/>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rgb="FF000000"/>
      </top>
      <bottom/>
      <diagonal/>
    </border>
    <border>
      <left style="thick">
        <color rgb="FFFF0000"/>
      </left>
      <right style="thick">
        <color rgb="FFFF0000"/>
      </right>
      <top style="thick">
        <color rgb="FFFF0000"/>
      </top>
      <bottom style="thick">
        <color rgb="FFFF0000"/>
      </bottom>
      <diagonal/>
    </border>
    <border>
      <left/>
      <right/>
      <top/>
      <bottom style="thin">
        <color rgb="FF000000"/>
      </bottom>
      <diagonal/>
    </border>
    <border>
      <left/>
      <right/>
      <top style="thin">
        <color auto="1"/>
      </top>
      <bottom/>
      <diagonal/>
    </border>
    <border>
      <left style="thin">
        <color rgb="FF000000"/>
      </left>
      <right/>
      <top style="thin">
        <color rgb="FF000000"/>
      </top>
      <bottom style="thin">
        <color rgb="FF000000"/>
      </bottom>
      <diagonal/>
    </border>
  </borders>
  <cellStyleXfs count="2">
    <xf numFmtId="0" fontId="0" fillId="0" borderId="0"/>
    <xf numFmtId="0" fontId="1" fillId="0" borderId="0" applyNumberFormat="0" applyFill="0" applyBorder="0" applyAlignment="0" applyProtection="0"/>
  </cellStyleXfs>
  <cellXfs count="276">
    <xf numFmtId="0" fontId="0" fillId="0" borderId="0" xfId="0"/>
    <xf numFmtId="0" fontId="0" fillId="0" borderId="0" xfId="0" pivotButton="1"/>
    <xf numFmtId="0" fontId="0" fillId="0" borderId="0" xfId="0" applyAlignment="1">
      <alignment horizontal="left"/>
    </xf>
    <xf numFmtId="2" fontId="0" fillId="0" borderId="0" xfId="0" applyNumberFormat="1"/>
    <xf numFmtId="0" fontId="24" fillId="3" borderId="14" xfId="0" applyFont="1" applyFill="1" applyBorder="1" applyAlignment="1">
      <alignment wrapText="1"/>
    </xf>
    <xf numFmtId="0" fontId="24" fillId="3" borderId="7" xfId="0" applyFont="1" applyFill="1" applyBorder="1"/>
    <xf numFmtId="0" fontId="11" fillId="3" borderId="0" xfId="0" applyFont="1" applyFill="1"/>
    <xf numFmtId="0" fontId="11" fillId="3" borderId="0" xfId="0" applyFont="1" applyFill="1" applyAlignment="1">
      <alignment wrapText="1"/>
    </xf>
    <xf numFmtId="0" fontId="24" fillId="3" borderId="13" xfId="0" applyFont="1" applyFill="1" applyBorder="1"/>
    <xf numFmtId="0" fontId="11" fillId="3" borderId="6" xfId="0" applyFont="1" applyFill="1" applyBorder="1" applyAlignment="1">
      <alignment vertical="top" wrapText="1"/>
    </xf>
    <xf numFmtId="0" fontId="11" fillId="3" borderId="2" xfId="0" applyFont="1" applyFill="1" applyBorder="1" applyAlignment="1">
      <alignment horizontal="center" vertical="center"/>
    </xf>
    <xf numFmtId="2" fontId="11" fillId="3" borderId="2" xfId="0" applyNumberFormat="1" applyFont="1" applyFill="1" applyBorder="1" applyAlignment="1">
      <alignment horizontal="center" vertical="center"/>
    </xf>
    <xf numFmtId="9" fontId="11" fillId="3" borderId="4" xfId="0" applyNumberFormat="1" applyFont="1" applyFill="1" applyBorder="1" applyAlignment="1">
      <alignment horizontal="center" vertical="center"/>
    </xf>
    <xf numFmtId="0" fontId="11" fillId="3" borderId="9" xfId="0" applyFont="1" applyFill="1" applyBorder="1" applyAlignment="1">
      <alignment vertical="top" wrapText="1"/>
    </xf>
    <xf numFmtId="0" fontId="11" fillId="3" borderId="3" xfId="0" applyFont="1" applyFill="1" applyBorder="1" applyAlignment="1">
      <alignment horizontal="center" vertical="center"/>
    </xf>
    <xf numFmtId="2" fontId="11" fillId="3" borderId="3" xfId="0" applyNumberFormat="1" applyFont="1" applyFill="1" applyBorder="1" applyAlignment="1">
      <alignment horizontal="center" vertical="center"/>
    </xf>
    <xf numFmtId="9" fontId="11" fillId="3" borderId="10" xfId="0" applyNumberFormat="1" applyFont="1" applyFill="1" applyBorder="1" applyAlignment="1">
      <alignment horizontal="center" vertical="center"/>
    </xf>
    <xf numFmtId="2" fontId="11" fillId="3" borderId="0" xfId="0" applyNumberFormat="1" applyFont="1" applyFill="1"/>
    <xf numFmtId="0" fontId="17" fillId="3" borderId="0" xfId="0" applyFont="1" applyFill="1" applyAlignment="1">
      <alignment horizontal="right" vertical="center" wrapText="1"/>
    </xf>
    <xf numFmtId="0" fontId="11" fillId="3" borderId="0" xfId="0" applyFont="1" applyFill="1" applyAlignment="1">
      <alignment horizontal="left" vertical="center"/>
    </xf>
    <xf numFmtId="0" fontId="17" fillId="3" borderId="0" xfId="0" applyFont="1" applyFill="1" applyAlignment="1">
      <alignment horizontal="center" vertical="center" wrapText="1"/>
    </xf>
    <xf numFmtId="0" fontId="11" fillId="3" borderId="0" xfId="0" applyFont="1" applyFill="1" applyAlignment="1">
      <alignment horizontal="center" vertical="center" wrapText="1"/>
    </xf>
    <xf numFmtId="0" fontId="17" fillId="3" borderId="2" xfId="0" applyFont="1" applyFill="1" applyBorder="1" applyAlignment="1">
      <alignment wrapText="1"/>
    </xf>
    <xf numFmtId="0" fontId="17" fillId="3" borderId="17" xfId="0" applyFont="1" applyFill="1" applyBorder="1"/>
    <xf numFmtId="0" fontId="17" fillId="3" borderId="18" xfId="0" applyFont="1" applyFill="1" applyBorder="1"/>
    <xf numFmtId="0" fontId="17" fillId="3" borderId="19" xfId="0" applyFont="1" applyFill="1" applyBorder="1"/>
    <xf numFmtId="0" fontId="11" fillId="3" borderId="2" xfId="0" applyFont="1" applyFill="1" applyBorder="1" applyAlignment="1">
      <alignment horizontal="left" vertical="center" wrapText="1"/>
    </xf>
    <xf numFmtId="0" fontId="11" fillId="3" borderId="20" xfId="0" applyFont="1" applyFill="1" applyBorder="1" applyAlignment="1">
      <alignment horizontal="center" vertical="center"/>
    </xf>
    <xf numFmtId="0" fontId="11" fillId="3" borderId="21" xfId="0" applyFont="1" applyFill="1" applyBorder="1" applyAlignment="1">
      <alignment horizontal="center" vertical="center"/>
    </xf>
    <xf numFmtId="0" fontId="11" fillId="3" borderId="22" xfId="0" applyFont="1" applyFill="1" applyBorder="1" applyAlignment="1">
      <alignment horizontal="center" vertical="center"/>
    </xf>
    <xf numFmtId="0" fontId="17" fillId="3" borderId="2" xfId="0" applyFont="1" applyFill="1" applyBorder="1" applyAlignment="1">
      <alignment horizontal="center" vertical="center" wrapText="1"/>
    </xf>
    <xf numFmtId="0" fontId="11" fillId="3" borderId="0" xfId="0" applyFont="1" applyFill="1" applyAlignment="1">
      <alignment horizontal="left"/>
    </xf>
    <xf numFmtId="0" fontId="25" fillId="3" borderId="24" xfId="0" applyFont="1" applyFill="1" applyBorder="1" applyProtection="1">
      <protection locked="0"/>
    </xf>
    <xf numFmtId="0" fontId="25" fillId="3" borderId="5" xfId="0" applyFont="1" applyFill="1" applyBorder="1" applyAlignment="1" applyProtection="1">
      <alignment horizontal="left" vertical="top" wrapText="1"/>
      <protection locked="0"/>
    </xf>
    <xf numFmtId="0" fontId="25" fillId="3" borderId="5" xfId="0" applyFont="1" applyFill="1" applyBorder="1" applyAlignment="1" applyProtection="1">
      <alignment horizontal="left" vertical="center" wrapText="1"/>
      <protection locked="0"/>
    </xf>
    <xf numFmtId="0" fontId="25" fillId="3" borderId="8" xfId="0" applyFont="1" applyFill="1" applyBorder="1" applyAlignment="1" applyProtection="1">
      <alignment horizontal="left" vertical="top" wrapText="1"/>
      <protection locked="0"/>
    </xf>
    <xf numFmtId="0" fontId="25" fillId="3" borderId="6" xfId="0" applyFont="1" applyFill="1" applyBorder="1" applyAlignment="1" applyProtection="1">
      <alignment horizontal="left" vertical="top" wrapText="1"/>
      <protection locked="0"/>
    </xf>
    <xf numFmtId="0" fontId="25" fillId="3" borderId="2" xfId="0" applyFont="1" applyFill="1" applyBorder="1" applyAlignment="1" applyProtection="1">
      <alignment horizontal="left" vertical="top" wrapText="1"/>
      <protection locked="0"/>
    </xf>
    <xf numFmtId="0" fontId="25" fillId="3" borderId="2" xfId="1" applyFont="1" applyFill="1" applyBorder="1" applyAlignment="1" applyProtection="1">
      <alignment vertical="top" wrapText="1"/>
      <protection locked="0"/>
    </xf>
    <xf numFmtId="0" fontId="25" fillId="3" borderId="4" xfId="0" applyFont="1" applyFill="1" applyBorder="1" applyAlignment="1" applyProtection="1">
      <alignment horizontal="left" vertical="top" wrapText="1"/>
      <protection locked="0"/>
    </xf>
    <xf numFmtId="0" fontId="25" fillId="3" borderId="2" xfId="1" applyFont="1" applyFill="1" applyBorder="1" applyAlignment="1" applyProtection="1">
      <alignment horizontal="left" vertical="top" wrapText="1"/>
      <protection locked="0"/>
    </xf>
    <xf numFmtId="0" fontId="25" fillId="3" borderId="3" xfId="1" applyFont="1" applyFill="1" applyBorder="1" applyAlignment="1" applyProtection="1">
      <alignment horizontal="left" vertical="top" wrapText="1"/>
      <protection locked="0"/>
    </xf>
    <xf numFmtId="0" fontId="25" fillId="3" borderId="3" xfId="0" applyFont="1" applyFill="1" applyBorder="1" applyAlignment="1" applyProtection="1">
      <alignment horizontal="left" vertical="top" wrapText="1"/>
      <protection locked="0"/>
    </xf>
    <xf numFmtId="0" fontId="25" fillId="3" borderId="10" xfId="0" applyFont="1" applyFill="1" applyBorder="1" applyAlignment="1" applyProtection="1">
      <alignment horizontal="left" vertical="top" wrapText="1"/>
      <protection locked="0"/>
    </xf>
    <xf numFmtId="16" fontId="25" fillId="3" borderId="2" xfId="0" applyNumberFormat="1" applyFont="1" applyFill="1" applyBorder="1" applyAlignment="1" applyProtection="1">
      <alignment horizontal="left" vertical="top" wrapText="1"/>
      <protection locked="0"/>
    </xf>
    <xf numFmtId="0" fontId="25" fillId="3" borderId="4" xfId="0" applyFont="1" applyFill="1" applyBorder="1" applyAlignment="1" applyProtection="1">
      <alignment horizontal="left" vertical="top"/>
      <protection locked="0"/>
    </xf>
    <xf numFmtId="0" fontId="25" fillId="3" borderId="10" xfId="0" applyFont="1" applyFill="1" applyBorder="1" applyAlignment="1" applyProtection="1">
      <alignment horizontal="left" vertical="top"/>
      <protection locked="0"/>
    </xf>
    <xf numFmtId="0" fontId="25" fillId="3" borderId="2" xfId="0" applyFont="1" applyFill="1" applyBorder="1" applyAlignment="1" applyProtection="1">
      <alignment horizontal="left" vertical="top"/>
      <protection locked="0"/>
    </xf>
    <xf numFmtId="0" fontId="25" fillId="3" borderId="3" xfId="0" applyFont="1" applyFill="1" applyBorder="1" applyAlignment="1" applyProtection="1">
      <alignment horizontal="left" vertical="top"/>
      <protection locked="0"/>
    </xf>
    <xf numFmtId="14" fontId="25" fillId="3" borderId="2" xfId="0" applyNumberFormat="1" applyFont="1" applyFill="1" applyBorder="1" applyAlignment="1" applyProtection="1">
      <alignment horizontal="left" vertical="top" wrapText="1"/>
      <protection locked="0"/>
    </xf>
    <xf numFmtId="0" fontId="25" fillId="3" borderId="3" xfId="1" applyFont="1" applyFill="1" applyBorder="1" applyAlignment="1" applyProtection="1">
      <alignment vertical="top" wrapText="1"/>
      <protection locked="0"/>
    </xf>
    <xf numFmtId="0" fontId="25" fillId="3" borderId="7" xfId="0" applyFont="1" applyFill="1" applyBorder="1" applyAlignment="1" applyProtection="1">
      <alignment horizontal="left" vertical="top" wrapText="1"/>
      <protection locked="0"/>
    </xf>
    <xf numFmtId="0" fontId="11" fillId="3" borderId="2" xfId="0" applyFont="1" applyFill="1" applyBorder="1" applyAlignment="1" applyProtection="1">
      <alignment horizontal="left" vertical="top" wrapText="1"/>
      <protection locked="0"/>
    </xf>
    <xf numFmtId="0" fontId="22" fillId="3" borderId="2" xfId="0" applyFont="1" applyFill="1" applyBorder="1" applyAlignment="1" applyProtection="1">
      <alignment horizontal="left" vertical="top" wrapText="1"/>
      <protection locked="0"/>
    </xf>
    <xf numFmtId="0" fontId="11" fillId="3" borderId="2" xfId="0" applyFont="1" applyFill="1" applyBorder="1" applyProtection="1">
      <protection locked="0"/>
    </xf>
    <xf numFmtId="0" fontId="11" fillId="3" borderId="4" xfId="0" applyFont="1" applyFill="1" applyBorder="1" applyAlignment="1" applyProtection="1">
      <alignment horizontal="left" vertical="top" wrapText="1"/>
      <protection locked="0"/>
    </xf>
    <xf numFmtId="0" fontId="11" fillId="3" borderId="3" xfId="0" applyFont="1" applyFill="1" applyBorder="1" applyAlignment="1" applyProtection="1">
      <alignment horizontal="left" vertical="top" wrapText="1"/>
      <protection locked="0"/>
    </xf>
    <xf numFmtId="0" fontId="22" fillId="3" borderId="3" xfId="0" applyFont="1" applyFill="1" applyBorder="1" applyAlignment="1" applyProtection="1">
      <alignment horizontal="left" vertical="top" wrapText="1"/>
      <protection locked="0"/>
    </xf>
    <xf numFmtId="0" fontId="11" fillId="3" borderId="3" xfId="0" applyFont="1" applyFill="1" applyBorder="1" applyProtection="1">
      <protection locked="0"/>
    </xf>
    <xf numFmtId="0" fontId="11" fillId="3" borderId="10" xfId="0" applyFont="1" applyFill="1" applyBorder="1" applyAlignment="1" applyProtection="1">
      <alignment horizontal="left" vertical="top" wrapText="1"/>
      <protection locked="0"/>
    </xf>
    <xf numFmtId="0" fontId="11" fillId="3" borderId="0" xfId="0" applyFont="1" applyFill="1" applyAlignment="1">
      <alignment vertical="top"/>
    </xf>
    <xf numFmtId="14" fontId="22" fillId="3" borderId="2" xfId="0" applyNumberFormat="1" applyFont="1" applyFill="1" applyBorder="1" applyAlignment="1" applyProtection="1">
      <alignment horizontal="left" vertical="top" wrapText="1"/>
      <protection locked="0"/>
    </xf>
    <xf numFmtId="0" fontId="25" fillId="3" borderId="2" xfId="0" applyFont="1" applyFill="1" applyBorder="1" applyAlignment="1" applyProtection="1">
      <alignment horizontal="left" vertical="center" wrapText="1"/>
      <protection locked="0"/>
    </xf>
    <xf numFmtId="0" fontId="17" fillId="3" borderId="2" xfId="0" applyFont="1" applyFill="1" applyBorder="1" applyAlignment="1" applyProtection="1">
      <alignment horizontal="left" vertical="center" wrapText="1"/>
      <protection locked="0"/>
    </xf>
    <xf numFmtId="0" fontId="25" fillId="3" borderId="2" xfId="0" applyFont="1" applyFill="1" applyBorder="1" applyProtection="1">
      <protection locked="0"/>
    </xf>
    <xf numFmtId="0" fontId="25" fillId="3" borderId="4" xfId="0" applyFont="1" applyFill="1" applyBorder="1" applyProtection="1">
      <protection locked="0"/>
    </xf>
    <xf numFmtId="0" fontId="25" fillId="3" borderId="3" xfId="0" applyFont="1" applyFill="1" applyBorder="1" applyAlignment="1" applyProtection="1">
      <alignment vertical="top" wrapText="1"/>
      <protection locked="0"/>
    </xf>
    <xf numFmtId="0" fontId="25" fillId="3" borderId="3" xfId="0" applyFont="1" applyFill="1" applyBorder="1" applyProtection="1">
      <protection locked="0"/>
    </xf>
    <xf numFmtId="0" fontId="25" fillId="3" borderId="10" xfId="0" applyFont="1" applyFill="1" applyBorder="1" applyProtection="1">
      <protection locked="0"/>
    </xf>
    <xf numFmtId="0" fontId="25" fillId="3" borderId="4" xfId="0" applyFont="1" applyFill="1" applyBorder="1" applyAlignment="1" applyProtection="1">
      <alignment vertical="top"/>
      <protection locked="0"/>
    </xf>
    <xf numFmtId="0" fontId="25" fillId="3" borderId="2" xfId="0" applyFont="1" applyFill="1" applyBorder="1" applyAlignment="1" applyProtection="1">
      <alignment vertical="top"/>
      <protection locked="0"/>
    </xf>
    <xf numFmtId="0" fontId="25" fillId="3" borderId="3" xfId="0" applyFont="1" applyFill="1" applyBorder="1" applyAlignment="1" applyProtection="1">
      <alignment vertical="top"/>
      <protection locked="0"/>
    </xf>
    <xf numFmtId="0" fontId="25" fillId="3" borderId="10" xfId="0" applyFont="1" applyFill="1" applyBorder="1" applyAlignment="1" applyProtection="1">
      <alignment vertical="top"/>
      <protection locked="0"/>
    </xf>
    <xf numFmtId="0" fontId="31" fillId="3" borderId="2" xfId="0" applyFont="1" applyFill="1" applyBorder="1" applyAlignment="1" applyProtection="1">
      <alignment horizontal="left" vertical="top"/>
      <protection locked="0"/>
    </xf>
    <xf numFmtId="0" fontId="31" fillId="3" borderId="4" xfId="0" applyFont="1" applyFill="1" applyBorder="1" applyAlignment="1" applyProtection="1">
      <alignment horizontal="left" vertical="top"/>
      <protection locked="0"/>
    </xf>
    <xf numFmtId="0" fontId="31" fillId="3" borderId="3" xfId="0" applyFont="1" applyFill="1" applyBorder="1" applyAlignment="1" applyProtection="1">
      <alignment horizontal="left" vertical="top"/>
      <protection locked="0"/>
    </xf>
    <xf numFmtId="0" fontId="31" fillId="3" borderId="10" xfId="0" applyFont="1" applyFill="1" applyBorder="1" applyAlignment="1" applyProtection="1">
      <alignment horizontal="left" vertical="top"/>
      <protection locked="0"/>
    </xf>
    <xf numFmtId="0" fontId="5" fillId="3" borderId="0" xfId="0" applyFont="1" applyFill="1"/>
    <xf numFmtId="0" fontId="5" fillId="3" borderId="0" xfId="0" applyFont="1" applyFill="1" applyAlignment="1">
      <alignment vertical="top"/>
    </xf>
    <xf numFmtId="0" fontId="5" fillId="3" borderId="0" xfId="0" applyFont="1" applyFill="1" applyAlignment="1">
      <alignment wrapText="1"/>
    </xf>
    <xf numFmtId="0" fontId="38" fillId="3" borderId="0" xfId="0" applyFont="1" applyFill="1"/>
    <xf numFmtId="10" fontId="38" fillId="3" borderId="0" xfId="0" applyNumberFormat="1" applyFont="1" applyFill="1"/>
    <xf numFmtId="0" fontId="25" fillId="3" borderId="13" xfId="0" applyFont="1" applyFill="1" applyBorder="1" applyAlignment="1" applyProtection="1">
      <alignment horizontal="left" vertical="top" wrapText="1"/>
      <protection locked="0"/>
    </xf>
    <xf numFmtId="0" fontId="25" fillId="0" borderId="2" xfId="1" applyFont="1" applyFill="1" applyBorder="1" applyAlignment="1" applyProtection="1">
      <alignment vertical="center" wrapText="1"/>
      <protection locked="0"/>
    </xf>
    <xf numFmtId="0" fontId="25" fillId="0" borderId="3" xfId="1" applyFont="1" applyFill="1" applyBorder="1" applyAlignment="1" applyProtection="1">
      <alignment vertical="center" wrapText="1"/>
      <protection locked="0"/>
    </xf>
    <xf numFmtId="0" fontId="11" fillId="0" borderId="0" xfId="0" applyFont="1"/>
    <xf numFmtId="0" fontId="11" fillId="0" borderId="0" xfId="0" applyFont="1" applyAlignment="1">
      <alignment horizontal="left" vertical="top" wrapText="1"/>
    </xf>
    <xf numFmtId="0" fontId="11" fillId="0" borderId="0" xfId="0" applyFont="1" applyAlignment="1">
      <alignment vertical="top" wrapText="1"/>
    </xf>
    <xf numFmtId="0" fontId="22" fillId="0" borderId="0" xfId="0" applyFont="1" applyAlignment="1">
      <alignment horizontal="left" vertical="top" wrapText="1"/>
    </xf>
    <xf numFmtId="0" fontId="11" fillId="0" borderId="0" xfId="0" applyFont="1" applyAlignment="1">
      <alignment horizontal="center"/>
    </xf>
    <xf numFmtId="0" fontId="28" fillId="0" borderId="0" xfId="1" applyFont="1" applyFill="1" applyAlignment="1">
      <alignment horizontal="left" vertical="center"/>
    </xf>
    <xf numFmtId="0" fontId="28" fillId="0" borderId="0" xfId="1" applyFont="1" applyFill="1" applyAlignment="1">
      <alignment horizontal="left" vertical="center" wrapText="1"/>
    </xf>
    <xf numFmtId="0" fontId="28" fillId="0" borderId="0" xfId="1" applyFont="1" applyFill="1" applyAlignment="1">
      <alignment horizontal="left" vertical="top" wrapText="1"/>
    </xf>
    <xf numFmtId="0" fontId="11" fillId="0" borderId="0" xfId="0" applyFont="1" applyAlignment="1">
      <alignment horizontal="left"/>
    </xf>
    <xf numFmtId="0" fontId="11" fillId="0" borderId="0" xfId="0" applyFont="1" applyAlignment="1">
      <alignment wrapText="1"/>
    </xf>
    <xf numFmtId="0" fontId="11" fillId="0" borderId="0" xfId="0" applyFont="1" applyAlignment="1" applyProtection="1">
      <alignment horizontal="left" vertical="top" wrapText="1"/>
      <protection locked="0"/>
    </xf>
    <xf numFmtId="0" fontId="11" fillId="0" borderId="0" xfId="0" applyFont="1" applyProtection="1">
      <protection locked="0"/>
    </xf>
    <xf numFmtId="0" fontId="25" fillId="3" borderId="24" xfId="0" applyFont="1" applyFill="1" applyBorder="1" applyAlignment="1" applyProtection="1">
      <alignment vertical="top"/>
      <protection locked="0"/>
    </xf>
    <xf numFmtId="0" fontId="25" fillId="8" borderId="2" xfId="0" applyFont="1" applyFill="1" applyBorder="1" applyAlignment="1">
      <alignment horizontal="left" vertical="top" wrapText="1"/>
    </xf>
    <xf numFmtId="0" fontId="25" fillId="6" borderId="2" xfId="0" applyFont="1" applyFill="1" applyBorder="1" applyAlignment="1">
      <alignment horizontal="left" vertical="top" wrapText="1"/>
    </xf>
    <xf numFmtId="0" fontId="25" fillId="8" borderId="2" xfId="0" applyFont="1" applyFill="1" applyBorder="1" applyAlignment="1">
      <alignment vertical="top" wrapText="1"/>
    </xf>
    <xf numFmtId="0" fontId="24" fillId="8" borderId="2" xfId="0" applyFont="1" applyFill="1" applyBorder="1" applyAlignment="1">
      <alignment horizontal="left" vertical="center" wrapText="1"/>
    </xf>
    <xf numFmtId="0" fontId="24" fillId="8" borderId="5" xfId="0" applyFont="1" applyFill="1" applyBorder="1" applyAlignment="1">
      <alignment horizontal="left" vertical="center" wrapText="1"/>
    </xf>
    <xf numFmtId="0" fontId="24" fillId="8" borderId="27" xfId="0" applyFont="1" applyFill="1" applyBorder="1" applyAlignment="1">
      <alignment horizontal="left" vertical="center" wrapText="1"/>
    </xf>
    <xf numFmtId="0" fontId="11" fillId="3" borderId="0" xfId="0" applyFont="1" applyFill="1" applyAlignment="1" applyProtection="1">
      <alignment horizontal="left" vertical="top" wrapText="1"/>
      <protection locked="0"/>
    </xf>
    <xf numFmtId="0" fontId="11" fillId="3" borderId="0" xfId="0" applyFont="1" applyFill="1" applyAlignment="1" applyProtection="1">
      <alignment horizontal="left" vertical="top"/>
      <protection locked="0"/>
    </xf>
    <xf numFmtId="0" fontId="11" fillId="3" borderId="0" xfId="0" applyFont="1" applyFill="1" applyProtection="1">
      <protection locked="0"/>
    </xf>
    <xf numFmtId="0" fontId="11" fillId="3" borderId="0" xfId="0" applyFont="1" applyFill="1" applyAlignment="1" applyProtection="1">
      <alignment wrapText="1"/>
      <protection locked="0"/>
    </xf>
    <xf numFmtId="0" fontId="11" fillId="3" borderId="0" xfId="0" applyFont="1" applyFill="1" applyAlignment="1">
      <alignment horizontal="left" vertical="top" wrapText="1"/>
    </xf>
    <xf numFmtId="0" fontId="11" fillId="0" borderId="0" xfId="0" applyFont="1" applyAlignment="1">
      <alignment vertical="center" wrapText="1"/>
    </xf>
    <xf numFmtId="0" fontId="41" fillId="0" borderId="0" xfId="0" applyFont="1" applyAlignment="1">
      <alignment vertical="top" wrapText="1"/>
    </xf>
    <xf numFmtId="0" fontId="5" fillId="0" borderId="0" xfId="0" applyFont="1" applyAlignment="1">
      <alignment vertical="center" wrapText="1"/>
    </xf>
    <xf numFmtId="0" fontId="5" fillId="0" borderId="0" xfId="0" applyFont="1"/>
    <xf numFmtId="0" fontId="33" fillId="0" borderId="0" xfId="0" applyFont="1"/>
    <xf numFmtId="0" fontId="23" fillId="0" borderId="3" xfId="0" applyFont="1" applyBorder="1" applyAlignment="1">
      <alignment vertical="center" wrapText="1"/>
    </xf>
    <xf numFmtId="0" fontId="23" fillId="0" borderId="3" xfId="0" applyFont="1" applyBorder="1" applyAlignment="1">
      <alignment horizontal="left" vertical="center" wrapText="1" shrinkToFit="1"/>
    </xf>
    <xf numFmtId="0" fontId="4" fillId="0" borderId="3" xfId="0" applyFont="1" applyBorder="1" applyAlignment="1">
      <alignment horizontal="left" vertical="center" wrapText="1" shrinkToFit="1"/>
    </xf>
    <xf numFmtId="0" fontId="11" fillId="0" borderId="0" xfId="0" applyFont="1" applyAlignment="1">
      <alignment vertical="center"/>
    </xf>
    <xf numFmtId="0" fontId="25" fillId="0" borderId="0" xfId="0" applyFont="1" applyAlignment="1">
      <alignment horizontal="left" vertical="top" wrapText="1"/>
    </xf>
    <xf numFmtId="0" fontId="25" fillId="0" borderId="0" xfId="0" applyFont="1" applyAlignment="1" applyProtection="1">
      <alignment horizontal="left" vertical="top" wrapText="1"/>
      <protection locked="0"/>
    </xf>
    <xf numFmtId="0" fontId="11" fillId="0" borderId="0" xfId="0" applyFont="1" applyAlignment="1" applyProtection="1">
      <alignment vertical="center" wrapText="1"/>
      <protection locked="0"/>
    </xf>
    <xf numFmtId="0" fontId="25" fillId="5" borderId="2" xfId="0" applyFont="1" applyFill="1" applyBorder="1" applyAlignment="1">
      <alignment horizontal="left" vertical="top" wrapText="1"/>
    </xf>
    <xf numFmtId="0" fontId="25" fillId="5" borderId="15" xfId="0" applyFont="1" applyFill="1" applyBorder="1" applyAlignment="1">
      <alignment horizontal="left" vertical="top" wrapText="1"/>
    </xf>
    <xf numFmtId="1" fontId="25" fillId="3" borderId="5" xfId="0" applyNumberFormat="1" applyFont="1" applyFill="1" applyBorder="1" applyAlignment="1" applyProtection="1">
      <alignment horizontal="left" vertical="top" wrapText="1"/>
      <protection locked="0"/>
    </xf>
    <xf numFmtId="0" fontId="6" fillId="0" borderId="0" xfId="0" applyFont="1"/>
    <xf numFmtId="0" fontId="0" fillId="2" borderId="0" xfId="0" applyFill="1"/>
    <xf numFmtId="0" fontId="22" fillId="5" borderId="25" xfId="0" applyFont="1" applyFill="1" applyBorder="1" applyAlignment="1">
      <alignment horizontal="left" vertical="top" wrapText="1"/>
    </xf>
    <xf numFmtId="0" fontId="39" fillId="5" borderId="25" xfId="1" applyFont="1" applyFill="1" applyBorder="1" applyAlignment="1" applyProtection="1">
      <alignment horizontal="left" vertical="top" wrapText="1"/>
    </xf>
    <xf numFmtId="0" fontId="22" fillId="5" borderId="16" xfId="0" applyFont="1" applyFill="1" applyBorder="1" applyAlignment="1">
      <alignment horizontal="left" vertical="top" wrapText="1"/>
    </xf>
    <xf numFmtId="0" fontId="39" fillId="5" borderId="16" xfId="1" applyFont="1" applyFill="1" applyBorder="1" applyAlignment="1" applyProtection="1">
      <alignment horizontal="left" vertical="top" wrapText="1"/>
    </xf>
    <xf numFmtId="0" fontId="22" fillId="5" borderId="23" xfId="0" applyFont="1" applyFill="1" applyBorder="1" applyAlignment="1">
      <alignment horizontal="left" vertical="top" wrapText="1"/>
    </xf>
    <xf numFmtId="0" fontId="39" fillId="5" borderId="23" xfId="1" applyFont="1" applyFill="1" applyBorder="1" applyAlignment="1" applyProtection="1">
      <alignment horizontal="left" vertical="top" wrapText="1"/>
    </xf>
    <xf numFmtId="0" fontId="25" fillId="5" borderId="0" xfId="0" applyFont="1" applyFill="1" applyAlignment="1">
      <alignment vertical="top" wrapText="1"/>
    </xf>
    <xf numFmtId="0" fontId="6" fillId="0" borderId="0" xfId="0" applyFont="1" applyAlignment="1">
      <alignment vertical="top"/>
    </xf>
    <xf numFmtId="0" fontId="3" fillId="0" borderId="0" xfId="0" applyFont="1"/>
    <xf numFmtId="0" fontId="3" fillId="2" borderId="0" xfId="0" applyFont="1" applyFill="1"/>
    <xf numFmtId="0" fontId="16" fillId="7" borderId="12" xfId="0" applyFont="1" applyFill="1" applyBorder="1" applyAlignment="1">
      <alignment horizontal="left" vertical="center" wrapText="1"/>
    </xf>
    <xf numFmtId="0" fontId="22" fillId="6" borderId="2" xfId="0" applyFont="1" applyFill="1" applyBorder="1" applyAlignment="1">
      <alignment horizontal="left" vertical="top" wrapText="1"/>
    </xf>
    <xf numFmtId="0" fontId="16" fillId="8" borderId="2" xfId="0" applyFont="1" applyFill="1" applyBorder="1" applyAlignment="1">
      <alignment horizontal="left" vertical="center" wrapText="1"/>
    </xf>
    <xf numFmtId="0" fontId="6" fillId="3" borderId="0" xfId="0" applyFont="1" applyFill="1"/>
    <xf numFmtId="0" fontId="6" fillId="3" borderId="0" xfId="0" applyFont="1" applyFill="1" applyAlignment="1">
      <alignment wrapText="1"/>
    </xf>
    <xf numFmtId="0" fontId="3" fillId="3" borderId="0" xfId="0" applyFont="1" applyFill="1"/>
    <xf numFmtId="0" fontId="3" fillId="3" borderId="0" xfId="0" applyFont="1" applyFill="1" applyAlignment="1">
      <alignment wrapText="1"/>
    </xf>
    <xf numFmtId="0" fontId="40" fillId="6" borderId="7" xfId="1" applyFont="1" applyFill="1" applyBorder="1" applyAlignment="1" applyProtection="1">
      <alignment horizontal="left" vertical="top" wrapText="1"/>
    </xf>
    <xf numFmtId="0" fontId="10" fillId="3" borderId="0" xfId="0" applyFont="1" applyFill="1"/>
    <xf numFmtId="0" fontId="39" fillId="6" borderId="2" xfId="1" applyFont="1" applyFill="1" applyBorder="1" applyAlignment="1" applyProtection="1">
      <alignment horizontal="left" vertical="top" wrapText="1"/>
    </xf>
    <xf numFmtId="0" fontId="25" fillId="6" borderId="2" xfId="0" applyFont="1" applyFill="1" applyBorder="1" applyAlignment="1">
      <alignment horizontal="left" vertical="top"/>
    </xf>
    <xf numFmtId="0" fontId="40" fillId="6" borderId="2" xfId="1" applyFont="1" applyFill="1" applyBorder="1" applyAlignment="1" applyProtection="1">
      <alignment horizontal="left" vertical="top" wrapText="1"/>
    </xf>
    <xf numFmtId="0" fontId="39" fillId="6" borderId="3" xfId="1" applyFont="1" applyFill="1" applyBorder="1" applyAlignment="1" applyProtection="1">
      <alignment horizontal="left" vertical="top" wrapText="1"/>
    </xf>
    <xf numFmtId="0" fontId="11" fillId="6" borderId="6" xfId="0" applyFont="1" applyFill="1" applyBorder="1" applyAlignment="1">
      <alignment horizontal="left" vertical="top"/>
    </xf>
    <xf numFmtId="0" fontId="11" fillId="6" borderId="9" xfId="0" applyFont="1" applyFill="1" applyBorder="1" applyAlignment="1">
      <alignment horizontal="left" vertical="top"/>
    </xf>
    <xf numFmtId="0" fontId="11" fillId="6" borderId="3" xfId="0" applyFont="1" applyFill="1" applyBorder="1" applyAlignment="1">
      <alignment horizontal="left" vertical="top" wrapText="1"/>
    </xf>
    <xf numFmtId="0" fontId="16" fillId="9" borderId="14" xfId="0" applyFont="1" applyFill="1" applyBorder="1" applyAlignment="1">
      <alignment horizontal="left" vertical="center" wrapText="1"/>
    </xf>
    <xf numFmtId="0" fontId="16" fillId="9" borderId="7" xfId="0" applyFont="1" applyFill="1" applyBorder="1" applyAlignment="1">
      <alignment horizontal="left" vertical="center" wrapText="1"/>
    </xf>
    <xf numFmtId="0" fontId="16" fillId="8" borderId="7" xfId="0" applyFont="1" applyFill="1" applyBorder="1" applyAlignment="1">
      <alignment horizontal="left" vertical="center" wrapText="1"/>
    </xf>
    <xf numFmtId="0" fontId="16" fillId="8" borderId="13" xfId="0" applyFont="1" applyFill="1" applyBorder="1" applyAlignment="1">
      <alignment horizontal="left" vertical="center" wrapText="1"/>
    </xf>
    <xf numFmtId="0" fontId="7" fillId="3" borderId="0" xfId="0" applyFont="1" applyFill="1"/>
    <xf numFmtId="0" fontId="25" fillId="6" borderId="14" xfId="0" applyFont="1" applyFill="1" applyBorder="1" applyAlignment="1">
      <alignment horizontal="left" vertical="top" wrapText="1"/>
    </xf>
    <xf numFmtId="0" fontId="39" fillId="6" borderId="7" xfId="1" applyFont="1" applyFill="1" applyBorder="1" applyAlignment="1" applyProtection="1">
      <alignment horizontal="left" vertical="top" wrapText="1"/>
    </xf>
    <xf numFmtId="0" fontId="25" fillId="6" borderId="6" xfId="0" applyFont="1" applyFill="1" applyBorder="1" applyAlignment="1">
      <alignment horizontal="left" vertical="top" wrapText="1"/>
    </xf>
    <xf numFmtId="0" fontId="25" fillId="6" borderId="9" xfId="0" applyFont="1" applyFill="1" applyBorder="1" applyAlignment="1">
      <alignment horizontal="left" vertical="top" wrapText="1"/>
    </xf>
    <xf numFmtId="0" fontId="25" fillId="8" borderId="6" xfId="0" applyFont="1" applyFill="1" applyBorder="1" applyAlignment="1">
      <alignment horizontal="left" vertical="top"/>
    </xf>
    <xf numFmtId="0" fontId="25" fillId="8" borderId="9" xfId="0" applyFont="1" applyFill="1" applyBorder="1" applyAlignment="1">
      <alignment horizontal="left" vertical="top"/>
    </xf>
    <xf numFmtId="0" fontId="25" fillId="8" borderId="3" xfId="0" applyFont="1" applyFill="1" applyBorder="1" applyAlignment="1">
      <alignment horizontal="left" vertical="top" wrapText="1"/>
    </xf>
    <xf numFmtId="0" fontId="34" fillId="3" borderId="0" xfId="0" applyFont="1" applyFill="1" applyAlignment="1">
      <alignment horizontal="left" vertical="top"/>
    </xf>
    <xf numFmtId="0" fontId="21" fillId="3" borderId="0" xfId="0" applyFont="1" applyFill="1"/>
    <xf numFmtId="0" fontId="24" fillId="8" borderId="14" xfId="0" applyFont="1" applyFill="1" applyBorder="1" applyAlignment="1">
      <alignment horizontal="left" vertical="center" wrapText="1"/>
    </xf>
    <xf numFmtId="0" fontId="24" fillId="8" borderId="7" xfId="0" applyFont="1" applyFill="1" applyBorder="1" applyAlignment="1">
      <alignment horizontal="left" vertical="center" wrapText="1"/>
    </xf>
    <xf numFmtId="0" fontId="24" fillId="8" borderId="13" xfId="0" applyFont="1" applyFill="1" applyBorder="1" applyAlignment="1">
      <alignment horizontal="left" vertical="center" wrapText="1"/>
    </xf>
    <xf numFmtId="0" fontId="24" fillId="6" borderId="7" xfId="0" applyFont="1" applyFill="1" applyBorder="1" applyAlignment="1">
      <alignment horizontal="left" vertical="center" wrapText="1"/>
    </xf>
    <xf numFmtId="0" fontId="19" fillId="3" borderId="0" xfId="0" applyFont="1" applyFill="1" applyAlignment="1">
      <alignment wrapText="1"/>
    </xf>
    <xf numFmtId="0" fontId="3" fillId="3" borderId="0" xfId="0" applyFont="1" applyFill="1" applyAlignment="1">
      <alignment horizontal="left"/>
    </xf>
    <xf numFmtId="0" fontId="0" fillId="3" borderId="0" xfId="0" applyFill="1"/>
    <xf numFmtId="0" fontId="7" fillId="3" borderId="0" xfId="0" applyFont="1" applyFill="1" applyAlignment="1">
      <alignment horizontal="left"/>
    </xf>
    <xf numFmtId="0" fontId="25" fillId="8" borderId="14" xfId="0" applyFont="1" applyFill="1" applyBorder="1" applyAlignment="1">
      <alignment horizontal="left" vertical="top" wrapText="1"/>
    </xf>
    <xf numFmtId="0" fontId="39" fillId="8" borderId="7" xfId="1" applyFont="1" applyFill="1" applyBorder="1" applyAlignment="1" applyProtection="1">
      <alignment horizontal="left" vertical="top" wrapText="1"/>
    </xf>
    <xf numFmtId="0" fontId="25" fillId="8" borderId="6" xfId="0" applyFont="1" applyFill="1" applyBorder="1" applyAlignment="1">
      <alignment horizontal="left" vertical="top" wrapText="1"/>
    </xf>
    <xf numFmtId="0" fontId="39" fillId="8" borderId="2" xfId="1" applyFont="1" applyFill="1" applyBorder="1" applyAlignment="1" applyProtection="1">
      <alignment horizontal="left" vertical="top" wrapText="1"/>
    </xf>
    <xf numFmtId="0" fontId="25" fillId="8" borderId="9" xfId="0" applyFont="1" applyFill="1" applyBorder="1" applyAlignment="1">
      <alignment horizontal="left" vertical="top" wrapText="1"/>
    </xf>
    <xf numFmtId="0" fontId="39" fillId="8" borderId="3" xfId="1" applyFont="1" applyFill="1" applyBorder="1" applyAlignment="1" applyProtection="1">
      <alignment horizontal="left" vertical="top" wrapText="1"/>
    </xf>
    <xf numFmtId="0" fontId="19" fillId="3" borderId="0" xfId="0" applyFont="1" applyFill="1"/>
    <xf numFmtId="0" fontId="30" fillId="8" borderId="2" xfId="0" applyFont="1" applyFill="1" applyBorder="1" applyAlignment="1">
      <alignment horizontal="left" vertical="top" wrapText="1"/>
    </xf>
    <xf numFmtId="0" fontId="20" fillId="8" borderId="2" xfId="0" applyFont="1" applyFill="1" applyBorder="1" applyAlignment="1">
      <alignment vertical="center" wrapText="1"/>
    </xf>
    <xf numFmtId="0" fontId="11" fillId="6" borderId="2" xfId="0" applyFont="1" applyFill="1" applyBorder="1" applyAlignment="1">
      <alignment horizontal="left" vertical="top" wrapText="1"/>
    </xf>
    <xf numFmtId="0" fontId="11" fillId="8" borderId="6" xfId="0" applyFont="1" applyFill="1" applyBorder="1" applyAlignment="1">
      <alignment vertical="top"/>
    </xf>
    <xf numFmtId="0" fontId="11" fillId="8" borderId="9" xfId="0" applyFont="1" applyFill="1" applyBorder="1" applyAlignment="1">
      <alignment vertical="top"/>
    </xf>
    <xf numFmtId="0" fontId="22" fillId="8" borderId="3" xfId="0" applyFont="1" applyFill="1" applyBorder="1" applyAlignment="1">
      <alignment horizontal="left" vertical="top" wrapText="1"/>
    </xf>
    <xf numFmtId="0" fontId="20" fillId="8" borderId="14" xfId="0" applyFont="1" applyFill="1" applyBorder="1" applyAlignment="1">
      <alignment vertical="center" wrapText="1"/>
    </xf>
    <xf numFmtId="0" fontId="20" fillId="8" borderId="7" xfId="0" applyFont="1" applyFill="1" applyBorder="1" applyAlignment="1">
      <alignment vertical="center" wrapText="1"/>
    </xf>
    <xf numFmtId="0" fontId="20" fillId="8" borderId="13" xfId="0" applyFont="1" applyFill="1" applyBorder="1" applyAlignment="1">
      <alignment vertical="center" wrapText="1"/>
    </xf>
    <xf numFmtId="0" fontId="24" fillId="8" borderId="4" xfId="0" applyFont="1" applyFill="1" applyBorder="1" applyAlignment="1">
      <alignment horizontal="left" vertical="center" wrapText="1"/>
    </xf>
    <xf numFmtId="0" fontId="39" fillId="8" borderId="1" xfId="1" applyFont="1" applyFill="1" applyBorder="1" applyAlignment="1" applyProtection="1">
      <alignment horizontal="left" vertical="top" wrapText="1"/>
    </xf>
    <xf numFmtId="0" fontId="39" fillId="8" borderId="11" xfId="1" applyFont="1" applyFill="1" applyBorder="1" applyAlignment="1" applyProtection="1">
      <alignment horizontal="left" vertical="top" wrapText="1"/>
    </xf>
    <xf numFmtId="0" fontId="39" fillId="8" borderId="26" xfId="1" applyFont="1" applyFill="1" applyBorder="1" applyAlignment="1" applyProtection="1">
      <alignment horizontal="left" vertical="top" wrapText="1"/>
    </xf>
    <xf numFmtId="0" fontId="25" fillId="8" borderId="0" xfId="0" applyFont="1" applyFill="1" applyAlignment="1">
      <alignment vertical="top" wrapText="1"/>
    </xf>
    <xf numFmtId="0" fontId="11" fillId="3" borderId="0" xfId="0" applyFont="1" applyFill="1" applyAlignment="1">
      <alignment horizontal="left" vertical="top"/>
    </xf>
    <xf numFmtId="0" fontId="24" fillId="8" borderId="9" xfId="0" applyFont="1" applyFill="1" applyBorder="1" applyAlignment="1">
      <alignment horizontal="left" vertical="center" wrapText="1"/>
    </xf>
    <xf numFmtId="0" fontId="24" fillId="8" borderId="3" xfId="0" applyFont="1" applyFill="1" applyBorder="1" applyAlignment="1">
      <alignment horizontal="left" vertical="center" wrapText="1"/>
    </xf>
    <xf numFmtId="0" fontId="24" fillId="8" borderId="10" xfId="0" applyFont="1" applyFill="1" applyBorder="1" applyAlignment="1">
      <alignment horizontal="left" vertical="center" wrapText="1"/>
    </xf>
    <xf numFmtId="0" fontId="28" fillId="3" borderId="7" xfId="1" applyFont="1" applyFill="1" applyBorder="1" applyAlignment="1" applyProtection="1">
      <alignment horizontal="left" vertical="top" wrapText="1"/>
      <protection locked="0"/>
    </xf>
    <xf numFmtId="0" fontId="11" fillId="3" borderId="7" xfId="0" applyFont="1" applyFill="1" applyBorder="1" applyAlignment="1" applyProtection="1">
      <alignment horizontal="left" vertical="top" wrapText="1"/>
      <protection locked="0"/>
    </xf>
    <xf numFmtId="0" fontId="28" fillId="3" borderId="2" xfId="1" applyFont="1" applyFill="1" applyBorder="1" applyAlignment="1" applyProtection="1">
      <alignment horizontal="left" vertical="top" wrapText="1"/>
      <protection locked="0"/>
    </xf>
    <xf numFmtId="0" fontId="28" fillId="3" borderId="3" xfId="1" applyFont="1" applyFill="1" applyBorder="1" applyAlignment="1" applyProtection="1">
      <alignment horizontal="left" vertical="top" wrapText="1"/>
      <protection locked="0"/>
    </xf>
    <xf numFmtId="0" fontId="11" fillId="8" borderId="7" xfId="0" applyFont="1" applyFill="1" applyBorder="1" applyAlignment="1">
      <alignment horizontal="left" vertical="top" wrapText="1"/>
    </xf>
    <xf numFmtId="0" fontId="11" fillId="8" borderId="2" xfId="0" applyFont="1" applyFill="1" applyBorder="1" applyAlignment="1">
      <alignment horizontal="left" vertical="top" wrapText="1"/>
    </xf>
    <xf numFmtId="0" fontId="11" fillId="8" borderId="2" xfId="1" applyFont="1" applyFill="1" applyBorder="1" applyAlignment="1" applyProtection="1">
      <alignment horizontal="left" vertical="top" wrapText="1"/>
    </xf>
    <xf numFmtId="0" fontId="11" fillId="8" borderId="3" xfId="0" applyFont="1" applyFill="1" applyBorder="1" applyAlignment="1">
      <alignment horizontal="left" vertical="top" wrapText="1"/>
    </xf>
    <xf numFmtId="0" fontId="25" fillId="6" borderId="3" xfId="0" applyFont="1" applyFill="1" applyBorder="1" applyAlignment="1">
      <alignment vertical="top" wrapText="1"/>
    </xf>
    <xf numFmtId="0" fontId="24" fillId="6" borderId="14" xfId="0" applyFont="1" applyFill="1" applyBorder="1" applyAlignment="1">
      <alignment horizontal="left" vertical="center" wrapText="1"/>
    </xf>
    <xf numFmtId="0" fontId="11" fillId="3" borderId="0" xfId="0" applyFont="1" applyFill="1" applyAlignment="1">
      <alignment horizontal="left" vertical="center" wrapText="1"/>
    </xf>
    <xf numFmtId="0" fontId="40" fillId="8" borderId="2" xfId="1" applyFont="1" applyFill="1" applyBorder="1" applyAlignment="1" applyProtection="1">
      <alignment horizontal="left" vertical="top" wrapText="1"/>
    </xf>
    <xf numFmtId="0" fontId="11" fillId="3" borderId="0" xfId="0" applyFont="1" applyFill="1" applyAlignment="1">
      <alignment vertical="center"/>
    </xf>
    <xf numFmtId="0" fontId="11" fillId="8" borderId="6" xfId="0" applyFont="1" applyFill="1" applyBorder="1" applyAlignment="1">
      <alignment horizontal="left" vertical="top"/>
    </xf>
    <xf numFmtId="0" fontId="11" fillId="8" borderId="9" xfId="0" applyFont="1" applyFill="1" applyBorder="1" applyAlignment="1">
      <alignment horizontal="left" vertical="top"/>
    </xf>
    <xf numFmtId="0" fontId="25" fillId="8" borderId="3" xfId="0" applyFont="1" applyFill="1" applyBorder="1" applyAlignment="1">
      <alignment vertical="top" wrapText="1"/>
    </xf>
    <xf numFmtId="0" fontId="25" fillId="3" borderId="0" xfId="0" applyFont="1" applyFill="1"/>
    <xf numFmtId="0" fontId="24" fillId="3" borderId="0" xfId="0" applyFont="1" applyFill="1" applyAlignment="1">
      <alignment vertical="top" wrapText="1"/>
    </xf>
    <xf numFmtId="0" fontId="25" fillId="3" borderId="0" xfId="0" applyFont="1" applyFill="1" applyAlignment="1">
      <alignment vertical="top"/>
    </xf>
    <xf numFmtId="0" fontId="35" fillId="3" borderId="0" xfId="0" applyFont="1" applyFill="1" applyAlignment="1">
      <alignment vertical="top"/>
    </xf>
    <xf numFmtId="0" fontId="35" fillId="3" borderId="0" xfId="0" applyFont="1" applyFill="1"/>
    <xf numFmtId="0" fontId="2" fillId="3" borderId="0" xfId="0" applyFont="1" applyFill="1"/>
    <xf numFmtId="0" fontId="24" fillId="8" borderId="14" xfId="0" applyFont="1" applyFill="1" applyBorder="1" applyAlignment="1">
      <alignment vertical="center" wrapText="1"/>
    </xf>
    <xf numFmtId="0" fontId="24" fillId="8" borderId="7" xfId="0" applyFont="1" applyFill="1" applyBorder="1" applyAlignment="1">
      <alignment vertical="center" wrapText="1"/>
    </xf>
    <xf numFmtId="0" fontId="25" fillId="8" borderId="6" xfId="0" applyFont="1" applyFill="1" applyBorder="1" applyAlignment="1">
      <alignment vertical="top"/>
    </xf>
    <xf numFmtId="0" fontId="39" fillId="8" borderId="2" xfId="1" applyFont="1" applyFill="1" applyBorder="1" applyAlignment="1" applyProtection="1">
      <alignment vertical="top" wrapText="1"/>
    </xf>
    <xf numFmtId="0" fontId="25" fillId="8" borderId="9" xfId="0" applyFont="1" applyFill="1" applyBorder="1" applyAlignment="1">
      <alignment vertical="top"/>
    </xf>
    <xf numFmtId="0" fontId="25" fillId="8" borderId="2" xfId="1" applyFont="1" applyFill="1" applyBorder="1" applyAlignment="1" applyProtection="1">
      <alignment vertical="top" wrapText="1"/>
    </xf>
    <xf numFmtId="0" fontId="25" fillId="3" borderId="0" xfId="0" applyFont="1" applyFill="1" applyAlignment="1">
      <alignment vertical="top" wrapText="1"/>
    </xf>
    <xf numFmtId="0" fontId="2" fillId="3" borderId="0" xfId="0" applyFont="1" applyFill="1" applyAlignment="1">
      <alignment vertical="top"/>
    </xf>
    <xf numFmtId="0" fontId="25" fillId="3" borderId="0" xfId="0" applyFont="1" applyFill="1" applyAlignment="1">
      <alignment horizontal="left" vertical="top"/>
    </xf>
    <xf numFmtId="0" fontId="25" fillId="3" borderId="0" xfId="0" applyFont="1" applyFill="1" applyAlignment="1">
      <alignment horizontal="center" vertical="top"/>
    </xf>
    <xf numFmtId="0" fontId="25" fillId="6" borderId="2" xfId="0" applyFont="1" applyFill="1" applyBorder="1" applyAlignment="1">
      <alignment vertical="top" wrapText="1"/>
    </xf>
    <xf numFmtId="0" fontId="22" fillId="6" borderId="2" xfId="0" applyFont="1" applyFill="1" applyBorder="1" applyAlignment="1">
      <alignment vertical="top" wrapText="1"/>
    </xf>
    <xf numFmtId="0" fontId="11" fillId="6" borderId="2" xfId="0" applyFont="1" applyFill="1" applyBorder="1" applyAlignment="1">
      <alignment vertical="top" wrapText="1"/>
    </xf>
    <xf numFmtId="0" fontId="23" fillId="3" borderId="0" xfId="0" applyFont="1" applyFill="1" applyAlignment="1">
      <alignment horizontal="left" vertical="top"/>
    </xf>
    <xf numFmtId="0" fontId="36" fillId="3" borderId="0" xfId="0" applyFont="1" applyFill="1" applyAlignment="1">
      <alignment horizontal="left" vertical="top"/>
    </xf>
    <xf numFmtId="0" fontId="12" fillId="3" borderId="0" xfId="0" applyFont="1" applyFill="1"/>
    <xf numFmtId="0" fontId="3" fillId="3" borderId="0" xfId="0" applyFont="1" applyFill="1" applyAlignment="1">
      <alignment vertical="top"/>
    </xf>
    <xf numFmtId="0" fontId="25" fillId="8" borderId="14" xfId="0" applyFont="1" applyFill="1" applyBorder="1" applyAlignment="1">
      <alignment horizontal="left" vertical="center" wrapText="1"/>
    </xf>
    <xf numFmtId="0" fontId="25" fillId="8" borderId="7" xfId="0" applyFont="1" applyFill="1" applyBorder="1" applyAlignment="1">
      <alignment horizontal="left" vertical="center" wrapText="1"/>
    </xf>
    <xf numFmtId="0" fontId="25" fillId="8" borderId="13" xfId="0" applyFont="1" applyFill="1" applyBorder="1" applyAlignment="1">
      <alignment horizontal="left" vertical="center" wrapText="1"/>
    </xf>
    <xf numFmtId="0" fontId="25" fillId="8" borderId="2" xfId="0" applyFont="1" applyFill="1" applyBorder="1" applyAlignment="1">
      <alignment horizontal="left" vertical="center" wrapText="1"/>
    </xf>
    <xf numFmtId="0" fontId="11" fillId="6" borderId="6" xfId="0" applyFont="1" applyFill="1" applyBorder="1" applyAlignment="1">
      <alignment vertical="top"/>
    </xf>
    <xf numFmtId="0" fontId="39" fillId="6" borderId="7" xfId="1" applyFont="1" applyFill="1" applyBorder="1" applyAlignment="1" applyProtection="1">
      <alignment vertical="top" wrapText="1"/>
    </xf>
    <xf numFmtId="0" fontId="39" fillId="6" borderId="2" xfId="1" applyFont="1" applyFill="1" applyBorder="1" applyAlignment="1" applyProtection="1">
      <alignment vertical="top" wrapText="1"/>
    </xf>
    <xf numFmtId="0" fontId="11" fillId="6" borderId="9" xfId="0" applyFont="1" applyFill="1" applyBorder="1" applyAlignment="1">
      <alignment vertical="top"/>
    </xf>
    <xf numFmtId="0" fontId="25" fillId="6" borderId="3" xfId="0" applyFont="1" applyFill="1" applyBorder="1" applyAlignment="1">
      <alignment horizontal="left" vertical="top" wrapText="1"/>
    </xf>
    <xf numFmtId="0" fontId="39" fillId="6" borderId="3" xfId="1" applyFont="1" applyFill="1" applyBorder="1" applyAlignment="1" applyProtection="1">
      <alignment vertical="top" wrapText="1"/>
    </xf>
    <xf numFmtId="0" fontId="25" fillId="8" borderId="2" xfId="0" applyFont="1" applyFill="1" applyBorder="1" applyAlignment="1">
      <alignment horizontal="left" vertical="top"/>
    </xf>
    <xf numFmtId="0" fontId="32" fillId="3" borderId="0" xfId="0" applyFont="1" applyFill="1"/>
    <xf numFmtId="0" fontId="31" fillId="3" borderId="0" xfId="0" applyFont="1" applyFill="1"/>
    <xf numFmtId="0" fontId="31" fillId="3" borderId="0" xfId="0" applyFont="1" applyFill="1" applyAlignment="1">
      <alignment vertical="center"/>
    </xf>
    <xf numFmtId="0" fontId="25" fillId="6" borderId="7" xfId="0" applyFont="1" applyFill="1" applyBorder="1" applyAlignment="1">
      <alignment horizontal="left" vertical="top" wrapText="1"/>
    </xf>
    <xf numFmtId="0" fontId="22" fillId="8" borderId="2" xfId="0" applyFont="1" applyFill="1" applyBorder="1" applyAlignment="1">
      <alignment vertical="top" wrapText="1"/>
    </xf>
    <xf numFmtId="0" fontId="9" fillId="3" borderId="0" xfId="0" applyFont="1" applyFill="1" applyAlignment="1">
      <alignment horizontal="center" vertical="center" wrapText="1"/>
    </xf>
    <xf numFmtId="0" fontId="18" fillId="3" borderId="0" xfId="0" applyFont="1" applyFill="1" applyAlignment="1">
      <alignment horizontal="center" vertical="center"/>
    </xf>
    <xf numFmtId="0" fontId="13" fillId="3" borderId="0" xfId="0" applyFont="1" applyFill="1" applyAlignment="1">
      <alignment horizontal="left" vertical="top" wrapText="1"/>
    </xf>
    <xf numFmtId="0" fontId="14" fillId="3" borderId="0" xfId="0" applyFont="1" applyFill="1" applyAlignment="1">
      <alignment horizontal="left" vertical="top"/>
    </xf>
    <xf numFmtId="0" fontId="22" fillId="8" borderId="3" xfId="0" applyFont="1" applyFill="1" applyBorder="1" applyAlignment="1">
      <alignment vertical="top" wrapText="1"/>
    </xf>
    <xf numFmtId="0" fontId="15" fillId="3" borderId="0" xfId="0" applyFont="1" applyFill="1" applyAlignment="1">
      <alignment horizontal="left" vertical="top" wrapText="1"/>
    </xf>
    <xf numFmtId="0" fontId="41" fillId="0" borderId="0" xfId="0" applyFont="1" applyAlignment="1">
      <alignment horizontal="left" vertical="top" wrapText="1"/>
    </xf>
    <xf numFmtId="0" fontId="11" fillId="0" borderId="0" xfId="0" applyFont="1" applyAlignment="1">
      <alignment horizontal="left" vertical="top" wrapText="1"/>
    </xf>
    <xf numFmtId="0" fontId="24" fillId="3" borderId="0" xfId="0" applyFont="1" applyFill="1" applyAlignment="1">
      <alignment horizontal="center" vertical="center"/>
    </xf>
    <xf numFmtId="0" fontId="29" fillId="3" borderId="0" xfId="0" applyFont="1" applyFill="1" applyAlignment="1">
      <alignment horizontal="left" vertical="top"/>
    </xf>
    <xf numFmtId="0" fontId="11" fillId="3" borderId="0" xfId="0" quotePrefix="1" applyFont="1" applyFill="1" applyAlignment="1">
      <alignment horizontal="center" vertical="center"/>
    </xf>
    <xf numFmtId="0" fontId="5" fillId="3" borderId="0" xfId="0" applyFont="1" applyFill="1" applyAlignment="1">
      <alignment horizontal="left" vertical="top"/>
    </xf>
    <xf numFmtId="0" fontId="11" fillId="0" borderId="1" xfId="0" applyFont="1" applyBorder="1" applyAlignment="1">
      <alignment horizontal="left" vertical="center" wrapText="1"/>
    </xf>
    <xf numFmtId="0" fontId="11" fillId="3" borderId="25" xfId="0" applyFont="1" applyFill="1" applyBorder="1" applyAlignment="1">
      <alignment horizontal="left" vertical="top" wrapText="1"/>
    </xf>
    <xf numFmtId="0" fontId="41" fillId="0" borderId="0" xfId="0" applyFont="1" applyAlignment="1">
      <alignment horizontal="left" vertical="top"/>
    </xf>
    <xf numFmtId="0" fontId="25" fillId="3" borderId="1" xfId="0" applyFont="1" applyFill="1" applyBorder="1" applyAlignment="1">
      <alignment horizontal="left" vertical="top" wrapText="1"/>
    </xf>
    <xf numFmtId="0" fontId="37" fillId="3" borderId="0" xfId="0" applyFont="1" applyFill="1" applyAlignment="1">
      <alignment horizontal="left" vertical="top" wrapText="1"/>
    </xf>
    <xf numFmtId="0" fontId="11" fillId="3" borderId="1" xfId="0" applyFont="1" applyFill="1" applyBorder="1" applyAlignment="1">
      <alignment horizontal="left" vertical="top" wrapText="1"/>
    </xf>
    <xf numFmtId="0" fontId="37" fillId="4" borderId="0" xfId="0" applyFont="1" applyFill="1" applyAlignment="1">
      <alignment horizontal="left" vertical="top" wrapText="1"/>
    </xf>
    <xf numFmtId="0" fontId="11" fillId="3" borderId="0" xfId="0" applyFont="1" applyFill="1" applyAlignment="1">
      <alignment horizontal="left" vertical="top" wrapText="1"/>
    </xf>
    <xf numFmtId="0" fontId="24" fillId="3" borderId="1" xfId="0" applyFont="1" applyFill="1" applyBorder="1" applyAlignment="1">
      <alignment horizontal="left" vertical="center"/>
    </xf>
    <xf numFmtId="0" fontId="25" fillId="3" borderId="0" xfId="0" applyFont="1" applyFill="1" applyAlignment="1">
      <alignment horizontal="left" vertical="top" wrapText="1"/>
    </xf>
  </cellXfs>
  <cellStyles count="2">
    <cellStyle name="Hyperlink" xfId="1" builtinId="8"/>
    <cellStyle name="Normal" xfId="0" builtinId="0"/>
  </cellStyles>
  <dxfs count="561">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auto="1"/>
      </font>
      <fill>
        <patternFill>
          <bgColor theme="5" tint="0.79998168889431442"/>
        </patternFill>
      </fill>
      <border>
        <left style="thin">
          <color auto="1"/>
        </left>
        <right style="thin">
          <color auto="1"/>
        </right>
        <top style="thin">
          <color auto="1"/>
        </top>
        <bottom style="thin">
          <color auto="1"/>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ill>
        <patternFill>
          <bgColor theme="9"/>
        </patternFill>
      </fill>
    </dxf>
    <dxf>
      <fill>
        <patternFill>
          <bgColor rgb="FFC00000"/>
        </patternFill>
      </fill>
    </dxf>
    <dxf>
      <border>
        <left style="thin">
          <color auto="1"/>
        </left>
        <right style="thin">
          <color auto="1"/>
        </right>
        <top style="thin">
          <color auto="1"/>
        </top>
        <bottom style="thin">
          <color auto="1"/>
        </bottom>
        <vertical/>
        <horizontal/>
      </border>
    </dxf>
    <dxf>
      <font>
        <b val="0"/>
        <i val="0"/>
        <strike val="0"/>
        <condense val="0"/>
        <extend val="0"/>
        <outline val="0"/>
        <shadow val="0"/>
        <u/>
        <vertAlign val="baseline"/>
        <sz val="12"/>
        <color rgb="FF365F91"/>
        <name val="Arial"/>
        <family val="2"/>
        <scheme val="none"/>
      </font>
      <fill>
        <patternFill patternType="solid">
          <fgColor indexed="64"/>
          <bgColor them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ptos Narrow"/>
        <family val="2"/>
        <scheme val="minor"/>
      </font>
      <fill>
        <patternFill patternType="solid">
          <fgColor indexed="64"/>
          <bgColor theme="0"/>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ptos Narrow"/>
        <family val="2"/>
        <scheme val="minor"/>
      </font>
      <fill>
        <patternFill patternType="solid">
          <fgColor indexed="64"/>
          <bgColor theme="0"/>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ptos Narrow"/>
        <family val="2"/>
        <scheme val="minor"/>
      </font>
      <fill>
        <patternFill patternType="solid">
          <fgColor indexed="64"/>
          <bgColor theme="0"/>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ptos Narrow"/>
        <family val="2"/>
        <scheme val="minor"/>
      </font>
      <fill>
        <patternFill patternType="solid">
          <fgColor indexed="64"/>
          <bgColor theme="0"/>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ptos Narrow"/>
        <family val="2"/>
        <scheme val="minor"/>
      </font>
      <fill>
        <patternFill patternType="solid">
          <fgColor indexed="64"/>
          <bgColor theme="0"/>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ptos Narrow"/>
        <family val="2"/>
        <scheme val="minor"/>
      </font>
      <numFmt numFmtId="0" formatCode="General"/>
      <fill>
        <patternFill patternType="solid">
          <fgColor indexed="64"/>
          <bgColor theme="0"/>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ptos Narrow"/>
        <family val="2"/>
        <scheme val="minor"/>
      </font>
      <fill>
        <patternFill patternType="solid">
          <fgColor indexed="64"/>
          <bgColor theme="0"/>
        </patternFill>
      </fill>
      <alignment horizontal="left" vertical="top"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ertAlign val="baseline"/>
        <sz val="12"/>
        <color rgb="FF365F91"/>
        <name val="Arial"/>
        <family val="2"/>
        <scheme val="none"/>
      </font>
      <fill>
        <patternFill patternType="none">
          <fgColor indexed="64"/>
          <bgColor them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them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border outline="0">
        <left style="thin">
          <color indexed="64"/>
        </left>
        <right style="thin">
          <color indexed="64"/>
        </right>
        <top style="thin">
          <color indexed="64"/>
        </top>
      </border>
    </dxf>
    <dxf>
      <font>
        <b val="0"/>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top" textRotation="0" wrapText="1" indent="0" justifyLastLine="0" shrinkToFit="0" readingOrder="0"/>
      <protection locked="1" hidden="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ertAlign val="baseline"/>
        <sz val="12"/>
        <color rgb="FF365F91"/>
        <name val="Arial"/>
        <family val="2"/>
        <scheme val="none"/>
      </font>
      <fill>
        <patternFill patternType="solid">
          <fgColor indexed="64"/>
          <bgColor them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general" vertical="top"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2"/>
        </patternFill>
      </fill>
      <alignment vertical="top" textRotation="0" indent="0" justifyLastLine="0" shrinkToFit="0" readingOrder="0"/>
      <border diagonalUp="0" diagonalDown="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theme="0"/>
        </patternFill>
      </fill>
      <alignment horizontal="general" vertical="top" textRotation="0" wrapText="0" indent="0" justifyLastLine="0" shrinkToFit="0" readingOrder="0"/>
      <protection locked="1" hidden="0"/>
    </dxf>
    <dxf>
      <border>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border>
        <left style="thin">
          <color indexed="64"/>
        </left>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right style="thin">
          <color indexed="64"/>
        </right>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strike val="0"/>
        <outline val="0"/>
        <shadow val="0"/>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color auto="1"/>
        <name val="Arial"/>
        <family val="2"/>
        <scheme val="none"/>
      </font>
      <fill>
        <patternFill patternType="solid">
          <fgColor indexed="64"/>
          <bgColor theme="0" tint="-4.9989318521683403E-2"/>
        </patternFill>
      </fill>
      <alignment vertical="top"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right style="thin">
          <color indexed="64"/>
        </right>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strike val="0"/>
        <outline val="0"/>
        <shadow val="0"/>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color auto="1"/>
        <name val="Arial"/>
        <family val="2"/>
        <scheme val="none"/>
      </font>
      <fill>
        <patternFill patternType="solid">
          <fgColor indexed="64"/>
          <bgColor theme="0" tint="-4.9989318521683403E-2"/>
        </patternFill>
      </fill>
      <alignment vertical="top"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right style="thin">
          <color indexed="64"/>
        </right>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strike val="0"/>
        <outline val="0"/>
        <shadow val="0"/>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color auto="1"/>
        <name val="Arial"/>
        <family val="2"/>
        <scheme val="none"/>
      </font>
      <fill>
        <patternFill patternType="solid">
          <fgColor indexed="64"/>
          <bgColor theme="0" tint="-4.9989318521683403E-2"/>
        </patternFill>
      </fill>
      <alignment vertical="top"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right style="thin">
          <color indexed="64"/>
        </right>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strike val="0"/>
        <outline val="0"/>
        <shadow val="0"/>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color auto="1"/>
        <name val="Arial"/>
        <family val="2"/>
        <scheme val="none"/>
      </font>
      <fill>
        <patternFill patternType="solid">
          <fgColor indexed="64"/>
          <bgColor theme="0" tint="-4.9989318521683403E-2"/>
        </patternFill>
      </fill>
      <alignment vertical="top"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right style="thin">
          <color indexed="64"/>
        </right>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strike val="0"/>
        <outline val="0"/>
        <shadow val="0"/>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color auto="1"/>
        <name val="Arial"/>
        <family val="2"/>
        <scheme val="none"/>
      </font>
      <fill>
        <patternFill patternType="solid">
          <fgColor indexed="64"/>
          <bgColor theme="0" tint="-4.9989318521683403E-2"/>
        </patternFill>
      </fill>
      <alignment vertical="top"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right style="thin">
          <color indexed="64"/>
        </right>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strike val="0"/>
        <outline val="0"/>
        <shadow val="0"/>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color auto="1"/>
        <name val="Arial"/>
        <family val="2"/>
        <scheme val="none"/>
      </font>
      <fill>
        <patternFill patternType="solid">
          <fgColor indexed="64"/>
          <bgColor theme="0" tint="-4.9989318521683403E-2"/>
        </patternFill>
      </fill>
      <alignment vertical="top"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right style="thin">
          <color indexed="64"/>
        </right>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strike val="0"/>
        <outline val="0"/>
        <shadow val="0"/>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color auto="1"/>
        <name val="Arial"/>
        <family val="2"/>
        <scheme val="none"/>
      </font>
      <fill>
        <patternFill patternType="solid">
          <fgColor indexed="64"/>
          <bgColor theme="0" tint="-4.9989318521683403E-2"/>
        </patternFill>
      </fill>
      <alignment vertical="top"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right style="thin">
          <color indexed="64"/>
        </right>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strike val="0"/>
        <outline val="0"/>
        <shadow val="0"/>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color auto="1"/>
        <name val="Arial"/>
        <family val="2"/>
        <scheme val="none"/>
      </font>
      <fill>
        <patternFill patternType="solid">
          <fgColor indexed="64"/>
          <bgColor theme="0" tint="-4.9989318521683403E-2"/>
        </patternFill>
      </fill>
      <alignment vertical="top"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right style="thin">
          <color indexed="64"/>
        </right>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strike val="0"/>
        <outline val="0"/>
        <shadow val="0"/>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color auto="1"/>
        <name val="Arial"/>
        <family val="2"/>
        <scheme val="none"/>
      </font>
      <fill>
        <patternFill patternType="solid">
          <fgColor indexed="64"/>
          <bgColor theme="0" tint="-4.9989318521683403E-2"/>
        </patternFill>
      </fill>
      <alignment vertical="top"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right style="thin">
          <color indexed="64"/>
        </right>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strike val="0"/>
        <outline val="0"/>
        <shadow val="0"/>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color auto="1"/>
        <name val="Arial"/>
        <family val="2"/>
        <scheme val="none"/>
      </font>
      <fill>
        <patternFill patternType="solid">
          <fgColor indexed="64"/>
          <bgColor theme="0" tint="-4.9989318521683403E-2"/>
        </patternFill>
      </fill>
      <alignment vertical="top"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border>
        <left style="thin">
          <color indexed="64"/>
        </left>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right style="thin">
          <color indexed="64"/>
        </right>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strike val="0"/>
        <outline val="0"/>
        <shadow val="0"/>
        <vertAlign val="baseline"/>
        <sz val="12"/>
        <color auto="1"/>
        <name val="Arial"/>
        <family val="2"/>
        <scheme val="none"/>
      </font>
      <fill>
        <patternFill patternType="solid">
          <fgColor indexed="64"/>
          <bgColor theme="0"/>
        </patternFill>
      </fill>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theme="0" tint="-4.9989318521683403E-2"/>
        </patternFill>
      </fill>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theme="0" tint="-4.9989318521683403E-2"/>
        </patternFill>
      </fill>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border diagonalUp="0" diagonalDown="0">
        <left/>
        <right style="thin">
          <color indexed="64"/>
        </right>
        <top style="thin">
          <color indexed="64"/>
        </top>
        <bottom style="thin">
          <color indexed="64"/>
        </bottom>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right style="thin">
          <color indexed="64"/>
        </right>
        <top style="thin">
          <color indexed="64"/>
        </top>
        <bottom style="thin">
          <color indexed="64"/>
        </bottom>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right style="thin">
          <color indexed="64"/>
        </right>
        <top style="thin">
          <color indexed="64"/>
        </top>
        <bottom style="thin">
          <color indexed="64"/>
        </bottom>
      </border>
      <protection locked="0" hidden="0"/>
    </dxf>
    <dxf>
      <font>
        <b val="0"/>
        <strike val="0"/>
        <outline val="0"/>
        <shadow val="0"/>
        <u val="none"/>
        <vertAlign val="baseline"/>
        <sz val="12"/>
        <color auto="1"/>
        <name val="Arial"/>
        <family val="2"/>
        <scheme val="none"/>
      </font>
      <numFmt numFmtId="0" formatCode="General"/>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strike val="0"/>
        <outline val="0"/>
        <shadow val="0"/>
        <u val="none"/>
        <vertAlign val="baseline"/>
        <sz val="12"/>
        <color auto="1"/>
        <name val="Arial"/>
        <family val="2"/>
        <scheme val="none"/>
      </font>
      <fill>
        <patternFill patternType="none">
          <fgColor indexed="64"/>
          <bgColor auto="1"/>
        </patternFill>
      </fill>
      <alignment horizontal="general"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color auto="1"/>
        <name val="Arial"/>
        <family val="2"/>
        <scheme val="none"/>
      </font>
      <fill>
        <patternFill patternType="solid">
          <fgColor indexed="64"/>
          <bgColor theme="0" tint="-4.9989318521683403E-2"/>
        </patternFill>
      </fill>
      <alignment horizontal="general" vertical="top" textRotation="0" indent="0" justifyLastLine="0" shrinkToFit="0" readingOrder="0"/>
      <border diagonalUp="0" diagonalDown="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family val="2"/>
        <scheme val="none"/>
      </font>
      <fill>
        <patternFill patternType="none">
          <fgColor indexed="64"/>
          <bgColor theme="0"/>
        </patternFill>
      </fill>
      <protection locked="1" hidden="0"/>
    </dxf>
    <dxf>
      <border>
        <bottom style="thin">
          <color indexed="64"/>
        </bottom>
      </border>
    </dxf>
    <dxf>
      <font>
        <b/>
        <i val="0"/>
        <strike val="0"/>
        <condense val="0"/>
        <extend val="0"/>
        <outline val="0"/>
        <shadow val="0"/>
        <u val="none"/>
        <vertAlign val="baseline"/>
        <sz val="12"/>
        <color auto="1"/>
        <name val="Arial"/>
        <family val="2"/>
        <scheme val="none"/>
      </font>
      <fill>
        <patternFill patternType="none">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numFmt numFmtId="0" formatCode="General"/>
      <fill>
        <patternFill>
          <fgColor indexed="64"/>
          <bgColor theme="0"/>
        </patternFill>
      </fill>
      <border>
        <left style="thin">
          <color indexed="64"/>
        </left>
        <right style="thin">
          <color indexed="64"/>
        </right>
      </border>
      <protection locked="0" hidden="0"/>
    </dxf>
    <dxf>
      <font>
        <b val="0"/>
        <strike val="0"/>
        <outline val="0"/>
        <shadow val="0"/>
        <u val="none"/>
        <vertAlign val="baseline"/>
        <sz val="12"/>
        <color auto="1"/>
        <name val="Arial"/>
        <family val="2"/>
        <scheme val="none"/>
      </font>
      <fill>
        <patternFill>
          <fgColor indexed="64"/>
          <bgColor theme="0"/>
        </patternFill>
      </fill>
      <border>
        <left style="thin">
          <color indexed="64"/>
        </left>
        <right style="thin">
          <color indexed="64"/>
        </right>
      </border>
      <protection locked="0" hidden="0"/>
    </dxf>
    <dxf>
      <font>
        <strike val="0"/>
        <outline val="0"/>
        <shadow val="0"/>
        <u/>
        <vertAlign val="baseline"/>
        <sz val="12"/>
        <color theme="10"/>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left style="thin">
          <color indexed="64"/>
        </left>
      </border>
      <protection locked="1" hidden="0"/>
    </dxf>
    <dxf>
      <font>
        <strike val="0"/>
        <outline val="0"/>
        <shadow val="0"/>
        <vertAlign val="baseline"/>
        <sz val="12"/>
        <name val="Arial"/>
        <family val="2"/>
        <scheme val="none"/>
      </font>
      <fill>
        <patternFill patternType="solid">
          <fgColor indexed="64"/>
          <bgColor them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theme="0"/>
        </patternFill>
      </fill>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numFmt numFmtId="0" formatCode="General"/>
      <fill>
        <patternFill>
          <fgColor indexed="64"/>
          <bgColor theme="0"/>
        </patternFill>
      </fill>
      <border>
        <left style="thin">
          <color indexed="64"/>
        </left>
        <right style="thin">
          <color indexed="64"/>
        </right>
      </border>
      <protection locked="0" hidden="0"/>
    </dxf>
    <dxf>
      <font>
        <b val="0"/>
        <strike val="0"/>
        <outline val="0"/>
        <shadow val="0"/>
        <u val="none"/>
        <vertAlign val="baseline"/>
        <sz val="12"/>
        <color auto="1"/>
        <name val="Arial"/>
        <family val="2"/>
        <scheme val="none"/>
      </font>
      <fill>
        <patternFill>
          <fgColor indexed="64"/>
          <bgColor theme="0"/>
        </patternFill>
      </fill>
      <border>
        <left style="thin">
          <color indexed="64"/>
        </left>
        <right style="thin">
          <color indexed="64"/>
        </right>
      </border>
      <protection locked="0" hidden="0"/>
    </dxf>
    <dxf>
      <font>
        <strike val="0"/>
        <outline val="0"/>
        <shadow val="0"/>
        <u/>
        <vertAlign val="baseline"/>
        <sz val="12"/>
        <color theme="10"/>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left style="thin">
          <color indexed="64"/>
        </left>
      </border>
      <protection locked="1" hidden="0"/>
    </dxf>
    <dxf>
      <font>
        <strike val="0"/>
        <outline val="0"/>
        <shadow val="0"/>
        <vertAlign val="baseline"/>
        <sz val="12"/>
        <name val="Arial"/>
        <family val="2"/>
        <scheme val="none"/>
      </font>
      <fill>
        <patternFill patternType="solid">
          <fgColor indexed="64"/>
          <bgColor them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theme="0"/>
        </patternFill>
      </fill>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numFmt numFmtId="0" formatCode="General"/>
      <fill>
        <patternFill>
          <fgColor indexed="64"/>
          <bgColor theme="0"/>
        </patternFill>
      </fill>
      <border>
        <left style="thin">
          <color indexed="64"/>
        </left>
        <right style="thin">
          <color indexed="64"/>
        </right>
      </border>
      <protection locked="0" hidden="0"/>
    </dxf>
    <dxf>
      <font>
        <b val="0"/>
        <strike val="0"/>
        <outline val="0"/>
        <shadow val="0"/>
        <u val="none"/>
        <vertAlign val="baseline"/>
        <sz val="12"/>
        <color auto="1"/>
        <name val="Arial"/>
        <family val="2"/>
        <scheme val="none"/>
      </font>
      <fill>
        <patternFill>
          <fgColor indexed="64"/>
          <bgColor theme="0"/>
        </patternFill>
      </fill>
      <border>
        <left style="thin">
          <color indexed="64"/>
        </left>
        <right style="thin">
          <color indexed="64"/>
        </right>
      </border>
      <protection locked="0" hidden="0"/>
    </dxf>
    <dxf>
      <font>
        <strike val="0"/>
        <outline val="0"/>
        <shadow val="0"/>
        <u/>
        <vertAlign val="baseline"/>
        <sz val="12"/>
        <color theme="10"/>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left style="thin">
          <color indexed="64"/>
        </left>
      </border>
      <protection locked="1" hidden="0"/>
    </dxf>
    <dxf>
      <font>
        <strike val="0"/>
        <outline val="0"/>
        <shadow val="0"/>
        <vertAlign val="baseline"/>
        <sz val="12"/>
        <name val="Arial"/>
        <family val="2"/>
        <scheme val="none"/>
      </font>
      <fill>
        <patternFill patternType="solid">
          <fgColor indexed="64"/>
          <bgColor them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theme="0"/>
        </patternFill>
      </fill>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numFmt numFmtId="0" formatCode="General"/>
      <fill>
        <patternFill>
          <fgColor indexed="64"/>
          <bgColor theme="0"/>
        </patternFill>
      </fill>
      <border>
        <left style="thin">
          <color indexed="64"/>
        </left>
        <right style="thin">
          <color indexed="64"/>
        </right>
      </border>
      <protection locked="0" hidden="0"/>
    </dxf>
    <dxf>
      <font>
        <b val="0"/>
        <strike val="0"/>
        <outline val="0"/>
        <shadow val="0"/>
        <u val="none"/>
        <vertAlign val="baseline"/>
        <sz val="12"/>
        <color auto="1"/>
        <name val="Arial"/>
        <family val="2"/>
        <scheme val="none"/>
      </font>
      <fill>
        <patternFill>
          <fgColor indexed="64"/>
          <bgColor theme="0"/>
        </patternFill>
      </fill>
      <border>
        <left style="thin">
          <color indexed="64"/>
        </left>
        <right style="thin">
          <color indexed="64"/>
        </right>
      </border>
      <protection locked="0" hidden="0"/>
    </dxf>
    <dxf>
      <font>
        <strike val="0"/>
        <outline val="0"/>
        <shadow val="0"/>
        <u/>
        <vertAlign val="baseline"/>
        <sz val="12"/>
        <color theme="10"/>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left style="thin">
          <color indexed="64"/>
        </left>
      </border>
      <protection locked="1" hidden="0"/>
    </dxf>
    <dxf>
      <font>
        <strike val="0"/>
        <outline val="0"/>
        <shadow val="0"/>
        <vertAlign val="baseline"/>
        <sz val="12"/>
        <name val="Arial"/>
        <family val="2"/>
        <scheme val="none"/>
      </font>
      <fill>
        <patternFill patternType="solid">
          <fgColor indexed="64"/>
          <bgColor them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theme="0"/>
        </patternFill>
      </fill>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numFmt numFmtId="0" formatCode="General"/>
      <fill>
        <patternFill>
          <fgColor indexed="64"/>
          <bgColor theme="0"/>
        </patternFill>
      </fill>
      <border>
        <left style="thin">
          <color indexed="64"/>
        </left>
        <right style="thin">
          <color indexed="64"/>
        </right>
      </border>
      <protection locked="0" hidden="0"/>
    </dxf>
    <dxf>
      <font>
        <b val="0"/>
        <strike val="0"/>
        <outline val="0"/>
        <shadow val="0"/>
        <u val="none"/>
        <vertAlign val="baseline"/>
        <sz val="12"/>
        <color auto="1"/>
        <name val="Arial"/>
        <family val="2"/>
        <scheme val="none"/>
      </font>
      <fill>
        <patternFill>
          <fgColor indexed="64"/>
          <bgColor theme="0"/>
        </patternFill>
      </fill>
      <border>
        <left style="thin">
          <color indexed="64"/>
        </left>
        <right style="thin">
          <color indexed="64"/>
        </right>
      </border>
      <protection locked="0" hidden="0"/>
    </dxf>
    <dxf>
      <font>
        <strike val="0"/>
        <outline val="0"/>
        <shadow val="0"/>
        <u/>
        <vertAlign val="baseline"/>
        <sz val="12"/>
        <color theme="10"/>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left style="thin">
          <color indexed="64"/>
        </left>
      </border>
      <protection locked="1" hidden="0"/>
    </dxf>
    <dxf>
      <font>
        <strike val="0"/>
        <outline val="0"/>
        <shadow val="0"/>
        <vertAlign val="baseline"/>
        <sz val="12"/>
        <name val="Arial"/>
        <family val="2"/>
        <scheme val="none"/>
      </font>
      <fill>
        <patternFill patternType="solid">
          <fgColor indexed="64"/>
          <bgColor them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theme="0"/>
        </patternFill>
      </fill>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numFmt numFmtId="0" formatCode="General"/>
      <fill>
        <patternFill>
          <fgColor indexed="64"/>
          <bgColor theme="0"/>
        </patternFill>
      </fill>
      <border>
        <left style="thin">
          <color indexed="64"/>
        </left>
        <right style="thin">
          <color indexed="64"/>
        </right>
      </border>
      <protection locked="0" hidden="0"/>
    </dxf>
    <dxf>
      <font>
        <b val="0"/>
        <strike val="0"/>
        <outline val="0"/>
        <shadow val="0"/>
        <u val="none"/>
        <vertAlign val="baseline"/>
        <sz val="12"/>
        <color auto="1"/>
        <name val="Arial"/>
        <family val="2"/>
        <scheme val="none"/>
      </font>
      <fill>
        <patternFill>
          <fgColor indexed="64"/>
          <bgColor theme="0"/>
        </patternFill>
      </fill>
      <border>
        <left style="thin">
          <color indexed="64"/>
        </left>
        <right style="thin">
          <color indexed="64"/>
        </right>
      </border>
      <protection locked="0" hidden="0"/>
    </dxf>
    <dxf>
      <font>
        <strike val="0"/>
        <outline val="0"/>
        <shadow val="0"/>
        <u/>
        <vertAlign val="baseline"/>
        <sz val="12"/>
        <color theme="10"/>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left style="thin">
          <color indexed="64"/>
        </left>
      </border>
      <protection locked="1" hidden="0"/>
    </dxf>
    <dxf>
      <font>
        <strike val="0"/>
        <outline val="0"/>
        <shadow val="0"/>
        <vertAlign val="baseline"/>
        <sz val="12"/>
        <name val="Arial"/>
        <family val="2"/>
        <scheme val="none"/>
      </font>
      <fill>
        <patternFill patternType="solid">
          <fgColor indexed="64"/>
          <bgColor them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theme="0"/>
        </patternFill>
      </fill>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strike val="0"/>
        <outline val="0"/>
        <shadow val="0"/>
        <vertAlign val="baseline"/>
        <sz val="12"/>
        <name val="Arial"/>
        <family val="2"/>
        <scheme val="none"/>
      </font>
      <fill>
        <patternFill>
          <fgColor indexed="64"/>
          <bgColor theme="0"/>
        </patternFill>
      </fill>
      <border>
        <right style="thin">
          <color indexed="64"/>
        </right>
      </border>
      <protection locked="0" hidden="0"/>
    </dxf>
    <dxf>
      <font>
        <strike val="0"/>
        <outline val="0"/>
        <shadow val="0"/>
        <vertAlign val="baseline"/>
        <sz val="12"/>
        <name val="Arial"/>
        <family val="2"/>
        <scheme val="none"/>
      </font>
      <numFmt numFmtId="0" formatCode="General"/>
      <fill>
        <patternFill>
          <fgColor indexed="64"/>
          <bgColor theme="0"/>
        </patternFill>
      </fill>
      <border>
        <left style="thin">
          <color indexed="64"/>
        </left>
        <right style="thin">
          <color indexed="64"/>
        </right>
      </border>
      <protection locked="0" hidden="0"/>
    </dxf>
    <dxf>
      <font>
        <b val="0"/>
        <strike val="0"/>
        <outline val="0"/>
        <shadow val="0"/>
        <u val="none"/>
        <vertAlign val="baseline"/>
        <sz val="12"/>
        <color auto="1"/>
        <name val="Arial"/>
        <family val="2"/>
        <scheme val="none"/>
      </font>
      <fill>
        <patternFill>
          <fgColor indexed="64"/>
          <bgColor theme="0"/>
        </patternFill>
      </fill>
      <border>
        <left style="thin">
          <color indexed="64"/>
        </left>
        <right style="thin">
          <color indexed="64"/>
        </right>
      </border>
      <protection locked="0" hidden="0"/>
    </dxf>
    <dxf>
      <font>
        <strike val="0"/>
        <outline val="0"/>
        <shadow val="0"/>
        <u/>
        <vertAlign val="baseline"/>
        <sz val="12"/>
        <color theme="10"/>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left style="thin">
          <color indexed="64"/>
        </left>
      </border>
      <protection locked="1" hidden="0"/>
    </dxf>
    <dxf>
      <font>
        <strike val="0"/>
        <outline val="0"/>
        <shadow val="0"/>
        <vertAlign val="baseline"/>
        <sz val="12"/>
        <name val="Arial"/>
        <family val="2"/>
        <scheme val="none"/>
      </font>
      <fill>
        <patternFill patternType="solid">
          <fgColor indexed="64"/>
          <bgColor them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theme="0"/>
        </patternFill>
      </fill>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right style="thin">
          <color indexed="64"/>
        </right>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border>
        <right style="thin">
          <color indexed="64"/>
        </right>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right style="thin">
          <color indexed="64"/>
        </right>
      </border>
      <protection locked="0" hidden="0"/>
    </dxf>
    <dxf>
      <font>
        <b val="0"/>
        <i val="0"/>
        <strike val="0"/>
        <condense val="0"/>
        <extend val="0"/>
        <outline val="0"/>
        <shadow val="0"/>
        <u val="none"/>
        <vertAlign val="baseline"/>
        <sz val="12"/>
        <color theme="1"/>
        <name val="Arial"/>
        <family val="2"/>
        <scheme val="none"/>
      </font>
      <numFmt numFmtId="0" formatCode="General"/>
      <fill>
        <patternFill>
          <fgColor indexed="64"/>
          <bgColor theme="0"/>
        </patternFill>
      </fill>
      <alignment horizontal="left" vertical="top" textRotation="0" wrapText="1" indent="0" justifyLastLine="0" shrinkToFit="0" readingOrder="0"/>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fgColor indexed="64"/>
          <bgColor theme="0"/>
        </patternFill>
      </fill>
      <alignment horizontal="left" vertical="top" textRotation="0" wrapText="1" indent="0" justifyLastLine="0" shrinkToFit="0" readingOrder="0"/>
      <border>
        <right style="thin">
          <color indexed="64"/>
        </right>
      </border>
      <protection locked="0" hidden="0"/>
    </dxf>
    <dxf>
      <font>
        <b val="0"/>
        <i val="0"/>
        <strike val="0"/>
        <condense val="0"/>
        <extend val="0"/>
        <outline val="0"/>
        <shadow val="0"/>
        <u/>
        <vertAlign val="baseline"/>
        <sz val="12"/>
        <color theme="10"/>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left style="thin">
          <color indexed="64"/>
        </left>
      </border>
      <protection locked="1" hidden="0"/>
    </dxf>
    <dxf>
      <font>
        <strike val="0"/>
        <outline val="0"/>
        <shadow val="0"/>
        <vertAlign val="baseline"/>
        <sz val="12"/>
        <name val="Arial"/>
        <family val="2"/>
        <scheme val="none"/>
      </font>
      <fill>
        <patternFill patternType="solid">
          <fgColor indexed="64"/>
          <bgColor them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right style="thin">
          <color indexed="64"/>
        </right>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border>
        <right style="thin">
          <color indexed="64"/>
        </right>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right style="thin">
          <color indexed="64"/>
        </right>
      </border>
      <protection locked="0" hidden="0"/>
    </dxf>
    <dxf>
      <font>
        <b val="0"/>
        <i val="0"/>
        <strike val="0"/>
        <condense val="0"/>
        <extend val="0"/>
        <outline val="0"/>
        <shadow val="0"/>
        <u val="none"/>
        <vertAlign val="baseline"/>
        <sz val="12"/>
        <color theme="1"/>
        <name val="Arial"/>
        <family val="2"/>
        <scheme val="none"/>
      </font>
      <numFmt numFmtId="0" formatCode="General"/>
      <fill>
        <patternFill>
          <fgColor indexed="64"/>
          <bgColor theme="0"/>
        </patternFill>
      </fill>
      <alignment horizontal="left" vertical="top" textRotation="0" wrapText="1" indent="0" justifyLastLine="0" shrinkToFit="0" readingOrder="0"/>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fgColor indexed="64"/>
          <bgColor theme="0"/>
        </patternFill>
      </fill>
      <alignment horizontal="left" vertical="top" textRotation="0" wrapText="1" indent="0" justifyLastLine="0" shrinkToFit="0" readingOrder="0"/>
      <border>
        <left style="thin">
          <color indexed="64"/>
        </left>
        <right style="thin">
          <color indexed="64"/>
        </right>
      </border>
      <protection locked="0" hidden="0"/>
    </dxf>
    <dxf>
      <font>
        <b val="0"/>
        <i val="0"/>
        <strike val="0"/>
        <condense val="0"/>
        <extend val="0"/>
        <outline val="0"/>
        <shadow val="0"/>
        <u/>
        <vertAlign val="baseline"/>
        <sz val="12"/>
        <color theme="10"/>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left style="thin">
          <color indexed="64"/>
        </left>
      </border>
      <protection locked="1" hidden="0"/>
    </dxf>
    <dxf>
      <font>
        <strike val="0"/>
        <outline val="0"/>
        <shadow val="0"/>
        <vertAlign val="baseline"/>
        <sz val="12"/>
        <name val="Arial"/>
        <family val="2"/>
        <scheme val="none"/>
      </font>
      <fill>
        <patternFill patternType="solid">
          <fgColor indexed="64"/>
          <bgColor them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right style="thin">
          <color indexed="64"/>
        </right>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border>
        <right style="thin">
          <color indexed="64"/>
        </right>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left" vertical="top" textRotation="0" wrapText="1" indent="0" justifyLastLine="0" shrinkToFit="0" readingOrder="0"/>
      <border>
        <right style="thin">
          <color indexed="64"/>
        </right>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right style="thin">
          <color indexed="64"/>
        </right>
      </border>
      <protection locked="0" hidden="0"/>
    </dxf>
    <dxf>
      <font>
        <b val="0"/>
        <i val="0"/>
        <strike val="0"/>
        <condense val="0"/>
        <extend val="0"/>
        <outline val="0"/>
        <shadow val="0"/>
        <u val="none"/>
        <vertAlign val="baseline"/>
        <sz val="12"/>
        <color theme="1"/>
        <name val="Arial"/>
        <family val="2"/>
        <scheme val="none"/>
      </font>
      <numFmt numFmtId="0" formatCode="General"/>
      <fill>
        <patternFill>
          <fgColor indexed="64"/>
          <bgColor theme="0"/>
        </patternFill>
      </fill>
      <alignment horizontal="left" vertical="top" textRotation="0" wrapText="1" indent="0" justifyLastLine="0" shrinkToFit="0" readingOrder="0"/>
      <border>
        <left style="thin">
          <color indexed="64"/>
        </left>
        <right style="thin">
          <color indexed="64"/>
        </right>
      </border>
      <protection locked="0" hidden="0"/>
    </dxf>
    <dxf>
      <font>
        <b val="0"/>
        <i val="0"/>
        <strike val="0"/>
        <condense val="0"/>
        <extend val="0"/>
        <outline val="0"/>
        <shadow val="0"/>
        <u val="none"/>
        <vertAlign val="baseline"/>
        <sz val="12"/>
        <color auto="1"/>
        <name val="Arial"/>
        <family val="2"/>
        <scheme val="none"/>
      </font>
      <fill>
        <patternFill>
          <fgColor indexed="64"/>
          <bgColor theme="0"/>
        </patternFill>
      </fill>
      <alignment horizontal="left" vertical="top" textRotation="0" wrapText="1" indent="0" justifyLastLine="0" shrinkToFit="0" readingOrder="0"/>
      <border>
        <left style="thin">
          <color indexed="64"/>
        </left>
        <right style="thin">
          <color indexed="64"/>
        </right>
      </border>
      <protection locked="0" hidden="0"/>
    </dxf>
    <dxf>
      <font>
        <b val="0"/>
        <i val="0"/>
        <strike val="0"/>
        <condense val="0"/>
        <extend val="0"/>
        <outline val="0"/>
        <shadow val="0"/>
        <u/>
        <vertAlign val="baseline"/>
        <sz val="12"/>
        <color theme="10"/>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left style="thin">
          <color indexed="64"/>
        </left>
      </border>
      <protection locked="1" hidden="0"/>
    </dxf>
    <dxf>
      <font>
        <strike val="0"/>
        <outline val="0"/>
        <shadow val="0"/>
        <vertAlign val="baseline"/>
        <sz val="12"/>
        <name val="Arial"/>
        <family val="2"/>
        <scheme val="none"/>
      </font>
      <fill>
        <patternFill patternType="solid">
          <fgColor indexed="64"/>
          <bgColor them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0" formatCode="General"/>
      <fill>
        <patternFill>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ertAlign val="baseline"/>
        <sz val="12"/>
        <color theme="10"/>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2"/>
        </patternFill>
      </fill>
      <alignment vertical="top"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name val="Arial"/>
        <family val="2"/>
        <scheme val="none"/>
      </font>
      <fill>
        <patternFill patternType="solid">
          <fgColor indexed="64"/>
          <bgColor them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outline="0">
        <left style="thin">
          <color indexed="64"/>
        </left>
        <right style="thin">
          <color indexed="64"/>
        </right>
        <top style="thin">
          <color indexed="64"/>
        </top>
      </border>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0" formatCode="General"/>
      <fill>
        <patternFill>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0" tint="-4.9989318521683403E-2"/>
        </patternFill>
      </fill>
      <alignment vertical="top"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vertAlign val="baseline"/>
        <sz val="12"/>
        <name val="Arial"/>
        <family val="2"/>
        <scheme val="none"/>
      </font>
      <fill>
        <patternFill patternType="solid">
          <fgColor indexed="64"/>
          <bgColor theme="0" tint="-4.9989318521683403E-2"/>
        </patternFill>
      </fill>
      <alignment horizontal="left" vertical="top" textRotation="0" indent="0" justifyLastLine="0" shrinkToFit="0" readingOrder="0"/>
      <border diagonalUp="0" diagonalDown="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fgColor indexed="64"/>
          <bgColor theme="0"/>
        </patternFill>
      </fill>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ertAlign val="baseline"/>
        <sz val="12"/>
        <color rgb="FF365F9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0" hidden="0"/>
    </dxf>
    <dxf>
      <font>
        <b val="0"/>
        <strike val="0"/>
        <outline val="0"/>
        <shadow val="0"/>
        <u val="none"/>
        <vertAlign val="baseline"/>
        <sz val="12"/>
        <color auto="1"/>
        <name val="Arial"/>
        <family val="2"/>
        <scheme val="none"/>
      </font>
      <fill>
        <patternFill patternType="solid">
          <fgColor indexed="64"/>
          <bgColor theme="0"/>
        </patternFill>
      </fill>
      <alignment horizontal="general"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vertical="top" textRotation="0" wrapText="1" indent="0" justifyLastLine="0" shrinkToFit="0" readingOrder="0"/>
      <border>
        <left style="thin">
          <color indexed="64"/>
        </left>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left style="thin">
          <color indexed="64"/>
        </left>
        <right style="thin">
          <color indexed="64"/>
        </right>
        <bottom style="thin">
          <color indexed="64"/>
        </bottom>
      </border>
    </dxf>
    <dxf>
      <font>
        <b val="0"/>
        <i val="0"/>
        <strike val="0"/>
        <condense val="0"/>
        <extend val="0"/>
        <outline val="0"/>
        <shadow val="0"/>
        <u val="none"/>
        <vertAlign val="baseline"/>
        <sz val="12"/>
        <color auto="1"/>
        <name val="Arial"/>
        <family val="2"/>
        <scheme val="none"/>
      </font>
      <fill>
        <patternFill patternType="none">
          <bgColor theme="0"/>
        </patternFill>
      </fill>
      <alignment horizontal="left" vertical="top"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ertAlign val="baseline"/>
        <sz val="12"/>
        <color rgb="FF365F91"/>
        <name val="Arial"/>
        <family val="2"/>
        <scheme val="none"/>
      </font>
      <fill>
        <patternFill patternType="solid">
          <fgColor indexed="64"/>
          <bgColor them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numFmt numFmtId="0" formatCode="General"/>
      <fill>
        <patternFill patternType="solid">
          <fgColor indexed="64"/>
          <bgColor theme="0"/>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12"/>
        <color auto="1"/>
        <name val="Arial"/>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name val="Arial"/>
        <family val="2"/>
        <scheme val="none"/>
      </font>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general" vertical="center" textRotation="0" wrapText="0" indent="0" justifyLastLine="0" shrinkToFit="0" readingOrder="0"/>
      <border diagonalUp="0" diagonalDown="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theme="0"/>
        </patternFill>
      </fill>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2"/>
        <color rgb="FF0B0C0C"/>
        <name val="Arial"/>
        <scheme val="none"/>
      </font>
      <fill>
        <patternFill patternType="solid">
          <fgColor indexed="64"/>
          <bgColor theme="0" tint="-4.9989318521683403E-2"/>
        </patternFill>
      </fill>
      <alignment horizontal="general"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ertAlign val="baseline"/>
        <sz val="12"/>
        <color rgb="FF365F9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Arial"/>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ertAlign val="baseline"/>
        <sz val="12"/>
        <color rgb="FF365F91"/>
        <name val="Arial"/>
        <family val="2"/>
        <scheme val="none"/>
      </font>
      <fill>
        <patternFill patternType="solid">
          <fgColor indexed="64"/>
          <bgColor them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2"/>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4.9989318521683403E-2"/>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ont>
        <b val="0"/>
        <strike val="0"/>
        <outline val="0"/>
        <shadow val="0"/>
        <u val="none"/>
        <vertAlign val="baseline"/>
        <sz val="12"/>
        <color rgb="FF365F91"/>
        <name val="Arial"/>
        <family val="2"/>
        <scheme val="none"/>
      </font>
      <fill>
        <patternFill patternType="solid">
          <fgColor indexed="64"/>
          <bgColor theme="2"/>
        </patternFill>
      </fill>
      <alignment horizontal="left" vertical="top" textRotation="0" indent="0" justifyLastLine="0" shrinkToFit="0" readingOrder="0"/>
      <border diagonalUp="0" diagonalDown="0">
        <left style="thin">
          <color indexed="64"/>
        </left>
        <right style="thin">
          <color indexed="64"/>
        </right>
        <top style="thin">
          <color auto="1"/>
        </top>
        <bottom style="thin">
          <color auto="1"/>
        </bottom>
      </border>
      <protection locked="1" hidden="0"/>
    </dxf>
    <dxf>
      <font>
        <b val="0"/>
        <strike val="0"/>
        <outline val="0"/>
        <shadow val="0"/>
        <u val="none"/>
        <vertAlign val="baseline"/>
        <sz val="12"/>
        <color auto="1"/>
        <name val="Arial"/>
        <family val="2"/>
        <scheme val="none"/>
      </font>
      <fill>
        <patternFill patternType="solid">
          <fgColor indexed="64"/>
          <bgColor theme="2"/>
        </patternFill>
      </fill>
      <alignment horizontal="left" vertical="top"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strike val="0"/>
        <outline val="0"/>
        <shadow val="0"/>
        <u val="none"/>
        <vertAlign val="baseline"/>
        <sz val="12"/>
        <color auto="1"/>
        <name val="Arial"/>
        <family val="2"/>
        <scheme val="none"/>
      </font>
      <fill>
        <patternFill patternType="none">
          <fgColor indexed="64"/>
          <bgColor theme="0"/>
        </patternFill>
      </fill>
      <alignment horizontal="left" vertical="top" textRotation="0" indent="0" justifyLastLine="0" shrinkToFit="0" readingOrder="0"/>
      <border diagonalUp="0" diagonalDown="0">
        <left/>
        <right style="thin">
          <color indexed="64"/>
        </right>
        <top style="thin">
          <color auto="1"/>
        </top>
        <bottom style="thin">
          <color auto="1"/>
        </bottom>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theme="0"/>
        </patternFill>
      </fill>
      <alignment horizontal="left" vertical="top" textRotation="0" wrapText="1" indent="0" justifyLastLine="0" shrinkToFit="0" readingOrder="0"/>
      <border diagonalUp="0" diagonalDown="0">
        <left/>
        <right style="thin">
          <color indexed="64"/>
        </right>
        <top style="thin">
          <color auto="1"/>
        </top>
        <bottom style="thin">
          <color auto="1"/>
        </bottom>
      </border>
      <protection locked="0" hidden="0"/>
    </dxf>
    <dxf>
      <font>
        <b val="0"/>
        <strike val="0"/>
        <outline val="0"/>
        <shadow val="0"/>
        <u val="none"/>
        <vertAlign val="baseline"/>
        <sz val="12"/>
        <color auto="1"/>
        <name val="Arial"/>
        <family val="2"/>
        <scheme val="none"/>
      </font>
      <fill>
        <patternFill patternType="none">
          <fgColor indexed="64"/>
          <bgColor theme="0"/>
        </patternFill>
      </fill>
      <alignment horizontal="left" vertical="top" textRotation="0" indent="0" justifyLastLine="0" shrinkToFit="0" readingOrder="0"/>
      <border diagonalUp="0" diagonalDown="0">
        <left/>
        <right style="thin">
          <color indexed="64"/>
        </right>
        <top style="thin">
          <color auto="1"/>
        </top>
        <bottom style="thin">
          <color auto="1"/>
        </bottom>
      </border>
      <protection locked="0" hidden="0"/>
    </dxf>
    <dxf>
      <font>
        <b val="0"/>
        <strike val="0"/>
        <outline val="0"/>
        <shadow val="0"/>
        <u val="none"/>
        <vertAlign val="baseline"/>
        <sz val="12"/>
        <color auto="1"/>
        <name val="Arial"/>
        <family val="2"/>
        <scheme val="none"/>
      </font>
      <fill>
        <patternFill patternType="none">
          <fgColor indexed="64"/>
          <bgColor theme="0"/>
        </patternFill>
      </fill>
      <alignment horizontal="left" vertical="top" textRotation="0" indent="0" justifyLastLine="0" shrinkToFit="0" readingOrder="0"/>
      <border diagonalUp="0" diagonalDown="0">
        <left/>
        <right style="thin">
          <color indexed="64"/>
        </right>
        <top style="thin">
          <color auto="1"/>
        </top>
        <bottom style="thin">
          <color auto="1"/>
        </bottom>
      </border>
      <protection locked="0" hidden="0"/>
    </dxf>
    <dxf>
      <font>
        <b val="0"/>
        <strike val="0"/>
        <outline val="0"/>
        <shadow val="0"/>
        <u val="none"/>
        <vertAlign val="baseline"/>
        <sz val="12"/>
        <color auto="1"/>
        <name val="Arial"/>
        <family val="2"/>
        <scheme val="none"/>
      </font>
      <fill>
        <patternFill patternType="none">
          <fgColor indexed="64"/>
          <bgColor theme="0"/>
        </patternFill>
      </fill>
      <alignment horizontal="left" vertical="top" textRotation="0" indent="0" justifyLastLine="0" shrinkToFit="0" readingOrder="0"/>
      <border diagonalUp="0" diagonalDown="0">
        <left/>
        <right style="thin">
          <color indexed="64"/>
        </right>
        <top style="thin">
          <color auto="1"/>
        </top>
        <bottom style="thin">
          <color auto="1"/>
        </bottom>
      </border>
      <protection locked="0" hidden="0"/>
    </dxf>
    <dxf>
      <font>
        <b val="0"/>
        <strike val="0"/>
        <outline val="0"/>
        <shadow val="0"/>
        <u val="none"/>
        <vertAlign val="baseline"/>
        <sz val="12"/>
        <color auto="1"/>
        <name val="Arial"/>
        <family val="2"/>
        <scheme val="none"/>
      </font>
      <fill>
        <patternFill patternType="none">
          <fgColor indexed="64"/>
          <bgColor theme="0"/>
        </patternFill>
      </fill>
      <alignment horizontal="left" vertical="top" textRotation="0" indent="0" justifyLastLine="0" shrinkToFit="0" readingOrder="0"/>
      <border diagonalUp="0" diagonalDown="0">
        <left/>
        <right style="thin">
          <color indexed="64"/>
        </right>
        <top style="thin">
          <color auto="1"/>
        </top>
        <bottom style="thin">
          <color auto="1"/>
        </bottom>
      </border>
      <protection locked="0" hidden="0"/>
    </dxf>
    <dxf>
      <font>
        <b val="0"/>
        <strike val="0"/>
        <outline val="0"/>
        <shadow val="0"/>
        <u val="none"/>
        <vertAlign val="baseline"/>
        <sz val="12"/>
        <color auto="1"/>
        <name val="Arial"/>
        <family val="2"/>
        <scheme val="none"/>
      </font>
      <numFmt numFmtId="0" formatCode="General"/>
      <fill>
        <patternFill patternType="none">
          <fgColor indexed="64"/>
          <bgColor theme="0"/>
        </patternFill>
      </fill>
      <alignment horizontal="left" vertical="top" textRotation="0" indent="0" justifyLastLine="0" shrinkToFit="0" readingOrder="0"/>
      <border diagonalUp="0" diagonalDown="0">
        <left/>
        <right style="thin">
          <color indexed="64"/>
        </right>
        <top style="thin">
          <color auto="1"/>
        </top>
        <bottom style="thin">
          <color auto="1"/>
        </bottom>
      </border>
      <protection locked="0" hidden="0"/>
    </dxf>
    <dxf>
      <font>
        <b val="0"/>
        <strike val="0"/>
        <outline val="0"/>
        <shadow val="0"/>
        <u val="none"/>
        <vertAlign val="baseline"/>
        <sz val="12"/>
        <color auto="1"/>
        <name val="Arial"/>
        <family val="2"/>
        <scheme val="none"/>
      </font>
      <fill>
        <patternFill patternType="none">
          <fgColor indexed="64"/>
          <bgColor theme="0"/>
        </patternFill>
      </fill>
      <alignment horizontal="left" vertical="top" textRotation="0" indent="0" justifyLastLine="0" shrinkToFit="0" readingOrder="0"/>
      <border diagonalUp="0" diagonalDown="0">
        <left style="thin">
          <color indexed="64"/>
        </left>
        <right style="thin">
          <color indexed="64"/>
        </right>
        <top style="thin">
          <color auto="1"/>
        </top>
        <bottom style="thin">
          <color auto="1"/>
        </bottom>
      </border>
      <protection locked="0" hidden="0"/>
    </dxf>
    <dxf>
      <font>
        <strike val="0"/>
        <outline val="0"/>
        <shadow val="0"/>
        <vertAlign val="baseline"/>
        <sz val="12"/>
        <name val="Arial"/>
        <family val="2"/>
        <scheme val="none"/>
      </font>
      <fill>
        <patternFill patternType="solid">
          <fgColor indexed="64"/>
          <bgColor theme="2"/>
        </patternFill>
      </fill>
      <alignment horizontal="left" vertical="top" textRotation="0" wrapText="1" indent="0" justifyLastLine="0" shrinkToFit="0" readingOrder="0"/>
      <border diagonalUp="0" diagonalDown="0">
        <left style="thin">
          <color indexed="64"/>
        </left>
        <right style="thin">
          <color auto="1"/>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2"/>
        </patternFill>
      </fill>
      <alignment horizontal="left" vertical="top" textRotation="0" wrapText="0" indent="0" justifyLastLine="0" shrinkToFit="0" readingOrder="0"/>
      <border diagonalUp="0" diagonalDown="0">
        <left/>
        <right style="thin">
          <color indexed="64"/>
        </right>
        <top style="thin">
          <color auto="1"/>
        </top>
        <bottom style="thin">
          <color auto="1"/>
        </bottom>
      </border>
      <protection locked="1" hidden="0"/>
    </dxf>
    <dxf>
      <border>
        <top style="thin">
          <color auto="1"/>
        </top>
      </border>
    </dxf>
    <dxf>
      <border diagonalUp="0" diagonalDown="0">
        <left style="thin">
          <color auto="1"/>
        </left>
        <right style="thin">
          <color auto="1"/>
        </right>
        <top style="thin">
          <color auto="1"/>
        </top>
        <bottom style="thin">
          <color auto="1"/>
        </bottom>
      </border>
    </dxf>
    <dxf>
      <font>
        <strike val="0"/>
        <outline val="0"/>
        <shadow val="0"/>
        <vertAlign val="baseline"/>
        <sz val="12"/>
        <name val="Arial"/>
        <family val="2"/>
        <scheme val="none"/>
      </font>
      <fill>
        <patternFill>
          <bgColor theme="0"/>
        </patternFill>
      </fill>
      <alignment horizontal="left" vertical="top" textRotation="0" indent="0" justifyLastLine="0" shrinkToFit="0" readingOrder="0"/>
    </dxf>
    <dxf>
      <border>
        <bottom style="thin">
          <color auto="1"/>
        </bottom>
      </border>
    </dxf>
    <dxf>
      <font>
        <strike val="0"/>
        <outline val="0"/>
        <shadow val="0"/>
        <vertAlign val="baseline"/>
        <sz val="12"/>
        <name val="Arial"/>
        <family val="2"/>
        <scheme val="none"/>
      </font>
      <fill>
        <patternFill patternType="solid">
          <bgColor theme="0" tint="-4.9989318521683403E-2"/>
        </patternFill>
      </fill>
      <border diagonalUp="0" diagonalDown="0">
        <left style="thin">
          <color auto="1"/>
        </left>
        <right style="thin">
          <color auto="1"/>
        </right>
        <top/>
        <bottom/>
      </border>
      <protection locked="1" hidden="0"/>
    </dxf>
    <dxf>
      <font>
        <b val="0"/>
        <i val="0"/>
        <strike val="0"/>
        <condense val="0"/>
        <extend val="0"/>
        <outline val="0"/>
        <shadow val="0"/>
        <u/>
        <vertAlign val="baseline"/>
        <sz val="12"/>
        <color rgb="FF365F91"/>
        <name val="Arial"/>
        <family val="2"/>
        <scheme val="none"/>
      </font>
      <fill>
        <patternFill patternType="solid">
          <fgColor indexed="64"/>
          <bgColor theme="0" tint="-0.14999847407452621"/>
        </patternFill>
      </fill>
      <alignment horizontal="left" vertical="top" textRotation="0" wrapText="1" indent="0" justifyLastLine="0" shrinkToFit="0" readingOrder="0"/>
      <border diagonalUp="0" diagonalDown="0">
        <left/>
        <right/>
        <top style="thin">
          <color rgb="FF000000"/>
        </top>
        <bottom style="thin">
          <color rgb="FF000000"/>
        </bottom>
      </border>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0" tint="-0.14999847407452621"/>
        </patternFill>
      </fill>
      <alignment horizontal="left" vertical="top" textRotation="0" wrapText="1" indent="0" justifyLastLine="0" shrinkToFit="0" readingOrder="0"/>
      <border diagonalUp="0" diagonalDown="0">
        <left/>
        <right/>
        <top style="thin">
          <color rgb="FF000000"/>
        </top>
        <bottom style="thin">
          <color rgb="FF000000"/>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left/>
        <right style="thin">
          <color rgb="FF000000"/>
        </right>
        <top style="thin">
          <color rgb="FF000000"/>
        </top>
        <bottom style="thin">
          <color rgb="FF000000"/>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rgb="FF000000"/>
        </top>
        <bottom style="thin">
          <color rgb="FF000000"/>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rgb="FF000000"/>
        </top>
        <bottom style="thin">
          <color rgb="FF000000"/>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rgb="FF000000"/>
        </top>
        <bottom style="thin">
          <color rgb="FF000000"/>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rgb="FF000000"/>
        </top>
        <bottom style="thin">
          <color rgb="FF000000"/>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rgb="FF000000"/>
        </top>
        <bottom style="thin">
          <color rgb="FF000000"/>
        </bottom>
      </border>
      <protection locked="0" hidden="0"/>
    </dxf>
    <dxf>
      <font>
        <b val="0"/>
        <i val="0"/>
        <strike val="0"/>
        <condense val="0"/>
        <extend val="0"/>
        <outline val="0"/>
        <shadow val="0"/>
        <u val="none"/>
        <vertAlign val="baseline"/>
        <sz val="12"/>
        <color auto="1"/>
        <name val="Arial"/>
        <family val="2"/>
        <scheme val="none"/>
      </font>
      <numFmt numFmtId="1" formatCode="0"/>
      <fill>
        <patternFill patternType="solid">
          <fgColor indexed="64"/>
          <bgColor theme="0"/>
        </patternFill>
      </fill>
      <alignment horizontal="left" vertical="top" textRotation="0" wrapText="1" indent="0" justifyLastLine="0" shrinkToFit="0" readingOrder="0"/>
      <border diagonalUp="0" diagonalDown="0">
        <left/>
        <right/>
        <top style="thin">
          <color rgb="FF000000"/>
        </top>
        <bottom style="thin">
          <color rgb="FF000000"/>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rgb="FF000000"/>
        </left>
        <right/>
        <top style="thin">
          <color rgb="FF000000"/>
        </top>
        <bottom style="thin">
          <color rgb="FF000000"/>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top" textRotation="0" wrapText="1" indent="0" justifyLastLine="0" shrinkToFit="0" readingOrder="0"/>
      <border diagonalUp="0" diagonalDown="0">
        <left style="thin">
          <color indexed="64"/>
        </left>
        <right style="thin">
          <color rgb="FF000000"/>
        </right>
        <top style="thin">
          <color rgb="FF000000"/>
        </top>
        <bottom style="thin">
          <color rgb="FF000000"/>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1" hidden="0"/>
    </dxf>
    <dxf>
      <border outline="0">
        <top style="thin">
          <color rgb="FF000000"/>
        </top>
      </border>
    </dxf>
    <dxf>
      <font>
        <b val="0"/>
        <i val="0"/>
        <strike val="0"/>
        <condense val="0"/>
        <extend val="0"/>
        <outline val="0"/>
        <shadow val="0"/>
        <u val="none"/>
        <vertAlign val="baseline"/>
        <sz val="12"/>
        <color rgb="FF000000"/>
        <name val="Arial"/>
        <family val="2"/>
        <scheme val="none"/>
      </font>
      <fill>
        <patternFill patternType="solid">
          <fgColor indexed="64"/>
          <bgColor theme="5" tint="0.79998168889431442"/>
        </patternFill>
      </fill>
      <alignment horizontal="left"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2"/>
        <color rgb="FF000000"/>
        <name val="Arial"/>
        <family val="2"/>
        <scheme val="none"/>
      </font>
      <fill>
        <patternFill patternType="solid">
          <fgColor rgb="FF000000"/>
          <bgColor theme="2"/>
        </patternFill>
      </fill>
      <alignment horizontal="left" vertical="center" textRotation="0" wrapText="1" indent="0" justifyLastLine="0" shrinkToFit="0" readingOrder="0"/>
      <border diagonalUp="0" diagonalDown="0">
        <left style="thin">
          <color rgb="FF000000"/>
        </left>
        <right style="thin">
          <color rgb="FF000000"/>
        </right>
        <top/>
        <bottom/>
      </border>
      <protection locked="1" hidden="0"/>
    </dxf>
    <dxf>
      <font>
        <b val="0"/>
        <i val="0"/>
        <strike val="0"/>
        <condense val="0"/>
        <extend val="0"/>
        <outline val="0"/>
        <shadow val="0"/>
        <u val="none"/>
        <vertAlign val="baseline"/>
        <sz val="12"/>
        <color theme="1"/>
        <name val="Arial"/>
        <family val="2"/>
        <scheme val="none"/>
      </font>
      <numFmt numFmtId="13"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general" vertical="top" textRotation="0" wrapText="1" indent="0" justifyLastLine="0" shrinkToFit="0" readingOrder="0"/>
      <border diagonalUp="0" diagonalDown="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fgColor indexed="64"/>
          <bgColor theme="0"/>
        </patternFill>
      </fill>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patternFill>
      </fill>
      <border diagonalUp="0" diagonalDown="0" outline="0">
        <left style="thin">
          <color indexed="64"/>
        </left>
        <right style="thin">
          <color indexed="64"/>
        </right>
        <top/>
        <bottom/>
      </border>
    </dxf>
  </dxfs>
  <tableStyles count="0" defaultTableStyle="TableStyleMedium2" defaultPivotStyle="PivotStyleMedium9"/>
  <colors>
    <mruColors>
      <color rgb="FF365F91"/>
      <color rgb="FF007C91"/>
      <color rgb="FF229A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Structure" Target="richData/rdrichvaluestructure.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alcChain" Target="calcChain.xml"/><Relationship Id="rId30"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[local-authority-risk-and-adaptation-toolkit-heat-edition.xlsx]Pivots!PivotTable1</c:name>
    <c:fmtId val="0"/>
  </c:pivotSource>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n-GB"/>
              <a:t>Relative Strength</a:t>
            </a:r>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n-US"/>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dLbl>
          <c:idx val="0"/>
          <c:showLegendKey val="0"/>
          <c:showVal val="0"/>
          <c:showCatName val="0"/>
          <c:showSerName val="0"/>
          <c:showPercent val="0"/>
          <c:showBubbleSize val="0"/>
          <c:extLst>
            <c:ext xmlns:c15="http://schemas.microsoft.com/office/drawing/2012/chart" uri="{CE6537A1-D6FC-4f65-9D91-7224C49458BB}"/>
          </c:extLst>
        </c:dLbl>
      </c:pivotFmt>
      <c:pivotFmt>
        <c:idx val="3"/>
        <c:dLbl>
          <c:idx val="0"/>
          <c:showLegendKey val="0"/>
          <c:showVal val="0"/>
          <c:showCatName val="0"/>
          <c:showSerName val="0"/>
          <c:showPercent val="0"/>
          <c:showBubbleSize val="0"/>
          <c:extLst>
            <c:ext xmlns:c15="http://schemas.microsoft.com/office/drawing/2012/chart" uri="{CE6537A1-D6FC-4f65-9D91-7224C49458BB}"/>
          </c:extLst>
        </c:dLbl>
      </c:pivotFmt>
      <c:pivotFmt>
        <c:idx val="4"/>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alpha val="50196"/>
            </a:schemeClr>
          </a:solidFill>
          <a:ln w="25400">
            <a:solidFill>
              <a:schemeClr val="accent1"/>
            </a:solidFill>
            <a:prstDash val="sysDot"/>
          </a:ln>
          <a:effectLst/>
        </c:spPr>
        <c:marker>
          <c:spPr>
            <a:solidFill>
              <a:schemeClr val="accent1"/>
            </a:solidFill>
            <a:ln>
              <a:noFill/>
            </a:ln>
            <a:effectLst/>
          </c:spPr>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alpha val="50196"/>
            </a:schemeClr>
          </a:solidFill>
          <a:ln w="25400">
            <a:solidFill>
              <a:schemeClr val="accent1"/>
            </a:solidFill>
            <a:prstDash val="sysDot"/>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radarChart>
        <c:radarStyle val="filled"/>
        <c:varyColors val="0"/>
        <c:ser>
          <c:idx val="0"/>
          <c:order val="0"/>
          <c:tx>
            <c:strRef>
              <c:f>Pivots!$B$2</c:f>
              <c:strCache>
                <c:ptCount val="1"/>
                <c:pt idx="0">
                  <c:v>Total</c:v>
                </c:pt>
              </c:strCache>
            </c:strRef>
          </c:tx>
          <c:spPr>
            <a:solidFill>
              <a:schemeClr val="accent1">
                <a:alpha val="50196"/>
              </a:schemeClr>
            </a:solidFill>
            <a:ln w="25400">
              <a:solidFill>
                <a:schemeClr val="accent1"/>
              </a:solidFill>
              <a:prstDash val="sysDot"/>
            </a:ln>
            <a:effectLst/>
          </c:spPr>
          <c:cat>
            <c:strRef>
              <c:f>Pivots!$A$3:$A$13</c:f>
              <c:strCache>
                <c:ptCount val="10"/>
                <c:pt idx="0">
                  <c:v>Children &amp; Young People</c:v>
                </c:pt>
                <c:pt idx="1">
                  <c:v>Homes</c:v>
                </c:pt>
                <c:pt idx="2">
                  <c:v>Infrastructure</c:v>
                </c:pt>
                <c:pt idx="3">
                  <c:v>Local Authority Wide</c:v>
                </c:pt>
                <c:pt idx="4">
                  <c:v>Occupation</c:v>
                </c:pt>
                <c:pt idx="5">
                  <c:v>Older People 65+</c:v>
                </c:pt>
                <c:pt idx="6">
                  <c:v>People experiencing Homelessness</c:v>
                </c:pt>
                <c:pt idx="7">
                  <c:v>People with Long Term Conditions</c:v>
                </c:pt>
                <c:pt idx="8">
                  <c:v>Planning</c:v>
                </c:pt>
                <c:pt idx="9">
                  <c:v>Schools and Education</c:v>
                </c:pt>
              </c:strCache>
            </c:strRef>
          </c:cat>
          <c:val>
            <c:numRef>
              <c:f>Pivots!$B$3:$B$13</c:f>
              <c:numCache>
                <c:formatCode>General</c:formatCode>
                <c:ptCount val="10"/>
                <c:pt idx="0">
                  <c:v>0.8</c:v>
                </c:pt>
                <c:pt idx="1">
                  <c:v>2</c:v>
                </c:pt>
                <c:pt idx="2">
                  <c:v>1.2</c:v>
                </c:pt>
                <c:pt idx="3">
                  <c:v>1.25</c:v>
                </c:pt>
                <c:pt idx="4">
                  <c:v>1</c:v>
                </c:pt>
                <c:pt idx="5">
                  <c:v>0.8571428571428571</c:v>
                </c:pt>
                <c:pt idx="6">
                  <c:v>0.4</c:v>
                </c:pt>
                <c:pt idx="7">
                  <c:v>1.625</c:v>
                </c:pt>
                <c:pt idx="8">
                  <c:v>1</c:v>
                </c:pt>
                <c:pt idx="9">
                  <c:v>0.25</c:v>
                </c:pt>
              </c:numCache>
            </c:numRef>
          </c:val>
          <c:extLst>
            <c:ext xmlns:c16="http://schemas.microsoft.com/office/drawing/2014/chart" uri="{C3380CC4-5D6E-409C-BE32-E72D297353CC}">
              <c16:uniqueId val="{00000000-6C6B-4A0D-BF41-05ADE77B6BC0}"/>
            </c:ext>
          </c:extLst>
        </c:ser>
        <c:dLbls>
          <c:showLegendKey val="0"/>
          <c:showVal val="0"/>
          <c:showCatName val="0"/>
          <c:showSerName val="0"/>
          <c:showPercent val="0"/>
          <c:showBubbleSize val="0"/>
        </c:dLbls>
        <c:axId val="900369032"/>
        <c:axId val="900365792"/>
      </c:radarChart>
      <c:catAx>
        <c:axId val="900369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0365792"/>
        <c:crosses val="autoZero"/>
        <c:auto val="1"/>
        <c:lblAlgn val="ctr"/>
        <c:lblOffset val="100"/>
        <c:noMultiLvlLbl val="0"/>
      </c:catAx>
      <c:valAx>
        <c:axId val="9003657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solidFill>
              <a:schemeClr val="accent1"/>
            </a:solidFill>
            <a:prstDash val="dash"/>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03690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200" b="1" i="0" u="none" strike="noStrike" kern="1200" cap="all" spc="15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en-US"/>
        </a:p>
      </c:txPr>
    </c:title>
    <c:autoTitleDeleted val="0"/>
    <c:plotArea>
      <c:layout/>
      <c:radarChart>
        <c:radarStyle val="filled"/>
        <c:varyColors val="0"/>
        <c:ser>
          <c:idx val="0"/>
          <c:order val="0"/>
          <c:tx>
            <c:strRef>
              <c:f>Dashboard!$L$4</c:f>
              <c:strCache>
                <c:ptCount val="1"/>
                <c:pt idx="0">
                  <c:v>Relative Strength</c:v>
                </c:pt>
              </c:strCache>
            </c:strRef>
          </c:tx>
          <c:spPr>
            <a:solidFill>
              <a:schemeClr val="accent1">
                <a:alpha val="50196"/>
              </a:schemeClr>
            </a:solidFill>
            <a:ln w="25400">
              <a:solidFill>
                <a:schemeClr val="accent1"/>
              </a:solidFill>
              <a:prstDash val="sysDot"/>
            </a:ln>
            <a:effectLst/>
          </c:spPr>
          <c:cat>
            <c:strRef>
              <c:f>Dashboard!$I$5:$I$15</c:f>
              <c:strCache>
                <c:ptCount val="11"/>
                <c:pt idx="0">
                  <c:v>Adverse Weather and Health Plan</c:v>
                </c:pt>
                <c:pt idx="1">
                  <c:v>Care settings- 65+ &amp; Disabled</c:v>
                </c:pt>
                <c:pt idx="2">
                  <c:v>Children &amp; Young People</c:v>
                </c:pt>
                <c:pt idx="3">
                  <c:v>Home Dom Care 65+ &amp; disabled</c:v>
                </c:pt>
                <c:pt idx="4">
                  <c:v>Homes</c:v>
                </c:pt>
                <c:pt idx="5">
                  <c:v>Infrastructure</c:v>
                </c:pt>
                <c:pt idx="6">
                  <c:v>Leadership</c:v>
                </c:pt>
                <c:pt idx="7">
                  <c:v>Local Authority Wide and Communications</c:v>
                </c:pt>
                <c:pt idx="8">
                  <c:v>Occupation</c:v>
                </c:pt>
                <c:pt idx="9">
                  <c:v>People experiencing Homelessness</c:v>
                </c:pt>
                <c:pt idx="10">
                  <c:v>Planning</c:v>
                </c:pt>
              </c:strCache>
            </c:strRef>
          </c:cat>
          <c:val>
            <c:numRef>
              <c:f>Dashboard!$L$5:$L$15</c:f>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73D7-4274-AAAC-E56EE62D7B13}"/>
            </c:ext>
          </c:extLst>
        </c:ser>
        <c:dLbls>
          <c:showLegendKey val="0"/>
          <c:showVal val="0"/>
          <c:showCatName val="0"/>
          <c:showSerName val="0"/>
          <c:showPercent val="0"/>
          <c:showBubbleSize val="0"/>
        </c:dLbls>
        <c:axId val="436775440"/>
        <c:axId val="437542176"/>
      </c:radarChart>
      <c:catAx>
        <c:axId val="436775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437542176"/>
        <c:crosses val="autoZero"/>
        <c:auto val="1"/>
        <c:lblAlgn val="ctr"/>
        <c:lblOffset val="100"/>
        <c:noMultiLvlLbl val="0"/>
      </c:catAx>
      <c:valAx>
        <c:axId val="43754217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solidFill>
              <a:schemeClr val="accent1">
                <a:alpha val="32000"/>
              </a:schemeClr>
            </a:solidFill>
            <a:prstDash val="dash"/>
          </a:ln>
          <a:effectLst/>
        </c:spPr>
        <c:txPr>
          <a:bodyPr rot="-60000000" spcFirstLastPara="1" vertOverflow="ellipsis" vert="horz" wrap="square" anchor="ctr" anchorCtr="1"/>
          <a:lstStyle/>
          <a:p>
            <a:pPr>
              <a:defRPr sz="900" b="0" i="0" u="none" strike="noStrike" kern="1200" baseline="0">
                <a:noFill/>
                <a:latin typeface="+mn-lt"/>
                <a:ea typeface="+mn-ea"/>
                <a:cs typeface="+mn-cs"/>
              </a:defRPr>
            </a:pPr>
            <a:endParaRPr lang="en-US"/>
          </a:p>
        </c:txPr>
        <c:crossAx val="43677544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GB" sz="1400" b="1"/>
              <a:t>Score Distribution</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18237731529876608"/>
          <c:y val="9.4972390939437129E-2"/>
          <c:w val="0.80196621528397205"/>
          <c:h val="0.81623700916020203"/>
        </c:manualLayout>
      </c:layout>
      <c:barChart>
        <c:barDir val="bar"/>
        <c:grouping val="percentStacked"/>
        <c:varyColors val="0"/>
        <c:ser>
          <c:idx val="2"/>
          <c:order val="0"/>
          <c:tx>
            <c:strRef>
              <c:f>Dashboard!$M$31</c:f>
              <c:strCache>
                <c:ptCount val="1"/>
                <c:pt idx="0">
                  <c:v>Completed Action</c:v>
                </c:pt>
              </c:strCache>
            </c:strRef>
          </c:tx>
          <c:spPr>
            <a:solidFill>
              <a:srgbClr val="229A33"/>
            </a:solidFill>
            <a:ln>
              <a:noFill/>
            </a:ln>
            <a:effectLst/>
          </c:spPr>
          <c:invertIfNegative val="0"/>
          <c:cat>
            <c:strRef>
              <c:f>Dashboard!$I$32:$I$42</c:f>
              <c:strCache>
                <c:ptCount val="11"/>
                <c:pt idx="0">
                  <c:v>Adverse Weather and Health Plan</c:v>
                </c:pt>
                <c:pt idx="1">
                  <c:v>Care settings- 65+ &amp; Disabled</c:v>
                </c:pt>
                <c:pt idx="2">
                  <c:v>Children &amp; Young People</c:v>
                </c:pt>
                <c:pt idx="3">
                  <c:v>Home Dom Care 65+ &amp; disabled</c:v>
                </c:pt>
                <c:pt idx="4">
                  <c:v>Homes</c:v>
                </c:pt>
                <c:pt idx="5">
                  <c:v>Infrastructure</c:v>
                </c:pt>
                <c:pt idx="6">
                  <c:v>Leadership</c:v>
                </c:pt>
                <c:pt idx="7">
                  <c:v>Local Authority Wide and Communications</c:v>
                </c:pt>
                <c:pt idx="8">
                  <c:v>Occupation</c:v>
                </c:pt>
                <c:pt idx="9">
                  <c:v>People experiencing Homelessness</c:v>
                </c:pt>
                <c:pt idx="10">
                  <c:v>Planning</c:v>
                </c:pt>
              </c:strCache>
            </c:strRef>
          </c:cat>
          <c:val>
            <c:numRef>
              <c:f>Dashboard!$M$32:$M$42</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5AE7-4F8E-AB0C-2B93D6FAA73F}"/>
            </c:ext>
          </c:extLst>
        </c:ser>
        <c:ser>
          <c:idx val="1"/>
          <c:order val="1"/>
          <c:tx>
            <c:strRef>
              <c:f>Dashboard!$L$31</c:f>
              <c:strCache>
                <c:ptCount val="1"/>
                <c:pt idx="0">
                  <c:v>Partial Action</c:v>
                </c:pt>
              </c:strCache>
            </c:strRef>
          </c:tx>
          <c:spPr>
            <a:solidFill>
              <a:schemeClr val="accent2"/>
            </a:solidFill>
            <a:ln>
              <a:noFill/>
            </a:ln>
            <a:effectLst/>
          </c:spPr>
          <c:invertIfNegative val="0"/>
          <c:cat>
            <c:strRef>
              <c:f>Dashboard!$I$32:$I$42</c:f>
              <c:strCache>
                <c:ptCount val="11"/>
                <c:pt idx="0">
                  <c:v>Adverse Weather and Health Plan</c:v>
                </c:pt>
                <c:pt idx="1">
                  <c:v>Care settings- 65+ &amp; Disabled</c:v>
                </c:pt>
                <c:pt idx="2">
                  <c:v>Children &amp; Young People</c:v>
                </c:pt>
                <c:pt idx="3">
                  <c:v>Home Dom Care 65+ &amp; disabled</c:v>
                </c:pt>
                <c:pt idx="4">
                  <c:v>Homes</c:v>
                </c:pt>
                <c:pt idx="5">
                  <c:v>Infrastructure</c:v>
                </c:pt>
                <c:pt idx="6">
                  <c:v>Leadership</c:v>
                </c:pt>
                <c:pt idx="7">
                  <c:v>Local Authority Wide and Communications</c:v>
                </c:pt>
                <c:pt idx="8">
                  <c:v>Occupation</c:v>
                </c:pt>
                <c:pt idx="9">
                  <c:v>People experiencing Homelessness</c:v>
                </c:pt>
                <c:pt idx="10">
                  <c:v>Planning</c:v>
                </c:pt>
              </c:strCache>
            </c:strRef>
          </c:cat>
          <c:val>
            <c:numRef>
              <c:f>Dashboard!$L$32:$L$42</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5AE7-4F8E-AB0C-2B93D6FAA73F}"/>
            </c:ext>
          </c:extLst>
        </c:ser>
        <c:ser>
          <c:idx val="0"/>
          <c:order val="2"/>
          <c:tx>
            <c:strRef>
              <c:f>Dashboard!$K$31</c:f>
              <c:strCache>
                <c:ptCount val="1"/>
                <c:pt idx="0">
                  <c:v>No Action</c:v>
                </c:pt>
              </c:strCache>
            </c:strRef>
          </c:tx>
          <c:spPr>
            <a:solidFill>
              <a:srgbClr val="C00000"/>
            </a:solidFill>
            <a:ln>
              <a:noFill/>
            </a:ln>
            <a:effectLst/>
          </c:spPr>
          <c:invertIfNegative val="0"/>
          <c:cat>
            <c:strRef>
              <c:f>Dashboard!$I$32:$I$42</c:f>
              <c:strCache>
                <c:ptCount val="11"/>
                <c:pt idx="0">
                  <c:v>Adverse Weather and Health Plan</c:v>
                </c:pt>
                <c:pt idx="1">
                  <c:v>Care settings- 65+ &amp; Disabled</c:v>
                </c:pt>
                <c:pt idx="2">
                  <c:v>Children &amp; Young People</c:v>
                </c:pt>
                <c:pt idx="3">
                  <c:v>Home Dom Care 65+ &amp; disabled</c:v>
                </c:pt>
                <c:pt idx="4">
                  <c:v>Homes</c:v>
                </c:pt>
                <c:pt idx="5">
                  <c:v>Infrastructure</c:v>
                </c:pt>
                <c:pt idx="6">
                  <c:v>Leadership</c:v>
                </c:pt>
                <c:pt idx="7">
                  <c:v>Local Authority Wide and Communications</c:v>
                </c:pt>
                <c:pt idx="8">
                  <c:v>Occupation</c:v>
                </c:pt>
                <c:pt idx="9">
                  <c:v>People experiencing Homelessness</c:v>
                </c:pt>
                <c:pt idx="10">
                  <c:v>Planning</c:v>
                </c:pt>
              </c:strCache>
            </c:strRef>
          </c:cat>
          <c:val>
            <c:numRef>
              <c:f>Dashboard!$K$32:$K$42</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5AE7-4F8E-AB0C-2B93D6FAA73F}"/>
            </c:ext>
          </c:extLst>
        </c:ser>
        <c:dLbls>
          <c:showLegendKey val="0"/>
          <c:showVal val="0"/>
          <c:showCatName val="0"/>
          <c:showSerName val="0"/>
          <c:showPercent val="0"/>
          <c:showBubbleSize val="0"/>
        </c:dLbls>
        <c:gapWidth val="59"/>
        <c:overlap val="100"/>
        <c:axId val="1159375456"/>
        <c:axId val="911121104"/>
      </c:barChart>
      <c:catAx>
        <c:axId val="115937545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911121104"/>
        <c:crosses val="autoZero"/>
        <c:auto val="1"/>
        <c:lblAlgn val="ctr"/>
        <c:lblOffset val="100"/>
        <c:noMultiLvlLbl val="0"/>
      </c:catAx>
      <c:valAx>
        <c:axId val="911121104"/>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1593754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alpha val="50196"/>
        </a:schemeClr>
      </a:solidFill>
      <a:ln w="25400">
        <a:solidFill>
          <a:schemeClr val="phClr"/>
        </a:solidFill>
        <a:prstDash val="sysDot"/>
      </a:ln>
    </cs:spPr>
  </cs:dataPoint>
  <cs:dataPoint3D>
    <cs:lnRef idx="0">
      <cs:styleClr val="auto"/>
    </cs:lnRef>
    <cs:fillRef idx="0">
      <cs:styleClr val="auto"/>
    </cs:fillRef>
    <cs:effectRef idx="0"/>
    <cs:fontRef idx="minor">
      <a:schemeClr val="tx1"/>
    </cs:fontRef>
    <cs:spPr>
      <a:solidFill>
        <a:schemeClr val="phClr">
          <a:alpha val="50196"/>
        </a:schemeClr>
      </a:solidFill>
      <a:ln w="25400">
        <a:solidFill>
          <a:schemeClr val="phClr"/>
        </a:solidFill>
        <a:prstDash val="sysDot"/>
      </a:ln>
    </cs:spPr>
  </cs:dataPoint3D>
  <cs:dataPointLine>
    <cs:lnRef idx="0">
      <cs:styleClr val="auto"/>
    </cs:lnRef>
    <cs:fillRef idx="0"/>
    <cs:effectRef idx="0"/>
    <cs:fontRef idx="minor">
      <a:schemeClr val="tx1"/>
    </cs:fontRef>
    <cs:spPr>
      <a:ln w="25400" cap="rnd" cmpd="sng" algn="ctr">
        <a:solidFill>
          <a:schemeClr val="phClr"/>
        </a:solidFill>
        <a:prstDash val="sysDot"/>
        <a:round/>
      </a:ln>
    </cs:spPr>
  </cs:dataPointLine>
  <cs:dataPointMarker>
    <cs:lnRef idx="0">
      <cs:styleClr val="auto"/>
    </cs:lnRef>
    <cs:fillRef idx="0">
      <cs:styleClr val="auto"/>
    </cs:fillRef>
    <cs:effectRef idx="0"/>
    <cs:fontRef idx="minor">
      <a:schemeClr val="tx1"/>
    </cs:fontRef>
    <cs:spPr>
      <a:solidFill>
        <a:schemeClr val="phClr"/>
      </a:solidFill>
    </cs:spPr>
  </cs:dataPointMarker>
  <cs:dataPointMarkerLayout symbol="circle" size="6"/>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31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alpha val="50196"/>
        </a:schemeClr>
      </a:solidFill>
      <a:ln w="25400">
        <a:solidFill>
          <a:schemeClr val="phClr"/>
        </a:solidFill>
        <a:prstDash val="sysDot"/>
      </a:ln>
    </cs:spPr>
  </cs:dataPoint>
  <cs:dataPoint3D>
    <cs:lnRef idx="0">
      <cs:styleClr val="auto"/>
    </cs:lnRef>
    <cs:fillRef idx="0">
      <cs:styleClr val="auto"/>
    </cs:fillRef>
    <cs:effectRef idx="0"/>
    <cs:fontRef idx="minor">
      <a:schemeClr val="tx1"/>
    </cs:fontRef>
    <cs:spPr>
      <a:solidFill>
        <a:schemeClr val="phClr">
          <a:alpha val="50196"/>
        </a:schemeClr>
      </a:solidFill>
      <a:ln w="25400">
        <a:solidFill>
          <a:schemeClr val="phClr"/>
        </a:solidFill>
        <a:prstDash val="sysDot"/>
      </a:ln>
    </cs:spPr>
  </cs:dataPoint3D>
  <cs:dataPointLine>
    <cs:lnRef idx="0">
      <cs:styleClr val="auto"/>
    </cs:lnRef>
    <cs:fillRef idx="0"/>
    <cs:effectRef idx="0"/>
    <cs:fontRef idx="minor">
      <a:schemeClr val="tx1"/>
    </cs:fontRef>
    <cs:spPr>
      <a:ln w="25400" cap="rnd" cmpd="sng" algn="ctr">
        <a:solidFill>
          <a:schemeClr val="phClr"/>
        </a:solidFill>
        <a:prstDash val="sysDot"/>
        <a:round/>
      </a:ln>
    </cs:spPr>
  </cs:dataPointLine>
  <cs:dataPointMarker>
    <cs:lnRef idx="0">
      <cs:styleClr val="auto"/>
    </cs:lnRef>
    <cs:fillRef idx="0">
      <cs:styleClr val="auto"/>
    </cs:fillRef>
    <cs:effectRef idx="0"/>
    <cs:fontRef idx="minor">
      <a:schemeClr val="tx1"/>
    </cs:fontRef>
    <cs:spPr>
      <a:solidFill>
        <a:schemeClr val="phClr"/>
      </a:solidFill>
    </cs:spPr>
  </cs:dataPointMarker>
  <cs:dataPointMarkerLayout symbol="circle" size="6"/>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3" Type="http://schemas.openxmlformats.org/officeDocument/2006/relationships/hyperlink" Target="https://www.gov.uk/government/publications/adverse-weather-and-health-plan" TargetMode="External"/><Relationship Id="rId2" Type="http://schemas.openxmlformats.org/officeDocument/2006/relationships/image" Target="../media/image1.png"/><Relationship Id="rId1" Type="http://schemas.openxmlformats.org/officeDocument/2006/relationships/hyperlink" Target="https://www.local.gov.uk/sites/default/files/documents/Publications%20-%2010.26%20A%20councillor's%20guide%20to%20civil%20emergencies_05.1.pdf" TargetMode="External"/><Relationship Id="rId4"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hyperlink" Target="https://lcat.uk/" TargetMode="External"/><Relationship Id="rId2" Type="http://schemas.openxmlformats.org/officeDocument/2006/relationships/image" Target="../media/image3.png"/><Relationship Id="rId1" Type="http://schemas.openxmlformats.org/officeDocument/2006/relationships/hyperlink" Target="https://pubmed.ncbi.nlm.nih.gov/36736334/" TargetMode="External"/><Relationship Id="rId5" Type="http://schemas.openxmlformats.org/officeDocument/2006/relationships/image" Target="../media/image4.png"/><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297180</xdr:colOff>
      <xdr:row>0</xdr:row>
      <xdr:rowOff>106680</xdr:rowOff>
    </xdr:from>
    <xdr:to>
      <xdr:col>12</xdr:col>
      <xdr:colOff>472440</xdr:colOff>
      <xdr:row>32</xdr:row>
      <xdr:rowOff>45720</xdr:rowOff>
    </xdr:to>
    <xdr:graphicFrame macro="">
      <xdr:nvGraphicFramePr>
        <xdr:cNvPr id="2" name="Chart 1">
          <a:extLst>
            <a:ext uri="{FF2B5EF4-FFF2-40B4-BE49-F238E27FC236}">
              <a16:creationId xmlns:a16="http://schemas.microsoft.com/office/drawing/2014/main" id="{8CB99A0F-D4F4-5606-62AF-70E399821B5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20052</xdr:colOff>
      <xdr:row>2</xdr:row>
      <xdr:rowOff>146185</xdr:rowOff>
    </xdr:from>
    <xdr:to>
      <xdr:col>7</xdr:col>
      <xdr:colOff>522972</xdr:colOff>
      <xdr:row>26</xdr:row>
      <xdr:rowOff>140369</xdr:rowOff>
    </xdr:to>
    <xdr:graphicFrame macro="">
      <xdr:nvGraphicFramePr>
        <xdr:cNvPr id="2" name="Chart 2">
          <a:extLst>
            <a:ext uri="{FF2B5EF4-FFF2-40B4-BE49-F238E27FC236}">
              <a16:creationId xmlns:a16="http://schemas.microsoft.com/office/drawing/2014/main" id="{738F7F2A-C2C7-4EBA-968B-B87B80BE38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29</xdr:row>
      <xdr:rowOff>78740</xdr:rowOff>
    </xdr:from>
    <xdr:to>
      <xdr:col>7</xdr:col>
      <xdr:colOff>486834</xdr:colOff>
      <xdr:row>48</xdr:row>
      <xdr:rowOff>102305</xdr:rowOff>
    </xdr:to>
    <xdr:graphicFrame macro="">
      <xdr:nvGraphicFramePr>
        <xdr:cNvPr id="3" name="Chart 3">
          <a:extLst>
            <a:ext uri="{FF2B5EF4-FFF2-40B4-BE49-F238E27FC236}">
              <a16:creationId xmlns:a16="http://schemas.microsoft.com/office/drawing/2014/main" id="{DA00D885-2A97-4E6F-B78B-4A6B430B6A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838201</xdr:colOff>
      <xdr:row>3</xdr:row>
      <xdr:rowOff>200026</xdr:rowOff>
    </xdr:from>
    <xdr:to>
      <xdr:col>11</xdr:col>
      <xdr:colOff>1282700</xdr:colOff>
      <xdr:row>3</xdr:row>
      <xdr:rowOff>647700</xdr:rowOff>
    </xdr:to>
    <xdr:pic>
      <xdr:nvPicPr>
        <xdr:cNvPr id="3" name="Picture 2">
          <a:hlinkClick xmlns:r="http://schemas.openxmlformats.org/officeDocument/2006/relationships" r:id="rId1" tooltip="A councillor’s guide to civil emergencies (PDF)"/>
          <a:extLst>
            <a:ext uri="{FF2B5EF4-FFF2-40B4-BE49-F238E27FC236}">
              <a16:creationId xmlns:a16="http://schemas.microsoft.com/office/drawing/2014/main" id="{A519C4C7-E366-0C88-3B95-0E5AAB391A8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426451" y="2597151"/>
          <a:ext cx="444499" cy="444499"/>
        </a:xfrm>
        <a:prstGeom prst="rect">
          <a:avLst/>
        </a:prstGeom>
      </xdr:spPr>
    </xdr:pic>
    <xdr:clientData/>
  </xdr:twoCellAnchor>
  <xdr:twoCellAnchor editAs="oneCell">
    <xdr:from>
      <xdr:col>11</xdr:col>
      <xdr:colOff>838201</xdr:colOff>
      <xdr:row>3</xdr:row>
      <xdr:rowOff>930276</xdr:rowOff>
    </xdr:from>
    <xdr:to>
      <xdr:col>11</xdr:col>
      <xdr:colOff>1282700</xdr:colOff>
      <xdr:row>3</xdr:row>
      <xdr:rowOff>1381125</xdr:rowOff>
    </xdr:to>
    <xdr:pic>
      <xdr:nvPicPr>
        <xdr:cNvPr id="4" name="Picture 3">
          <a:hlinkClick xmlns:r="http://schemas.openxmlformats.org/officeDocument/2006/relationships" r:id="rId3" tooltip="Adverse Weather and Health Plan"/>
          <a:extLst>
            <a:ext uri="{FF2B5EF4-FFF2-40B4-BE49-F238E27FC236}">
              <a16:creationId xmlns:a16="http://schemas.microsoft.com/office/drawing/2014/main" id="{6A271388-5407-4992-8079-E4FB8C67404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8426451" y="3327401"/>
          <a:ext cx="444499" cy="4444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11</xdr:col>
      <xdr:colOff>238125</xdr:colOff>
      <xdr:row>6</xdr:row>
      <xdr:rowOff>387350</xdr:rowOff>
    </xdr:from>
    <xdr:to>
      <xdr:col>11</xdr:col>
      <xdr:colOff>676274</xdr:colOff>
      <xdr:row>6</xdr:row>
      <xdr:rowOff>831849</xdr:rowOff>
    </xdr:to>
    <xdr:pic>
      <xdr:nvPicPr>
        <xdr:cNvPr id="2" name="Picture 1">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5AAEB2E0-8512-45A5-9834-90CE815714E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5604933"/>
          <a:ext cx="441324" cy="441324"/>
        </a:xfrm>
        <a:prstGeom prst="rect">
          <a:avLst/>
        </a:prstGeom>
      </xdr:spPr>
    </xdr:pic>
    <xdr:clientData/>
  </xdr:twoCellAnchor>
  <xdr:twoCellAnchor editAs="oneCell">
    <xdr:from>
      <xdr:col>11</xdr:col>
      <xdr:colOff>1047750</xdr:colOff>
      <xdr:row>6</xdr:row>
      <xdr:rowOff>387350</xdr:rowOff>
    </xdr:from>
    <xdr:to>
      <xdr:col>11</xdr:col>
      <xdr:colOff>1489074</xdr:colOff>
      <xdr:row>6</xdr:row>
      <xdr:rowOff>831849</xdr:rowOff>
    </xdr:to>
    <xdr:pic>
      <xdr:nvPicPr>
        <xdr:cNvPr id="3" name="Picture 2">
          <a:hlinkClick xmlns:r="http://schemas.openxmlformats.org/officeDocument/2006/relationships" r:id="rId3" tooltip="Local Climate Adaptation Tool"/>
          <a:extLst>
            <a:ext uri="{FF2B5EF4-FFF2-40B4-BE49-F238E27FC236}">
              <a16:creationId xmlns:a16="http://schemas.microsoft.com/office/drawing/2014/main" id="{86793956-6ACF-4DF7-9E27-413FF2B3E6E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3866667" y="5604933"/>
          <a:ext cx="441324" cy="441324"/>
        </a:xfrm>
        <a:prstGeom prst="rect">
          <a:avLst/>
        </a:prstGeom>
      </xdr:spPr>
    </xdr:pic>
    <xdr:clientData/>
  </xdr:twoCellAnchor>
  <xdr:twoCellAnchor editAs="oneCell">
    <xdr:from>
      <xdr:col>11</xdr:col>
      <xdr:colOff>1047750</xdr:colOff>
      <xdr:row>24</xdr:row>
      <xdr:rowOff>276225</xdr:rowOff>
    </xdr:from>
    <xdr:to>
      <xdr:col>11</xdr:col>
      <xdr:colOff>1489074</xdr:colOff>
      <xdr:row>24</xdr:row>
      <xdr:rowOff>714374</xdr:rowOff>
    </xdr:to>
    <xdr:pic>
      <xdr:nvPicPr>
        <xdr:cNvPr id="5" name="Picture 4">
          <a:hlinkClick xmlns:r="http://schemas.openxmlformats.org/officeDocument/2006/relationships" r:id="rId3" tooltip="Local Climate Adaptation Tool"/>
          <a:extLst>
            <a:ext uri="{FF2B5EF4-FFF2-40B4-BE49-F238E27FC236}">
              <a16:creationId xmlns:a16="http://schemas.microsoft.com/office/drawing/2014/main" id="{9214652A-ABEC-45B3-9703-28075856C45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3866667" y="19887142"/>
          <a:ext cx="441324" cy="441324"/>
        </a:xfrm>
        <a:prstGeom prst="rect">
          <a:avLst/>
        </a:prstGeom>
      </xdr:spPr>
    </xdr:pic>
    <xdr:clientData/>
  </xdr:twoCellAnchor>
  <xdr:twoCellAnchor editAs="oneCell">
    <xdr:from>
      <xdr:col>11</xdr:col>
      <xdr:colOff>1047750</xdr:colOff>
      <xdr:row>33</xdr:row>
      <xdr:rowOff>254000</xdr:rowOff>
    </xdr:from>
    <xdr:to>
      <xdr:col>11</xdr:col>
      <xdr:colOff>1495424</xdr:colOff>
      <xdr:row>33</xdr:row>
      <xdr:rowOff>698499</xdr:rowOff>
    </xdr:to>
    <xdr:pic>
      <xdr:nvPicPr>
        <xdr:cNvPr id="7" name="Picture 6">
          <a:hlinkClick xmlns:r="http://schemas.openxmlformats.org/officeDocument/2006/relationships" r:id="rId3" tooltip="Local Climate Adaptation Tool"/>
          <a:extLst>
            <a:ext uri="{FF2B5EF4-FFF2-40B4-BE49-F238E27FC236}">
              <a16:creationId xmlns:a16="http://schemas.microsoft.com/office/drawing/2014/main" id="{072B53B6-6926-4DE7-A709-091A68C5597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3866667" y="26691167"/>
          <a:ext cx="450849" cy="447674"/>
        </a:xfrm>
        <a:prstGeom prst="rect">
          <a:avLst/>
        </a:prstGeom>
      </xdr:spPr>
    </xdr:pic>
    <xdr:clientData/>
  </xdr:twoCellAnchor>
  <xdr:twoCellAnchor editAs="oneCell">
    <xdr:from>
      <xdr:col>11</xdr:col>
      <xdr:colOff>1047750</xdr:colOff>
      <xdr:row>15</xdr:row>
      <xdr:rowOff>352425</xdr:rowOff>
    </xdr:from>
    <xdr:to>
      <xdr:col>11</xdr:col>
      <xdr:colOff>1495424</xdr:colOff>
      <xdr:row>15</xdr:row>
      <xdr:rowOff>790574</xdr:rowOff>
    </xdr:to>
    <xdr:pic>
      <xdr:nvPicPr>
        <xdr:cNvPr id="9" name="Picture 8">
          <a:hlinkClick xmlns:r="http://schemas.openxmlformats.org/officeDocument/2006/relationships" r:id="rId3" tooltip="Local Climate Adaptation Tool"/>
          <a:extLst>
            <a:ext uri="{FF2B5EF4-FFF2-40B4-BE49-F238E27FC236}">
              <a16:creationId xmlns:a16="http://schemas.microsoft.com/office/drawing/2014/main" id="{8474D697-4133-427C-ABF2-54538930B08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3866667" y="12967758"/>
          <a:ext cx="450849" cy="441324"/>
        </a:xfrm>
        <a:prstGeom prst="rect">
          <a:avLst/>
        </a:prstGeom>
      </xdr:spPr>
    </xdr:pic>
    <xdr:clientData/>
  </xdr:twoCellAnchor>
  <xdr:twoCellAnchor editAs="oneCell">
    <xdr:from>
      <xdr:col>11</xdr:col>
      <xdr:colOff>1047750</xdr:colOff>
      <xdr:row>42</xdr:row>
      <xdr:rowOff>273050</xdr:rowOff>
    </xdr:from>
    <xdr:to>
      <xdr:col>11</xdr:col>
      <xdr:colOff>1514474</xdr:colOff>
      <xdr:row>42</xdr:row>
      <xdr:rowOff>717549</xdr:rowOff>
    </xdr:to>
    <xdr:pic>
      <xdr:nvPicPr>
        <xdr:cNvPr id="11" name="Picture 10">
          <a:hlinkClick xmlns:r="http://schemas.openxmlformats.org/officeDocument/2006/relationships" r:id="rId3" tooltip="Local Climate Adaptation Tool"/>
          <a:extLst>
            <a:ext uri="{FF2B5EF4-FFF2-40B4-BE49-F238E27FC236}">
              <a16:creationId xmlns:a16="http://schemas.microsoft.com/office/drawing/2014/main" id="{C69AFA60-147E-44F9-BFC2-0EC2D490E12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3866667" y="33822217"/>
          <a:ext cx="469899" cy="441324"/>
        </a:xfrm>
        <a:prstGeom prst="rect">
          <a:avLst/>
        </a:prstGeom>
      </xdr:spPr>
    </xdr:pic>
    <xdr:clientData/>
  </xdr:twoCellAnchor>
  <xdr:twoCellAnchor editAs="oneCell">
    <xdr:from>
      <xdr:col>11</xdr:col>
      <xdr:colOff>1047750</xdr:colOff>
      <xdr:row>51</xdr:row>
      <xdr:rowOff>330200</xdr:rowOff>
    </xdr:from>
    <xdr:to>
      <xdr:col>11</xdr:col>
      <xdr:colOff>1508124</xdr:colOff>
      <xdr:row>51</xdr:row>
      <xdr:rowOff>792161</xdr:rowOff>
    </xdr:to>
    <xdr:pic>
      <xdr:nvPicPr>
        <xdr:cNvPr id="13" name="Picture 12">
          <a:hlinkClick xmlns:r="http://schemas.openxmlformats.org/officeDocument/2006/relationships" r:id="rId3" tooltip="Local Climate Adaptation Tool"/>
          <a:extLst>
            <a:ext uri="{FF2B5EF4-FFF2-40B4-BE49-F238E27FC236}">
              <a16:creationId xmlns:a16="http://schemas.microsoft.com/office/drawing/2014/main" id="{75FFCF55-E061-4542-B641-FBA6CE1F09E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3866667" y="41076033"/>
          <a:ext cx="460374" cy="458786"/>
        </a:xfrm>
        <a:prstGeom prst="rect">
          <a:avLst/>
        </a:prstGeom>
      </xdr:spPr>
    </xdr:pic>
    <xdr:clientData/>
  </xdr:twoCellAnchor>
  <xdr:twoCellAnchor editAs="oneCell">
    <xdr:from>
      <xdr:col>11</xdr:col>
      <xdr:colOff>1047750</xdr:colOff>
      <xdr:row>60</xdr:row>
      <xdr:rowOff>349250</xdr:rowOff>
    </xdr:from>
    <xdr:to>
      <xdr:col>11</xdr:col>
      <xdr:colOff>1514474</xdr:colOff>
      <xdr:row>60</xdr:row>
      <xdr:rowOff>801686</xdr:rowOff>
    </xdr:to>
    <xdr:pic>
      <xdr:nvPicPr>
        <xdr:cNvPr id="15" name="Picture 14">
          <a:hlinkClick xmlns:r="http://schemas.openxmlformats.org/officeDocument/2006/relationships" r:id="rId3" tooltip="Local Climate Adaptation Tool"/>
          <a:extLst>
            <a:ext uri="{FF2B5EF4-FFF2-40B4-BE49-F238E27FC236}">
              <a16:creationId xmlns:a16="http://schemas.microsoft.com/office/drawing/2014/main" id="{F2C96AD6-2986-410F-B49E-B1E1F6DB279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3866667" y="48238833"/>
          <a:ext cx="469899" cy="452436"/>
        </a:xfrm>
        <a:prstGeom prst="rect">
          <a:avLst/>
        </a:prstGeom>
      </xdr:spPr>
    </xdr:pic>
    <xdr:clientData/>
  </xdr:twoCellAnchor>
  <xdr:twoCellAnchor editAs="oneCell">
    <xdr:from>
      <xdr:col>11</xdr:col>
      <xdr:colOff>1047750</xdr:colOff>
      <xdr:row>69</xdr:row>
      <xdr:rowOff>273050</xdr:rowOff>
    </xdr:from>
    <xdr:to>
      <xdr:col>11</xdr:col>
      <xdr:colOff>1508124</xdr:colOff>
      <xdr:row>69</xdr:row>
      <xdr:rowOff>735011</xdr:rowOff>
    </xdr:to>
    <xdr:pic>
      <xdr:nvPicPr>
        <xdr:cNvPr id="17" name="Picture 16">
          <a:hlinkClick xmlns:r="http://schemas.openxmlformats.org/officeDocument/2006/relationships" r:id="rId3" tooltip="Local Climate Adaptation Tool"/>
          <a:extLst>
            <a:ext uri="{FF2B5EF4-FFF2-40B4-BE49-F238E27FC236}">
              <a16:creationId xmlns:a16="http://schemas.microsoft.com/office/drawing/2014/main" id="{C4BCAE41-AB4C-4D0D-B7B0-21AC8AB4A67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3866667" y="55348717"/>
          <a:ext cx="460374" cy="458786"/>
        </a:xfrm>
        <a:prstGeom prst="rect">
          <a:avLst/>
        </a:prstGeom>
      </xdr:spPr>
    </xdr:pic>
    <xdr:clientData/>
  </xdr:twoCellAnchor>
  <xdr:twoCellAnchor editAs="oneCell">
    <xdr:from>
      <xdr:col>11</xdr:col>
      <xdr:colOff>1047750</xdr:colOff>
      <xdr:row>78</xdr:row>
      <xdr:rowOff>330200</xdr:rowOff>
    </xdr:from>
    <xdr:to>
      <xdr:col>11</xdr:col>
      <xdr:colOff>1514474</xdr:colOff>
      <xdr:row>78</xdr:row>
      <xdr:rowOff>782636</xdr:rowOff>
    </xdr:to>
    <xdr:pic>
      <xdr:nvPicPr>
        <xdr:cNvPr id="19" name="Picture 18">
          <a:hlinkClick xmlns:r="http://schemas.openxmlformats.org/officeDocument/2006/relationships" r:id="rId3" tooltip="Local Climate Adaptation Tool"/>
          <a:extLst>
            <a:ext uri="{FF2B5EF4-FFF2-40B4-BE49-F238E27FC236}">
              <a16:creationId xmlns:a16="http://schemas.microsoft.com/office/drawing/2014/main" id="{2BCDD9C6-1699-41F2-AD07-556A2D53382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3866667" y="62517867"/>
          <a:ext cx="469899" cy="452436"/>
        </a:xfrm>
        <a:prstGeom prst="rect">
          <a:avLst/>
        </a:prstGeom>
      </xdr:spPr>
    </xdr:pic>
    <xdr:clientData/>
  </xdr:twoCellAnchor>
  <xdr:twoCellAnchor editAs="oneCell">
    <xdr:from>
      <xdr:col>11</xdr:col>
      <xdr:colOff>1047750</xdr:colOff>
      <xdr:row>87</xdr:row>
      <xdr:rowOff>349250</xdr:rowOff>
    </xdr:from>
    <xdr:to>
      <xdr:col>11</xdr:col>
      <xdr:colOff>1504949</xdr:colOff>
      <xdr:row>87</xdr:row>
      <xdr:rowOff>808036</xdr:rowOff>
    </xdr:to>
    <xdr:pic>
      <xdr:nvPicPr>
        <xdr:cNvPr id="21" name="Picture 20">
          <a:hlinkClick xmlns:r="http://schemas.openxmlformats.org/officeDocument/2006/relationships" r:id="rId3" tooltip="Local Climate Adaptation Tool"/>
          <a:extLst>
            <a:ext uri="{FF2B5EF4-FFF2-40B4-BE49-F238E27FC236}">
              <a16:creationId xmlns:a16="http://schemas.microsoft.com/office/drawing/2014/main" id="{5C55DBEB-9AF4-456B-A64D-CC1D442871B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3866667" y="69701833"/>
          <a:ext cx="457199" cy="461961"/>
        </a:xfrm>
        <a:prstGeom prst="rect">
          <a:avLst/>
        </a:prstGeom>
      </xdr:spPr>
    </xdr:pic>
    <xdr:clientData/>
  </xdr:twoCellAnchor>
  <xdr:twoCellAnchor editAs="oneCell">
    <xdr:from>
      <xdr:col>11</xdr:col>
      <xdr:colOff>1047750</xdr:colOff>
      <xdr:row>96</xdr:row>
      <xdr:rowOff>330200</xdr:rowOff>
    </xdr:from>
    <xdr:to>
      <xdr:col>11</xdr:col>
      <xdr:colOff>1517649</xdr:colOff>
      <xdr:row>96</xdr:row>
      <xdr:rowOff>782636</xdr:rowOff>
    </xdr:to>
    <xdr:pic>
      <xdr:nvPicPr>
        <xdr:cNvPr id="23" name="Picture 22">
          <a:hlinkClick xmlns:r="http://schemas.openxmlformats.org/officeDocument/2006/relationships" r:id="rId3" tooltip="Local Climate Adaptation Tool"/>
          <a:extLst>
            <a:ext uri="{FF2B5EF4-FFF2-40B4-BE49-F238E27FC236}">
              <a16:creationId xmlns:a16="http://schemas.microsoft.com/office/drawing/2014/main" id="{E59F6D98-C120-490E-9CA0-A13A0835CFC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3866667" y="76879450"/>
          <a:ext cx="466724" cy="452436"/>
        </a:xfrm>
        <a:prstGeom prst="rect">
          <a:avLst/>
        </a:prstGeom>
      </xdr:spPr>
    </xdr:pic>
    <xdr:clientData/>
  </xdr:twoCellAnchor>
  <xdr:twoCellAnchor editAs="oneCell">
    <xdr:from>
      <xdr:col>11</xdr:col>
      <xdr:colOff>1047750</xdr:colOff>
      <xdr:row>105</xdr:row>
      <xdr:rowOff>330200</xdr:rowOff>
    </xdr:from>
    <xdr:to>
      <xdr:col>11</xdr:col>
      <xdr:colOff>1508124</xdr:colOff>
      <xdr:row>105</xdr:row>
      <xdr:rowOff>788986</xdr:rowOff>
    </xdr:to>
    <xdr:pic>
      <xdr:nvPicPr>
        <xdr:cNvPr id="25" name="Picture 24">
          <a:hlinkClick xmlns:r="http://schemas.openxmlformats.org/officeDocument/2006/relationships" r:id="rId3" tooltip="Local Climate Adaptation Tool"/>
          <a:extLst>
            <a:ext uri="{FF2B5EF4-FFF2-40B4-BE49-F238E27FC236}">
              <a16:creationId xmlns:a16="http://schemas.microsoft.com/office/drawing/2014/main" id="{9A10AC3C-4A75-4363-977E-29AB4D2EE69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3866667" y="84086700"/>
          <a:ext cx="460374" cy="461961"/>
        </a:xfrm>
        <a:prstGeom prst="rect">
          <a:avLst/>
        </a:prstGeom>
      </xdr:spPr>
    </xdr:pic>
    <xdr:clientData/>
  </xdr:twoCellAnchor>
  <xdr:oneCellAnchor>
    <xdr:from>
      <xdr:col>11</xdr:col>
      <xdr:colOff>238125</xdr:colOff>
      <xdr:row>15</xdr:row>
      <xdr:rowOff>352425</xdr:rowOff>
    </xdr:from>
    <xdr:ext cx="441324" cy="441324"/>
    <xdr:pic>
      <xdr:nvPicPr>
        <xdr:cNvPr id="27" name="Picture 26">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96EC1604-110D-4BC3-9662-3A53BAE3BBE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12967758"/>
          <a:ext cx="441324" cy="441324"/>
        </a:xfrm>
        <a:prstGeom prst="rect">
          <a:avLst/>
        </a:prstGeom>
      </xdr:spPr>
    </xdr:pic>
    <xdr:clientData/>
  </xdr:oneCellAnchor>
  <xdr:oneCellAnchor>
    <xdr:from>
      <xdr:col>11</xdr:col>
      <xdr:colOff>238125</xdr:colOff>
      <xdr:row>24</xdr:row>
      <xdr:rowOff>276225</xdr:rowOff>
    </xdr:from>
    <xdr:ext cx="441324" cy="441324"/>
    <xdr:pic>
      <xdr:nvPicPr>
        <xdr:cNvPr id="30" name="Picture 29">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C2E2A157-6656-407D-81C8-D9F177DF10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19887142"/>
          <a:ext cx="441324" cy="441324"/>
        </a:xfrm>
        <a:prstGeom prst="rect">
          <a:avLst/>
        </a:prstGeom>
      </xdr:spPr>
    </xdr:pic>
    <xdr:clientData/>
  </xdr:oneCellAnchor>
  <xdr:oneCellAnchor>
    <xdr:from>
      <xdr:col>11</xdr:col>
      <xdr:colOff>238125</xdr:colOff>
      <xdr:row>33</xdr:row>
      <xdr:rowOff>254000</xdr:rowOff>
    </xdr:from>
    <xdr:ext cx="441324" cy="441324"/>
    <xdr:pic>
      <xdr:nvPicPr>
        <xdr:cNvPr id="32" name="Picture 31">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28C86284-6933-439D-B777-764814AABD1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26691167"/>
          <a:ext cx="441324" cy="441324"/>
        </a:xfrm>
        <a:prstGeom prst="rect">
          <a:avLst/>
        </a:prstGeom>
      </xdr:spPr>
    </xdr:pic>
    <xdr:clientData/>
  </xdr:oneCellAnchor>
  <xdr:oneCellAnchor>
    <xdr:from>
      <xdr:col>11</xdr:col>
      <xdr:colOff>238125</xdr:colOff>
      <xdr:row>42</xdr:row>
      <xdr:rowOff>273050</xdr:rowOff>
    </xdr:from>
    <xdr:ext cx="441324" cy="441324"/>
    <xdr:pic>
      <xdr:nvPicPr>
        <xdr:cNvPr id="33" name="Picture 32">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F4178776-0792-4636-B01F-65C3F83B68E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33822217"/>
          <a:ext cx="441324" cy="441324"/>
        </a:xfrm>
        <a:prstGeom prst="rect">
          <a:avLst/>
        </a:prstGeom>
      </xdr:spPr>
    </xdr:pic>
    <xdr:clientData/>
  </xdr:oneCellAnchor>
  <xdr:oneCellAnchor>
    <xdr:from>
      <xdr:col>11</xdr:col>
      <xdr:colOff>238125</xdr:colOff>
      <xdr:row>51</xdr:row>
      <xdr:rowOff>330200</xdr:rowOff>
    </xdr:from>
    <xdr:ext cx="441324" cy="441324"/>
    <xdr:pic>
      <xdr:nvPicPr>
        <xdr:cNvPr id="34" name="Picture 33">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A0CB2009-7726-4A42-9F64-AD56F6D6E0E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41076033"/>
          <a:ext cx="441324" cy="441324"/>
        </a:xfrm>
        <a:prstGeom prst="rect">
          <a:avLst/>
        </a:prstGeom>
      </xdr:spPr>
    </xdr:pic>
    <xdr:clientData/>
  </xdr:oneCellAnchor>
  <xdr:oneCellAnchor>
    <xdr:from>
      <xdr:col>11</xdr:col>
      <xdr:colOff>238125</xdr:colOff>
      <xdr:row>60</xdr:row>
      <xdr:rowOff>349250</xdr:rowOff>
    </xdr:from>
    <xdr:ext cx="441324" cy="441324"/>
    <xdr:pic>
      <xdr:nvPicPr>
        <xdr:cNvPr id="35" name="Picture 34">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C291E055-AB23-4FE1-888D-DD5960413E8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48238833"/>
          <a:ext cx="441324" cy="441324"/>
        </a:xfrm>
        <a:prstGeom prst="rect">
          <a:avLst/>
        </a:prstGeom>
      </xdr:spPr>
    </xdr:pic>
    <xdr:clientData/>
  </xdr:oneCellAnchor>
  <xdr:oneCellAnchor>
    <xdr:from>
      <xdr:col>11</xdr:col>
      <xdr:colOff>238125</xdr:colOff>
      <xdr:row>69</xdr:row>
      <xdr:rowOff>273050</xdr:rowOff>
    </xdr:from>
    <xdr:ext cx="441324" cy="441324"/>
    <xdr:pic>
      <xdr:nvPicPr>
        <xdr:cNvPr id="36" name="Picture 35">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AE0FFFA6-3A1E-4196-9B71-295BFBE8B2B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55348717"/>
          <a:ext cx="441324" cy="441324"/>
        </a:xfrm>
        <a:prstGeom prst="rect">
          <a:avLst/>
        </a:prstGeom>
      </xdr:spPr>
    </xdr:pic>
    <xdr:clientData/>
  </xdr:oneCellAnchor>
  <xdr:oneCellAnchor>
    <xdr:from>
      <xdr:col>11</xdr:col>
      <xdr:colOff>238125</xdr:colOff>
      <xdr:row>78</xdr:row>
      <xdr:rowOff>330200</xdr:rowOff>
    </xdr:from>
    <xdr:ext cx="441324" cy="441324"/>
    <xdr:pic>
      <xdr:nvPicPr>
        <xdr:cNvPr id="37" name="Picture 36">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9D288F89-347E-4CA8-88F1-61A2EC9009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62517867"/>
          <a:ext cx="441324" cy="441324"/>
        </a:xfrm>
        <a:prstGeom prst="rect">
          <a:avLst/>
        </a:prstGeom>
      </xdr:spPr>
    </xdr:pic>
    <xdr:clientData/>
  </xdr:oneCellAnchor>
  <xdr:oneCellAnchor>
    <xdr:from>
      <xdr:col>11</xdr:col>
      <xdr:colOff>238125</xdr:colOff>
      <xdr:row>87</xdr:row>
      <xdr:rowOff>349250</xdr:rowOff>
    </xdr:from>
    <xdr:ext cx="441324" cy="441324"/>
    <xdr:pic>
      <xdr:nvPicPr>
        <xdr:cNvPr id="38" name="Picture 37">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FCD9D310-AD75-4215-BBB4-44D5B9E91BA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69701833"/>
          <a:ext cx="441324" cy="441324"/>
        </a:xfrm>
        <a:prstGeom prst="rect">
          <a:avLst/>
        </a:prstGeom>
      </xdr:spPr>
    </xdr:pic>
    <xdr:clientData/>
  </xdr:oneCellAnchor>
  <xdr:oneCellAnchor>
    <xdr:from>
      <xdr:col>11</xdr:col>
      <xdr:colOff>238125</xdr:colOff>
      <xdr:row>96</xdr:row>
      <xdr:rowOff>330200</xdr:rowOff>
    </xdr:from>
    <xdr:ext cx="441324" cy="441324"/>
    <xdr:pic>
      <xdr:nvPicPr>
        <xdr:cNvPr id="39" name="Picture 38">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5F9CE238-0CDC-4FA2-8405-C33AB45A876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76879450"/>
          <a:ext cx="441324" cy="441324"/>
        </a:xfrm>
        <a:prstGeom prst="rect">
          <a:avLst/>
        </a:prstGeom>
      </xdr:spPr>
    </xdr:pic>
    <xdr:clientData/>
  </xdr:oneCellAnchor>
  <xdr:oneCellAnchor>
    <xdr:from>
      <xdr:col>11</xdr:col>
      <xdr:colOff>238125</xdr:colOff>
      <xdr:row>105</xdr:row>
      <xdr:rowOff>330200</xdr:rowOff>
    </xdr:from>
    <xdr:ext cx="441324" cy="441324"/>
    <xdr:pic>
      <xdr:nvPicPr>
        <xdr:cNvPr id="40" name="Picture 39">
          <a:hlinkClick xmlns:r="http://schemas.openxmlformats.org/officeDocument/2006/relationships" r:id="rId1" tooltip="Cooling cities through urban green infrastructure: a health impact assessment of European cities"/>
          <a:extLst>
            <a:ext uri="{FF2B5EF4-FFF2-40B4-BE49-F238E27FC236}">
              <a16:creationId xmlns:a16="http://schemas.microsoft.com/office/drawing/2014/main" id="{8F40AAA0-964D-4E43-BE77-4D07B48BF71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3057042" y="84086700"/>
          <a:ext cx="441324" cy="441324"/>
        </a:xfrm>
        <a:prstGeom prst="rect">
          <a:avLst/>
        </a:prstGeom>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am Brain" refreshedDate="45797.517110763889" createdVersion="8" refreshedVersion="8" minRefreshableVersion="3" recordCount="50" xr:uid="{5798D48D-9D6B-47CC-BAB8-14616087584A}">
  <cacheSource type="worksheet">
    <worksheetSource name="Table1"/>
  </cacheSource>
  <cacheFields count="11">
    <cacheField name="ID" numFmtId="0">
      <sharedItems/>
    </cacheField>
    <cacheField name="Category" numFmtId="0">
      <sharedItems count="10">
        <s v="Local Authority Wide"/>
        <s v="Older People 65+"/>
        <s v="People with Long Term Conditions"/>
        <s v="Children &amp; Young People"/>
        <s v="Schools and Education"/>
        <s v="People experiencing Homelessness"/>
        <s v="Homes"/>
        <s v="Planning"/>
        <s v="Occupation"/>
        <s v="Infrastructure"/>
      </sharedItems>
    </cacheField>
    <cacheField name="Specific actions for all of the local authority" numFmtId="0">
      <sharedItems longText="1"/>
    </cacheField>
    <cacheField name="Rationale and evidence for inclusion" numFmtId="0">
      <sharedItems containsBlank="1" longText="1"/>
    </cacheField>
    <cacheField name="Evidence source link " numFmtId="0">
      <sharedItems containsBlank="1" longText="1"/>
    </cacheField>
    <cacheField name="Score 0,1,2" numFmtId="0">
      <sharedItems containsSemiMixedTypes="0" containsString="0" containsNumber="1" containsInteger="1" minValue="0" maxValue="2"/>
    </cacheField>
    <cacheField name="Evidence or Examples to support score " numFmtId="0">
      <sharedItems containsNonDate="0" containsString="0" containsBlank="1"/>
    </cacheField>
    <cacheField name="Comments" numFmtId="0">
      <sharedItems containsNonDate="0" containsString="0" containsBlank="1"/>
    </cacheField>
    <cacheField name="Count" numFmtId="0">
      <sharedItems containsSemiMixedTypes="0" containsString="0" containsNumber="1" containsInteger="1" minValue="1" maxValue="1"/>
    </cacheField>
    <cacheField name="Field1" numFmtId="0" formula="'Score 0,1,2'/Count" databaseField="0"/>
    <cacheField name="Strength" numFmtId="0" formula="'Score 0,1,2'/Count"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
  <r>
    <s v="LA 1"/>
    <x v="0"/>
    <s v=" Is there evidence that your local authority has a heat focused health needs assessment that considers inequalities within a JSNA? _x000a__x000a_NB: Populations that could be included are:_x000a_- older people – especially those over 75 and female_x000a_- those who live on their own or in a care home_x000a_- people who have a serious or long-term illness including heart or lung conditions, diabetes, kidney disease, Parkinson's disease or some mental health conditions_x000a_- people who are on multiple medicines that may make them more likely to be badly affected by hot weather_x000a_- those who may find it hard to keep cool – babies and the very young, the bed bound, those with drug or alcohol addictions or with Alzheimer's disease_x000a_- people who spend a lot of time outside or in hot places – those who live in a top-floor flat, the homeless or those whose jobs are outside"/>
    <s v="Health needs assessments (HNAs) offer numerous benefits, including informing service planning, prioritising resource allocation, and fostering community involvement. _x000a_They help identify unmet needs, understand the impact of determinants of health, and develop targeted interventions to improve health and reduce disparities. The purpose of JSNAs is to improve the health and wellbeing of the local community and reduce inequalities for all ages. They are not an end in themselves, but a continuous process of strategic assessment and planning – the core aim is to develop local evidence-based priorities for commissioning which will improve the public’s health and reduce inequalities. _x000a__x000a_Their outputs, in the form of evidence and the analysis of needs, and agreed priorities, will be used to help to determine what actions local authorities, the local NHS and other partners need to take to meet health and social care needs, and to address the wider determinants that impact on health and wellbeing._x000a_Although there is no specific requirement on the types of needs assessments that local authorities have to do we recommend a needs assessment on heat will be of benefit. _x000a__x000a_The UKHSA recommends a long-term strategic approach by commissioners, Directors of Public Health, Health and Wellbeing Boards (HWBs), local Integrated Care Boards (ICBs), Local Resilience Fora (LRFs), and other local bodies, to assess needs and then commission, plan, implement, monitor, and evaluate interventions to reduce harm to the public or population from adverse weather including high temperatures._x000a_For example, heat risks could also be included in a community risk register led by local resillience fora. "/>
    <s v="Statutory guidance on joint strategic needs assessments and joint health and wellbeing strategies (publishing.service.gov.uk) https://assets.publishing.service.gov.uk/media/65fdb71af1d3a0001d32ae74/Adverse_Weather_and_Health_Plan_supporting_evidence__1_.pdf"/>
    <n v="2"/>
    <m/>
    <m/>
    <n v="1"/>
  </r>
  <r>
    <s v="LA 2"/>
    <x v="0"/>
    <s v="Has your local authority produced an adverse weather and health plan, which includes heat?_x000a__x000a_"/>
    <s v="All principal councils are category one responders under the Civil Contingencies Act 2004. They have clearly defined responsibilities in relation to civil emergencies and will typically lead the recovery from any emergency in their area. Category one responders must assess the risk of emergencies occurring and use this to inform contingency planning, put in place emergency plans,  put in place business continuity management arrangements, put communications arrangements in place, to make information available to the public about civil protection matters and maintain _x000a_arrangements to warn, inform and advise the public in the event of an emergency, share information with other local _x000a_responders to enhance coordination, cooperate with other local responders to enhance coordination and efficiency, provide advice and assistance to  businesses and voluntary organisations  business continuity management (local authorities only)._x000a_As a category one responder, a council must perform its duties under the Act where the emergency would be likely to seriously obstruct its ability to perform its functions. it would consider it necessary or desirable to act to prevent, reduce, control, or mitigate the emergency’s effects, or otherwise take action; and it would be unable to act without changing the deployment of its resources or acquiring additional resources."/>
    <s v="A councillor's guide to civil emergencies | Local Government Association_x000a_https://www.local.gov.uk/publications/councillors-guide-civil-emergencies_x000a__x000a_https://assets.publishing.service.gov.uk/media/6603fee3f9ab41001aeea372/Adverse_Weather_Health_Plan_2024.pdf "/>
    <n v="2"/>
    <m/>
    <m/>
    <n v="1"/>
  </r>
  <r>
    <s v="LA 3"/>
    <x v="0"/>
    <s v="Is there evidence that heat and its direct and indirect health effects are included on a risk register? If yes, what type evidence and how is it reported?"/>
    <s v="The effective management and monitoring of the risks organisations face is an issue of significant importance for Councils. All areas of council business are exposed to risks both in terms of  threats to service provision and the potential of lost opportunities. It is essential therefore that we can demonstrate we are fully considering the implications of the  risk of heat  as we deliver services for the citizens."/>
    <s v="https://assets.publishing.service.gov.uk/media/6453acadc33b460012f5e6b8/HMT_Orange_Book_May_2023.pdf"/>
    <n v="1"/>
    <m/>
    <m/>
    <n v="1"/>
  </r>
  <r>
    <s v="LA 4"/>
    <x v="0"/>
    <s v="Is there evidence your local authority has carried out an emergency exercise to test your heat health plan within the last three years? _x000a__x000a_"/>
    <s v="Emergency exercises are an important management tool for informing and motivating personnel and giving confidence to those who may be required to respond in a crisis. They provide the only comprehensive way of realistically evaluating contingency plans. They bring together those who may be involved with responding to an incident and they allow scrutiny of their responses under controlled conditions. Thus exercises should reflect reality as far as is practicable. They can establish and reinforce relationships between those taking part, often under stressful conditions. They bring people from different areas together to work as a team, to realise clear goals and to get to know and respect each other's strengths and weaknesses"/>
    <s v="Exercising Best Practice Guidance - GOV.UK (www.gov.uk)"/>
    <n v="2"/>
    <m/>
    <m/>
    <n v="1"/>
  </r>
  <r>
    <s v="LA 5"/>
    <x v="0"/>
    <s v="Is there evidence that local authority staff associated with the leadership, management and planning for populations at risk, have received training on heat and health within the last three years? _x000a__x000a_"/>
    <s v="There are several sources of evidence that the general public and various sectors of health and social care staff could benefit from improved knowledge of the risks of direct and indirect threats that heat poses, increased awareness of those that are more vulnerable to heat related health harms and the range of protective behaviours. Training to could address this need."/>
    <s v="https://assets.publishing.service.gov.uk/media/6603fee3f9ab41001aeea372/Adverse_Weather_Health_Plan_2024.pdf"/>
    <n v="1"/>
    <m/>
    <m/>
    <n v="1"/>
  </r>
  <r>
    <s v="LA 6"/>
    <x v="0"/>
    <s v="Is there evidence that local authority services and settings have ensured that fans or air conditioning units, are clean, working, serviced and portable appliance tested and ensured a protocol for cleaning and servicing is included in your local plans and risk assessment, according to national infection prevention guidance."/>
    <s v="In preparation for hot weather, there are actions you can take depending on your role. If your setting uses fans or air conditioning units, ensure that they are clean, working, serviced and portable appliance tested and ensure a protocol for cleaning and servicing is included in your local plans and risk assessment, according to national infection prevention guidance."/>
    <s v="Supporting vulnerable people before and during hot weather: social care managers - GOV.UK"/>
    <n v="0"/>
    <m/>
    <m/>
    <n v="1"/>
  </r>
  <r>
    <s v="LA 7"/>
    <x v="0"/>
    <s v="Is there evidence that your local authority has shared heat and health related communications to the general public via its communications channels such as local media, newsletters and website? "/>
    <s v="Despite national and local promotion of heat protection messages during the summer months for many years now, knowledge of some protective behaviours _x000a_among the general public is still poor (e.g. about closing exposed windows during the day), and the publicity/advice appears not to be reaching some vulnerable groups (e.g. adults who report being in bad health)."/>
    <s v="Evaluation of the Heatwave Plan for England - Final Report.pdf (piru.ac.uk)_x000a__x000a_https://assets.publishing.service.gov.uk/media/6603fee3f9ab41001aeea372/Adverse_Weather_Health_Plan_2024.pdf"/>
    <n v="0"/>
    <m/>
    <m/>
    <n v="1"/>
  </r>
  <r>
    <s v="LA 8"/>
    <x v="0"/>
    <s v="Has an audit of the success of these communications been carried out in the last 3 years?_x000a_"/>
    <m/>
    <m/>
    <n v="2"/>
    <m/>
    <m/>
    <n v="1"/>
  </r>
  <r>
    <s v="OP 1"/>
    <x v="1"/>
    <s v="What is the evidence that your local authority has included adults aged 65+ within a heat focused health needs assessment? "/>
    <s v="Data is fundamental to achieving good quality, person-cantered care and has the power to transform its delivery. For example, gathering relevant and timely information - and making it readily available - makes it easier for carers to understand and respond to the needs of those they support. At a more systemic level, it helps local authorities make sure there are sufficient and appropriate services to meet local population needs. The UKHSA recommends a long-term strategic approach by commissioners, directors of public health, Health and Wellbeing Boards (HWBs), local Integrated Care Boards (ICBs), Local Resilience Fora (LRFs), and other local bodies, to assess needs and then commission, plan, implement, monitor, and evaluate interventions to reduce harm to the public or population from adverse weather including high temperatures."/>
    <s v="The Adverse Weather and Health Plan: Supporting evidence document lists a range recommendations from a range of publications. A number include the need to 'Ensure a long-term strategic approach by commissioners, directors of public health, Health and  Wellbeing Boards (HWBs), local Integrated Care Boards (ICBs), Local Resilience Fora (LRFs), and other local bodies, to assess needs and then commission, plan, implement, monitor, and  evaluate interventions to reduce harm to the public or population from adverse weather._x000a__x000a_https://assets.publishing.service.gov.uk/media/65fdb71af1d3a0001d32ae74/Adverse_Weather_and_Health_Plan_supporting_evidence__1_.pdf_x000a__x000a_This previous policy document provides an a helpful overview of why data is important to save lives in health and social care._x000a__x000a_https://www.gov.uk/government/publications/data-saves-lives-reshaping-health-and-social-care-with-data/data-saves-lives-reshaping-health-and-social-care-with-data#supporting-local-and-national-decision-makers-with-data "/>
    <n v="0"/>
    <m/>
    <m/>
    <n v="1"/>
  </r>
  <r>
    <s v="OP 2"/>
    <x v="1"/>
    <s v="Have senior leaders that provide services to adults aged 65+ signed up to the receive heat health alerts?                                                                  (The Heat-health alerting systems core alerting seasons runs from 1 June to 30 September each year). Which are then shared across the organisation to trigger appropriate action when a heat health alert has been issued._x000a__x000a_"/>
    <s v="There is evidence that receiving the alert increases awareness of the threat posed by high temperatures. On receiving an alert, users are directed to appropriate advice and guidance based on the alert level. Users can register for the alerts they wish to receive (for example a particular region) and will obtain relevant information on the current alert period direct from the platform. "/>
    <s v="https://forms.office.com/pages/responsepage.aspx?id=mRRO7jVKLkutR188-d6GZn06Ss-xPLpCuYeyOZ-eFiFUMEVIMDRTOE5FVzFFM0NXNjFMWUlWMkJVMCQlQCN0PWcu"/>
    <n v="0"/>
    <m/>
    <m/>
    <n v="1"/>
  </r>
  <r>
    <s v="OP 3"/>
    <x v="1"/>
    <s v="Has the e-learning course 'Hot Weather and Guidance for Carers' been completed by staff that provide services to adults aged 65+ in the last 12 months? "/>
    <s v="UKHSA recommends that health and social care providers develop knowledge and understanding of the risks to health posed by adverse weather and climate change in their workforce. It is also crucial that the benefits achieved by through preventative action are understood on both a long-term basis and in preparation for specific adverse weather events likes heatwaves._x000a__x000a_UKHSA and DHSC endorse this training for those that provide care to older groups more at risk of the harms from heat. _x000a_Evaluation of the Heatwave Plan for England – Final report states: PHE to review the advice provided to local authorities and health and social care providers on planning for hot weather. This would include providing evidence based recommendations to hospitals, care homes and similar facilities on air conditioning; improving staff welfare during severe weather events, particularly for those working in areas that are difficult to keep cool; and prioritising HWP awareness through mandatory training for all healthcare staff.This learning is intended to increase the awareness of carers to the health threats posed by high temperatures and the simple actions they can take to protect themselves and those they care for from these risks._x000a_Learning objectives:_x000a_• Explain the health risks posed by excess heat_x000a_• Identify the health risks associated with extreme heat in care settings_x000a_• Implement quick and simple measures to reduce the health risk posed by high temperatures in a care setting_x000a__x000a_The eLearning was developed as part of the third National Adaptation Programme, a cross government strategy to adapt the UK to a changing climate from 2023-2028. Specifically, the session forms part of a coordinated effort by the health sector to ensure health and social care delivery is not disrupted by an increase in extreme weather, resulting from climate change._x000a_The session is based on guidance published by the UKHSA on hot weather and health.                                                                                                                                                                                                                "/>
    <s v="https://learninghub.nhs.uk/catalogue/hot-weather-guidance-for-carers"/>
    <n v="1"/>
    <m/>
    <m/>
    <n v="1"/>
  </r>
  <r>
    <s v="OP 4"/>
    <x v="1"/>
    <s v="Has the 'Beat the heat: keep cool at home' checklist been shared with staff that provide services to adults aged 65+? "/>
    <s v="There is evidence that suggests that the domiciliary care environment is where official plans or processes were least likely to be implemented. The lines of communication between managers and these workers were much more complicated and any plans that were in place were harder to implement in the domiciliary environment due to the variability of the homes. Social care practitioners identified the more succinct information on the basics of how to keep clients cool as a priority. This checklist will help you to identify if a home may be at risk of overheating and how to reduce this risk._x000a_While we all look forward to the hot weather, homes can sometimes overheat (become uncomfortably hot). Everyone’s health can be at risk during periods of hot weather but some people are particularly vulnerable to heat. A hot home can worsen existing health conditions and can be fatal."/>
    <s v="https://www.gov.uk/government/publications/beat-the-heat-hot-weather-advice/beat-the-heat-keep-cool-at-home-checklist"/>
    <n v="2"/>
    <m/>
    <m/>
    <n v="1"/>
  </r>
  <r>
    <s v="OP 5"/>
    <x v="1"/>
    <s v="Have staff (including domiciliary care workers) who provide services to adults aged 65+ been provided any other information or communications to raise awareness of the health risks associated with high temperatures within the last three years? e.g. Heat Health Alert Action Cards"/>
    <s v="Research exploring the experience of social care practitioners in relation to extreme temperatures highlighted a lack of awareness to the risk of heat on health. It is crucial that information and communications are passed to social care workers to ensure they understand the measures to take to reduce the risk to those they care for._x000a_Practitioners also highlighted the importance of the format of communications, to ensure it is effectively cascaded to frontline workers. Having multiple formats was felt to be the best approach to bring the greatest chance of success and provide the opportunity for the same messages to be seen on multiple occasions, therefore embedding them more deeply into the minds of social care practitioners. Recommendations included physical formats that can easily be handed out and shared with clients, as well as digital formats that could be accessed at any time. A top priority for digital formats was to ensure that these render well to mobile phones as workers typically relied heavily on their mobile devices."/>
    <s v="Research exploring the experience of social care practitioners in relation to extreme temperatures - GOV.UK (www.gov.uk)"/>
    <n v="0"/>
    <m/>
    <m/>
    <n v="1"/>
  </r>
  <r>
    <s v="OP 6"/>
    <x v="1"/>
    <s v="Have settings that provide care and services for adults aged 65+ been assessed for heat and have adaptation measures been installed (e.g. Air Conditioning) AND has it been ensured that fans or air conditioning units, are clean, working, serviced and portable appliance tested and have ensured a protocol for cleaning and servicing is included in your local plans and risk assessment, according to national infection prevention guidance?"/>
    <s v="Healthcare infrastructure in England is generally not designed to cope with extreme heat, and air conditioning is not routinely installed. A 2016 study on overheating in care homes indicated that they may be overheating even in relatively cool summers. Contributing factors were found to be building design, management issues and insufficient knowledge of heating system controls. _x000a_Adults aged 65 years+ spend more than 80% of their time in residential environments or care settings and for people aged 85 years and over it is more than 90%._x000a_Therefore, the indoor environment is a significant moderator of heat exposure in older populations. Poor building design and the lack of effective heat management in care settings  may contribute to increased indoor heat exposure with detrimental health impacts falling on the  most vulnerable residents._x000a_In preparation for hot weather, there are actions you can take depending on your role. If your setting uses fans or air conditioning units, ensure that they are clean, working and serviced. Ensure a protocol for cleaning and servicing is included in your local plans and risk assessment, according to national infection prevention guidance."/>
    <s v="Research exploring the experience of social care practitioners in relation to extreme temperatures - GOV.UK (www.gov.uk)"/>
    <n v="1"/>
    <m/>
    <m/>
    <n v="1"/>
  </r>
  <r>
    <s v="OP 7"/>
    <x v="1"/>
    <s v="Are contracted providers required to take action to reduce the harm caused by high temperatures for services provided to adults aged 65+?"/>
    <s v="Increasing frequency and severity of hot weather events can burden health and social care services, with associated impacts on staff, patient safety, and service delivery. Local Authorities should assure themselves that providers of social care services have assessed the impact that heat may have on their service delivery and consider adaptation measures."/>
    <s v="TBC"/>
    <n v="2"/>
    <m/>
    <m/>
    <n v="1"/>
  </r>
  <r>
    <s v="LTC 1"/>
    <x v="2"/>
    <s v="Is there evidence that your local authority has included people with underlying health conditions (defined in title in teal above) within a heat focused health needs assessment? "/>
    <s v="Data is fundamental to achieving good quality, person-centered care and has the power to transform its delivery. For example, gathering relevant and timely information - and making it readily available - makes it easier for carers to understand and respond to the needs of those they support. At a more systemic level, it helps local authorities make sure there are sufficient and appropriate services to meet local population needs. The UKHSA recommends a long-term strategic approach by commissioners, directors of public health, Health and Wellbeing Boards (HWBs), local Integrated Care Boards (ICBs), Local Resilience Fora (LRFs), and other local bodies, to assess needs and then commission, plan, implement, monitor, and evaluate interventions to reduce harm to the public or population from adverse weather including high temperatures."/>
    <s v="The Adverse Weather and Health Plan: Supporting evidence document lists a range recommendations from a range of publications. A number include the need to 'Ensure a long-term strategic approach by commissioners, directors of public health, Health and  Wellbeing Boards (HWBs), local Integrated Care Boards (ICBs), Local Resilience Fora (LRFs), and other local bodies, to assess needs and then commission, plan, implement, monitor, and  evaluate interventions to reduce harm to the public or population from adverse weather._x000a__x000a_https://assets.publishing.service.gov.uk/media/65fdb71af1d3a0001d32ae74/Adverse_Weather_and_Health_Plan_supporting_evidence__1_.pdf_x000a__x000a_This previous policy document provides an a helpful overview of why data is important to save lives in health and social care._x000a__x000a_https://www.gov.uk/government/publications/data-saves-lives-reshaping-health-and-social-care-with-data/data-saves-lives-reshaping-health-and-social-care-with-data#supporting-local-and-national-decision-makers-with-data "/>
    <n v="2"/>
    <m/>
    <m/>
    <n v="1"/>
  </r>
  <r>
    <s v="LTC 2"/>
    <x v="2"/>
    <s v="Have senior leaders that provide services to people with underlying health conditions signed up to the receive heat health alerts?                                                                  _x000a_(The Heat-health alerting systems core alerting seasons runs from 1 June to 30 September each year). Which are then shared across the organisation to trigger appropriate action when a heat health alert has been issued._x000a__x000a_"/>
    <s v="There is evidence that receiving the alert increases awareness of the threat posed by high temperatures. On receiving an alert, users are directed to appropriate advice and guidance based on the alert level. Users can register for the alerts they wish to receive (for example a particular region) and will obtain relevant information on the current alert period direct from the platform. "/>
    <s v="https://forms.office.com/pages/responsepage.aspx?id=mRRO7jVKLkutR188-d6GZn06Ss-xPLpCuYeyOZ-eFiFUMEVIMDRTOE5FVzFFM0NXNjFMWUlWMkJVMCQlQCN0PWcu"/>
    <n v="2"/>
    <m/>
    <m/>
    <n v="1"/>
  </r>
  <r>
    <s v="LTC 3"/>
    <x v="2"/>
    <s v="Has the e-learning course 'Hot Weather and Guidance for Carers' been completed by staff that provide services to people with underlying health conditions in the last 12 months? "/>
    <s v="UKHSA recommends that health and social care providers develop knowledge and understanding of the risks to health posed by adverse weather and climate change in their workforce. It is also crucial that the benefits achieved by through preventative action are understood on both a long-term basis and in preparation for specific adverse weather events likes heatwaves._x000a__x000a_UKHSA and DHSC endorse this training for those that provide care to older groups more at risk of the harms from heat. _x000a_Evaluation of the Heatwave Plan for England – Final report states: PHE to review the advice provided to local authorities and health and social care providers on planning for hot weather. This would include providing evidence based recommendations to hospitals, care homes and similar facilities on air conditioning; improving staff welfare during severe weather events, particularly for those working in areas that are difficult to keep cool; and prioritising HWP awareness through mandatory training for all healthcare staff.This learning is intended to increase the awareness of carers to the health threats posed by high temperatures and the simple actions they can take to protect themselves and those they care for from these risks._x000a_Learning objectives:_x000a_• Explain the health risks posed by excess heat_x000a_• Identify the health risks associated with extreme heat in care settings_x000a_• Implement quick and simple measures to reduce the health risk posed by high temperatures in a care setting_x000a__x000a_The eLearning was developed as part of the third National Adaptation Programme, a cross government strategy to adapt the UK to a changing climate from 2023-2028. Specifically, the session forms part of a coordinated effort by the health sector to ensure health and social care delivery is not disrupted by an increase in extreme weather, resulting from climate change._x000a_The session is based on guidance published by the UKHSA on hot weather and health.   "/>
    <s v="https://learninghub.nhs.uk/catalogue/hot-weather-guidance-for-carers "/>
    <n v="2"/>
    <m/>
    <m/>
    <n v="1"/>
  </r>
  <r>
    <s v="LTC 4"/>
    <x v="2"/>
    <s v="Has the 'Beat the heat: keep cool at home' checklist been shared with staff that provide services to those with underlying health conditions? "/>
    <s v="There is evidence that suggests that the domiciliary care environment is where official plans or processes were least likely to be implemented. The lines of communication between managers and these workers were much more complicated and any plans that were in place were harder to implement in the domiciliary environment due to the variability of the homes. Social care practitioners identified the more succinct information on the basics of how to keep clients cool as a priority. This checklist will help you to identify if a home may be at risk of overheating and how to reduce this risk._x000a_While we all look forward to the hot weather, homes can sometimes overheat (become uncomfortably hot). Everyone’s health can be at risk during periods of hot weather but some people are particularly vulnerable to heat. A hot home can worsen existing health conditions and can be fatal._x000a__x000a_"/>
    <s v="https://www.gov.uk/government/publications/beat-the-heat-hot-weather-advice/beat-the-heat-keep-cool-at-home-checklist"/>
    <n v="2"/>
    <m/>
    <m/>
    <n v="1"/>
  </r>
  <r>
    <s v="LTC 5"/>
    <x v="2"/>
    <s v="Is there evidence that staff (including domiciliary care workers) who provide services to those with underlying health conditions been provided any other information or communications to raise awareness of the health risks associated with high temperatures within the last three years? e.g. Heat Health Alert Action Cards"/>
    <s v="Research exploring the experience of social care practitioners in relation to extreme temperatures highlighted a lack of awareness to the risk of heat on health. It is crucial that information and communications are passed to social care workers to ensure they understand the measures to take to reduce the risk to those they care for._x000a_Practitioners also highlighted the importance of the format of communications, to ensure it is effectively cascaded to frontline workers. Having multiple formats was felt to be the best approach to bring the greatest chance of success and provide the opportunity for the same messages to be seen on multiple occasions, therefore embedding them more deeply into the minds of social care practitioners. Recommendations included physical formats that can easily be handed out and shared with clients, as well as digital formats that could be accessed at any time. A top priority for digital formats was to ensure that these render well to mobile phones as workers typically relied heavily on their mobile devices."/>
    <s v="Research exploring the experience of social care practitioners in relation to extreme temperatures - GOV.UK (www.gov.uk)"/>
    <n v="1"/>
    <m/>
    <m/>
    <n v="1"/>
  </r>
  <r>
    <s v="LTC 6"/>
    <x v="2"/>
    <s v="Have settings that provide care and services for those with underlying health conditions been assessed for heat and have adaptation measures been installed (e.g. Air Conditioning) AND has it been ensured that fans or air conditioning units, are clean, working, serviced and portable appliance tested and have ensured a protocol for cleaning and servicing is included in your local plans and risk assessment, according to national infection prevention guidance?"/>
    <s v="Healthcare infrastructure in England is generally not designed to cope with extreme heat, and air conditioning is not routinely installed. A 2016 study on overheating in care homes indicated that they may be overheating even in relatively cool summers. Contributing factors were found to be building design, management issues and insufficient knowledge of heating system controls. _x000a_Adults aged 65 years+ spend more than 80% of their time in residential environments or care settings and for people aged 85 years and over it is more than 90%._x000a_Therefore, the indoor environment is a significant moderator of heat exposure in older populations. Poor building design and the lack of effective heat management in care settings  may contribute to increased indoor heat exposure with detrimental health impacts falling on the  most vulnerable residents._x000a_In preparation for hot weather, there are actions you can take depending on your role. If your setting uses fans or air conditioning units, ensure that they are clean, working and serviced. Ensure a protocol for cleaning and servicing is included in your local plans and risk assessment, according to national infection prevention guidance."/>
    <s v="Research exploring the experience of social care practitioners in relation to extreme temperatures - GOV.UK (www.gov.uk)"/>
    <n v="2"/>
    <m/>
    <m/>
    <n v="1"/>
  </r>
  <r>
    <s v="LTC 7"/>
    <x v="2"/>
    <s v="Are contracted providers required to take action to reduce the harm caused by high temperatures for services provided to those with underlying health conditions?"/>
    <s v="Increasing frequency and severity of hot weather events can burden health and social care services, with associated impacts on staff, patient safety, and service delivery. Local Authorities should assure themselves that providers of social care services have assessed the impact that heat may have on their service delivery and consider adaptation measures."/>
    <s v="https://assets.publishing.service.gov.uk/media/65fdb71af1d3a0001d32ae74/Adverse_Weather_and_Health_Plan_supporting_evidence__1_.pdf"/>
    <n v="1"/>
    <m/>
    <m/>
    <n v="1"/>
  </r>
  <r>
    <s v="LTC 8"/>
    <x v="2"/>
    <s v="Is there evidence that the local authority have been provided information and advice about the increased risk associated with air pollution during periods of hot weather to the public/ those with underlying health conditions?"/>
    <s v="Heat is associated with increased concentrations of ozone (O3), nitrogen dioxides (NOx) and particulate matter (PM2.5 and PM10), particularly during periods of extreme heat. Due to climate change, more frequent and intense episodes of extreme heat are likely, which will affect ambient air quality and increase related health risks. There is some evidence to suggest that extreme heat has a modifying effect on the short-term health effects associated with ambient air pollution."/>
    <s v="Adverse Weather and Health Plan: Supporting evidence"/>
    <n v="1"/>
    <m/>
    <m/>
    <n v="1"/>
  </r>
  <r>
    <s v="CY 1"/>
    <x v="3"/>
    <s v="Is there evidence that your local authority has included children and young people within a heat focused health needs assessment? "/>
    <s v="Data is fundamental to achieving good quality, person-cantered care and has the power to transform its delivery. For example, gathering relevant and timely information - and making it readily available - makes it easier for carers to understand and respond to the needs of those they support. At a more systemic level, it helps local authorities make sure there are sufficient and appropriate services to meet local population needs._x000a__x000a_The UKHSA recommends a long-term strategic approach by commissioners, directors of public health, Health and Wellbeing Boards (HWBs), local Integrated Care Boards (ICBs), Local Resilience Fora (LRFs), and other local bodies, to assess needs and then commission, plan, implement, monitor, and evaluate interventions to reduce harm to the public or population from adverse weather including high temperatures."/>
    <s v="https://www.gov.uk/government/publications/data-saves-lives-reshaping-health-and-social-care-with-data/data-saves-lives-reshaping-health-and-social-care-with-data#supporting-local-and-national-decision-makers-with-data"/>
    <n v="0"/>
    <m/>
    <m/>
    <n v="1"/>
  </r>
  <r>
    <s v="CY 2"/>
    <x v="3"/>
    <s v="Have senior leaders that provide services to children and young people signed up to the receive heat health alerts?                                                                  (The Heat-health alerting systems core alerting seasons runs from 1 June to 30 September each year). Which are then shared across the organisation to trigger appropriate action when a heat health alert has been issued."/>
    <s v="School leaders should make sure they take any steps necessary to make sure children are safe and comfortable. _x000a_Teachers and other educational professionals who manage or work in schools or early years settings should sign up to receive Weather-Health Alerts from the UK Health Security Agency (UKHSA) and the Met Office. These alerts underpin the Adverse Weather and Health Plan._x000a_There is evidence that receiving the alert increases awareness of the threat posed by high temperatures. On receiving an alert, users are directed to appropriate advice and guidance based on the alert level. Users can register for the alerts they wish to receive (for example a particular region) and will obtain relevant information on the current alert period direct from the platform. "/>
    <s v="https://forms.office.com/pages/responsepage.aspx?id=mRRO7jVKLkutR188-d6GZn06Ss-xPLpCuYeyOZ-eFiFUMEVIMDRTOE5FVzFFM0NXNjFMWUlWMkJVMCQlQCN0PWcu"/>
    <n v="1"/>
    <m/>
    <m/>
    <n v="1"/>
  </r>
  <r>
    <s v="CY 3"/>
    <x v="3"/>
    <s v="Have staff that work with children and young people received specific training on heat and health?"/>
    <s v="School leaders should make sure they take any steps necessary to make sure children are safe and comfortable._x000a_The UK Health Security Agency (UKHSA) has published updated guidance for schools and early years settings to help them keep children safe in hot weather, especially as children are more at risk of becoming ill with heat-related issues than adults. During hot weather, the Government does not advise schools to close. _x000a_This is because school attendance is the best way for pupils to learn and reach their potential, and hot weather can usually be managed safely. _x000a_School leaders should make sure they take any steps necessary to make sure children are safe and comfortable. "/>
    <s v="https://www.gov.uk/government/publications/hot-weather-and-health-supporting-vulnerable-people/looking-after-children-and-those-in-early-years-settings-during-heatwaves-for-teachers-and-professionals "/>
    <n v="2"/>
    <m/>
    <m/>
    <n v="1"/>
  </r>
  <r>
    <s v="CY 4"/>
    <x v="3"/>
    <s v="Is there evidence that local authority staff that work with children and young people have received information and communications to raise awareness of the health, care and wellbeing risks associated with children and young people, and heat within the last two years?"/>
    <s v="School leaders should make sure they take any steps necessary to make sure children are safe and comfortable._x000a_There is some evidence that suggests that education settings could be better prepared for periods of hot weather and heat waves."/>
    <s v="https://www.gov.uk/government/publications/hot-weather-and-health-supporting-vulnerable-people/looking-after-children-and-those-in-early-years-settings-during-heatwaves-for-teachers-and-professionals "/>
    <n v="0"/>
    <m/>
    <m/>
    <n v="1"/>
  </r>
  <r>
    <s v="CY 5"/>
    <x v="3"/>
    <s v="Have staff who look after children in early years settings used the 'Looking after children and those in early years settings before and during hot weather: teachers and other educational professionals' guidance document?"/>
    <s v="Children can be at risk from hot weather because of their physiology, behaviours and activity levels. _x000a_Children potentially at greater risk include those aged under 4 years, with health conditions or taking certain medications. This guidance was produced by UKHSA and wider government departments."/>
    <s v="https://www.gov.uk/guidance/looking-after-children-and-those-in-early-years-settings-before-and-during-hot-weather-teachers-and-other-educational-professionals"/>
    <n v="1"/>
    <m/>
    <m/>
    <n v="1"/>
  </r>
  <r>
    <s v="SE 1"/>
    <x v="4"/>
    <s v="Has a heat risk assessment been carried out in children's social care buildings (Day centres, Children's homes etc.)? Including options for adaptation interventions."/>
    <s v="Children, especially very young children and those with special educational needs and preexisting health conditions, are vulnerable to the impacts of climate change. This is because they are less able to respond quickly to extreme weather events, have relatively limited experience of dealing with changing conditions, lack knowledge about how to adjust their behaviours and are dependent on teachers and other adults for guidance._x000a__x000a_Older children without special educational needs may be less vulnerable and dependent on adults, but are still affected by the disruption caused by extreme weather events. More specifically, high indoor temperatures not only have adverse effects on health and wellbeing but also affect cognitive performance and the ability to learn. _x000a__x000a_From a schools and early years perspective, planning to adapt and be more resilient to a  changing climate is vital to ensure the health, safety and wellbeing of students and staff,  and to ensure educational outcomes do not suffer. _x000a__x000a_A range of practical climate change adaptation and resilience measures are needed to enable schools, and their buildings and grounds, to prepare for, respond to and recover from extreme weather events and more gradual climate change impacts."/>
    <s v="https://www.london.gov.uk/sites/default/files/2023-06/CAPS_OR_finalissue_09June2023.pdf"/>
    <n v="0"/>
    <m/>
    <m/>
    <n v="1"/>
  </r>
  <r>
    <s v="SE 2"/>
    <x v="4"/>
    <s v="Has a heat risk assessment been carried out in schools in the local authority area? Including options for adaptation interventions._x000a_"/>
    <s v=" There is evidence heat effects both health and educational outcomes. Therefore maintaining adequate ventilation and thermal comfort in classrooms could significantly improve academic achievement of students."/>
    <s v="https://www.london.gov.uk/sites/default/files/2023-06/CAPS_OR_finalissue_09June2023.pdf"/>
    <n v="0"/>
    <m/>
    <m/>
    <n v="1"/>
  </r>
  <r>
    <s v="SE 3"/>
    <x v="4"/>
    <s v="Has the local authority assessed the impact of health on education within educational settings?"/>
    <s v="There is evidence heat effects both health and educational outcomes. Therefore maintaining adequate ventilation and thermal comfort in classrooms could significantly improve academic achievement of students."/>
    <s v="https://www.london.gov.uk/sites/default/files/2023-06/CAPS_OR_finalissue_09June2023.pdf"/>
    <n v="0"/>
    <m/>
    <m/>
    <n v="1"/>
  </r>
  <r>
    <s v="SE 4"/>
    <x v="4"/>
    <s v="Have academy trust run schools that use local authority property been assessed for the need for adaption for heat waves and high temperatures?"/>
    <s v="Children, especially very young children and those with special educational needs and preexisting health conditions, are vulnerable to the impacts of climate change. This is because they are less able to respond quickly to extreme weather events, have relatively limited experience of dealing with changing conditions, lack knowledge about how to adjust their behaviours and are dependent on teachers and other adults for guidance._x000a__x000a_Older children without special educational needs may be less vulnerable and dependent on adults, but are still affected by the disruption caused by extreme weather events. More specifically, high indoor temperatures not only have adverse effects on health and wellbeing but also affect cognitive performance and the ability to learn. _x000a__x000a_From a schools and early years perspective, planning to adapt and be more resilient to a  changing climate is vital to ensure the health, safety and wellbeing of students and staff,  and to ensure educational outcomes do not suffer. _x000a__x000a_A range of practical climate change adaptation and resilience measures are needed to enable schools, and their buildings and grounds, to prepare for, respond to and recover from extreme weather events and more gradual climate change impacts."/>
    <s v="https://www.london.gov.uk/sites/default/files/2023-06/CAPS_OR_finalissue_09June2023.pdf"/>
    <n v="1"/>
    <m/>
    <m/>
    <n v="1"/>
  </r>
  <r>
    <s v="HL 1"/>
    <x v="5"/>
    <s v="Has that your local authority included those that are experiencing homelessness within a heat focused health needs assessment? "/>
    <s v="Data is fundamental to achieving good quality, person-cantered care and has the power to transform its delivery. For example, gathering relevant and timely information - and making it readily available - makes it easier for carers to understand and respond to the needs of those they support. At a more systemic level, it helps local authorities make sure there are sufficient and appropriate services to meet local population needsThe UKHSA recommends that a long-term strategic approach by commissioners, directors of public health, Health and Wellbeing Boards (HWBs), local Integrated Care Boards (ICBs), Local Resilience Fora (LRFs), and other local bodies, to assess needs and then commission, plan, implement, monitor, and evaluate interventions to reduce harm to the public or population from adverse weather, including hot weather."/>
    <s v="The Adverse Weather and Health Plan: Supporting evidence document lists a range recommendations from a range of publications. A number include the need to 'Ensure a long-term strategic approach by commissioners, directors of public health, Health and  Wellbeing Boards (HWBs), local Integrated Care Boards (ICBs), Local Resilience Fora (LRFs), and other local bodies, to assess needs and then commission, plan, implement, monitor, and  evaluate interventions to reduce harm to the public or population from adverse weather._x000a__x000a_https://assets.publishing.service.gov.uk/media/65fdb71af1d3a0001d32ae74/Adverse_Weather_and_Health_Plan_supporting_evidence__1_.pdf_x000a__x000a_This previous policy document provides an a helpful overview of why data is important to save lives in health and social care._x000a__x000a_https://www.gov.uk/government/publications/data-saves-lives-reshaping-health-and-social-care-with-data/data-saves-lives-reshaping-health-and-social-care-with-data#supporting-local-and-national-decision-makers-with-data "/>
    <n v="1"/>
    <m/>
    <m/>
    <n v="1"/>
  </r>
  <r>
    <s v="HL 2"/>
    <x v="5"/>
    <s v="Have senior leaders and managers who provide services to those that are experiencing homelessness, signed up to receive Heat health alerts?_x000a_(The Heat-health alerting systems core alerting seasons runs from 1 June to 30 September each year)."/>
    <s v="There is evidence that receiving the alert increases awareness of the threat posed by high temperatures. On receiving an alert, users are directed to appropriate advice and guidance based on the alert level. Users can register for the alerts they wish to receive (for example a particular region) and will obtain relevant information on the current alert period direct from the platform. _x000a_"/>
    <s v="https://forms.office.com/pages/responsepage.aspx?id=mRRO7jVKLkutR188-d6GZn06Ss-xPLpCuYeyOZ-eFiFUMEVIMDRTOE5FVzFFM0NXNjFMWUlWMkJVMCQlQCN0PWcu"/>
    <n v="0"/>
    <m/>
    <m/>
    <n v="1"/>
  </r>
  <r>
    <s v="HL 3"/>
    <x v="5"/>
    <s v="Have staff that work with people who are experiencing homelessness received specific training on heat and health?"/>
    <s v="UKHSA recommends that health and social care providers develop knowledge and understanding of the risks to health posed by adverse weather and climate change in their workforce. It is also crucial that the benefits achieved by through preventative action are understood on both a long-term basis and in preparation for specific adverse weather events likes heatwaves._x000a__x000a_UKHSA and DHSC endorse this training for those that provide care to older groups more at risk of the harms from heat. _x000a_Evaluation of the Heatwave Plan for England – Final report states: PHE to review the advice provided to local authorities and health and social care providers on planning for hot weather. This would include providing evidence based recommendations to hospitals, care homes and similar facilities on air conditioning; improving staff welfare during severe weather events, particularly for those working in areas that are difficult to keep cool; and prioritising HWP awareness through mandatory training for all healthcare staff.This learning is intended to increase the awareness of carers to the health threats posed by high temperatures and the simple actions they can take to protect themselves and those they care for from these risks._x000a_Learning objectives:_x000a_• Explain the health risks posed by excess heat_x000a_• Identify the health risks associated with extreme heat in care settings_x000a_• Implement quick and simple measures to reduce the health risk posed by high temperatures in a care setting_x000a__x000a_The eLearning was developed as part of the third National Adaptation Programme, a cross government strategy to adapt the UK to a changing climate from 2023-2028. Specifically, the session forms part of a coordinated effort by the health sector to ensure health and social care delivery is not disrupted by an increase in extreme weather, resulting from climate change._x000a_The session is based on guidance published by the UKHSA on hot weather and health.   "/>
    <s v="https://learninghub.nhs.uk/catalogue/hot-weather-guidance-for-carers"/>
    <n v="0"/>
    <m/>
    <m/>
    <n v="1"/>
  </r>
  <r>
    <s v="HL 4"/>
    <x v="5"/>
    <s v="Have staff that work with people experiencing homelessness used the specific guidance on heat and health for this group?: "/>
    <s v="One of the recommendations for UKHSA recommendations for  health and social care providers is the development of the health and social care workforce to gain a better understanding of the risks to health posed by adverse weather and climate change and the benefits to be achieved by taking preventive action both on a long-term basis and in readiness for specific adverse weather events."/>
    <s v="https://www.gov.uk/government/publications/hot-weather-and-health-supporting-vulnerable-people/supporting-vulnerable-people-before-and-during-hot-weather-social-care-managers-staff-and-carers"/>
    <n v="0"/>
    <m/>
    <m/>
    <n v="1"/>
  </r>
  <r>
    <s v="HL 5"/>
    <x v="5"/>
    <s v="Has an evaluation of how effective heat and health communications are for the housing workforce been completed?"/>
    <s v="Evaluation is an essential part of quality improvement and when done well, it can help solve problems, inform decision making and build knowledge. There is evidence that communications that support heat, health and care could be improved. An evaluation about current local communication could support improvement."/>
    <s v="https://www.gov.uk/government/publications/hot-weather-and-health-exploring-extreme-heat-in-adult-social-care/research-exploring-the-experience-of-social-care-practitioners-in-relation-to-extreme-temperatures#conclusions"/>
    <n v="1"/>
    <m/>
    <m/>
    <n v="1"/>
  </r>
  <r>
    <s v="HM 1"/>
    <x v="6"/>
    <s v="Has council owned housing stock been assessed for heat risk to occupants? Is there an appropriate action plan to address this?"/>
    <s v="The current analysis shows that there is already  a significant overheating risk in parts of the UK domestic housing stock, and higher global  temperature will increase the frequency, severity  and geographic extension of this risk.  Overheating negatively impacts people’s lives,  causing sleep disruption that affects health  and productivity. It can also cause illness, and  significantly more deaths will result as a direct consequence of increased temperatures in the 2050s. "/>
    <s v="Addressing overheating risk in existing UK homes ARUP report"/>
    <n v="2"/>
    <m/>
    <m/>
    <n v="1"/>
  </r>
  <r>
    <s v="HM 2"/>
    <x v="6"/>
    <s v="Have heat sensors been placed in local authority controlled homes and wider residential settings to assess air temperatures?"/>
    <s v="The current analysis shows that there is already  a significant overheating risk in parts of the UK domestic housing stock, and higher global  temperature will increase the frequency, severity  and geographic extension of this risk.  Overheating negatively impacts people’s lives,  causing sleep disruption that affects health  and productivity. It can also cause illness, and  significantly more deaths will result as a direct consequence of increased temperatures in the 2050s. "/>
    <s v="Addressing overheating risk in existing UK homes ARUP report"/>
    <n v="2"/>
    <m/>
    <m/>
    <n v="1"/>
  </r>
  <r>
    <s v="PL 1"/>
    <x v="7"/>
    <s v="Is the potential impact of heat on health being assessed for new developments?"/>
    <s v="Development of green infrastructure is the strategic addition of plant cover to urban spaces. Plant cover refers to how much of a given area is covered by vegetation (as opposed to human-made structures). It is a measure of land use in urban areas. The best application of plant cover is through planting trees, preferably aligned, which provide local benefit, while grass can affect heat accumulation and help to maintain an adequate surface temperature. Vegetation placement and the design of urban green infrastructure should be justified and applied where it most efficiently reduces exposure to heat stress, such as in green cycling/walking corridors. Green and blue infrastructure can also be designed to absorb rainwater, reducing and flow rate and volume. A reduction in flow can also reduce the likelihood of pollution from urban environments from contaminating watercourses. Plant and tree species should be selected based upon the requirements of the local area and consideration of how certain species, such as allergenic species, may impact health during the pollen season."/>
    <s v="TBC"/>
    <n v="1"/>
    <m/>
    <m/>
    <n v="1"/>
  </r>
  <r>
    <s v="PL 2"/>
    <x v="7"/>
    <s v="Are nature based approaches that address heat mitigation routinely considered within planning applications and processes?"/>
    <s v="Green infrastructure (GI) plays an important connectivity role across cities, towns, coastal and_x000a_rural areas, forming an integral component of ecological networks and building more resilient _x000a_landscapes. Multi-functional GI innovations offer a way to combat resilience challenges and _x000a_address stresses of urban living to improve health and wellbeing"/>
    <s v="Adverse Weather and Health Plan: Supporting evidence"/>
    <n v="2"/>
    <m/>
    <m/>
    <n v="1"/>
  </r>
  <r>
    <s v="PL 3"/>
    <x v="7"/>
    <s v="Is your local authority actively using green infrastructure to lessen the impact of heating effects?"/>
    <s v="Green infrastructure (GI) plays an important connectivity role across cities, towns, coastal and_x000a_rural areas, forming an integral component of ecological networks and building more resilient _x000a_landscapes. Multi-functional GI innovations offer a way to combat resilience challenges and _x000a_address stresses of urban living to improve health and wellbeing"/>
    <s v="Cooling cities through urban green infrastructure: a health impact assessment of European cities - PubMed"/>
    <n v="0"/>
    <m/>
    <m/>
    <n v="1"/>
  </r>
  <r>
    <s v="OCC 1"/>
    <x v="8"/>
    <s v="Is your local authority raising awareness about the health effects of heat and sun exposure when working outdoors for outdoor and manual workers?"/>
    <s v="The increase in average ambient temperature expected with climate change can have a significant impact on workplaces. _x000a_Extreme heat events can cause significant health issues such as heat exhaustion, heat stroke, and other heat stress related illnesses. Higher temperatures for longer periods of time can also increase the risk of injuries due to fatigue, lack of concentration, poor decision making, and other factors. A reduction in productivity may also occur. _x000a_Increasing temperatures may cause increased stress levels in workers, including workers involved in emergency services and outdoor workers who have to work altered time schedules to avoid periods of high temperature. Some materials and equipment may also be affected by higher temperatures and higher exposures to chemicals may be related to working in hot environments, for example when working with solvents and other volatile substances. _x000a_Finally, hotter temperatures can increase the levels of air pollution and harmful exposures to workers, such as ground-level ozone and fine particulate matter (e.g., smog) and favour the build-up of air contaminants due to stagnating air._x000a__x000a_Too much sunlight is harmful to the skin. A tan is a sign that the skin has been damaged. The damage is caused by ultraviolet (UV) rays in sunlight._x000a_If worker are outdoors for a long time their skin could be exposed to more sun than is healthy for them. _x000a_Outdoor workers that could be at risk include farm or construction workers, market gardeners, outdoor activity workers and some public service workers. _x000a_If they are naturally brown or black skin, they are less at risk of skin cancer, although cases do occur. _x000a_Therefore, when the sunlight is intense, it would is sensible to also follow the HSE guidance to reduce the harms of sun exposure._x000a__x000a__x000a_All workers are entitled to an environment where risks to their health and safety are properly controlled, and temperature at work is one of the risks that employers should assess whether the work is being done indoors or outdoors."/>
    <s v="Heat at work - guidance for workplaces - OSHwiki | European Agency for Safety and Health at Work"/>
    <n v="1"/>
    <m/>
    <m/>
    <n v="1"/>
  </r>
  <r>
    <s v="OCC 2"/>
    <x v="8"/>
    <s v="Is your local authority raising awareness for local employers about the health impacts of heat and associated poor indoor air quaility within the workplace during periods of high temperatures? "/>
    <s v="Employers must make sure there is adequate ventilation in enclosed areas of their workplace._x000a_Ventilation is the process of bringing in fresh air from outside and removing indoor air, which may:_x000a_- be stale_x000a_- be hot and humid because of work machinery and processes_x000a_- contain pollutants and other impurities"/>
    <s v="Temperature in the workplace: Managing workplace temperatures - HSE"/>
    <n v="1"/>
    <m/>
    <m/>
    <n v="1"/>
  </r>
  <r>
    <s v="OCC 3"/>
    <x v="8"/>
    <s v="Is your local authority using the hot weather advice in the Planning Events and Mass Gathering guidance?"/>
    <s v="TBC"/>
    <s v="https://www.gov.uk/government/publications/hot-weather-and-health-events-and-mass-gatherings/hot-weather-advice-planning-events-and-mass-gatherings"/>
    <n v="1"/>
    <m/>
    <m/>
    <n v="1"/>
  </r>
  <r>
    <s v="INF 1"/>
    <x v="9"/>
    <s v="Does your local authority have plans and policies that include the impact that heat will have on local transport in the future?"/>
    <s v="There are a range of risks to public transport from heatwaves including, service disruption, health impacts and potential economic losses. Protecting health could lead to increased mechanical cooling which could in turn amplify the urban heat island effect. _x000a_- Hot temperatures can cause road surfaces to soften, rut and even melt._x000a_- Hot weather and periods of prolonged high temperatures can have a significant potential impact on the performance and safety of the railway… The temperature of the steel rails in direct sunlight can be more than 20 degrees above ambient air temperature_x000a__x000a_Climate change is already creating risks for transport infrastructure. Extreme weather events – such as major storms, heavy precipitation, and heatwaves – can cause  damage and disruption, and will only become more frequent (IPCC, 2022). There are  also more gradual changes, such as sea level rise, which can push coastal transport  infrastructure to the limits of its tolerance. Adapting transport infrastructure to these  changes is increasingly a priority, but the costs of major works can be substantial, and  there are many uncertainties to navigate. In this context, there is a clear need to  robustly explore the costs and benefits of considering adaptation when planning and  maintaining transport infrastructure."/>
    <s v="https://publications.parliament.uk/pa/cm201719/cmselect/cmenvaud/826/82607.html_x000a__x000a_https://assets.publishing.service.gov.uk/media/6569b274cd4dda000d082fa3/climate-change-and-transport-infrastructure-rapid-evidence-assessment.pdf"/>
    <n v="1"/>
    <m/>
    <m/>
    <n v="1"/>
  </r>
  <r>
    <s v="INF 2"/>
    <x v="9"/>
    <s v="Does your local authority have plans and policies that include the impact that heat will have on local energy infrastructure and systems in the future?"/>
    <s v="Weather conditions can determine both energy supply and demand. For example, a summer wind droughtdue to persistent high pressure will both reduce energy supply and drive-up energy demand for cooling public and private spaces.Extreme weather conditions can affect renewable energy operations as well as production. Renewable infrastructure is often concentrated in smaller areas, increasing the risk of localised disruption to infrastructure, such as from storm damage to cables bringing energy ashore, which could potentially reduce generation capacity.  Many risks to renewable infrastructure are projected to grow, including coastal storm damage from rising sea levels, overheating from rising temperatures and flooding from intense rainfall."/>
    <s v="How well do we understand the impacts of weather conditions on the UK’s renewable wind and solar energy supplies? HTML - GOV.UK"/>
    <n v="2"/>
    <m/>
    <m/>
    <n v="1"/>
  </r>
  <r>
    <s v="INF 3"/>
    <x v="9"/>
    <s v="Does your local authority have plans and policies that include the impact that heat will have on the local economy?"/>
    <s v="ONS experiemental method estimates the Impact of hot days on productivity in Great Britain. This Initial model-based estimates suggest that between 1998 and 2021, the biggest impacts were in 2020 where hot days could have reduced productivity in Great Britain by £5.3 billion if we assume some adaptation measures, such as air conditioning, were in place._x000a__x000a_Adaptation measures could include changing working hours to avoid early afternoon work, increasing ventilation, adding solar blinds and using air conditioning._x000a__x000a_These measures would reduce productivity losses, but this would vary by industry. It is easier to avoid the impacts of heat in offices with air conditioning, while for labour-intensive outdoor work such as construction, air conditioning is not an option. this approach follows Costa and others' paper  and eftec's report because industry sectors that are more affected by heat because of being outdoors or more labour intensive are able to avoid an estimated 40% of productivity losses because of adaptation with behavioural change, and industry sectors that are more often indoors may avoid an estimated 85% of productivity loss from adaptation with air conditioning.The average loss between 1998 and 2021 was estimated at £1.2 billion per year with adaptation"/>
    <s v="https://www.ons.gov.uk/methodology/methodologicalpublications/generalmethodology/onsworkingpaperseries/impactofhotdaysonproductivityingreatbritainmethodology"/>
    <n v="0"/>
    <m/>
    <m/>
    <n v="1"/>
  </r>
  <r>
    <s v="INF 4"/>
    <x v="9"/>
    <s v="Does your local authority have plans and policies that include the impact that heat will have on the local environment and related hazards, such as wild fires, draught and air pollution?"/>
    <s v="High temperatures are also related to an increased rate of wildfires (95). Smoke from large-scale wildfires can contain a mixture of gases and fine particles, decreasing the local air quality  and leading to short-term health impacts, including irritation of the eyes, nose, throat, and lungs,  and may cause coughing, wheezing, breathlessness and chest pain, as well as exacerbation of  pre-existing conditions such as asthma and chronic obstructive pulmonary disease (COPD). Heat is associated with increased concentrations of ozone (O3), nitrogen dioxides (NOx) and  particulate matter (PM2.5 and PM10), particularly during periods of extreme heat (88). Due to climate change, more frequent and intense episodes of extreme heat are likely, which will affect  ambient air quality and increase related health risks. "/>
    <s v="https://assets.publishing.service.gov.uk/media/65fdb71af1d3a0001d32ae74/Adverse_Weather_and_Health_Plan_supporting_evidence__1_.pdf"/>
    <n v="1"/>
    <m/>
    <m/>
    <n v="1"/>
  </r>
  <r>
    <s v="INF 5"/>
    <x v="9"/>
    <s v="Does your local authority have plans and policies that include the impact that heat will have on the local water supply and quality?"/>
    <s v="Climate change is expected to further increase the severity and frequency of drought in England. During periods of water supply disruption and drought, potable water quality may be affected leading to increased risk to health. Local authorities have a crucial role in mitigating the impacts of heatwaves and droughts, requiring coordinated efforts with various partners, including the NHS, water companies, and voluntary organizations. This involves not only immediate responses to extreme weather but also long-term planning and adaptation strategies to reduce vulnerability and build resilience. _x000a_Civil Contingencies Act, 2004_x000a_The Civil Contingencies Act 2004 is one of the most relevant pieces of legislation to emergency planning for disruption of a supply of water. It lists local authorities, the Environment Agency and emergency services as 'Category 1' responders to emergencies. It places duties on these organisations to:_x000a_•_x0009_undertake risk assessments_x000a_•_x0009_manage business continuity_x000a_•_x0009_carry out emergency planning_x000a_•_x0009_warn and advise the public during times of emergency"/>
    <s v="https://assets.publishing.service.gov.uk/media/67fe2667694d57c6b1cf8d3c/AWHP_2025_to_2026.pdf"/>
    <n v="2"/>
    <m/>
    <m/>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4C399F8-F5B8-469A-A11D-29860505879C}"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A2:B13" firstHeaderRow="1" firstDataRow="1" firstDataCol="1"/>
  <pivotFields count="11">
    <pivotField showAll="0"/>
    <pivotField axis="axisRow" showAll="0">
      <items count="11">
        <item x="3"/>
        <item x="6"/>
        <item x="9"/>
        <item x="0"/>
        <item x="8"/>
        <item x="1"/>
        <item x="5"/>
        <item x="2"/>
        <item x="7"/>
        <item x="4"/>
        <item t="default"/>
      </items>
    </pivotField>
    <pivotField showAll="0"/>
    <pivotField showAll="0"/>
    <pivotField showAll="0"/>
    <pivotField showAll="0"/>
    <pivotField showAll="0"/>
    <pivotField showAll="0"/>
    <pivotField showAll="0"/>
    <pivotField dragToRow="0" dragToCol="0" dragToPage="0" showAll="0" defaultSubtotal="0"/>
    <pivotField dataField="1" dragToRow="0" dragToCol="0" dragToPage="0" showAll="0" defaultSubtotal="0"/>
  </pivotFields>
  <rowFields count="1">
    <field x="1"/>
  </rowFields>
  <rowItems count="11">
    <i>
      <x/>
    </i>
    <i>
      <x v="1"/>
    </i>
    <i>
      <x v="2"/>
    </i>
    <i>
      <x v="3"/>
    </i>
    <i>
      <x v="4"/>
    </i>
    <i>
      <x v="5"/>
    </i>
    <i>
      <x v="6"/>
    </i>
    <i>
      <x v="7"/>
    </i>
    <i>
      <x v="8"/>
    </i>
    <i>
      <x v="9"/>
    </i>
    <i t="grand">
      <x/>
    </i>
  </rowItems>
  <colItems count="1">
    <i/>
  </colItems>
  <dataFields count="1">
    <dataField name="Sum of Strength" fld="10" baseField="0" baseItem="0"/>
  </dataFields>
  <chartFormats count="1">
    <chartFormat chart="0" format="6" series="1">
      <pivotArea type="data" outline="0" fieldPosition="0">
        <references count="1">
          <reference field="4294967294" count="1" selected="0">
            <x v="0"/>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1</v>
  </rv>
  <rv s="1">
    <v>13</v>
    <v>3</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928BED61-3AC2-417C-B818-76E9F1795D77}" name="Table35" displayName="Table35" ref="I4:M15" totalsRowShown="0" headerRowDxfId="560" dataDxfId="558" headerRowBorderDxfId="559" tableBorderDxfId="557" totalsRowBorderDxfId="556">
  <autoFilter ref="I4:M15" xr:uid="{928BED61-3AC2-417C-B818-76E9F1795D77}"/>
  <sortState xmlns:xlrd2="http://schemas.microsoft.com/office/spreadsheetml/2017/richdata2" ref="I5:M15">
    <sortCondition ref="I4:I15"/>
  </sortState>
  <tableColumns count="5">
    <tableColumn id="1" xr3:uid="{E97F0AA2-92C7-4CAC-8057-E0E53560C7B2}" name="Category" dataDxfId="555"/>
    <tableColumn id="2" xr3:uid="{D9F7E199-0CC6-4971-A386-12BE8171406C}" name="Total Score" dataDxfId="554">
      <calculatedColumnFormula>SUMIF(AllData!A:A,Table35[[#This Row],[Category]],AllData!E:E)</calculatedColumnFormula>
    </tableColumn>
    <tableColumn id="3" xr3:uid="{90222A16-A676-4847-95B7-C08E303C2B35}" name="# Qs" dataDxfId="553">
      <calculatedColumnFormula>VLOOKUP(Table35[[#This Row],[Category]],Lookup!$F$1:$G$11,2,FALSE)</calculatedColumnFormula>
    </tableColumn>
    <tableColumn id="4" xr3:uid="{92968593-3455-4373-BD4A-D03FAC3923B5}" name="Relative Strength" dataDxfId="552">
      <calculatedColumnFormula>Table35[[#This Row],[Total Score]]/Table35[[#This Row],['# Qs]]</calculatedColumnFormula>
    </tableColumn>
    <tableColumn id="5" xr3:uid="{3F1B0715-BFB8-4A75-92D0-DCFAF7E7DFA6}" name="% of Qs Answered" dataDxfId="551">
      <calculatedColumnFormula>(COUNTIF(AllData!A:A,Table35[[#This Row],[Category]]))/Table35[[#This Row],['# Qs]]</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71DD6E87-DC4C-4465-A733-F02D564A283F}" name="Housing2" displayName="Housing2" ref="A22:L25" totalsRowShown="0" headerRowDxfId="418" dataDxfId="416" headerRowBorderDxfId="417" tableBorderDxfId="415">
  <autoFilter ref="A22:L25" xr:uid="{71DD6E87-DC4C-4465-A733-F02D564A283F}"/>
  <tableColumns count="12">
    <tableColumn id="1" xr3:uid="{68704147-ED87-42C2-8953-423FBA1381E6}" name="ID" dataDxfId="414"/>
    <tableColumn id="2" xr3:uid="{268207FB-B3E7-4BB1-AFE3-E16BBC24F79F}" name="Actions" dataDxfId="413"/>
    <tableColumn id="3" xr3:uid="{E79B4232-657E-47FD-A5E5-E3A0EC43E804}" name="Action taken rating" dataDxfId="412"/>
    <tableColumn id="4" xr3:uid="{B65118AA-BFE2-40BF-82D8-0769D6279A08}" name="Score 0,1,2" dataDxfId="411" dataCellStyle="Hyperlink">
      <calculatedColumnFormula>IF(ISBLANK(C23),"",IF(C23="Partial Action",1,IF(C23="Completed Action",2,0)))</calculatedColumnFormula>
    </tableColumn>
    <tableColumn id="5" xr3:uid="{7D236EAC-1EA5-4FE9-8DE2-66BDC03AA739}" name="Evidence or examples to support rating " dataDxfId="410" dataCellStyle="Hyperlink"/>
    <tableColumn id="6" xr3:uid="{0B8871E3-2EA7-4397-B890-8368B09D2F0C}" name="Date of review" dataDxfId="409">
      <calculatedColumnFormula>IF(ISBLANK(E23),"",IF(E23="Partial Action",1,IF(E23="Completed Action",2,0)))</calculatedColumnFormula>
    </tableColumn>
    <tableColumn id="7" xr3:uid="{337C1627-5908-45EB-868A-3E772622BBB2}" name="Contributor name" dataDxfId="408"/>
    <tableColumn id="8" xr3:uid="{300E6696-ED91-459A-95DC-E23E482B1CB3}" name="Contributor role" dataDxfId="407"/>
    <tableColumn id="9" xr3:uid="{8669F8C2-B8A3-4AC2-AADE-213770D8FEDC}" name="Comments" dataDxfId="406"/>
    <tableColumn id="10" xr3:uid="{758FB674-A664-4DC9-92AB-839C8B444FA9}" name="Potential steps to take" dataDxfId="405"/>
    <tableColumn id="11" xr3:uid="{5E07EBF4-C43C-45C3-B472-61E151F44436}" name="Rationale and evidence for inclusion" dataDxfId="404"/>
    <tableColumn id="12" xr3:uid="{F32EFB44-5A19-493D-9383-8F76B94EEAA4}" name="Evidence source links" dataDxfId="403" dataCellStyle="Hyperlink"/>
  </tableColumns>
  <tableStyleInfo name="TableStyleMedium2" showFirstColumn="0" showLastColumn="0" showRowStripes="0"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4022AA7-38D9-43CE-8D97-2F888456B556}" name="Housing3" displayName="Housing3" ref="A31:L34" totalsRowShown="0" headerRowDxfId="402" dataDxfId="400" headerRowBorderDxfId="401" tableBorderDxfId="399">
  <autoFilter ref="A31:L34" xr:uid="{74022AA7-38D9-43CE-8D97-2F888456B556}"/>
  <tableColumns count="12">
    <tableColumn id="1" xr3:uid="{25A2A9C6-BE20-44E9-9543-2ECD8BB8ECC6}" name="ID" dataDxfId="398"/>
    <tableColumn id="2" xr3:uid="{AE3B5D88-0E43-46B8-BE90-BD9385149317}" name="Actions" dataDxfId="397"/>
    <tableColumn id="3" xr3:uid="{9FBD8CEE-0A9C-4B65-AF94-9C247E660FDF}" name="Action taken rating" dataDxfId="396"/>
    <tableColumn id="4" xr3:uid="{240737FD-3B73-4612-9977-134CAC56A097}" name="Score 0,1,2" dataDxfId="395" dataCellStyle="Hyperlink">
      <calculatedColumnFormula>IF(ISBLANK(C32),"",IF(C32="Partial Action",1,IF(C32="Completed Action",2,0)))</calculatedColumnFormula>
    </tableColumn>
    <tableColumn id="5" xr3:uid="{25F303CB-028D-4F5B-87FA-1E3010612494}" name="Evidence or examples to support rating " dataDxfId="394" dataCellStyle="Hyperlink"/>
    <tableColumn id="6" xr3:uid="{4E01BE7B-47CB-4968-9AC9-D9FF99F04ED4}" name="Date of review" dataDxfId="393">
      <calculatedColumnFormula>IF(ISBLANK(E32),"",IF(E32="Partial Action",1,IF(E32="Completed Action",2,0)))</calculatedColumnFormula>
    </tableColumn>
    <tableColumn id="7" xr3:uid="{0CE2680E-8C8B-4F4D-8118-9B1A7AD194A9}" name="Contributor name" dataDxfId="392"/>
    <tableColumn id="8" xr3:uid="{08F96A12-06A4-4EDB-95F3-743940F96706}" name="Contributor role" dataDxfId="391"/>
    <tableColumn id="9" xr3:uid="{3C28D9A6-DE0D-4D00-BDE3-534BAF7D3361}" name="Comments" dataDxfId="390"/>
    <tableColumn id="10" xr3:uid="{D18F5FCC-F518-4369-AFBB-14EFC2CD8815}" name="Potential steps to take" dataDxfId="389"/>
    <tableColumn id="11" xr3:uid="{5D52911C-1BD3-43D4-90A2-8F05F23EA2B3}" name="Rationale and evidence for inclusion" dataDxfId="388"/>
    <tableColumn id="12" xr3:uid="{2070C370-5270-48AA-8089-1A35A0DF0EF1}" name="Evidence source links" dataDxfId="387" dataCellStyle="Hyperlink"/>
  </tableColumns>
  <tableStyleInfo name="TableStyleMedium2" showFirstColumn="0" showLastColumn="0" showRowStripes="0"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9DAE0263-DEE3-491A-B11D-C5281B471325}" name="Housing4" displayName="Housing4" ref="A40:L43" totalsRowShown="0" headerRowDxfId="386" dataDxfId="384" headerRowBorderDxfId="385" tableBorderDxfId="383">
  <autoFilter ref="A40:L43" xr:uid="{9DAE0263-DEE3-491A-B11D-C5281B471325}"/>
  <tableColumns count="12">
    <tableColumn id="1" xr3:uid="{15210A7E-6922-4BB4-A676-538D2DCD3A6E}" name="ID" dataDxfId="382"/>
    <tableColumn id="2" xr3:uid="{509BD984-3676-41D1-991A-AD1BFF735007}" name="Actions" dataDxfId="381"/>
    <tableColumn id="3" xr3:uid="{0740F289-05CF-4599-87B4-7E84571D125A}" name="Action taken rating" dataDxfId="380"/>
    <tableColumn id="4" xr3:uid="{962C2D48-A07F-496B-85B3-45DFF6F4A65A}" name="Score 0,1,2" dataDxfId="379" dataCellStyle="Hyperlink">
      <calculatedColumnFormula>IF(ISBLANK(C41),"",IF(C41="Partial Action",1,IF(C41="Completed Action",2,0)))</calculatedColumnFormula>
    </tableColumn>
    <tableColumn id="5" xr3:uid="{9A0399B2-D997-44AC-BA2F-7A1F4D31015A}" name="Evidence or examples to support rating " dataDxfId="378" dataCellStyle="Hyperlink"/>
    <tableColumn id="6" xr3:uid="{9CA2E4E1-EF16-405B-9690-0F513B547FE3}" name="Date of review" dataDxfId="377">
      <calculatedColumnFormula>IF(ISBLANK(E41),"",IF(E41="Partial Action",1,IF(E41="Completed Action",2,0)))</calculatedColumnFormula>
    </tableColumn>
    <tableColumn id="7" xr3:uid="{BA0A5CE9-54E8-4A8E-832D-B02AB6519FA8}" name="Contributor name" dataDxfId="376"/>
    <tableColumn id="8" xr3:uid="{4A8251E9-F0D6-4A77-AD3D-F2C4892A85FB}" name="Contributor role" dataDxfId="375"/>
    <tableColumn id="9" xr3:uid="{5617745A-34D1-4064-B1BF-E9D91DA08172}" name="Comments" dataDxfId="374"/>
    <tableColumn id="10" xr3:uid="{4DAD8555-B0E3-4064-8A8D-6444C5A186A4}" name="Potential steps to take" dataDxfId="373"/>
    <tableColumn id="11" xr3:uid="{1CE7E175-DB6D-486F-BA73-C91D67327D9C}" name="Rationale and evidence for inclusion" dataDxfId="372"/>
    <tableColumn id="12" xr3:uid="{EA57D5F8-4F11-4069-8018-5EB0A6A78AD5}" name="Evidence source links" dataDxfId="371" dataCellStyle="Hyperlink"/>
  </tableColumns>
  <tableStyleInfo name="TableStyleMedium2" showFirstColumn="0" showLastColumn="0" showRowStripes="0"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CE29A73-FD2D-4A81-A011-7B3AED8CDA0F}" name="Housing5" displayName="Housing5" ref="A49:L52" totalsRowShown="0" headerRowDxfId="370" dataDxfId="368" headerRowBorderDxfId="369" tableBorderDxfId="367">
  <autoFilter ref="A49:L52" xr:uid="{7CE29A73-FD2D-4A81-A011-7B3AED8CDA0F}"/>
  <tableColumns count="12">
    <tableColumn id="1" xr3:uid="{91A513B6-FCDF-4F44-8693-193C7B6C2A31}" name="ID" dataDxfId="366"/>
    <tableColumn id="2" xr3:uid="{FFE32474-5147-42D4-9461-271E9B414567}" name="Actions" dataDxfId="365"/>
    <tableColumn id="3" xr3:uid="{950E08E3-0F65-4C34-A093-797BFF91003F}" name="Action taken rating" dataDxfId="364"/>
    <tableColumn id="4" xr3:uid="{3E85C44D-1435-47A9-8CAC-C582F176BA42}" name="Score 0,1,2" dataDxfId="363" dataCellStyle="Hyperlink">
      <calculatedColumnFormula>IF(ISBLANK(C50),"",IF(C50="Partial Action",1,IF(C50="Completed Action",2,0)))</calculatedColumnFormula>
    </tableColumn>
    <tableColumn id="5" xr3:uid="{574D29D6-87B4-4F1C-8646-5CE847B3B29E}" name="Evidence or examples to support rating " dataDxfId="362"/>
    <tableColumn id="6" xr3:uid="{D99CAAC5-D3B7-4B4E-B46C-413F5CF12084}" name="Date of review" dataDxfId="361">
      <calculatedColumnFormula>IF(ISBLANK(E50),"",IF(E50="Partial Action",1,IF(E50="Completed Action",2,0)))</calculatedColumnFormula>
    </tableColumn>
    <tableColumn id="7" xr3:uid="{AD1A120F-21A1-41BC-835D-4B557A821F6A}" name="Contributor name" dataDxfId="360"/>
    <tableColumn id="8" xr3:uid="{F89370C6-D758-4A95-B689-6DB8398A04F4}" name="Contributor role" dataDxfId="359"/>
    <tableColumn id="9" xr3:uid="{DF401B49-1BB0-4030-B4C3-8EF10C4AAD28}" name="Comments" dataDxfId="358"/>
    <tableColumn id="10" xr3:uid="{6D38542E-81B8-48B8-B2A7-BCF5D4DB1849}" name="Potential steps to take" dataDxfId="357"/>
    <tableColumn id="11" xr3:uid="{9E6A4933-53C1-4B54-8F10-0C52012A6208}" name="Rationale and evidence for inclusion" dataDxfId="356"/>
    <tableColumn id="12" xr3:uid="{F14DB8FB-3E49-4D98-A259-65838A5CE040}" name="Evidence source links" dataDxfId="355" dataCellStyle="Hyperlink"/>
  </tableColumns>
  <tableStyleInfo name="TableStyleMedium2" showFirstColumn="0" showLastColumn="0" showRowStripes="0"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0BFE818-042F-4447-9967-AC94CFA28357}" name="Housing6" displayName="Housing6" ref="A58:L61" totalsRowShown="0" headerRowDxfId="354" dataDxfId="352" headerRowBorderDxfId="353" tableBorderDxfId="351">
  <autoFilter ref="A58:L61" xr:uid="{10BFE818-042F-4447-9967-AC94CFA28357}"/>
  <tableColumns count="12">
    <tableColumn id="1" xr3:uid="{FC8243D0-5C10-4C9A-9A1D-F7CBAEA974D8}" name="ID" dataDxfId="350"/>
    <tableColumn id="2" xr3:uid="{042A2A2F-E9AB-4854-9679-A314765A23E8}" name="Actions" dataDxfId="349"/>
    <tableColumn id="3" xr3:uid="{1BEE3BE0-BCCB-446D-9751-E92FA4B8274D}" name="Action taken rating" dataDxfId="348"/>
    <tableColumn id="4" xr3:uid="{E3FC2B06-B70D-422C-A9ED-335249520161}" name="Score 0,1,2" dataDxfId="347" dataCellStyle="Hyperlink">
      <calculatedColumnFormula>IF(ISBLANK(C59),"",IF(C59="Partial Action",1,IF(C59="Completed Action",2,0)))</calculatedColumnFormula>
    </tableColumn>
    <tableColumn id="5" xr3:uid="{860D1D85-8075-4EED-A8EC-FD92F1E3013C}" name="Evidence or examples to support rating " dataDxfId="346"/>
    <tableColumn id="6" xr3:uid="{99E36DE1-E432-48DD-9274-710523ED2EAC}" name="Date of review" dataDxfId="345">
      <calculatedColumnFormula>IF(ISBLANK(E59),"",IF(E59="Partial Action",1,IF(E59="Completed Action",2,0)))</calculatedColumnFormula>
    </tableColumn>
    <tableColumn id="7" xr3:uid="{A52DAA08-A1C8-4318-ADE9-24152989B76A}" name="Contributor name" dataDxfId="344"/>
    <tableColumn id="8" xr3:uid="{BB371751-2269-4019-A352-4B983F24650F}" name="Contributor role" dataDxfId="343"/>
    <tableColumn id="9" xr3:uid="{E0703EFC-0FE8-4040-8B2E-B0004659C459}" name="Comments" dataDxfId="342"/>
    <tableColumn id="10" xr3:uid="{96C965EC-F7D2-40E1-A671-8651062A0704}" name="Potential steps to take" dataDxfId="341"/>
    <tableColumn id="11" xr3:uid="{73EA9096-3D75-46C4-9595-9E6ED4ACA2DD}" name="Rationale and evidence for inclusion" dataDxfId="340"/>
    <tableColumn id="12" xr3:uid="{4A19FB31-8A9B-4F4E-B405-580AFEB858AD}" name="Evidence source links" dataDxfId="339" dataCellStyle="Hyperlink"/>
  </tableColumns>
  <tableStyleInfo name="TableStyleMedium2" showFirstColumn="0" showLastColumn="0" showRowStripes="0"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CFF7E5A-F069-4852-AAA0-2F44FA67613E}" name="Housing7" displayName="Housing7" ref="A67:L70" totalsRowShown="0" headerRowDxfId="338" dataDxfId="336" headerRowBorderDxfId="337" tableBorderDxfId="335">
  <autoFilter ref="A67:L70" xr:uid="{4CFF7E5A-F069-4852-AAA0-2F44FA67613E}"/>
  <tableColumns count="12">
    <tableColumn id="1" xr3:uid="{56588B64-3322-4E81-AE07-FDD694908020}" name="ID" dataDxfId="334"/>
    <tableColumn id="2" xr3:uid="{37E38BB0-9E60-4012-9007-D1BAF163A0D2}" name="Actions" dataDxfId="333"/>
    <tableColumn id="3" xr3:uid="{9866399E-3F6F-4ED6-B3B0-8939707DEC91}" name="Action taken rating" dataDxfId="332"/>
    <tableColumn id="4" xr3:uid="{B43EA818-BBD6-4E68-99AB-FCD8A84456F1}" name="Score 0,1,2" dataDxfId="331" dataCellStyle="Hyperlink">
      <calculatedColumnFormula>IF(ISBLANK(C68),"",IF(C68="Partial Action",1,IF(C68="Completed Action",2,0)))</calculatedColumnFormula>
    </tableColumn>
    <tableColumn id="5" xr3:uid="{26FCF64F-4DE0-4597-B6EA-0AFE02EFDEC4}" name="Evidence or examples to support rating " dataDxfId="330"/>
    <tableColumn id="6" xr3:uid="{09FA3A74-DF89-4A29-937F-3CA071C10CFC}" name="Date of review" dataDxfId="329">
      <calculatedColumnFormula>IF(ISBLANK(E68),"",IF(E68="Partial Action",1,IF(E68="Completed Action",2,0)))</calculatedColumnFormula>
    </tableColumn>
    <tableColumn id="7" xr3:uid="{B7100D2B-862D-4765-957D-59A959CFE437}" name="Contributor name" dataDxfId="328"/>
    <tableColumn id="8" xr3:uid="{F721EC3A-F916-42F6-9B78-64001B98A009}" name="Contributor role" dataDxfId="327"/>
    <tableColumn id="9" xr3:uid="{D93C054F-5A10-42FC-932F-D4D2ACF4A7E7}" name="Comments" dataDxfId="326"/>
    <tableColumn id="10" xr3:uid="{06C8AC87-A66C-407C-8AB8-41F743CAEAAB}" name="Potential steps to take" dataDxfId="325"/>
    <tableColumn id="11" xr3:uid="{189AA29F-8953-4750-8E51-C8E250EC6230}" name="Rationale and evidence for inclusion" dataDxfId="324"/>
    <tableColumn id="12" xr3:uid="{5899937E-EEF3-442F-9AE1-49CCEC6A6DFA}" name="Evidence source links" dataDxfId="323" dataCellStyle="Hyperlink"/>
  </tableColumns>
  <tableStyleInfo name="TableStyleMedium2" showFirstColumn="0" showLastColumn="0" showRowStripes="0"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1164A939-E581-4FAE-83D0-374C0ECB2B8F}" name="Housing8" displayName="Housing8" ref="A76:L79" totalsRowShown="0" headerRowDxfId="322" dataDxfId="320" headerRowBorderDxfId="321" tableBorderDxfId="319">
  <autoFilter ref="A76:L79" xr:uid="{1164A939-E581-4FAE-83D0-374C0ECB2B8F}"/>
  <tableColumns count="12">
    <tableColumn id="1" xr3:uid="{415D4005-BCAC-410D-9CC5-E9440D03B740}" name="ID" dataDxfId="318"/>
    <tableColumn id="2" xr3:uid="{67F1FA80-B840-48A9-81A1-AA2BABF1DCC6}" name="Actions" dataDxfId="317"/>
    <tableColumn id="3" xr3:uid="{CEDE47CC-E1FF-4AAB-A0E7-836A427C43F9}" name="Action taken rating" dataDxfId="316"/>
    <tableColumn id="4" xr3:uid="{61E79F18-8430-46E1-8D96-97A91E73FF9E}" name="Score 0,1,2" dataDxfId="315" dataCellStyle="Hyperlink">
      <calculatedColumnFormula>IF(ISBLANK(C77),"",IF(C77="Partial Action",1,IF(C77="Completed Action",2,0)))</calculatedColumnFormula>
    </tableColumn>
    <tableColumn id="5" xr3:uid="{2AD479C7-922D-4A38-B6A6-922ED1C7CB8D}" name="Evidence or examples to support rating " dataDxfId="314"/>
    <tableColumn id="6" xr3:uid="{81891480-27D7-4D44-8CC5-32CCB9D68C14}" name="Date of review" dataDxfId="313">
      <calculatedColumnFormula>IF(ISBLANK(E77),"",IF(E77="Partial Action",1,IF(E77="Completed Action",2,0)))</calculatedColumnFormula>
    </tableColumn>
    <tableColumn id="7" xr3:uid="{10F271D8-04CC-4A7D-9700-544D0E851F2D}" name="Contributor name" dataDxfId="312"/>
    <tableColumn id="8" xr3:uid="{83E3184E-CE05-496C-9774-C4A8E1459812}" name="Contributor role" dataDxfId="311"/>
    <tableColumn id="9" xr3:uid="{AEACA869-E385-483C-8306-B37C7990C7B1}" name="Comments" dataDxfId="310"/>
    <tableColumn id="10" xr3:uid="{6112DD69-18AB-4695-9CBF-F19CC86FF840}" name="Potential steps to take" dataDxfId="309"/>
    <tableColumn id="11" xr3:uid="{565A6FB3-449F-46E6-BE41-102D184E9D83}" name="Rationale and evidence for inclusion" dataDxfId="308"/>
    <tableColumn id="12" xr3:uid="{895A66C0-91C4-4A4C-8FF8-C30A674B3EDC}" name="Evidence source links" dataDxfId="307" dataCellStyle="Hyperlink"/>
  </tableColumns>
  <tableStyleInfo name="TableStyleMedium2" showFirstColumn="0" showLastColumn="0" showRowStripes="0"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64692BDD-E83E-470D-80A4-525C67D06292}" name="Housing9" displayName="Housing9" ref="A85:L88" totalsRowShown="0" headerRowDxfId="306" dataDxfId="304" headerRowBorderDxfId="305" tableBorderDxfId="303">
  <autoFilter ref="A85:L88" xr:uid="{64692BDD-E83E-470D-80A4-525C67D06292}"/>
  <tableColumns count="12">
    <tableColumn id="1" xr3:uid="{0916C100-7185-4C49-9D37-CF09D4DF5E94}" name="ID" dataDxfId="302"/>
    <tableColumn id="2" xr3:uid="{C3D33725-C91C-4C71-90DC-3B17D981C0A1}" name="Actions" dataDxfId="301"/>
    <tableColumn id="3" xr3:uid="{156A1C17-2A4F-4180-9B38-C85B3873779D}" name="Action taken rating" dataDxfId="300"/>
    <tableColumn id="4" xr3:uid="{76B804AD-A27A-4566-8AF2-400427882415}" name="Score 0,1,2" dataDxfId="299" dataCellStyle="Hyperlink">
      <calculatedColumnFormula>IF(ISBLANK(C86),"",IF(C86="Partial Action",1,IF(C86="Completed Action",2,0)))</calculatedColumnFormula>
    </tableColumn>
    <tableColumn id="5" xr3:uid="{FCC1F27F-0F7A-4F82-B57A-104B35C71FEC}" name="Evidence or examples to support rating " dataDxfId="298"/>
    <tableColumn id="6" xr3:uid="{D875B902-62D8-4407-B7D4-4D3D3D38369A}" name="Date of review" dataDxfId="297">
      <calculatedColumnFormula>IF(ISBLANK(E86),"",IF(E86="Partial Action",1,IF(E86="Completed Action",2,0)))</calculatedColumnFormula>
    </tableColumn>
    <tableColumn id="7" xr3:uid="{9EB7BA29-D177-4299-8182-4CA80C406871}" name="Contributor name" dataDxfId="296"/>
    <tableColumn id="8" xr3:uid="{C833EDF3-78A0-4D22-8162-332323C22142}" name="Contributor role" dataDxfId="295"/>
    <tableColumn id="9" xr3:uid="{F0494BA1-349B-451F-AA6A-ABD04DD2D6EF}" name="Comments" dataDxfId="294"/>
    <tableColumn id="10" xr3:uid="{86531CA9-B1CB-400E-97E0-4E918B441AEF}" name="Potential steps to take" dataDxfId="293"/>
    <tableColumn id="11" xr3:uid="{5CE25E7F-EBBE-4243-BBA9-800C370D91D9}" name="Rationale and evidence for inclusion" dataDxfId="292"/>
    <tableColumn id="12" xr3:uid="{0DC3147E-02D4-45B9-9FF2-4CA0C5CCA8D5}" name="Evidence source links" dataDxfId="291" dataCellStyle="Hyperlink"/>
  </tableColumns>
  <tableStyleInfo name="TableStyleMedium2" showFirstColumn="0" showLastColumn="0" showRowStripes="0"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D0C35DBB-2064-4DA0-857B-FB40CA5E5DA1}" name="Housing10" displayName="Housing10" ref="A94:L97" totalsRowShown="0" headerRowDxfId="290" dataDxfId="289" tableBorderDxfId="288">
  <autoFilter ref="A94:L97" xr:uid="{D0C35DBB-2064-4DA0-857B-FB40CA5E5DA1}"/>
  <tableColumns count="12">
    <tableColumn id="1" xr3:uid="{503295D8-45C0-4F3F-B05F-40722315C703}" name="ID" dataDxfId="287"/>
    <tableColumn id="2" xr3:uid="{CD0CE711-530B-4B28-AF6C-482B2C94BD72}" name="Actions" dataDxfId="286"/>
    <tableColumn id="3" xr3:uid="{B73A55CF-479B-4536-B255-DEEA3FE40E38}" name="Action taken rating" dataDxfId="285"/>
    <tableColumn id="4" xr3:uid="{10DAF516-2F3F-434F-BD27-2A5E4CFF2B7D}" name="Score 0,1,2" dataDxfId="284" dataCellStyle="Hyperlink">
      <calculatedColumnFormula>IF(ISBLANK(C95),"",IF(C95="Partial Action",1,IF(C95="Completed Action",2,0)))</calculatedColumnFormula>
    </tableColumn>
    <tableColumn id="5" xr3:uid="{06707B02-BCB9-4561-8254-2FFEC45A15B8}" name="Evidence or examples to support rating " dataDxfId="283"/>
    <tableColumn id="6" xr3:uid="{57142366-1E35-4638-9909-1AA7EB136BF2}" name="Date of review" dataDxfId="282">
      <calculatedColumnFormula>IF(ISBLANK(E95),"",IF(E95="Partial Action",1,IF(E95="Completed Action",2,0)))</calculatedColumnFormula>
    </tableColumn>
    <tableColumn id="7" xr3:uid="{375B3D8C-7830-4007-A6CF-A0DEB0A6562E}" name="Contributor name" dataDxfId="281"/>
    <tableColumn id="8" xr3:uid="{377BB837-B685-4B2F-92B2-60A8EA59EA8C}" name="Contributor role" dataDxfId="280"/>
    <tableColumn id="9" xr3:uid="{C0E17091-1C60-4702-94A0-C392BE616841}" name="Comments" dataDxfId="279"/>
    <tableColumn id="10" xr3:uid="{D9E97F37-3FE5-4356-8612-B46F5E15DA0E}" name="Potential steps to take" dataDxfId="278"/>
    <tableColumn id="11" xr3:uid="{1FD29851-FC50-4D09-9C93-BA159606E3D9}" name="Rationale and evidence for inclusion" dataDxfId="277"/>
    <tableColumn id="12" xr3:uid="{0623FE6B-C85F-41E6-B718-F1B542698D19}" name="Evidence source links" dataDxfId="276" dataCellStyle="Hyperlink"/>
  </tableColumns>
  <tableStyleInfo name="TableStyleMedium2" showFirstColumn="0" showLastColumn="0" showRowStripes="0"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2A136A1D-3E7F-4007-A9DC-5B7590E7A249}" name="Housing11" displayName="Housing11" ref="A103:L106" totalsRowShown="0" headerRowDxfId="275" dataDxfId="273" headerRowBorderDxfId="274" tableBorderDxfId="272">
  <autoFilter ref="A103:L106" xr:uid="{2A136A1D-3E7F-4007-A9DC-5B7590E7A249}"/>
  <tableColumns count="12">
    <tableColumn id="1" xr3:uid="{A55027FC-6112-4C5B-B290-6ADD65D0FA1A}" name="ID" dataDxfId="271"/>
    <tableColumn id="2" xr3:uid="{104F21DF-41BB-4882-BC9A-1E13280DF8AF}" name="Actions" dataDxfId="270"/>
    <tableColumn id="3" xr3:uid="{482336BF-309E-4DDA-8AD4-6EA5C060333B}" name="Action taken rating" dataDxfId="269"/>
    <tableColumn id="4" xr3:uid="{D17798E1-89DC-497E-A1BF-FC6582857EC5}" name="Score 0,1,2" dataDxfId="268" dataCellStyle="Hyperlink">
      <calculatedColumnFormula>IF(ISBLANK(C104),"",IF(C104="Partial Action",1,IF(C104="Completed Action",2,0)))</calculatedColumnFormula>
    </tableColumn>
    <tableColumn id="5" xr3:uid="{BEF10260-16C8-4B11-8D70-2374E9760066}" name="Evidence or examples to support rating " dataDxfId="267"/>
    <tableColumn id="6" xr3:uid="{A861AC6F-54CE-467E-9014-FCA4A4852D04}" name="Date of review" dataDxfId="266">
      <calculatedColumnFormula>IF(ISBLANK(E104),"",IF(E104="Partial Action",1,IF(E104="Completed Action",2,0)))</calculatedColumnFormula>
    </tableColumn>
    <tableColumn id="7" xr3:uid="{26F279DC-AE37-40E1-B6CD-97A6277D3905}" name="Contributor name" dataDxfId="265"/>
    <tableColumn id="8" xr3:uid="{4F8D54A9-BE44-4E14-ACA8-DD568499AC98}" name="Contributor role" dataDxfId="264"/>
    <tableColumn id="9" xr3:uid="{A597EBE6-73E0-4725-9638-28E66DFDED06}" name="Comments" dataDxfId="263"/>
    <tableColumn id="10" xr3:uid="{6EBB5C3F-D580-4FDD-9141-20A280CEC986}" name="Potential steps to take" dataDxfId="262"/>
    <tableColumn id="11" xr3:uid="{56722315-19C2-4313-B863-DBC0133539FA}" name="Rationale and evidence for inclusion" dataDxfId="261"/>
    <tableColumn id="12" xr3:uid="{4A418971-0D2B-4E84-923B-BB4874FB3DDB}" name="Evidence source links" dataDxfId="260" dataCellStyle="Hyperlink"/>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CE79F15-94B7-4BDF-A345-1F6B9BB9F2AD}" name="Leadership" displayName="Leadership" ref="A3:L8" totalsRowShown="0" headerRowDxfId="550" dataDxfId="548" headerRowBorderDxfId="549" tableBorderDxfId="547">
  <autoFilter ref="A3:L8" xr:uid="{BCE79F15-94B7-4BDF-A345-1F6B9BB9F2AD}"/>
  <tableColumns count="12">
    <tableColumn id="1" xr3:uid="{F6BEFBE2-D193-444C-B2C3-F0DB94DE13EE}" name="ID" dataDxfId="546"/>
    <tableColumn id="2" xr3:uid="{B700200D-8424-4B04-B6AB-C9162C90510F}" name="Actions" dataDxfId="545"/>
    <tableColumn id="5" xr3:uid="{6F42C864-744F-4B5A-82A0-FEFFDDC157A8}" name="Action taken rating" dataDxfId="544"/>
    <tableColumn id="6" xr3:uid="{8EEF2DB5-2536-433B-AFC7-8E27E489457A}" name="Score 0,1,2" dataDxfId="543">
      <calculatedColumnFormula>IF(ISBLANK(C4),"",IF(C4="Partial Action",1,IF(C4="Completed Action",2,0)))</calculatedColumnFormula>
    </tableColumn>
    <tableColumn id="7" xr3:uid="{6C552978-62A8-4024-AE7E-A18422C2E33E}" name="Evidence or examples to support rating " dataDxfId="542"/>
    <tableColumn id="8" xr3:uid="{5A269AFA-958E-495F-88A6-BE5510D6EDBA}" name="Date of review" dataDxfId="541"/>
    <tableColumn id="9" xr3:uid="{58B9E025-A068-4BC7-BF0B-3058A4C7967E}" name="Contributor name" dataDxfId="540"/>
    <tableColumn id="12" xr3:uid="{F8C599A1-FE44-4C0D-AA89-1953D136204C}" name="Contributor role" dataDxfId="539"/>
    <tableColumn id="10" xr3:uid="{6731A98E-3E98-4109-A48C-0DF7C197AC16}" name="Comments" dataDxfId="538"/>
    <tableColumn id="11" xr3:uid="{CE060A4F-202C-422A-963A-D2A20E45F111}" name="Potential steps to take" dataDxfId="537"/>
    <tableColumn id="13" xr3:uid="{96C0C004-175B-432C-BE34-DD57E17EA0C8}" name="Rationale and evidence for inclusion" dataDxfId="536"/>
    <tableColumn id="14" xr3:uid="{73F3C0F0-DE8F-4606-B0D0-61268B124F8A}" name="Evidence source links" dataDxfId="535"/>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B28D5791-8B32-4665-8254-BB496F94D5E9}" name="PlanningMain" displayName="PlanningMain" ref="A4:L7" totalsRowShown="0" headerRowDxfId="259" dataDxfId="257" headerRowBorderDxfId="258" tableBorderDxfId="256" totalsRowBorderDxfId="255">
  <autoFilter ref="A4:L7" xr:uid="{B28D5791-8B32-4665-8254-BB496F94D5E9}"/>
  <tableColumns count="12">
    <tableColumn id="1" xr3:uid="{3891CC20-7642-460F-9B16-75F43D030574}" name="ID" dataDxfId="254"/>
    <tableColumn id="2" xr3:uid="{5B91A0A2-AA14-47A3-9632-7E211E946397}" name="Actions" dataDxfId="253"/>
    <tableColumn id="5" xr3:uid="{D7BF00F9-4279-4336-AF14-E8C76786643B}" name="Action taken rating" dataDxfId="252"/>
    <tableColumn id="6" xr3:uid="{41D6AB23-059A-411F-A471-D855C78E6BB9}" name="Score 0,1,2" dataDxfId="251">
      <calculatedColumnFormula>IF(ISBLANK(C5),"",IF(C5="Partial Action",1,IF(C5="Completed Action",2,0)))</calculatedColumnFormula>
    </tableColumn>
    <tableColumn id="7" xr3:uid="{F29A6E3A-057D-4964-ABC1-E6B97D48E7BF}" name="Evidence or examples to support rating " dataDxfId="250"/>
    <tableColumn id="8" xr3:uid="{3D23AC62-A378-4AB0-B7D1-B16A6D6B3213}" name="Date of review" dataDxfId="249"/>
    <tableColumn id="9" xr3:uid="{3276DACC-CBE7-4CE3-B80A-911CC7C84D63}" name="Contributor name" dataDxfId="248"/>
    <tableColumn id="10" xr3:uid="{85CEBDE5-B167-41B0-814B-6FFD44E64749}" name="Contributor role" dataDxfId="247"/>
    <tableColumn id="11" xr3:uid="{6E3E7716-7C60-49DD-9F9D-6841F9D35D3C}" name="Comments" dataDxfId="246"/>
    <tableColumn id="12" xr3:uid="{D7FFE56C-E19C-4E80-B26E-25CEF061E3A7}" name="Potential steps to take" dataDxfId="245"/>
    <tableColumn id="13" xr3:uid="{C4F54F80-5DCE-4070-ABFC-7029F40FD555}" name="Rationale and evidence for inclusion" dataDxfId="244"/>
    <tableColumn id="14" xr3:uid="{0582C3BD-866F-4DDD-819B-E97626DEC208}" name="Evidence source links" dataDxfId="243"/>
  </tableColumns>
  <tableStyleInfo name="TableStyleMedium2" showFirstColumn="0" showLastColumn="0" showRowStripes="0"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ADC9297B-3CA1-444A-AF94-76F8BAD28031}" name="Planning1" displayName="Planning1" ref="A13:L16" totalsRowShown="0" headerRowDxfId="242" dataDxfId="241" tableBorderDxfId="240">
  <autoFilter ref="A13:L16" xr:uid="{ADC9297B-3CA1-444A-AF94-76F8BAD28031}"/>
  <tableColumns count="12">
    <tableColumn id="1" xr3:uid="{B2187C4F-E3BA-4977-9FE6-A4BA770707C9}" name="ID" dataDxfId="239"/>
    <tableColumn id="2" xr3:uid="{A6325B22-3512-4180-9B2E-3933412001FA}" name="Actions" dataDxfId="238"/>
    <tableColumn id="3" xr3:uid="{F33FAF32-4340-4372-A909-93D20A54F304}" name="Action taken rating" dataDxfId="237" dataCellStyle="Hyperlink"/>
    <tableColumn id="4" xr3:uid="{D2EF23F7-0E9D-4639-BAB0-BB37711AA89A}" name="Score 0,1,2" dataDxfId="236">
      <calculatedColumnFormula>IF(ISBLANK(C14),"",IF(C14="Partial Action",1,IF(C14="Completed Action",2,0)))</calculatedColumnFormula>
    </tableColumn>
    <tableColumn id="5" xr3:uid="{7D8C92B8-058D-4E36-9449-70FE94DFC218}" name="Evidence or examples to support rating " dataDxfId="235"/>
    <tableColumn id="6" xr3:uid="{8342DD1D-63EC-4AF2-AEA6-DB5559C79D84}" name="Date of review" dataDxfId="234"/>
    <tableColumn id="7" xr3:uid="{138D53B1-AEA2-43DE-840D-A3A5EFF3ABF5}" name="Contributor name" dataDxfId="233"/>
    <tableColumn id="8" xr3:uid="{D0864599-1F6E-44E6-B1BC-3CB25698B747}" name="Contributor role" dataDxfId="232"/>
    <tableColumn id="9" xr3:uid="{37466AC5-3423-4478-9A90-55347D7B7173}" name="Comments" dataDxfId="231"/>
    <tableColumn id="10" xr3:uid="{3D6ECAA3-8805-4A87-9AE8-C6C0587ED644}" name="Potential steps to take" dataDxfId="230"/>
    <tableColumn id="11" xr3:uid="{E1D86C6B-982C-46BB-B598-5D6081BE737D}" name="Rationale and evidence for inclusion" dataDxfId="229"/>
    <tableColumn id="12" xr3:uid="{8BE7CF90-2F01-4103-A0AC-02C6D787E28F}" name="Evidence source links" dataDxfId="228"/>
  </tableColumns>
  <tableStyleInfo name="TableStyleMedium2" showFirstColumn="0" showLastColumn="0" showRowStripes="0"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ADCE4DFA-E240-4F7C-928A-13B491C36120}" name="Planning3" displayName="Planning3" ref="A31:L34" totalsRowShown="0" headerRowDxfId="227" dataDxfId="226" tableBorderDxfId="225">
  <autoFilter ref="A31:L34" xr:uid="{ADCE4DFA-E240-4F7C-928A-13B491C36120}"/>
  <tableColumns count="12">
    <tableColumn id="1" xr3:uid="{8480DEA2-F383-4F87-826F-589321B1A921}" name="ID" dataDxfId="224"/>
    <tableColumn id="2" xr3:uid="{77808272-87B1-42E9-ACB2-B6641295A7B4}" name="Actions" dataDxfId="223"/>
    <tableColumn id="3" xr3:uid="{BEED6583-7538-4E88-814B-DA23923A69EE}" name="Action taken rating" dataDxfId="222" dataCellStyle="Hyperlink"/>
    <tableColumn id="4" xr3:uid="{7433CA23-7FA9-482A-9E8E-77AC724AA224}" name="Score 0,1,2" dataDxfId="221">
      <calculatedColumnFormula>IF(ISBLANK(C32),"",IF(C32="Partial Action",1,IF(C32="Completed Action",2,0)))</calculatedColumnFormula>
    </tableColumn>
    <tableColumn id="5" xr3:uid="{BCBD2AFE-FE96-48FA-91EF-BBD6E11C6BAD}" name="Evidence or examples to support rating " dataDxfId="220"/>
    <tableColumn id="6" xr3:uid="{5453158E-DC6E-4F9F-9EA3-D0FFFF1F7A1B}" name="Date of review" dataDxfId="219"/>
    <tableColumn id="7" xr3:uid="{7914487F-5926-4C33-978A-54A3579A3412}" name="Contributor name" dataDxfId="218"/>
    <tableColumn id="8" xr3:uid="{A49B9A17-F7DA-47B7-97A8-8B1B9EDE4C2D}" name="Contributor role" dataDxfId="217"/>
    <tableColumn id="9" xr3:uid="{6688D2ED-7A8B-4CF7-B9BF-7401A1BCBF90}" name="Comments" dataDxfId="216"/>
    <tableColumn id="10" xr3:uid="{39375A1B-2034-4B28-B3EC-9FB81AC0A9D2}" name="Potential steps to take" dataDxfId="215"/>
    <tableColumn id="11" xr3:uid="{3F2E52E6-6E06-41E4-81A9-9723E51A25EE}" name="Rationale and evidence for inclusion" dataDxfId="214"/>
    <tableColumn id="12" xr3:uid="{9155C227-DECD-478D-8621-C3627BBD1BDF}" name="Evidence source links" dataDxfId="213"/>
  </tableColumns>
  <tableStyleInfo name="TableStyleMedium2" showFirstColumn="0" showLastColumn="0" showRowStripes="0"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D39511BF-0F76-4D4A-8D34-D82003655301}" name="Planning4" displayName="Planning4" ref="A40:L43" totalsRowShown="0" headerRowDxfId="212" dataDxfId="211" tableBorderDxfId="210">
  <autoFilter ref="A40:L43" xr:uid="{D39511BF-0F76-4D4A-8D34-D82003655301}"/>
  <tableColumns count="12">
    <tableColumn id="1" xr3:uid="{17270548-7A88-4EE0-B65F-9676B97C1811}" name="ID" dataDxfId="209"/>
    <tableColumn id="2" xr3:uid="{1540B6A3-5E12-426D-A400-0E071CA158F2}" name="Actions" dataDxfId="208"/>
    <tableColumn id="3" xr3:uid="{44278F77-DE69-49D2-AADD-1F175348C042}" name="Action taken rating" dataDxfId="207" dataCellStyle="Hyperlink"/>
    <tableColumn id="4" xr3:uid="{F27AC2A1-6175-4EFF-88D7-777EE947F70B}" name="Score 0,1,2" dataDxfId="206">
      <calculatedColumnFormula>IF(ISBLANK(C41),"",IF(C41="Partial Action",1,IF(C41="Completed Action",2,0)))</calculatedColumnFormula>
    </tableColumn>
    <tableColumn id="5" xr3:uid="{6633C3B1-A1AA-4CB1-A504-EB10E954A397}" name="Evidence or examples to support rating " dataDxfId="205"/>
    <tableColumn id="6" xr3:uid="{021482BB-D8F6-40FA-BA34-D955BF90C1A6}" name="Date of review" dataDxfId="204"/>
    <tableColumn id="7" xr3:uid="{5740A765-DFDE-4A2D-84E0-4FE2812B506F}" name="Contributor name" dataDxfId="203"/>
    <tableColumn id="8" xr3:uid="{85DF64C0-62F9-4492-9DAC-5076BB70D32D}" name="Contributor role" dataDxfId="202"/>
    <tableColumn id="9" xr3:uid="{F61EFF12-D35D-418D-BCD4-B70D68DD6FCC}" name="Comments" dataDxfId="201"/>
    <tableColumn id="10" xr3:uid="{8228977A-9BD6-4322-90B8-213FDE1E06F4}" name="Potential steps to take" dataDxfId="200"/>
    <tableColumn id="11" xr3:uid="{115E78B2-3B73-43CD-9EC1-09A4E70C6721}" name="Rationale and evidence for inclusion" dataDxfId="199"/>
    <tableColumn id="12" xr3:uid="{D1038375-EB8B-44F1-B4BE-21C57C0F6558}" name="Evidence source links" dataDxfId="198"/>
  </tableColumns>
  <tableStyleInfo name="TableStyleMedium2" showFirstColumn="0" showLastColumn="0" showRowStripes="0"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ADE215EF-3967-48FF-A6AE-D3FE11D82C2D}" name="Planning5" displayName="Planning5" ref="A49:L52" totalsRowShown="0" headerRowDxfId="197" dataDxfId="196" tableBorderDxfId="195">
  <autoFilter ref="A49:L52" xr:uid="{ADE215EF-3967-48FF-A6AE-D3FE11D82C2D}"/>
  <tableColumns count="12">
    <tableColumn id="1" xr3:uid="{26830030-CD92-452D-AD1F-25C34069EED5}" name="ID" dataDxfId="194"/>
    <tableColumn id="2" xr3:uid="{34D65B34-11E5-4A9D-81A8-34464957F5EB}" name="Actions" dataDxfId="193"/>
    <tableColumn id="3" xr3:uid="{69BE0AD2-8DBC-4B7D-8FD2-905ED5AD804D}" name="Action taken rating" dataDxfId="192" dataCellStyle="Hyperlink"/>
    <tableColumn id="4" xr3:uid="{85750A34-BBD5-4F65-B9EC-FD7FA41CCAB8}" name="Score 0,1,2" dataDxfId="191">
      <calculatedColumnFormula>IF(ISBLANK(C50),"",IF(C50="Partial Action",1,IF(C50="Completed Action",2,0)))</calculatedColumnFormula>
    </tableColumn>
    <tableColumn id="5" xr3:uid="{2F54D699-47DD-4BAB-87D9-E6E4F03CA680}" name="Evidence or examples to support rating " dataDxfId="190"/>
    <tableColumn id="6" xr3:uid="{E2F8C09B-3A23-4AAE-B166-E9AFB6F60F5C}" name="Date of review" dataDxfId="189"/>
    <tableColumn id="7" xr3:uid="{05AB5A70-4013-4767-AB90-EB603A8809DF}" name="Contributor name" dataDxfId="188"/>
    <tableColumn id="8" xr3:uid="{93CB2E28-224B-42CA-8BB3-B2D21BE77036}" name="Contributor role" dataDxfId="187"/>
    <tableColumn id="9" xr3:uid="{C755DD71-6AC3-4102-829D-A549F04E7E86}" name="Comments" dataDxfId="186"/>
    <tableColumn id="10" xr3:uid="{603B6CC0-9165-44D6-B61E-E7628E671283}" name="Potential steps to take" dataDxfId="185"/>
    <tableColumn id="11" xr3:uid="{AA79111F-4D36-4E7A-B2A9-EE785E7933C9}" name="Rationale and evidence for inclusion" dataDxfId="184"/>
    <tableColumn id="12" xr3:uid="{2631E695-12EB-49AF-89F2-EB228CE18ABA}" name="Evidence source links" dataDxfId="183"/>
  </tableColumns>
  <tableStyleInfo name="TableStyleMedium2" showFirstColumn="0" showLastColumn="0" showRowStripes="0"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EA18D9DF-5007-44AA-B50A-EEEE40297066}" name="Planning6" displayName="Planning6" ref="A58:L61" totalsRowShown="0" headerRowDxfId="182" dataDxfId="181" tableBorderDxfId="180">
  <autoFilter ref="A58:L61" xr:uid="{EA18D9DF-5007-44AA-B50A-EEEE40297066}"/>
  <tableColumns count="12">
    <tableColumn id="1" xr3:uid="{CB18BFC7-44C5-4B38-8B94-C847F0122447}" name="ID" dataDxfId="179"/>
    <tableColumn id="2" xr3:uid="{384D5162-0150-4C85-A9AF-EF1245E4F15D}" name="Actions" dataDxfId="178"/>
    <tableColumn id="3" xr3:uid="{D0976475-B6E5-4A1C-837B-10C81ED0B68B}" name="Action taken rating" dataDxfId="177" dataCellStyle="Hyperlink"/>
    <tableColumn id="4" xr3:uid="{70EA73C6-A2E7-4BBD-B485-CE506A997498}" name="Score 0,1,2" dataDxfId="176">
      <calculatedColumnFormula>IF(ISBLANK(C59),"",IF(C59="Partial Action",1,IF(C59="Completed Action",2,0)))</calculatedColumnFormula>
    </tableColumn>
    <tableColumn id="5" xr3:uid="{738221ED-4C30-4876-97B6-DCB168F7EF6A}" name="Evidence or examples to support rating " dataDxfId="175"/>
    <tableColumn id="6" xr3:uid="{74B712EF-F31B-4CBC-8434-5096A42D1B9B}" name="Date of review" dataDxfId="174"/>
    <tableColumn id="7" xr3:uid="{81BAE358-6F14-446C-B10C-6DD197BD29F3}" name="Contributor name" dataDxfId="173"/>
    <tableColumn id="8" xr3:uid="{7BBFC170-79A4-4520-A1DB-6DE7D9AB1DB8}" name="Contributor role" dataDxfId="172"/>
    <tableColumn id="9" xr3:uid="{121649B3-B30C-4181-9B59-13910CB4C021}" name="Comments" dataDxfId="171"/>
    <tableColumn id="10" xr3:uid="{CAF3A0BD-B5B2-4F46-8C0D-581D562AB2EE}" name="Potential steps to take" dataDxfId="170"/>
    <tableColumn id="11" xr3:uid="{B0C70639-D6AD-46E0-84C4-6B7E764F8DEA}" name="Rationale and evidence for inclusion" dataDxfId="169"/>
    <tableColumn id="12" xr3:uid="{EC8CA239-2290-41C3-9736-41886D7CC470}" name="Evidence source links" dataDxfId="168"/>
  </tableColumns>
  <tableStyleInfo name="TableStyleMedium2" showFirstColumn="0" showLastColumn="0" showRowStripes="0"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24DBF601-A82D-4EFD-8AFF-5DDC10BDB87E}" name="Planning7" displayName="Planning7" ref="A67:L70" totalsRowShown="0" headerRowDxfId="167" dataDxfId="166" tableBorderDxfId="165">
  <autoFilter ref="A67:L70" xr:uid="{24DBF601-A82D-4EFD-8AFF-5DDC10BDB87E}"/>
  <tableColumns count="12">
    <tableColumn id="1" xr3:uid="{71E31DAB-2E4B-4C67-8694-F7D9B74A6A11}" name="ID" dataDxfId="164"/>
    <tableColumn id="2" xr3:uid="{C999E0AA-016A-42DB-955C-49457BF2D7E5}" name="Actions" dataDxfId="163"/>
    <tableColumn id="3" xr3:uid="{049E07FA-210B-48C9-8BF2-7F5E2C7B5B0B}" name="Action taken rating" dataDxfId="162" dataCellStyle="Hyperlink"/>
    <tableColumn id="4" xr3:uid="{09ED3A8D-249F-4D39-8D33-D8CE1CD195A0}" name="Score 0,1,2" dataDxfId="161">
      <calculatedColumnFormula>IF(ISBLANK(C68),"",IF(C68="Partial Action",1,IF(C68="Completed Action",2,0)))</calculatedColumnFormula>
    </tableColumn>
    <tableColumn id="5" xr3:uid="{845114E6-0EDD-498E-8282-E51499AC8E5A}" name="Evidence or examples to support rating " dataDxfId="160"/>
    <tableColumn id="6" xr3:uid="{07DBE71B-5982-4A32-8950-E053FE1F0439}" name="Date of review" dataDxfId="159"/>
    <tableColumn id="7" xr3:uid="{872FCE4E-B26B-4F08-96F5-C616EF60D046}" name="Contributor name" dataDxfId="158"/>
    <tableColumn id="8" xr3:uid="{9DC9EAFA-6509-4742-83EE-A95CF9510296}" name="Contributor role" dataDxfId="157"/>
    <tableColumn id="9" xr3:uid="{D5B80F81-4861-48F6-AA36-3622ABFACE45}" name="Comments" dataDxfId="156"/>
    <tableColumn id="10" xr3:uid="{459B6C02-45F1-40D0-919D-31197B732130}" name="Potential steps to take" dataDxfId="155"/>
    <tableColumn id="11" xr3:uid="{B86966AC-0696-4256-96CB-CC5609CED46A}" name="Rationale and evidence for inclusion" dataDxfId="154"/>
    <tableColumn id="12" xr3:uid="{6D56144C-7CBF-4C08-82E8-13D309662E20}" name="Evidence source links" dataDxfId="153"/>
  </tableColumns>
  <tableStyleInfo name="TableStyleMedium2" showFirstColumn="0" showLastColumn="0" showRowStripes="0"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C34453D2-98B1-412D-B13E-8AAD4DBF2CBF}" name="Planning8" displayName="Planning8" ref="A76:L79" totalsRowShown="0" headerRowDxfId="152" dataDxfId="151" tableBorderDxfId="150">
  <autoFilter ref="A76:L79" xr:uid="{C34453D2-98B1-412D-B13E-8AAD4DBF2CBF}"/>
  <tableColumns count="12">
    <tableColumn id="1" xr3:uid="{D367180F-7FAE-43C5-8F88-11FA1E9CE44F}" name="ID" dataDxfId="149"/>
    <tableColumn id="2" xr3:uid="{792EEC15-791A-4D02-BE64-F4C49EFF8BEE}" name="Actions" dataDxfId="148"/>
    <tableColumn id="3" xr3:uid="{B11E7640-E796-46AA-86F4-CFDBCB788FEE}" name="Action taken rating" dataDxfId="147" dataCellStyle="Hyperlink"/>
    <tableColumn id="4" xr3:uid="{9AFEE49D-3A2A-4870-B2E4-ACF3ABE18CED}" name="Score 0,1,2" dataDxfId="146">
      <calculatedColumnFormula>IF(ISBLANK(C77),"",IF(C77="Partial Action",1,IF(C77="Completed Action",2,0)))</calculatedColumnFormula>
    </tableColumn>
    <tableColumn id="5" xr3:uid="{CCAE7FBD-357A-434E-B0F5-47FFFFFA75E2}" name="Evidence or examples to support rating " dataDxfId="145"/>
    <tableColumn id="6" xr3:uid="{0FF4A101-3F6B-41D7-AF9F-C1232415D652}" name="Date of review" dataDxfId="144"/>
    <tableColumn id="7" xr3:uid="{9F02FC36-20EC-4B34-B083-10DA47615977}" name="Contributor name" dataDxfId="143"/>
    <tableColumn id="8" xr3:uid="{48683634-FF1C-4D48-BD4A-EF009DF8D6F7}" name="Contributor role" dataDxfId="142"/>
    <tableColumn id="9" xr3:uid="{EAF72B87-037C-4177-A907-B3EE564469CB}" name="Comments" dataDxfId="141"/>
    <tableColumn id="10" xr3:uid="{6CE43ADF-9BA2-4D5D-83E8-B72ECB83C83F}" name="Potential steps to take" dataDxfId="140"/>
    <tableColumn id="11" xr3:uid="{67CA7234-D6D2-4E84-AB2A-992DE9C1BABB}" name="Rationale and evidence for inclusion" dataDxfId="139"/>
    <tableColumn id="12" xr3:uid="{5E4EB30F-BAF9-4577-B72B-B86FE5948AD3}" name="Evidence source links" dataDxfId="138"/>
  </tableColumns>
  <tableStyleInfo name="TableStyleMedium2" showFirstColumn="0" showLastColumn="0" showRowStripes="0"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BEAF6F91-1259-4E41-86C7-F9FF569E9ABF}" name="Planning9" displayName="Planning9" ref="A85:L88" totalsRowShown="0" headerRowDxfId="137" dataDxfId="136" tableBorderDxfId="135">
  <autoFilter ref="A85:L88" xr:uid="{BEAF6F91-1259-4E41-86C7-F9FF569E9ABF}"/>
  <tableColumns count="12">
    <tableColumn id="1" xr3:uid="{0C1D68D6-62B9-49C7-BBEB-5327653ED831}" name="ID" dataDxfId="134"/>
    <tableColumn id="2" xr3:uid="{0289C98E-C8A1-40AF-8355-D70AF839F0B8}" name="Actions" dataDxfId="133"/>
    <tableColumn id="3" xr3:uid="{3F07CC03-B879-4ECD-96F5-810827AE741C}" name="Action taken rating" dataDxfId="132" dataCellStyle="Hyperlink"/>
    <tableColumn id="4" xr3:uid="{E8C38A2E-1C78-4355-82BF-1E0708606B1A}" name="Score 0,1,2" dataDxfId="131">
      <calculatedColumnFormula>IF(ISBLANK(C86),"",IF(C86="Partial Action",1,IF(C86="Completed Action",2,0)))</calculatedColumnFormula>
    </tableColumn>
    <tableColumn id="5" xr3:uid="{F1E823B8-BBEB-452C-B81B-CCDDA0F7AB2B}" name="Evidence or examples to support rating " dataDxfId="130"/>
    <tableColumn id="6" xr3:uid="{782C2B22-B253-47E9-8455-9DDE6A460C60}" name="Date of review" dataDxfId="129"/>
    <tableColumn id="7" xr3:uid="{14ACC980-E6C9-4726-BFA9-290AB44D2722}" name="Contributor name" dataDxfId="128"/>
    <tableColumn id="8" xr3:uid="{7F4A169E-27E5-4545-8DFA-D2F0AB8E1151}" name="Contributor role" dataDxfId="127"/>
    <tableColumn id="9" xr3:uid="{93574323-1B1B-4E36-B8DD-3279E4BA4B78}" name="Comments" dataDxfId="126"/>
    <tableColumn id="10" xr3:uid="{436D021B-2682-4745-84FA-E15070F08022}" name="Potential steps to take" dataDxfId="125"/>
    <tableColumn id="11" xr3:uid="{9468DD3F-A014-4F84-A19F-0405B2E64507}" name="Rationale and evidence for inclusion" dataDxfId="124"/>
    <tableColumn id="12" xr3:uid="{78B35A57-5EB8-46DB-AC50-BAC45279E5EB}" name="Evidence source links" dataDxfId="123"/>
  </tableColumns>
  <tableStyleInfo name="TableStyleMedium2" showFirstColumn="0" showLastColumn="0" showRowStripes="0"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509055AC-E7F5-4FD3-B59A-44B5C2232993}" name="Planning10" displayName="Planning10" ref="A94:L97" totalsRowShown="0" headerRowDxfId="122" dataDxfId="121" tableBorderDxfId="120">
  <autoFilter ref="A94:L97" xr:uid="{509055AC-E7F5-4FD3-B59A-44B5C2232993}"/>
  <tableColumns count="12">
    <tableColumn id="1" xr3:uid="{7227891A-62C8-460D-9EC5-B9C878B58AD6}" name="ID" dataDxfId="119"/>
    <tableColumn id="2" xr3:uid="{D715D4E6-D77B-492A-8B70-C6FEEE37CF73}" name="Actions" dataDxfId="118"/>
    <tableColumn id="3" xr3:uid="{FBBF1855-14F1-4268-A93C-45E520250AB9}" name="Action taken rating" dataDxfId="117" dataCellStyle="Hyperlink"/>
    <tableColumn id="4" xr3:uid="{8E004422-2441-4BAE-B122-3C47323F0251}" name="Score 0,1,2" dataDxfId="116">
      <calculatedColumnFormula>IF(ISBLANK(C95),"",IF(C95="Partial Action",1,IF(C95="Completed Action",2,0)))</calculatedColumnFormula>
    </tableColumn>
    <tableColumn id="5" xr3:uid="{9FCC74B2-5839-4943-9066-F865CCD59342}" name="Evidence or examples to support rating " dataDxfId="115"/>
    <tableColumn id="6" xr3:uid="{8F874E36-5FC7-4E48-BD87-B50CBCD8A612}" name="Date of review" dataDxfId="114"/>
    <tableColumn id="7" xr3:uid="{56784D42-816E-4B33-A856-D4CDD8A2982F}" name="Contributor name" dataDxfId="113"/>
    <tableColumn id="8" xr3:uid="{157DE43C-C2A6-4009-8B12-B7FA4097B496}" name="Contributor role" dataDxfId="112"/>
    <tableColumn id="9" xr3:uid="{8D78DCA6-680C-4F6E-AE05-3A55FC7232FB}" name="Comments" dataDxfId="111"/>
    <tableColumn id="10" xr3:uid="{C690871E-0ED9-4F6E-8FD2-7A32109550B9}" name="Potential steps to take" dataDxfId="110"/>
    <tableColumn id="11" xr3:uid="{717C8DA4-DAE4-47C0-841B-322DD467BF53}" name="Rationale and evidence for inclusion" dataDxfId="109"/>
    <tableColumn id="12" xr3:uid="{D3C15D7F-916E-4354-90B2-0C536D85EF2D}" name="Evidence source links" dataDxfId="108"/>
  </tableColumns>
  <tableStyleInfo name="TableStyleMedium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D22D042-144D-4EB4-B8F2-D15C4E4F3D7F}" name="LAWandComms" displayName="LAWandComms" ref="A3:L13" totalsRowShown="0" headerRowDxfId="534" dataDxfId="532" headerRowBorderDxfId="533" tableBorderDxfId="531" totalsRowBorderDxfId="530">
  <autoFilter ref="A3:L13" xr:uid="{8D22D042-144D-4EB4-B8F2-D15C4E4F3D7F}"/>
  <tableColumns count="12">
    <tableColumn id="1" xr3:uid="{E74D3F25-F172-4418-A6EB-C7BDF22F148F}" name="ID" dataDxfId="529"/>
    <tableColumn id="2" xr3:uid="{6F358983-A97D-41EA-8746-3BED2B3ACD3B}" name="Actions" dataDxfId="528"/>
    <tableColumn id="5" xr3:uid="{5CDA0472-7CE5-4117-8F88-E09F997DF86C}" name="Action taken rating" dataDxfId="527"/>
    <tableColumn id="6" xr3:uid="{17706BF5-E75F-4042-B831-4F157D04D8BC}" name="Score 0,1,2" dataDxfId="526">
      <calculatedColumnFormula>IF(ISBLANK(C4),"",IF(C4="Partial Action",1,IF(C4="Completed Action",2,0)))</calculatedColumnFormula>
    </tableColumn>
    <tableColumn id="7" xr3:uid="{1F3EFC72-AD51-4C8A-AC40-676E34C6505A}" name="Evidence or examples to support rating " dataDxfId="525"/>
    <tableColumn id="8" xr3:uid="{7E676327-3A90-4BB0-B53F-BD574FCB0F89}" name="Date of review" dataDxfId="524"/>
    <tableColumn id="9" xr3:uid="{B8D4CE61-A8AA-4C3D-BC3A-DAA864C646AF}" name="Contributor name" dataDxfId="523"/>
    <tableColumn id="12" xr3:uid="{50075A36-5372-4C2B-B842-EAA11044926B}" name="Contributor role" dataDxfId="522"/>
    <tableColumn id="10" xr3:uid="{C7E7215B-81F6-4E9C-B4A9-C462A9F154D6}" name="Comments" dataDxfId="521"/>
    <tableColumn id="11" xr3:uid="{2B0CA6AE-515A-470D-BD0E-5873036FBB11}" name="Potential steps to take" dataDxfId="520"/>
    <tableColumn id="13" xr3:uid="{AA359220-CE5A-45A3-AE97-165446A5FC82}" name="Rationale and evidence for inclusion" dataDxfId="519"/>
    <tableColumn id="14" xr3:uid="{28C29DF4-0994-4E26-A872-E7827E6C9E67}" name="Evidence source links" dataDxfId="518"/>
  </tableColumns>
  <tableStyleInfo name="TableStyleMedium2" showFirstColumn="0" showLastColumn="0" showRowStripes="0"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A76A6B8B-3312-4756-A484-85355B4DA492}" name="Planning11" displayName="Planning11" ref="A103:L106" totalsRowShown="0" headerRowDxfId="107" dataDxfId="106" tableBorderDxfId="105">
  <autoFilter ref="A103:L106" xr:uid="{A76A6B8B-3312-4756-A484-85355B4DA492}"/>
  <tableColumns count="12">
    <tableColumn id="1" xr3:uid="{472C9E5F-F379-421E-897F-35CEF8A08F1A}" name="ID" dataDxfId="104"/>
    <tableColumn id="2" xr3:uid="{DCF909C0-4869-400C-A5F9-3CA1801B2CC6}" name="Actions" dataDxfId="103"/>
    <tableColumn id="3" xr3:uid="{781BCFC1-7B79-46FA-AB7B-9B7853662F4D}" name="Action taken rating" dataDxfId="102" dataCellStyle="Hyperlink"/>
    <tableColumn id="4" xr3:uid="{9D26D6B0-CB53-4DD6-99BA-8376015D4E24}" name="Score 0,1,2" dataDxfId="101">
      <calculatedColumnFormula>IF(ISBLANK(C104),"",IF(C104="Partial Action",1,IF(C104="Completed Action",2,0)))</calculatedColumnFormula>
    </tableColumn>
    <tableColumn id="5" xr3:uid="{02FEE3D7-9D76-4BB6-AAB4-65E293550789}" name="Evidence or examples to support rating " dataDxfId="100"/>
    <tableColumn id="6" xr3:uid="{C6E961C5-D23E-4877-A5DD-C153F10C501D}" name="Date of review" dataDxfId="99"/>
    <tableColumn id="7" xr3:uid="{CDB03283-1B7E-4216-A97B-9FE54B21A1B2}" name="Contributor name" dataDxfId="98"/>
    <tableColumn id="8" xr3:uid="{106E73F9-1D2F-48E5-BFCF-F723860A1235}" name="Contributor role" dataDxfId="97"/>
    <tableColumn id="9" xr3:uid="{A649A83A-08C3-41D1-9F2C-7976F760AE9C}" name="Comments" dataDxfId="96"/>
    <tableColumn id="10" xr3:uid="{3F4BB1AB-C016-426A-BA3B-5F594A1EF955}" name="Potential steps to take" dataDxfId="95"/>
    <tableColumn id="11" xr3:uid="{9DC7DE29-7B45-444A-84DB-7B22F284953D}" name="Rationale and evidence for inclusion" dataDxfId="94"/>
    <tableColumn id="12" xr3:uid="{9F18F761-1789-46EB-988B-6898CF2AEFF6}" name="Evidence source links" dataDxfId="93"/>
  </tableColumns>
  <tableStyleInfo name="TableStyleMedium2" showFirstColumn="0" showLastColumn="0" showRowStripes="0"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1706FEFC-4AC0-4899-8829-C716183580AF}" name="Planning2" displayName="Planning2" ref="A22:L25" totalsRowShown="0" headerRowDxfId="92" dataDxfId="91" tableBorderDxfId="90">
  <autoFilter ref="A22:L25" xr:uid="{1706FEFC-4AC0-4899-8829-C716183580AF}"/>
  <tableColumns count="12">
    <tableColumn id="1" xr3:uid="{5A35EA72-4743-47A6-8278-7DEC221DFAC8}" name="ID" dataDxfId="89"/>
    <tableColumn id="2" xr3:uid="{43720673-780C-49B8-AB32-DC6A70ECA854}" name="Actions" dataDxfId="88"/>
    <tableColumn id="3" xr3:uid="{D9DD2486-5656-47DB-A246-CD0ADAA4845B}" name="Action taken rating" dataDxfId="87" dataCellStyle="Hyperlink"/>
    <tableColumn id="4" xr3:uid="{EE94DEDA-C80D-40FE-9DE7-5324FB8803F0}" name="Score 0,1,2" dataDxfId="86">
      <calculatedColumnFormula>IF(ISBLANK(C23),"",IF(C23="Partial Action",1,IF(C23="Completed Action",2,0)))</calculatedColumnFormula>
    </tableColumn>
    <tableColumn id="5" xr3:uid="{48BD48CB-DB95-410E-B641-A9A9890A3B81}" name="Evidence or examples to support rating " dataDxfId="85"/>
    <tableColumn id="6" xr3:uid="{2500D1A2-5D18-4FAA-8D8F-34B52726914F}" name="Date of review" dataDxfId="84"/>
    <tableColumn id="7" xr3:uid="{D9DECA2B-A3D3-447B-895F-D72F95ABB48E}" name="Contributor name" dataDxfId="83"/>
    <tableColumn id="8" xr3:uid="{C2962512-2505-49EA-BA5D-EE3E486D354B}" name="Contributor role" dataDxfId="82"/>
    <tableColumn id="9" xr3:uid="{4FF0E054-CA22-4452-9A49-1AEBD0859A12}" name="Comments" dataDxfId="81"/>
    <tableColumn id="10" xr3:uid="{F162B35B-D96A-4ED6-8328-82448235029B}" name="Potential steps to take" dataDxfId="80"/>
    <tableColumn id="11" xr3:uid="{071679B7-0900-4C80-B127-0B43AF2807BE}" name="Rationale and evidence for inclusion" dataDxfId="79"/>
    <tableColumn id="12" xr3:uid="{F720A839-2667-426B-A0D8-690F76A53BE3}" name="Evidence source links" dataDxfId="78"/>
  </tableColumns>
  <tableStyleInfo name="TableStyleMedium2" showFirstColumn="0" showLastColumn="0" showRowStripes="0"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CDFD4104-54D3-4A5F-98DB-21081E162DBA}" name="Occupation" displayName="Occupation" ref="A3:L8" totalsRowShown="0" headerRowDxfId="77" dataDxfId="75" headerRowBorderDxfId="76" tableBorderDxfId="74" totalsRowBorderDxfId="73">
  <autoFilter ref="A3:L8" xr:uid="{CDFD4104-54D3-4A5F-98DB-21081E162DBA}"/>
  <tableColumns count="12">
    <tableColumn id="1" xr3:uid="{EB4509F6-7E00-4225-88DE-33440B7E66B1}" name="ID" dataDxfId="72"/>
    <tableColumn id="2" xr3:uid="{33F79A7E-0A96-45DC-92EA-DB12F7D698B0}" name="Actions" dataDxfId="71"/>
    <tableColumn id="5" xr3:uid="{500AFDD9-56D2-47CE-9389-044B0673218A}" name="Action taken rating" dataDxfId="70" dataCellStyle="Hyperlink"/>
    <tableColumn id="6" xr3:uid="{E48F0F6E-6DED-4A4B-B863-3171F04C1082}" name="Score 0,1,2" dataDxfId="69">
      <calculatedColumnFormula>IF(ISBLANK(C4),"",IF(C4="Partial Action",1,IF(C4="Completed Action",2,0)))</calculatedColumnFormula>
    </tableColumn>
    <tableColumn id="7" xr3:uid="{F4E9FC4A-8046-4880-8BFE-105A1519BBB2}" name="Evidence or examples to support rating " dataDxfId="68"/>
    <tableColumn id="8" xr3:uid="{22A03F09-6920-4D2A-8E11-D6B51B4B2FAA}" name="Date of review" dataDxfId="67"/>
    <tableColumn id="9" xr3:uid="{73ACF066-B11A-4971-8229-4553F0F3BDA3}" name="Contributor name" dataDxfId="66"/>
    <tableColumn id="12" xr3:uid="{90BD547F-AF9F-4254-A2F7-A02E26B0CE35}" name="Contributor role" dataDxfId="65"/>
    <tableColumn id="10" xr3:uid="{9A3C0BFD-9DA6-4102-A0E4-01313C1D0AEF}" name="Comments" dataDxfId="64"/>
    <tableColumn id="11" xr3:uid="{B4479EF2-34FB-40B3-85BE-487E82D46ECC}" name="Potential steps to take" dataDxfId="63"/>
    <tableColumn id="13" xr3:uid="{AB5C1F03-6CE6-470B-8B2A-C8B0C6673112}" name="Rationale and evidence for inclusion" dataDxfId="62"/>
    <tableColumn id="14" xr3:uid="{7CEC1F5E-B4EE-425C-901B-CDE497168CBA}" name="Evidence source links" dataDxfId="61"/>
  </tableColumns>
  <tableStyleInfo name="TableStyleMedium2" showFirstColumn="0" showLastColumn="0" showRowStripes="0"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E21961D-4D4E-426C-90C6-6542252BA424}" name="Infrastructure" displayName="Infrastructure" ref="A3:L9" totalsRowShown="0" headerRowDxfId="60" dataDxfId="58" headerRowBorderDxfId="59" tableBorderDxfId="57">
  <autoFilter ref="A3:L9" xr:uid="{0E21961D-4D4E-426C-90C6-6542252BA424}"/>
  <tableColumns count="12">
    <tableColumn id="1" xr3:uid="{5EC4821B-9C17-4654-9A28-579D72C03F0F}" name="ID" dataDxfId="56"/>
    <tableColumn id="2" xr3:uid="{7350381F-6108-44DC-B15A-975B579C1068}" name="Actions" dataDxfId="55"/>
    <tableColumn id="5" xr3:uid="{B4792406-AF3E-4077-B8B9-6AB23511C1F6}" name="Action taken rating" dataDxfId="54"/>
    <tableColumn id="6" xr3:uid="{CC866ACE-7AB9-4332-859B-FA3093A6C773}" name="Score 0,1,2" dataDxfId="53">
      <calculatedColumnFormula>IF(ISBLANK(C4),"",IF(C4="Partial Action",1,IF(C4="Completed Action",2,0)))</calculatedColumnFormula>
    </tableColumn>
    <tableColumn id="7" xr3:uid="{66C1DA26-3A11-4025-9638-F240F5C6DA50}" name="Evidence or examples to support rating " dataDxfId="52"/>
    <tableColumn id="8" xr3:uid="{98944E85-9EE6-4FC2-B847-609B3A5A29BC}" name="Date of review" dataDxfId="51"/>
    <tableColumn id="9" xr3:uid="{C04A7CFF-F838-4430-804C-2B9662B7AC4C}" name="Contributor name" dataDxfId="50"/>
    <tableColumn id="12" xr3:uid="{E515697A-BE01-4157-AA28-56433E865CAC}" name="Contributor role" dataDxfId="49"/>
    <tableColumn id="10" xr3:uid="{350E11E4-1B65-4D48-B9A7-7F2927B026C4}" name="Comments" dataDxfId="48"/>
    <tableColumn id="11" xr3:uid="{32235629-2A0D-42B4-9709-66BB05D9F579}" name="Potential steps to take" dataDxfId="47"/>
    <tableColumn id="13" xr3:uid="{A94BE7DB-AC34-4546-A4B9-78FC327E0764}" name="Rationale and evidence for inclusion" dataDxfId="46"/>
    <tableColumn id="14" xr3:uid="{3A8A7035-9B20-4903-AA3A-DB2074A79A0D}" name="Evidence source links" dataDxfId="45"/>
  </tableColumns>
  <tableStyleInfo name="TableStyleMedium2" showFirstColumn="0" showLastColumn="0" showRowStripes="0"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1BE31126-87DC-4EF7-B70E-4650D510CA1D}" name="AWHP" displayName="AWHP" ref="A2:L9" totalsRowShown="0" headerRowDxfId="44" dataDxfId="42" headerRowBorderDxfId="43" tableBorderDxfId="41" totalsRowBorderDxfId="40">
  <autoFilter ref="A2:L9" xr:uid="{1BE31126-87DC-4EF7-B70E-4650D510CA1D}"/>
  <tableColumns count="12">
    <tableColumn id="1" xr3:uid="{5E26AAB1-4853-4066-B60C-825D5D74546E}" name="ID" dataDxfId="39"/>
    <tableColumn id="2" xr3:uid="{1315C23D-56AE-425D-B41A-21F513689AE1}" name="Actions" dataDxfId="38"/>
    <tableColumn id="5" xr3:uid="{9AE3901D-5D6F-494B-AE2D-1CFB1B13F4E9}" name="Action taken rating" dataDxfId="37" dataCellStyle="Hyperlink"/>
    <tableColumn id="6" xr3:uid="{D24AC3B9-716A-4045-BC48-AE8A37B1A20D}" name="Score 0,1,2" dataDxfId="36">
      <calculatedColumnFormula>IF(ISBLANK(C3),"",IF(C3="Partial Action",1,IF(C3="Completed Action",2,0)))</calculatedColumnFormula>
    </tableColumn>
    <tableColumn id="7" xr3:uid="{209B14C6-15EA-4DD0-91A7-24DC89FE6041}" name="Evidence or examples to support rating " dataDxfId="35"/>
    <tableColumn id="8" xr3:uid="{8B04F46D-E2EE-4EC9-A5DF-716283B85051}" name="Date of review" dataDxfId="34"/>
    <tableColumn id="9" xr3:uid="{23D39829-EC51-4A03-82F8-D49C8A6A6CC6}" name="Contributor name" dataDxfId="33"/>
    <tableColumn id="12" xr3:uid="{525774B7-C40B-404D-A9C3-717F7037AD7A}" name="Contributor role" dataDxfId="32"/>
    <tableColumn id="10" xr3:uid="{40DAF9F1-98AA-4939-AB80-96DB2011A662}" name="Comments" dataDxfId="31"/>
    <tableColumn id="11" xr3:uid="{C398B3F5-41BC-4398-BD15-41F6813EB01E}" name="Potential steps to take" dataDxfId="30"/>
    <tableColumn id="13" xr3:uid="{8441503C-12D5-4DC3-8339-4B82C8BCBA0A}" name="Rationale and evidence for inclusion" dataDxfId="29"/>
    <tableColumn id="14" xr3:uid="{86CCD958-1F72-4069-8A8B-435F4619506F}" name="Evidence source links" dataDxfId="28"/>
  </tableColumns>
  <tableStyleInfo name="TableStyleMedium2"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F98C77C-30A4-4D4C-9B16-B5B0A756E8CA}" name="CareSettings" displayName="CareSettings" ref="A3:L10" totalsRowShown="0" headerRowDxfId="517" dataDxfId="515" headerRowBorderDxfId="516" tableBorderDxfId="514" totalsRowBorderDxfId="513">
  <autoFilter ref="A3:L10" xr:uid="{EF98C77C-30A4-4D4C-9B16-B5B0A756E8CA}"/>
  <tableColumns count="12">
    <tableColumn id="1" xr3:uid="{D24AB74D-6D96-4654-81D0-EAD34567488E}" name="ID" dataDxfId="512"/>
    <tableColumn id="2" xr3:uid="{FF1F0872-7A89-455C-8C81-C9EEEDED9205}" name="Actions" dataDxfId="511"/>
    <tableColumn id="5" xr3:uid="{E3B0EBB8-7223-4BD8-AD8D-DDA93C376A04}" name="Action taken rating" dataDxfId="510" dataCellStyle="Hyperlink"/>
    <tableColumn id="6" xr3:uid="{1588BCF9-467A-4A74-90CB-B06F1387433A}" name="Score 0,1,2" dataDxfId="509">
      <calculatedColumnFormula>IF(ISBLANK(C4),"",IF(C4="Partial Action",1,IF(C4="Completed Action",2,0)))</calculatedColumnFormula>
    </tableColumn>
    <tableColumn id="7" xr3:uid="{35BCC12F-E7DB-460A-A6EA-5CC9BBAA8581}" name="Evidence or examples to support rating " dataDxfId="508"/>
    <tableColumn id="8" xr3:uid="{7EBD028E-3325-4A5E-A22F-5D16389DE845}" name="Date of review" dataDxfId="507"/>
    <tableColumn id="9" xr3:uid="{947B1CF3-75A4-4595-BE43-3FCA8DEB016E}" name="Contributor name" dataDxfId="506"/>
    <tableColumn id="12" xr3:uid="{FE06A58C-6637-4214-929E-3D3BB59BE5B5}" name="Contributor role" dataDxfId="505"/>
    <tableColumn id="10" xr3:uid="{97FD53D0-D95B-4AD2-8085-BF6C1A02BB0E}" name="Comments" dataDxfId="504"/>
    <tableColumn id="11" xr3:uid="{DC77CF4F-0620-4A2F-815B-D3D990163E98}" name="Potential steps to take" dataDxfId="503"/>
    <tableColumn id="13" xr3:uid="{CEB1A661-10AB-4F23-9A5A-A7489B7F0F79}" name="Rationale and evidence for inclusion" dataDxfId="502"/>
    <tableColumn id="14" xr3:uid="{3BBD50BD-2049-4309-BBF3-3855C5886E32}" name="Evidence source links" dataDxfId="501"/>
  </tableColumns>
  <tableStyleInfo name="TableStyleMedium2"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0D57BC7-762B-4DA6-8AEA-17D36CDA7E9B}" name="HomeCare" displayName="HomeCare" ref="A3:L10" totalsRowShown="0" headerRowDxfId="500" dataDxfId="498" headerRowBorderDxfId="499" tableBorderDxfId="497" totalsRowBorderDxfId="496">
  <autoFilter ref="A3:L10" xr:uid="{20D57BC7-762B-4DA6-8AEA-17D36CDA7E9B}"/>
  <tableColumns count="12">
    <tableColumn id="1" xr3:uid="{FF6AA58D-5010-4C3C-9DFD-525A4C0F2986}" name="ID" dataDxfId="495"/>
    <tableColumn id="2" xr3:uid="{38D51D84-5911-4144-AEBE-573A4BEB6CC6}" name="Actions" dataDxfId="494"/>
    <tableColumn id="5" xr3:uid="{18106697-BFF9-4BE8-9FBE-8CCEBAB97EEA}" name="Action taken rating" dataDxfId="493" dataCellStyle="Hyperlink"/>
    <tableColumn id="3" xr3:uid="{84C23A2C-5DEE-47E4-B4FC-9A57E8F7F8B6}" name="Score 0,1,2" dataDxfId="492" dataCellStyle="Hyperlink">
      <calculatedColumnFormula>IF(ISBLANK(C4),"",IF(C4="Partial Action",1,IF(C4="Completed Action",2,0)))</calculatedColumnFormula>
    </tableColumn>
    <tableColumn id="7" xr3:uid="{D67F9CF8-2607-49AA-9EDC-F79663178F4A}" name="Evidence or examples to support rating " dataDxfId="491"/>
    <tableColumn id="8" xr3:uid="{14E40F1C-360C-4842-958F-6042A85015B0}" name="Date of review" dataDxfId="490"/>
    <tableColumn id="9" xr3:uid="{DD85F849-2251-4DF3-803B-BA7AD1B28A52}" name="Contributor name" dataDxfId="489"/>
    <tableColumn id="12" xr3:uid="{E368C906-3964-486D-9392-FCA97302A453}" name="Contributor role" dataDxfId="488"/>
    <tableColumn id="10" xr3:uid="{E20EC8B0-65E6-4F96-A267-854AB10E08E1}" name="Comments" dataDxfId="487"/>
    <tableColumn id="11" xr3:uid="{86C6B250-CE67-423B-A2BD-F37A696724A9}" name="Potential steps to take" dataDxfId="486"/>
    <tableColumn id="13" xr3:uid="{F0957B8A-1393-4B21-AA7B-94D71430ED49}" name="Rationale and evidence for inclusion" dataDxfId="485"/>
    <tableColumn id="14" xr3:uid="{ADE025F9-FA8B-48CB-8337-431984BC201B}" name="Evidence source links" dataDxfId="484"/>
  </tableColumns>
  <tableStyleInfo name="TableStyleMedium2"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06DEDC5-B5D9-4E59-AC6E-2341B885AF49}" name="PEHomeless" displayName="PEHomeless" ref="A3:L7" totalsRowShown="0" headerRowDxfId="483" dataDxfId="481" headerRowBorderDxfId="482" tableBorderDxfId="480" totalsRowBorderDxfId="479">
  <autoFilter ref="A3:L7" xr:uid="{906DEDC5-B5D9-4E59-AC6E-2341B885AF49}"/>
  <tableColumns count="12">
    <tableColumn id="1" xr3:uid="{588BC9D9-A357-4BF9-BCE6-68965680C349}" name="ID" dataDxfId="478"/>
    <tableColumn id="2" xr3:uid="{61EBF6E3-B39B-4A9A-9608-3DB38CC65DF5}" name="Actions " dataDxfId="477"/>
    <tableColumn id="5" xr3:uid="{42838CC7-517A-4E5A-A4CF-82E86B2515FC}" name="Action taken rating" dataDxfId="476"/>
    <tableColumn id="3" xr3:uid="{FBE084FA-06C5-481C-8CE6-9B76AD97B82A}" name="Score 0,1,2" dataDxfId="475" dataCellStyle="Hyperlink">
      <calculatedColumnFormula>IF(ISBLANK(C4),"",IF(C4="Partial Action",1,IF(C4="Completed Action",2,0)))</calculatedColumnFormula>
    </tableColumn>
    <tableColumn id="7" xr3:uid="{BFE55D97-BACA-452C-95F7-B0E03EDC39A6}" name="Evidence or examples to support rating " dataDxfId="474"/>
    <tableColumn id="8" xr3:uid="{4E17995D-9C9E-4100-9136-C686BD2D487A}" name="Date of review" dataDxfId="473"/>
    <tableColumn id="9" xr3:uid="{6C356397-2D21-47D2-AF7D-5C119EFB6368}" name="Contributor name" dataDxfId="472"/>
    <tableColumn id="12" xr3:uid="{94861712-D90B-474C-8A64-28B3D805F58E}" name="Contributor role" dataDxfId="471"/>
    <tableColumn id="10" xr3:uid="{721E4B5E-4511-4148-8123-26DBA330CB86}" name="Comments" dataDxfId="470"/>
    <tableColumn id="11" xr3:uid="{98DC6A96-1317-4990-821E-6B60CB132379}" name="Potential steps to take" dataDxfId="469"/>
    <tableColumn id="13" xr3:uid="{F95AB360-4161-442A-B47E-ACF14743B26C}" name="Rationale and evidence for inclusion" dataDxfId="468"/>
    <tableColumn id="14" xr3:uid="{EE126040-9AEF-48BE-A319-34D8C39C3254}" name="Evidence source links" dataDxfId="467"/>
  </tableColumns>
  <tableStyleInfo name="TableStyleMedium2"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9C8D136-036F-4A25-8F7A-6E19A854FEBF}" name="ChildrenYoung" displayName="ChildrenYoung" ref="A3:L11" totalsRowShown="0" headerRowDxfId="466" dataDxfId="465" tableBorderDxfId="464">
  <autoFilter ref="A3:L11" xr:uid="{39C8D136-036F-4A25-8F7A-6E19A854FEBF}"/>
  <tableColumns count="12">
    <tableColumn id="1" xr3:uid="{FE443800-490A-4543-8B65-64650A71CDB5}" name="ID" dataDxfId="463"/>
    <tableColumn id="2" xr3:uid="{89A78C60-0390-4CA3-94DE-608167995921}" name="Actions " dataDxfId="462"/>
    <tableColumn id="5" xr3:uid="{D7B79BC6-15E8-441C-BB23-2577C6B703E4}" name="Action taken rating" dataDxfId="461" dataCellStyle="Hyperlink"/>
    <tableColumn id="6" xr3:uid="{9A9780D2-E0FC-4789-9ACB-1ED3BC7478BA}" name="Score 0,1,2" dataDxfId="460">
      <calculatedColumnFormula>IF(ISBLANK(C4),"",IF(C4="Partial Action",1,IF(C4="Completed Action",2,0)))</calculatedColumnFormula>
    </tableColumn>
    <tableColumn id="7" xr3:uid="{60E767EE-0C86-474C-B53E-8C5DDCCBC40B}" name="Evidence or examples to support rating " dataDxfId="459"/>
    <tableColumn id="8" xr3:uid="{2F780726-B1B1-473E-88F8-4EFCAE132BD9}" name="Date of review" dataDxfId="458"/>
    <tableColumn id="9" xr3:uid="{17BC3B01-C283-47F1-AA3C-34196845BD96}" name="Contributor name" dataDxfId="457"/>
    <tableColumn id="12" xr3:uid="{2681DF8C-F763-4AAA-A010-BFEDBD2149CE}" name="Contributor role" dataDxfId="456"/>
    <tableColumn id="10" xr3:uid="{8F929C67-5DE5-4805-9024-227AD09DAB22}" name="Comments" dataDxfId="455"/>
    <tableColumn id="11" xr3:uid="{ACEDF71C-55F9-42B0-B4CA-C1A5B549B683}" name="Potential steps to take" dataDxfId="454"/>
    <tableColumn id="13" xr3:uid="{F268EBDB-2E1F-4D48-8F62-6C1B994A3C42}" name="Rationale and evidence for inclusion" dataDxfId="453"/>
    <tableColumn id="14" xr3:uid="{7B6014A4-5CF2-4C77-A764-87535930BBDB}" name="Evidence source links" dataDxfId="452"/>
  </tableColumns>
  <tableStyleInfo name="TableStyleMedium2"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CFD5BCE-251A-48FE-95F7-2962BD88746F}" name="HousingMain" displayName="HousingMain" ref="A4:L7" totalsRowShown="0" headerRowDxfId="451" dataDxfId="449" headerRowBorderDxfId="450" tableBorderDxfId="448" totalsRowBorderDxfId="447">
  <autoFilter ref="A4:L7" xr:uid="{BCFD5BCE-251A-48FE-95F7-2962BD88746F}"/>
  <tableColumns count="12">
    <tableColumn id="1" xr3:uid="{5BBD5181-A549-499A-BFD5-38805B46B275}" name="ID" dataDxfId="446"/>
    <tableColumn id="2" xr3:uid="{90B591DF-9ED8-4A03-BBB5-95D718D101A2}" name="Actions" dataDxfId="445"/>
    <tableColumn id="5" xr3:uid="{25DEA04F-7CF0-46F3-B08C-F23ED306F349}" name="Action taken rating" dataDxfId="444" dataCellStyle="Hyperlink"/>
    <tableColumn id="6" xr3:uid="{F2D2A4E3-18B9-45A0-BD49-8572703118D0}" name="Score 0,1,2" dataDxfId="443">
      <calculatedColumnFormula>IF(ISBLANK(C5),"",IF(C5="Partial Action",1,IF(C5="Completed Action",2,0)))</calculatedColumnFormula>
    </tableColumn>
    <tableColumn id="7" xr3:uid="{95EBC6C3-B131-4BFF-A307-E429D4FE35D6}" name="Evidence or examples to support rating " dataDxfId="442"/>
    <tableColumn id="8" xr3:uid="{B658AB61-EC4F-4630-AFA9-3A92E059B11C}" name="Date of review" dataDxfId="441"/>
    <tableColumn id="9" xr3:uid="{D0A916D0-D3B9-4FDD-A777-8FE4C83FEF34}" name="Contributor name" dataDxfId="440"/>
    <tableColumn id="10" xr3:uid="{3A18778A-0BCF-4D1B-8602-F5FDAA09120E}" name="Contributor role" dataDxfId="439"/>
    <tableColumn id="11" xr3:uid="{60BC254C-476F-4618-9634-E0566F24B483}" name="Comments" dataDxfId="438"/>
    <tableColumn id="12" xr3:uid="{1E687F2B-558E-48CE-8CE9-DCECEA075B6A}" name="Potential steps to take" dataDxfId="437"/>
    <tableColumn id="13" xr3:uid="{2D4D019A-A32A-4AB7-8633-2ED42261FABF}" name="Rationale and evidence for inclusion" dataDxfId="436"/>
    <tableColumn id="14" xr3:uid="{50D221E9-8D0B-4B7D-AB2A-596385980708}" name="Evidence source links" dataDxfId="435"/>
  </tableColumns>
  <tableStyleInfo name="TableStyleMedium2"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7718FEC-6599-4ED4-BAB7-37FEAA53898B}" name="Housing1" displayName="Housing1" ref="A13:L16" totalsRowShown="0" headerRowDxfId="434" dataDxfId="432" headerRowBorderDxfId="433" tableBorderDxfId="431">
  <autoFilter ref="A13:L16" xr:uid="{87718FEC-6599-4ED4-BAB7-37FEAA53898B}"/>
  <tableColumns count="12">
    <tableColumn id="1" xr3:uid="{EF42BEF5-C090-42E3-B713-DBB331680B8E}" name="ID" dataDxfId="430"/>
    <tableColumn id="2" xr3:uid="{65CEE9F4-538C-4E9D-A561-11C3F3E2EF67}" name="Actions" dataDxfId="429"/>
    <tableColumn id="3" xr3:uid="{EB85757D-1300-422C-A980-A5C6DF96B5DB}" name="Action taken rating" dataDxfId="428"/>
    <tableColumn id="4" xr3:uid="{8FF817F5-468A-4578-AA9F-6FF53105D084}" name="Score 0,1,2" dataDxfId="427" dataCellStyle="Hyperlink">
      <calculatedColumnFormula>IF(ISBLANK(C14),"",IF(C14="Partial Action",1,IF(C14="Completed Action",2,0)))</calculatedColumnFormula>
    </tableColumn>
    <tableColumn id="5" xr3:uid="{286FF63A-050C-46FE-B8C3-DECDD3526153}" name="Evidence or examples to support rating " dataDxfId="426" dataCellStyle="Hyperlink"/>
    <tableColumn id="6" xr3:uid="{2AC4B139-D20C-4116-9215-9BF7B6D6C8DF}" name="Date of review" dataDxfId="425">
      <calculatedColumnFormula>IF(ISBLANK(E14),"",IF(E14="Partial Action",1,IF(E14="Completed Action",2,0)))</calculatedColumnFormula>
    </tableColumn>
    <tableColumn id="7" xr3:uid="{1AA6F8B6-C695-4402-8D9A-5BC25419D530}" name="Contributor name" dataDxfId="424"/>
    <tableColumn id="8" xr3:uid="{DB4E3BB0-3869-4291-A394-F0FE13206C7A}" name="Contributor role" dataDxfId="423"/>
    <tableColumn id="9" xr3:uid="{F7897EB2-9BDA-4919-9785-5F3535A37832}" name="Comments" dataDxfId="422"/>
    <tableColumn id="10" xr3:uid="{509E84B7-F6C8-458E-87E3-5AA0AB4B414C}" name="Potential steps to take" dataDxfId="421"/>
    <tableColumn id="11" xr3:uid="{85A9265A-D893-42E0-91B9-6D640C8CACF1}" name="Rationale and evidence for inclusion" dataDxfId="420"/>
    <tableColumn id="12" xr3:uid="{7EA63022-6D25-4899-A214-D08454DEE24B}" name="Evidence source links" dataDxfId="419" dataCellStyle="Hyperlink"/>
  </tableColumns>
  <tableStyleInfo name="TableStyleMedium2"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public.govdelivery.com/accounts/UKHPA/subscriber/new" TargetMode="External"/><Relationship Id="rId2" Type="http://schemas.openxmlformats.org/officeDocument/2006/relationships/hyperlink" Target="https://www.gov.uk/government/organisations/the-centre-for-climate-health-security" TargetMode="External"/><Relationship Id="rId1" Type="http://schemas.openxmlformats.org/officeDocument/2006/relationships/hyperlink" Target="https://climatedataportal.metoffice.gov.uk/" TargetMode="External"/><Relationship Id="rId5" Type="http://schemas.openxmlformats.org/officeDocument/2006/relationships/printerSettings" Target="../printerSettings/printerSettings1.bin"/><Relationship Id="rId4" Type="http://schemas.openxmlformats.org/officeDocument/2006/relationships/hyperlink" Target="https://www.gov.uk/government/collections/hot-weather-and-health-guidance-and-advice" TargetMode="External"/></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s://www.gov.uk/government/publications/beat-the-heat-hot-weather-advice/beat-the-heat-keep-cool-at-home-checklist" TargetMode="External"/><Relationship Id="rId7" Type="http://schemas.openxmlformats.org/officeDocument/2006/relationships/hyperlink" Target="https://www.gov.uk/government/publications/data-saves-lives-reshaping-health-and-social-care-with-data/data-saves-lives-reshaping-health-and-social-care-with-data" TargetMode="External"/><Relationship Id="rId2" Type="http://schemas.openxmlformats.org/officeDocument/2006/relationships/hyperlink" Target="https://www.gov.uk/government/publications/hot-weather-and-health-exploring-extreme-heat-in-adult-social-care/research-exploring-the-experience-of-social-care-practitioners-in-relation-to-extreme-temperatures" TargetMode="External"/><Relationship Id="rId1" Type="http://schemas.openxmlformats.org/officeDocument/2006/relationships/hyperlink" Target="https://learninghub.nhs.uk/catalogue/hot-weather-guidance-for-carers" TargetMode="External"/><Relationship Id="rId6" Type="http://schemas.openxmlformats.org/officeDocument/2006/relationships/hyperlink" Target="https://www.gov.uk/government/publications/hot-weather-and-health-exploring-extreme-heat-in-adult-social-care/research-exploring-the-experience-of-social-care-practitioners-in-relation-to-extreme-temperatures" TargetMode="External"/><Relationship Id="rId5" Type="http://schemas.openxmlformats.org/officeDocument/2006/relationships/hyperlink" Target="https://www.gov.uk/government/publications/hot-weather-and-health-exploring-extreme-heat-in-adult-social-care/research-exploring-the-experience-of-social-care-practitioners-in-relation-to-extreme-temperatures" TargetMode="External"/><Relationship Id="rId4" Type="http://schemas.openxmlformats.org/officeDocument/2006/relationships/hyperlink" Target="https://forms.office.com/pages/responsepage.aspx?id=mRRO7jVKLkutR188-d6GZn06Ss-xPLpCuYeyOZ-eFiFUMEVIMDRTOE5FVzFFM0NXNjFMWUlWMkJVMCQlQCN0PWcu" TargetMode="External"/><Relationship Id="rId9" Type="http://schemas.openxmlformats.org/officeDocument/2006/relationships/table" Target="../tables/table4.xml"/></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hyperlink" Target="https://www.gov.uk/government/publications/beat-the-heat-hot-weather-advice/beat-the-heat-keep-cool-at-home-checklist" TargetMode="External"/><Relationship Id="rId7" Type="http://schemas.openxmlformats.org/officeDocument/2006/relationships/hyperlink" Target="https://www.gov.uk/government/publications/data-saves-lives-reshaping-health-and-social-care-with-data/data-saves-lives-reshaping-health-and-social-care-with-data" TargetMode="External"/><Relationship Id="rId2" Type="http://schemas.openxmlformats.org/officeDocument/2006/relationships/hyperlink" Target="https://learninghub.nhs.uk/catalogue/hot-weather-guidance-for-carers" TargetMode="External"/><Relationship Id="rId1" Type="http://schemas.openxmlformats.org/officeDocument/2006/relationships/hyperlink" Target="https://forms.office.com/pages/responsepage.aspx?id=mRRO7jVKLkutR188-d6GZn06Ss-xPLpCuYeyOZ-eFiFUMEVIMDRTOE5FVzFFM0NXNjFMWUlWMkJVMCQlQCN0PWcu" TargetMode="External"/><Relationship Id="rId6" Type="http://schemas.openxmlformats.org/officeDocument/2006/relationships/hyperlink" Target="https://assets.publishing.service.gov.uk/media/65fdb71af1d3a0001d32ae74/Adverse_Weather_and_Health_Plan_supporting_evidence__1_.pdf" TargetMode="External"/><Relationship Id="rId5" Type="http://schemas.openxmlformats.org/officeDocument/2006/relationships/hyperlink" Target="https://assets.publishing.service.gov.uk/media/65fdb71af1d3a0001d32ae74/Adverse_Weather_and_Health_Plan_supporting_evidence__1_.pdf" TargetMode="External"/><Relationship Id="rId4" Type="http://schemas.openxmlformats.org/officeDocument/2006/relationships/hyperlink" Target="https://www.gov.uk/government/publications/hot-weather-and-health-exploring-extreme-heat-in-adult-social-care/research-exploring-the-experience-of-social-care-practitioners-in-relation-to-extreme-temperatures" TargetMode="External"/><Relationship Id="rId9" Type="http://schemas.openxmlformats.org/officeDocument/2006/relationships/table" Target="../tables/table5.xml"/></Relationships>
</file>

<file path=xl/worksheets/_rels/sheet12.xml.rels><?xml version="1.0" encoding="UTF-8" standalone="yes"?>
<Relationships xmlns="http://schemas.openxmlformats.org/package/2006/relationships"><Relationship Id="rId3" Type="http://schemas.openxmlformats.org/officeDocument/2006/relationships/hyperlink" Target="https://www.gov.uk/guidance/supporting-vulnerable-people-before-and-during-hot-weather-people-experiencing-homelessness-and-sleeping-rough" TargetMode="External"/><Relationship Id="rId2" Type="http://schemas.openxmlformats.org/officeDocument/2006/relationships/hyperlink" Target="https://www.gov.uk/government/publications/data-saves-lives-reshaping-health-and-social-care-with-data/data-saves-lives-reshaping-health-and-social-care-with-data" TargetMode="External"/><Relationship Id="rId1" Type="http://schemas.openxmlformats.org/officeDocument/2006/relationships/hyperlink" Target="https://forms.office.com/pages/responsepage.aspx?id=mRRO7jVKLkutR188-d6GZn06Ss-xPLpCuYeyOZ-eFiFUMEVIMDRTOE5FVzFFM0NXNjFMWUlWMkJVMCQlQCN0PWcu" TargetMode="External"/><Relationship Id="rId6" Type="http://schemas.openxmlformats.org/officeDocument/2006/relationships/table" Target="../tables/table6.xml"/><Relationship Id="rId5" Type="http://schemas.openxmlformats.org/officeDocument/2006/relationships/printerSettings" Target="../printerSettings/printerSettings7.bin"/><Relationship Id="rId4" Type="http://schemas.openxmlformats.org/officeDocument/2006/relationships/hyperlink" Target="https://www.gov.uk/guidance/supporting-vulnerable-people-before-and-during-hot-weather-people-experiencing-homelessness-and-sleeping-rough"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www.london.gov.uk/sites/default/files/2023-06/CAPS_OR_finalissue_09June2023.pdf" TargetMode="External"/><Relationship Id="rId3" Type="http://schemas.openxmlformats.org/officeDocument/2006/relationships/hyperlink" Target="https://www.gov.uk/government/publications/hot-weather-and-health-supporting-vulnerable-people/looking-after-children-and-those-in-early-years-settings-during-heatwaves-for-teachers-and-professionals" TargetMode="External"/><Relationship Id="rId7" Type="http://schemas.openxmlformats.org/officeDocument/2006/relationships/hyperlink" Target="https://www.london.gov.uk/sites/default/files/2023-06/CAPS_OR_finalissue_09June2023.pdf" TargetMode="External"/><Relationship Id="rId2" Type="http://schemas.openxmlformats.org/officeDocument/2006/relationships/hyperlink" Target="https://www.gov.uk/guidance/looking-after-children-and-those-in-early-years-settings-before-and-during-hot-weather-teachers-and-other-educational-professionals" TargetMode="External"/><Relationship Id="rId1" Type="http://schemas.openxmlformats.org/officeDocument/2006/relationships/hyperlink" Target="https://www.gov.uk/government/publications/data-saves-lives-reshaping-health-and-social-care-with-data/data-saves-lives-reshaping-health-and-social-care-with-data" TargetMode="External"/><Relationship Id="rId6" Type="http://schemas.openxmlformats.org/officeDocument/2006/relationships/hyperlink" Target="https://www.london.gov.uk/sites/default/files/2023-06/CAPS_OR_finalissue_09June2023.pdf" TargetMode="External"/><Relationship Id="rId5" Type="http://schemas.openxmlformats.org/officeDocument/2006/relationships/hyperlink" Target="https://forms.office.com/pages/responsepage.aspx?id=mRRO7jVKLkutR188-d6GZn06Ss-xPLpCuYeyOZ-eFiFUMEVIMDRTOE5FVzFFM0NXNjFMWUlWMkJVMCQlQCN0PWcu" TargetMode="External"/><Relationship Id="rId10" Type="http://schemas.openxmlformats.org/officeDocument/2006/relationships/table" Target="../tables/table7.xml"/><Relationship Id="rId4" Type="http://schemas.openxmlformats.org/officeDocument/2006/relationships/hyperlink" Target="https://www.gov.uk/guidance/looking-after-children-and-those-in-early-years-settings-before-and-during-hot-weather-teachers-and-other-educational-professionals" TargetMode="External"/><Relationship Id="rId9" Type="http://schemas.openxmlformats.org/officeDocument/2006/relationships/hyperlink" Target="https://www.london.gov.uk/sites/default/files/2023-06/CAPS_OR_finalissue_09June2023.pdf" TargetMode="External"/></Relationships>
</file>

<file path=xl/worksheets/_rels/sheet14.xml.rels><?xml version="1.0" encoding="UTF-8" standalone="yes"?>
<Relationships xmlns="http://schemas.openxmlformats.org/package/2006/relationships"><Relationship Id="rId13" Type="http://schemas.openxmlformats.org/officeDocument/2006/relationships/hyperlink" Target="https://www.theccc.org.uk/wp-content/uploads/2022/10/Addressing-overheating-risk-in-existing-UK-homes-Arup.pdf" TargetMode="External"/><Relationship Id="rId18" Type="http://schemas.openxmlformats.org/officeDocument/2006/relationships/hyperlink" Target="https://www.theccc.org.uk/wp-content/uploads/2022/10/Addressing-overheating-risk-in-existing-UK-homes-Arup.pdf" TargetMode="External"/><Relationship Id="rId26" Type="http://schemas.openxmlformats.org/officeDocument/2006/relationships/table" Target="../tables/table9.xml"/><Relationship Id="rId3" Type="http://schemas.openxmlformats.org/officeDocument/2006/relationships/hyperlink" Target="https://www.theccc.org.uk/wp-content/uploads/2022/10/Addressing-overheating-risk-in-existing-UK-homes-Arup.pdf" TargetMode="External"/><Relationship Id="rId21" Type="http://schemas.openxmlformats.org/officeDocument/2006/relationships/hyperlink" Target="https://www.theccc.org.uk/wp-content/uploads/2022/10/Addressing-overheating-risk-in-existing-UK-homes-Arup.pdf" TargetMode="External"/><Relationship Id="rId34" Type="http://schemas.openxmlformats.org/officeDocument/2006/relationships/table" Target="../tables/table17.xml"/><Relationship Id="rId7" Type="http://schemas.openxmlformats.org/officeDocument/2006/relationships/hyperlink" Target="https://www.theccc.org.uk/wp-content/uploads/2022/10/Addressing-overheating-risk-in-existing-UK-homes-Arup.pdf" TargetMode="External"/><Relationship Id="rId12" Type="http://schemas.openxmlformats.org/officeDocument/2006/relationships/hyperlink" Target="https://www.theccc.org.uk/wp-content/uploads/2022/10/Addressing-overheating-risk-in-existing-UK-homes-Arup.pdf" TargetMode="External"/><Relationship Id="rId17" Type="http://schemas.openxmlformats.org/officeDocument/2006/relationships/hyperlink" Target="https://www.theccc.org.uk/wp-content/uploads/2022/10/Addressing-overheating-risk-in-existing-UK-homes-Arup.pdf" TargetMode="External"/><Relationship Id="rId25" Type="http://schemas.openxmlformats.org/officeDocument/2006/relationships/table" Target="../tables/table8.xml"/><Relationship Id="rId33" Type="http://schemas.openxmlformats.org/officeDocument/2006/relationships/table" Target="../tables/table16.xml"/><Relationship Id="rId2" Type="http://schemas.openxmlformats.org/officeDocument/2006/relationships/hyperlink" Target="https://www.theccc.org.uk/wp-content/uploads/2022/10/Addressing-overheating-risk-in-existing-UK-homes-Arup.pdf" TargetMode="External"/><Relationship Id="rId16" Type="http://schemas.openxmlformats.org/officeDocument/2006/relationships/hyperlink" Target="https://www.theccc.org.uk/wp-content/uploads/2022/10/Addressing-overheating-risk-in-existing-UK-homes-Arup.pdf" TargetMode="External"/><Relationship Id="rId20" Type="http://schemas.openxmlformats.org/officeDocument/2006/relationships/hyperlink" Target="https://www.theccc.org.uk/wp-content/uploads/2022/10/Addressing-overheating-risk-in-existing-UK-homes-Arup.pdf" TargetMode="External"/><Relationship Id="rId29" Type="http://schemas.openxmlformats.org/officeDocument/2006/relationships/table" Target="../tables/table12.xml"/><Relationship Id="rId1" Type="http://schemas.openxmlformats.org/officeDocument/2006/relationships/hyperlink" Target="https://www.theccc.org.uk/wp-content/uploads/2022/10/Addressing-overheating-risk-in-existing-UK-homes-Arup.pdf" TargetMode="External"/><Relationship Id="rId6" Type="http://schemas.openxmlformats.org/officeDocument/2006/relationships/hyperlink" Target="https://www.theccc.org.uk/wp-content/uploads/2022/10/Addressing-overheating-risk-in-existing-UK-homes-Arup.pdf" TargetMode="External"/><Relationship Id="rId11" Type="http://schemas.openxmlformats.org/officeDocument/2006/relationships/hyperlink" Target="https://www.theccc.org.uk/wp-content/uploads/2022/10/Addressing-overheating-risk-in-existing-UK-homes-Arup.pdf" TargetMode="External"/><Relationship Id="rId24" Type="http://schemas.openxmlformats.org/officeDocument/2006/relationships/hyperlink" Target="https://www.theccc.org.uk/wp-content/uploads/2022/10/Addressing-overheating-risk-in-existing-UK-homes-Arup.pdf" TargetMode="External"/><Relationship Id="rId32" Type="http://schemas.openxmlformats.org/officeDocument/2006/relationships/table" Target="../tables/table15.xml"/><Relationship Id="rId5" Type="http://schemas.openxmlformats.org/officeDocument/2006/relationships/hyperlink" Target="https://www.theccc.org.uk/wp-content/uploads/2022/10/Addressing-overheating-risk-in-existing-UK-homes-Arup.pdf" TargetMode="External"/><Relationship Id="rId15" Type="http://schemas.openxmlformats.org/officeDocument/2006/relationships/hyperlink" Target="https://www.theccc.org.uk/wp-content/uploads/2022/10/Addressing-overheating-risk-in-existing-UK-homes-Arup.pdf" TargetMode="External"/><Relationship Id="rId23" Type="http://schemas.openxmlformats.org/officeDocument/2006/relationships/hyperlink" Target="https://www.theccc.org.uk/wp-content/uploads/2022/10/Addressing-overheating-risk-in-existing-UK-homes-Arup.pdf" TargetMode="External"/><Relationship Id="rId28" Type="http://schemas.openxmlformats.org/officeDocument/2006/relationships/table" Target="../tables/table11.xml"/><Relationship Id="rId36" Type="http://schemas.openxmlformats.org/officeDocument/2006/relationships/table" Target="../tables/table19.xml"/><Relationship Id="rId10" Type="http://schemas.openxmlformats.org/officeDocument/2006/relationships/hyperlink" Target="https://www.theccc.org.uk/wp-content/uploads/2022/10/Addressing-overheating-risk-in-existing-UK-homes-Arup.pdf" TargetMode="External"/><Relationship Id="rId19" Type="http://schemas.openxmlformats.org/officeDocument/2006/relationships/hyperlink" Target="https://www.theccc.org.uk/wp-content/uploads/2022/10/Addressing-overheating-risk-in-existing-UK-homes-Arup.pdf" TargetMode="External"/><Relationship Id="rId31" Type="http://schemas.openxmlformats.org/officeDocument/2006/relationships/table" Target="../tables/table14.xml"/><Relationship Id="rId4" Type="http://schemas.openxmlformats.org/officeDocument/2006/relationships/hyperlink" Target="https://www.theccc.org.uk/wp-content/uploads/2022/10/Addressing-overheating-risk-in-existing-UK-homes-Arup.pdf" TargetMode="External"/><Relationship Id="rId9" Type="http://schemas.openxmlformats.org/officeDocument/2006/relationships/hyperlink" Target="https://www.theccc.org.uk/wp-content/uploads/2022/10/Addressing-overheating-risk-in-existing-UK-homes-Arup.pdf" TargetMode="External"/><Relationship Id="rId14" Type="http://schemas.openxmlformats.org/officeDocument/2006/relationships/hyperlink" Target="https://www.theccc.org.uk/wp-content/uploads/2022/10/Addressing-overheating-risk-in-existing-UK-homes-Arup.pdf" TargetMode="External"/><Relationship Id="rId22" Type="http://schemas.openxmlformats.org/officeDocument/2006/relationships/hyperlink" Target="https://www.theccc.org.uk/wp-content/uploads/2022/10/Addressing-overheating-risk-in-existing-UK-homes-Arup.pdf" TargetMode="External"/><Relationship Id="rId27" Type="http://schemas.openxmlformats.org/officeDocument/2006/relationships/table" Target="../tables/table10.xml"/><Relationship Id="rId30" Type="http://schemas.openxmlformats.org/officeDocument/2006/relationships/table" Target="../tables/table13.xml"/><Relationship Id="rId35" Type="http://schemas.openxmlformats.org/officeDocument/2006/relationships/table" Target="../tables/table18.xml"/><Relationship Id="rId8" Type="http://schemas.openxmlformats.org/officeDocument/2006/relationships/hyperlink" Target="https://www.theccc.org.uk/wp-content/uploads/2022/10/Addressing-overheating-risk-in-existing-UK-homes-Arup.pdf" TargetMode="External"/></Relationships>
</file>

<file path=xl/worksheets/_rels/sheet15.xml.rels><?xml version="1.0" encoding="UTF-8" standalone="yes"?>
<Relationships xmlns="http://schemas.openxmlformats.org/package/2006/relationships"><Relationship Id="rId13" Type="http://schemas.openxmlformats.org/officeDocument/2006/relationships/hyperlink" Target="https://assets.publishing.service.gov.uk/media/65fdb71af1d3a0001d32ae74/Adverse_Weather_and_Health_Plan_supporting_evidence__1_.pdf" TargetMode="External"/><Relationship Id="rId18" Type="http://schemas.openxmlformats.org/officeDocument/2006/relationships/hyperlink" Target="https://lcat.uk/" TargetMode="External"/><Relationship Id="rId26" Type="http://schemas.openxmlformats.org/officeDocument/2006/relationships/drawing" Target="../drawings/drawing4.xml"/><Relationship Id="rId21" Type="http://schemas.openxmlformats.org/officeDocument/2006/relationships/hyperlink" Target="https://assets.publishing.service.gov.uk/media/65fdb71af1d3a0001d32ae74/Adverse_Weather_and_Health_Plan_supporting_evidence__1_.pdf" TargetMode="External"/><Relationship Id="rId34" Type="http://schemas.openxmlformats.org/officeDocument/2006/relationships/table" Target="../tables/table27.xml"/><Relationship Id="rId7" Type="http://schemas.openxmlformats.org/officeDocument/2006/relationships/hyperlink" Target="https://assets.publishing.service.gov.uk/media/65fdb71af1d3a0001d32ae74/Adverse_Weather_and_Health_Plan_supporting_evidence__1_.pdf" TargetMode="External"/><Relationship Id="rId12" Type="http://schemas.openxmlformats.org/officeDocument/2006/relationships/hyperlink" Target="https://lcat.uk/" TargetMode="External"/><Relationship Id="rId17" Type="http://schemas.openxmlformats.org/officeDocument/2006/relationships/hyperlink" Target="https://assets.publishing.service.gov.uk/media/65fdb71af1d3a0001d32ae74/Adverse_Weather_and_Health_Plan_supporting_evidence__1_.pdf" TargetMode="External"/><Relationship Id="rId25" Type="http://schemas.openxmlformats.org/officeDocument/2006/relationships/printerSettings" Target="../printerSettings/printerSettings8.bin"/><Relationship Id="rId33" Type="http://schemas.openxmlformats.org/officeDocument/2006/relationships/table" Target="../tables/table26.xml"/><Relationship Id="rId38" Type="http://schemas.openxmlformats.org/officeDocument/2006/relationships/table" Target="../tables/table31.xml"/><Relationship Id="rId2" Type="http://schemas.openxmlformats.org/officeDocument/2006/relationships/hyperlink" Target="https://lcat.uk/" TargetMode="External"/><Relationship Id="rId16" Type="http://schemas.openxmlformats.org/officeDocument/2006/relationships/hyperlink" Target="https://lcat.uk/" TargetMode="External"/><Relationship Id="rId20" Type="http://schemas.openxmlformats.org/officeDocument/2006/relationships/hyperlink" Target="https://lcat.uk/" TargetMode="External"/><Relationship Id="rId29" Type="http://schemas.openxmlformats.org/officeDocument/2006/relationships/table" Target="../tables/table22.xml"/><Relationship Id="rId1" Type="http://schemas.openxmlformats.org/officeDocument/2006/relationships/hyperlink" Target="https://assets.publishing.service.gov.uk/media/65fdb71af1d3a0001d32ae74/Adverse_Weather_and_Health_Plan_supporting_evidence__1_.pdf" TargetMode="External"/><Relationship Id="rId6" Type="http://schemas.openxmlformats.org/officeDocument/2006/relationships/hyperlink" Target="https://lcat.uk/" TargetMode="External"/><Relationship Id="rId11" Type="http://schemas.openxmlformats.org/officeDocument/2006/relationships/hyperlink" Target="https://assets.publishing.service.gov.uk/media/65fdb71af1d3a0001d32ae74/Adverse_Weather_and_Health_Plan_supporting_evidence__1_.pdf" TargetMode="External"/><Relationship Id="rId24" Type="http://schemas.openxmlformats.org/officeDocument/2006/relationships/hyperlink" Target="https://assets.publishing.service.gov.uk/media/65fdb71af1d3a0001d32ae74/Adverse_Weather_and_Health_Plan_supporting_evidence__1_.pdf" TargetMode="External"/><Relationship Id="rId32" Type="http://schemas.openxmlformats.org/officeDocument/2006/relationships/table" Target="../tables/table25.xml"/><Relationship Id="rId37" Type="http://schemas.openxmlformats.org/officeDocument/2006/relationships/table" Target="../tables/table30.xml"/><Relationship Id="rId5" Type="http://schemas.openxmlformats.org/officeDocument/2006/relationships/hyperlink" Target="https://assets.publishing.service.gov.uk/media/65fdb71af1d3a0001d32ae74/Adverse_Weather_and_Health_Plan_supporting_evidence__1_.pdf" TargetMode="External"/><Relationship Id="rId15" Type="http://schemas.openxmlformats.org/officeDocument/2006/relationships/hyperlink" Target="https://assets.publishing.service.gov.uk/media/65fdb71af1d3a0001d32ae74/Adverse_Weather_and_Health_Plan_supporting_evidence__1_.pdf" TargetMode="External"/><Relationship Id="rId23" Type="http://schemas.openxmlformats.org/officeDocument/2006/relationships/hyperlink" Target="https://lcat.uk/" TargetMode="External"/><Relationship Id="rId28" Type="http://schemas.openxmlformats.org/officeDocument/2006/relationships/table" Target="../tables/table21.xml"/><Relationship Id="rId36" Type="http://schemas.openxmlformats.org/officeDocument/2006/relationships/table" Target="../tables/table29.xml"/><Relationship Id="rId10" Type="http://schemas.openxmlformats.org/officeDocument/2006/relationships/hyperlink" Target="https://lcat.uk/" TargetMode="External"/><Relationship Id="rId19" Type="http://schemas.openxmlformats.org/officeDocument/2006/relationships/hyperlink" Target="https://assets.publishing.service.gov.uk/media/65fdb71af1d3a0001d32ae74/Adverse_Weather_and_Health_Plan_supporting_evidence__1_.pdf" TargetMode="External"/><Relationship Id="rId31" Type="http://schemas.openxmlformats.org/officeDocument/2006/relationships/table" Target="../tables/table24.xml"/><Relationship Id="rId4" Type="http://schemas.openxmlformats.org/officeDocument/2006/relationships/hyperlink" Target="https://lcat.uk/" TargetMode="External"/><Relationship Id="rId9" Type="http://schemas.openxmlformats.org/officeDocument/2006/relationships/hyperlink" Target="https://assets.publishing.service.gov.uk/media/65fdb71af1d3a0001d32ae74/Adverse_Weather_and_Health_Plan_supporting_evidence__1_.pdf" TargetMode="External"/><Relationship Id="rId14" Type="http://schemas.openxmlformats.org/officeDocument/2006/relationships/hyperlink" Target="https://lcat.uk/" TargetMode="External"/><Relationship Id="rId22" Type="http://schemas.openxmlformats.org/officeDocument/2006/relationships/hyperlink" Target="https://lcat.uk/" TargetMode="External"/><Relationship Id="rId27" Type="http://schemas.openxmlformats.org/officeDocument/2006/relationships/table" Target="../tables/table20.xml"/><Relationship Id="rId30" Type="http://schemas.openxmlformats.org/officeDocument/2006/relationships/table" Target="../tables/table23.xml"/><Relationship Id="rId35" Type="http://schemas.openxmlformats.org/officeDocument/2006/relationships/table" Target="../tables/table28.xml"/><Relationship Id="rId8" Type="http://schemas.openxmlformats.org/officeDocument/2006/relationships/hyperlink" Target="https://lcat.uk/" TargetMode="External"/><Relationship Id="rId3" Type="http://schemas.openxmlformats.org/officeDocument/2006/relationships/hyperlink" Target="https://assets.publishing.service.gov.uk/media/65fdb71af1d3a0001d32ae74/Adverse_Weather_and_Health_Plan_supporting_evidence__1_.pdf"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s://oshwiki.osha.europa.eu/en/themes/heat-work-guidance-workplaces" TargetMode="External"/><Relationship Id="rId2" Type="http://schemas.openxmlformats.org/officeDocument/2006/relationships/hyperlink" Target="https://www.gov.uk/government/publications/hot-weather-and-health-events-and-mass-gatherings/hot-weather-advice-planning-events-and-mass-gatherings" TargetMode="External"/><Relationship Id="rId1" Type="http://schemas.openxmlformats.org/officeDocument/2006/relationships/hyperlink" Target="https://oshwiki.osha.europa.eu/en/themes/heat-work-guidance-workplaces" TargetMode="External"/><Relationship Id="rId5" Type="http://schemas.openxmlformats.org/officeDocument/2006/relationships/table" Target="../tables/table32.xml"/><Relationship Id="rId4" Type="http://schemas.openxmlformats.org/officeDocument/2006/relationships/hyperlink" Target="https://oshwiki.osha.europa.eu/en/themes/heat-work-guidance-workplaces"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s://www.gov.uk/government/publications/renewable-energy-and-the-effects-of-wind-and-solar-droughts/how-well-do-we-understand-the-impacts-of-weather-conditions-on-the-uks-renewable-wind-and-solar-energy-supplies-html" TargetMode="External"/><Relationship Id="rId7" Type="http://schemas.openxmlformats.org/officeDocument/2006/relationships/table" Target="../tables/table33.xml"/><Relationship Id="rId2" Type="http://schemas.openxmlformats.org/officeDocument/2006/relationships/hyperlink" Target="https://assets.publishing.service.gov.uk/media/6569b274cd4dda000d082fa3/climate-change-and-transport-infrastructure-rapid-evidence-assessment.pdf" TargetMode="External"/><Relationship Id="rId1" Type="http://schemas.openxmlformats.org/officeDocument/2006/relationships/hyperlink" Target="https://assets.publishing.service.gov.uk/media/65fdb71af1d3a0001d32ae74/Adverse_Weather_and_Health_Plan_supporting_evidence__1_.pdf" TargetMode="External"/><Relationship Id="rId6" Type="http://schemas.openxmlformats.org/officeDocument/2006/relationships/hyperlink" Target="https://assets.publishing.service.gov.uk/media/67fe2667694d57c6b1cf8d3c/AWHP_2025_to_2026.pdf" TargetMode="External"/><Relationship Id="rId5" Type="http://schemas.openxmlformats.org/officeDocument/2006/relationships/hyperlink" Target="https://assets.publishing.service.gov.uk/media/67fe2667694d57c6b1cf8d3c/AWHP_2025_to_2026.pdf" TargetMode="External"/><Relationship Id="rId4" Type="http://schemas.openxmlformats.org/officeDocument/2006/relationships/hyperlink" Target="https://www.ons.gov.uk/methodology/methodologicalpublications/generalmethodology/onsworkingpaperseries/impactofhotdaysonproductivityingreatbritainmethodology" TargetMode="External"/></Relationships>
</file>

<file path=xl/worksheets/_rels/sheet18.xml.rels><?xml version="1.0" encoding="UTF-8" standalone="yes"?>
<Relationships xmlns="http://schemas.openxmlformats.org/package/2006/relationships"><Relationship Id="rId3" Type="http://schemas.openxmlformats.org/officeDocument/2006/relationships/table" Target="../tables/table34.xml"/><Relationship Id="rId2" Type="http://schemas.openxmlformats.org/officeDocument/2006/relationships/hyperlink" Target="https://www.gov.uk/government/publications/adverse-weather-and-health-plan" TargetMode="External"/><Relationship Id="rId1" Type="http://schemas.openxmlformats.org/officeDocument/2006/relationships/hyperlink" Target="https://www.gov.uk/government/publications/adverse-weather-and-health-plan"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hyperlink" Target="https://www.gov.uk/government/publications/adverse-weather-and-health-plan"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www.gov.uk/guidance/supporting-vulnerable-people-before-and-during-hot-weather-social-care-managers" TargetMode="External"/><Relationship Id="rId3" Type="http://schemas.openxmlformats.org/officeDocument/2006/relationships/hyperlink" Target="https://piru.ac.uk/assets/uploads/files/evaluation-of-the-heatwave-plan-for-england-final-report.pdf" TargetMode="External"/><Relationship Id="rId7" Type="http://schemas.openxmlformats.org/officeDocument/2006/relationships/hyperlink" Target="https://www.england.nhs.uk/long-read/4th-health-and-climate-adaptation-report/" TargetMode="External"/><Relationship Id="rId2" Type="http://schemas.openxmlformats.org/officeDocument/2006/relationships/hyperlink" Target="https://www.gov.uk/government/publications/adverse-weather-and-health-plan" TargetMode="External"/><Relationship Id="rId1" Type="http://schemas.openxmlformats.org/officeDocument/2006/relationships/hyperlink" Target="https://www.gov.uk/government/publications/exercising-best-practice-guidance" TargetMode="External"/><Relationship Id="rId6" Type="http://schemas.openxmlformats.org/officeDocument/2006/relationships/hyperlink" Target="https://www.frameworksinstitute.org/resources/six-ways-to-change-hearts-and-minds-about-climate-change/" TargetMode="External"/><Relationship Id="rId11" Type="http://schemas.openxmlformats.org/officeDocument/2006/relationships/table" Target="../tables/table3.xml"/><Relationship Id="rId5" Type="http://schemas.openxmlformats.org/officeDocument/2006/relationships/hyperlink" Target="https://gcs.civilservice.gov.uk/publications/gcs-evaluation-cycle/" TargetMode="External"/><Relationship Id="rId10" Type="http://schemas.openxmlformats.org/officeDocument/2006/relationships/drawing" Target="../drawings/drawing3.xml"/><Relationship Id="rId4" Type="http://schemas.openxmlformats.org/officeDocument/2006/relationships/hyperlink" Target="https://assets.publishing.service.gov.uk/media/6453acadc33b460012f5e6b8/HMT_Orange_Book_May_2023.pdf" TargetMode="External"/><Relationship Id="rId9"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D8CDF-3AB5-440C-99E3-B06DAF55368D}">
  <sheetPr codeName="Sheet1"/>
  <dimension ref="A1:A13"/>
  <sheetViews>
    <sheetView tabSelected="1" zoomScaleNormal="100" workbookViewId="0">
      <selection sqref="A1:A2"/>
    </sheetView>
  </sheetViews>
  <sheetFormatPr defaultColWidth="8.7265625" defaultRowHeight="15.5"/>
  <cols>
    <col min="1" max="1" width="214.54296875" style="85" customWidth="1"/>
    <col min="2" max="11" width="25.81640625" style="85" customWidth="1"/>
    <col min="12" max="16384" width="8.7265625" style="85"/>
  </cols>
  <sheetData>
    <row r="1" spans="1:1" ht="23" customHeight="1">
      <c r="A1" s="260" t="s">
        <v>368</v>
      </c>
    </row>
    <row r="2" spans="1:1" s="89" customFormat="1" ht="26.5" customHeight="1">
      <c r="A2" s="260"/>
    </row>
    <row r="3" spans="1:1">
      <c r="A3" s="261" t="s">
        <v>369</v>
      </c>
    </row>
    <row r="4" spans="1:1" ht="353.15" customHeight="1">
      <c r="A4" s="261"/>
    </row>
    <row r="5" spans="1:1" ht="144.5" customHeight="1">
      <c r="A5" s="87" t="s">
        <v>0</v>
      </c>
    </row>
    <row r="6" spans="1:1" ht="332.5" customHeight="1">
      <c r="A6" s="88" t="s">
        <v>295</v>
      </c>
    </row>
    <row r="7" spans="1:1" ht="124">
      <c r="A7" s="87" t="s">
        <v>296</v>
      </c>
    </row>
    <row r="8" spans="1:1">
      <c r="A8" s="90" t="s">
        <v>1</v>
      </c>
    </row>
    <row r="9" spans="1:1">
      <c r="A9" s="91" t="s">
        <v>2</v>
      </c>
    </row>
    <row r="10" spans="1:1">
      <c r="A10" s="91" t="s">
        <v>3</v>
      </c>
    </row>
    <row r="11" spans="1:1" ht="139.5">
      <c r="A11" s="86" t="s">
        <v>4</v>
      </c>
    </row>
    <row r="12" spans="1:1" s="93" customFormat="1">
      <c r="A12" s="92" t="s">
        <v>5</v>
      </c>
    </row>
    <row r="13" spans="1:1" ht="27.5" customHeight="1">
      <c r="A13" s="94" t="s">
        <v>6</v>
      </c>
    </row>
  </sheetData>
  <sheetProtection algorithmName="SHA-512" hashValue="jrC+KbOU3ULxlrP8c+57v/3EbyWVcZns7gByZjTC6YwrY9/v15NpnAvubqbj3UiW0fjmGqZNlXi/rykkieCfyQ==" saltValue="W8EN7cTMK2umRYqYJmcolw==" spinCount="100000" sheet="1" objects="1" scenarios="1"/>
  <mergeCells count="2">
    <mergeCell ref="A1:A2"/>
    <mergeCell ref="A3:A4"/>
  </mergeCells>
  <hyperlinks>
    <hyperlink ref="A12" r:id="rId1" xr:uid="{76F6D17D-501E-4C86-BC17-D832CDC5627B}"/>
    <hyperlink ref="A10" r:id="rId2" xr:uid="{D29D1540-66F1-43B2-8685-E944656C3E13}"/>
    <hyperlink ref="A8" r:id="rId3" tooltip="UK Health Security Agency quick subscribe - topics" xr:uid="{723DE753-B211-4FF1-A7A8-A973858DDBF7}"/>
    <hyperlink ref="A9" r:id="rId4" xr:uid="{E5AC7D62-239A-4732-AA48-A0E6A16E5981}"/>
  </hyperlinks>
  <pageMargins left="0.7" right="0.7" top="0.75" bottom="0.75" header="0.3" footer="0.3"/>
  <pageSetup orientation="portrait"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3FC76-904D-4341-85AD-2B027B2F9546}">
  <sheetPr codeName="Sheet8"/>
  <dimension ref="A1:L11"/>
  <sheetViews>
    <sheetView zoomScaleNormal="100" workbookViewId="0">
      <selection sqref="A1:L1"/>
    </sheetView>
  </sheetViews>
  <sheetFormatPr defaultColWidth="48.26953125" defaultRowHeight="129.65" customHeight="1"/>
  <cols>
    <col min="1" max="1" width="10.26953125" style="156" customWidth="1"/>
    <col min="2" max="2" width="58" style="156" customWidth="1"/>
    <col min="3" max="3" width="77.453125" style="156" customWidth="1"/>
    <col min="4" max="4" width="20.26953125" style="156" hidden="1" customWidth="1"/>
    <col min="5" max="5" width="46.7265625" style="156" customWidth="1"/>
    <col min="6" max="6" width="16.81640625" style="156" hidden="1" customWidth="1"/>
    <col min="7" max="7" width="48" style="156" customWidth="1"/>
    <col min="8" max="8" width="19.453125" style="156" customWidth="1"/>
    <col min="9" max="10" width="36.1796875" style="156" customWidth="1"/>
    <col min="11" max="11" width="56" style="156" customWidth="1"/>
    <col min="12" max="16384" width="48.26953125" style="156"/>
  </cols>
  <sheetData>
    <row r="1" spans="1:12" s="164" customFormat="1" ht="24" customHeight="1">
      <c r="A1" s="272" t="s">
        <v>317</v>
      </c>
      <c r="B1" s="272"/>
      <c r="C1" s="272"/>
      <c r="D1" s="272"/>
      <c r="E1" s="272"/>
      <c r="F1" s="272"/>
      <c r="G1" s="272"/>
      <c r="H1" s="272"/>
      <c r="I1" s="272"/>
      <c r="J1" s="272"/>
      <c r="K1" s="272"/>
      <c r="L1" s="272"/>
    </row>
    <row r="2" spans="1:12" s="165" customFormat="1" ht="70" customHeight="1">
      <c r="A2" s="271" t="s">
        <v>219</v>
      </c>
      <c r="B2" s="271"/>
      <c r="C2" s="271"/>
      <c r="D2" s="271"/>
      <c r="E2" s="271"/>
      <c r="F2" s="271"/>
      <c r="G2" s="271"/>
      <c r="H2" s="271"/>
      <c r="I2" s="271"/>
      <c r="J2" s="271"/>
      <c r="K2" s="271"/>
      <c r="L2" s="271"/>
    </row>
    <row r="3" spans="1:12" s="170" customFormat="1" ht="42" customHeight="1">
      <c r="A3" s="166" t="s">
        <v>185</v>
      </c>
      <c r="B3" s="167" t="s">
        <v>193</v>
      </c>
      <c r="C3" s="167" t="s">
        <v>324</v>
      </c>
      <c r="D3" s="167" t="s">
        <v>194</v>
      </c>
      <c r="E3" s="167" t="s">
        <v>325</v>
      </c>
      <c r="F3" s="167" t="s">
        <v>195</v>
      </c>
      <c r="G3" s="167" t="s">
        <v>326</v>
      </c>
      <c r="H3" s="167" t="s">
        <v>327</v>
      </c>
      <c r="I3" s="167" t="s">
        <v>196</v>
      </c>
      <c r="J3" s="168" t="s">
        <v>197</v>
      </c>
      <c r="K3" s="167" t="s">
        <v>198</v>
      </c>
      <c r="L3" s="169" t="s">
        <v>297</v>
      </c>
    </row>
    <row r="4" spans="1:12" ht="256.5" customHeight="1">
      <c r="A4" s="161" t="s">
        <v>29</v>
      </c>
      <c r="B4" s="98" t="s">
        <v>309</v>
      </c>
      <c r="C4" s="38"/>
      <c r="D4" s="37" t="str">
        <f>IF(ISBLANK(C4),"",IF(C4="Partial Action",1,IF(C4="Completed Action",2,0)))</f>
        <v/>
      </c>
      <c r="E4" s="37"/>
      <c r="F4" s="37"/>
      <c r="G4" s="37"/>
      <c r="H4" s="37"/>
      <c r="I4" s="37"/>
      <c r="J4" s="39"/>
      <c r="K4" s="157" t="s">
        <v>220</v>
      </c>
      <c r="L4" s="158" t="s">
        <v>312</v>
      </c>
    </row>
    <row r="5" spans="1:12" ht="139.5">
      <c r="A5" s="161" t="s">
        <v>31</v>
      </c>
      <c r="B5" s="98" t="s">
        <v>322</v>
      </c>
      <c r="C5" s="40"/>
      <c r="D5" s="37" t="str">
        <f t="shared" ref="D5:D10" si="0">IF(ISBLANK(C5),"",IF(C5="Partial Action",1,IF(C5="Completed Action",2,0)))</f>
        <v/>
      </c>
      <c r="E5" s="37"/>
      <c r="F5" s="37"/>
      <c r="G5" s="37"/>
      <c r="H5" s="37"/>
      <c r="I5" s="37"/>
      <c r="J5" s="39"/>
      <c r="K5" s="159" t="s">
        <v>221</v>
      </c>
      <c r="L5" s="145" t="s">
        <v>313</v>
      </c>
    </row>
    <row r="6" spans="1:12" ht="409.5">
      <c r="A6" s="161" t="s">
        <v>32</v>
      </c>
      <c r="B6" s="100" t="s">
        <v>222</v>
      </c>
      <c r="C6" s="38"/>
      <c r="D6" s="37" t="str">
        <f t="shared" si="0"/>
        <v/>
      </c>
      <c r="E6" s="37"/>
      <c r="F6" s="37"/>
      <c r="G6" s="37"/>
      <c r="H6" s="37"/>
      <c r="I6" s="37"/>
      <c r="J6" s="39"/>
      <c r="K6" s="159" t="s">
        <v>356</v>
      </c>
      <c r="L6" s="145" t="s">
        <v>314</v>
      </c>
    </row>
    <row r="7" spans="1:12" ht="292" customHeight="1">
      <c r="A7" s="161" t="s">
        <v>33</v>
      </c>
      <c r="B7" s="98" t="s">
        <v>223</v>
      </c>
      <c r="C7" s="40"/>
      <c r="D7" s="37" t="str">
        <f t="shared" si="0"/>
        <v/>
      </c>
      <c r="E7" s="37"/>
      <c r="F7" s="37"/>
      <c r="G7" s="37"/>
      <c r="H7" s="37"/>
      <c r="I7" s="37"/>
      <c r="J7" s="39"/>
      <c r="K7" s="159" t="s">
        <v>224</v>
      </c>
      <c r="L7" s="145" t="s">
        <v>315</v>
      </c>
    </row>
    <row r="8" spans="1:12" ht="345" customHeight="1">
      <c r="A8" s="161" t="s">
        <v>34</v>
      </c>
      <c r="B8" s="98" t="s">
        <v>225</v>
      </c>
      <c r="C8" s="40"/>
      <c r="D8" s="37" t="str">
        <f t="shared" si="0"/>
        <v/>
      </c>
      <c r="E8" s="37"/>
      <c r="F8" s="37"/>
      <c r="G8" s="37"/>
      <c r="H8" s="37"/>
      <c r="I8" s="37"/>
      <c r="J8" s="39"/>
      <c r="K8" s="159" t="s">
        <v>226</v>
      </c>
      <c r="L8" s="145" t="s">
        <v>299</v>
      </c>
    </row>
    <row r="9" spans="1:12" ht="372">
      <c r="A9" s="161" t="s">
        <v>35</v>
      </c>
      <c r="B9" s="98" t="s">
        <v>310</v>
      </c>
      <c r="C9" s="40"/>
      <c r="D9" s="37" t="str">
        <f t="shared" si="0"/>
        <v/>
      </c>
      <c r="E9" s="37"/>
      <c r="F9" s="37"/>
      <c r="G9" s="37"/>
      <c r="H9" s="37"/>
      <c r="I9" s="37"/>
      <c r="J9" s="39"/>
      <c r="K9" s="159" t="s">
        <v>357</v>
      </c>
      <c r="L9" s="145" t="s">
        <v>299</v>
      </c>
    </row>
    <row r="10" spans="1:12" ht="160.5" customHeight="1">
      <c r="A10" s="162" t="s">
        <v>36</v>
      </c>
      <c r="B10" s="163" t="s">
        <v>311</v>
      </c>
      <c r="C10" s="41"/>
      <c r="D10" s="42" t="str">
        <f t="shared" si="0"/>
        <v/>
      </c>
      <c r="E10" s="42"/>
      <c r="F10" s="42"/>
      <c r="G10" s="42"/>
      <c r="H10" s="42"/>
      <c r="I10" s="42"/>
      <c r="J10" s="43"/>
      <c r="K10" s="160" t="s">
        <v>332</v>
      </c>
      <c r="L10" s="148" t="s">
        <v>299</v>
      </c>
    </row>
    <row r="11" spans="1:12" ht="14">
      <c r="A11" s="141"/>
      <c r="B11" s="141"/>
      <c r="C11" s="141"/>
      <c r="D11" s="141"/>
      <c r="E11" s="141"/>
      <c r="F11" s="141"/>
      <c r="G11" s="141"/>
      <c r="H11" s="141"/>
      <c r="I11" s="141"/>
      <c r="J11" s="141"/>
      <c r="K11" s="141"/>
      <c r="L11" s="141"/>
    </row>
  </sheetData>
  <sheetProtection algorithmName="SHA-512" hashValue="+Qx/FFTio1qc0/C96CN81QB8wRqT/zSOsu6m8iUDRrTX/p7p50nxrI/lL+V5o2JKpOlCDnjgq6JTgC6IIXyR2A==" saltValue="0JKTAmWVHYZbpAZ/kjrn3Q==" spinCount="100000" sheet="1" objects="1" scenarios="1" sort="0" autoFilter="0"/>
  <protectedRanges>
    <protectedRange sqref="D4:E10 G4:I10" name="Range1"/>
    <protectedRange sqref="F4:F10" name="Range1_1"/>
  </protectedRanges>
  <mergeCells count="2">
    <mergeCell ref="A2:L2"/>
    <mergeCell ref="A1:L1"/>
  </mergeCells>
  <phoneticPr fontId="8" type="noConversion"/>
  <dataValidations count="1">
    <dataValidation type="date" operator="greaterThanOrEqual" allowBlank="1" showInputMessage="1" showErrorMessage="1" errorTitle="Invalid Entry" error="This field will only accept a date, in the format DD/MM/YYYY, from 01/01/2025 onwards." prompt="Please enter a date in the format DD/MM/YYYY." sqref="F4:F10" xr:uid="{44EE4852-7087-49B3-AC32-1C85942EB1D7}">
      <formula1>45658</formula1>
    </dataValidation>
  </dataValidations>
  <hyperlinks>
    <hyperlink ref="L6" r:id="rId1" display="https://learninghub.nhs.uk/catalogue/hot-weather-guidance-for-carers" xr:uid="{0A068C1A-2FB6-490E-91A7-5522FD82A0BE}"/>
    <hyperlink ref="L9" r:id="rId2" location="main-findings" display="https://www.gov.uk/government/publications/hot-weather-and-health-exploring-extreme-heat-in-adult-social-care/research-exploring-the-experience-of-social-care-practitioners-in-relation-to-extreme-temperatures - main-findings" xr:uid="{25D8360A-5C49-41D2-945A-38EA5B2494DD}"/>
    <hyperlink ref="L7" r:id="rId3" display="https://www.gov.uk/government/publications/beat-the-heat-hot-weather-advice/beat-the-heat-keep-cool-at-home-checklist" xr:uid="{011E3AFA-3564-4937-9561-2613160F875B}"/>
    <hyperlink ref="L5" r:id="rId4" display="https://forms.office.com/pages/responsepage.aspx?id=mRRO7jVKLkutR188-d6GZn06Ss-xPLpCuYeyOZ-eFiFUMEVIMDRTOE5FVzFFM0NXNjFMWUlWMkJVMCQlQCN0PWcu" xr:uid="{123F1E6D-4D6A-4295-AD1B-4A9776AFEF87}"/>
    <hyperlink ref="L8" r:id="rId5" location="conclusions" display="https://www.gov.uk/government/publications/hot-weather-and-health-exploring-extreme-heat-in-adult-social-care/research-exploring-the-experience-of-social-care-practitioners-in-relation-to-extreme-temperatures - conclusions" xr:uid="{6A0D6FC1-0BE6-4973-81DC-B717DA4E76A0}"/>
    <hyperlink ref="L10" r:id="rId6" location="main-findings" display="https://www.gov.uk/government/publications/hot-weather-and-health-exploring-extreme-heat-in-adult-social-care/research-exploring-the-experience-of-social-care-practitioners-in-relation-to-extreme-temperatures - main-findings" xr:uid="{3EA7322B-4110-4528-B830-7C6295461DB1}"/>
    <hyperlink ref="L4" r:id="rId7" location="supporting-local-and-national-decision-makers-with-data " display="https://www.gov.uk/government/publications/data-saves-lives-reshaping-health-and-social-care-with-data/data-saves-lives-reshaping-health-and-social-care-with-data#supporting-local-and-national-decision-makers-with-data " xr:uid="{D2DF0978-9FEE-4458-ADEF-0FBFF3F86B4A}"/>
  </hyperlinks>
  <pageMargins left="0.7" right="0.7" top="0.75" bottom="0.75" header="0.3" footer="0.3"/>
  <pageSetup orientation="portrait" r:id="rId8"/>
  <tableParts count="1">
    <tablePart r:id="rId9"/>
  </tableParts>
  <extLst>
    <ext xmlns:x14="http://schemas.microsoft.com/office/spreadsheetml/2009/9/main" uri="{CCE6A557-97BC-4b89-ADB6-D9C93CAAB3DF}">
      <x14:dataValidations xmlns:xm="http://schemas.microsoft.com/office/excel/2006/main" count="1">
        <x14:dataValidation type="list" allowBlank="1" showErrorMessage="1" error="Please select from the options available." xr:uid="{58BECA0B-7E0D-4919-A042-EBE2B043AD19}">
          <x14:formula1>
            <xm:f>Validation!$A$2:$A$4</xm:f>
          </x14:formula1>
          <xm:sqref>C4:C10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696DA-9EDD-41C7-AA2E-9AE5C650CD01}">
  <sheetPr codeName="Sheet9"/>
  <dimension ref="A1:M17"/>
  <sheetViews>
    <sheetView zoomScaleNormal="100" workbookViewId="0">
      <selection sqref="A1:L1"/>
    </sheetView>
  </sheetViews>
  <sheetFormatPr defaultColWidth="52.54296875" defaultRowHeight="14.5"/>
  <cols>
    <col min="1" max="1" width="11.81640625" style="172" customWidth="1"/>
    <col min="2" max="2" width="52.54296875" style="156"/>
    <col min="3" max="3" width="73.7265625" style="156" customWidth="1"/>
    <col min="4" max="4" width="73.7265625" style="156" hidden="1" customWidth="1"/>
    <col min="5" max="5" width="52.54296875" style="156" customWidth="1"/>
    <col min="6" max="6" width="25.1796875" style="173" hidden="1" customWidth="1"/>
    <col min="7" max="7" width="55" style="156" customWidth="1"/>
    <col min="8" max="10" width="52.54296875" style="156"/>
    <col min="11" max="11" width="107.90625" style="156" customWidth="1"/>
    <col min="12" max="16384" width="52.54296875" style="172"/>
  </cols>
  <sheetData>
    <row r="1" spans="1:13" s="164" customFormat="1" ht="27.5" customHeight="1">
      <c r="A1" s="270" t="s">
        <v>318</v>
      </c>
      <c r="B1" s="270"/>
      <c r="C1" s="270"/>
      <c r="D1" s="270"/>
      <c r="E1" s="270"/>
      <c r="F1" s="270"/>
      <c r="G1" s="270"/>
      <c r="H1" s="270"/>
      <c r="I1" s="270"/>
      <c r="J1" s="270"/>
      <c r="K1" s="270"/>
      <c r="L1" s="270"/>
    </row>
    <row r="2" spans="1:13" ht="21" customHeight="1">
      <c r="A2" s="273" t="s">
        <v>228</v>
      </c>
      <c r="B2" s="273"/>
      <c r="C2" s="273"/>
      <c r="D2" s="273"/>
      <c r="E2" s="273"/>
      <c r="F2" s="273"/>
      <c r="G2" s="273"/>
      <c r="H2" s="273"/>
      <c r="I2" s="273"/>
      <c r="J2" s="273"/>
      <c r="K2" s="273"/>
      <c r="L2" s="273"/>
    </row>
    <row r="3" spans="1:13" s="180" customFormat="1" ht="29.5" customHeight="1">
      <c r="A3" s="166" t="s">
        <v>185</v>
      </c>
      <c r="B3" s="167" t="s">
        <v>193</v>
      </c>
      <c r="C3" s="167" t="s">
        <v>324</v>
      </c>
      <c r="D3" s="167" t="s">
        <v>194</v>
      </c>
      <c r="E3" s="167" t="s">
        <v>325</v>
      </c>
      <c r="F3" s="167" t="s">
        <v>195</v>
      </c>
      <c r="G3" s="167" t="s">
        <v>326</v>
      </c>
      <c r="H3" s="167" t="s">
        <v>327</v>
      </c>
      <c r="I3" s="167" t="s">
        <v>196</v>
      </c>
      <c r="J3" s="168" t="s">
        <v>197</v>
      </c>
      <c r="K3" s="167" t="s">
        <v>198</v>
      </c>
      <c r="L3" s="167" t="s">
        <v>297</v>
      </c>
      <c r="M3" s="6"/>
    </row>
    <row r="4" spans="1:13" ht="139.5">
      <c r="A4" s="161" t="s">
        <v>37</v>
      </c>
      <c r="B4" s="98" t="s">
        <v>319</v>
      </c>
      <c r="C4" s="40"/>
      <c r="D4" s="40" t="str">
        <f t="shared" ref="D4:D10" si="0">IF(ISBLANK(C4),"",IF(C4="Partial Action",1,IF(C4="Completed Action",2,0)))</f>
        <v/>
      </c>
      <c r="E4" s="47"/>
      <c r="F4" s="37"/>
      <c r="G4" s="47"/>
      <c r="H4" s="47"/>
      <c r="I4" s="47"/>
      <c r="J4" s="45"/>
      <c r="K4" s="174" t="s">
        <v>220</v>
      </c>
      <c r="L4" s="175" t="s">
        <v>312</v>
      </c>
    </row>
    <row r="5" spans="1:13" ht="139.5">
      <c r="A5" s="161" t="s">
        <v>39</v>
      </c>
      <c r="B5" s="98" t="s">
        <v>323</v>
      </c>
      <c r="C5" s="40"/>
      <c r="D5" s="40" t="str">
        <f t="shared" si="0"/>
        <v/>
      </c>
      <c r="E5" s="47"/>
      <c r="F5" s="37"/>
      <c r="G5" s="47"/>
      <c r="H5" s="47"/>
      <c r="I5" s="47"/>
      <c r="J5" s="45"/>
      <c r="K5" s="176" t="s">
        <v>221</v>
      </c>
      <c r="L5" s="177" t="s">
        <v>313</v>
      </c>
    </row>
    <row r="6" spans="1:13" ht="409.5">
      <c r="A6" s="161" t="s">
        <v>41</v>
      </c>
      <c r="B6" s="98" t="s">
        <v>229</v>
      </c>
      <c r="C6" s="40"/>
      <c r="D6" s="40" t="str">
        <f t="shared" si="0"/>
        <v/>
      </c>
      <c r="E6" s="47"/>
      <c r="F6" s="37"/>
      <c r="G6" s="47"/>
      <c r="H6" s="47"/>
      <c r="I6" s="47"/>
      <c r="J6" s="45"/>
      <c r="K6" s="176" t="s">
        <v>358</v>
      </c>
      <c r="L6" s="177" t="s">
        <v>314</v>
      </c>
    </row>
    <row r="7" spans="1:13" ht="139.5">
      <c r="A7" s="161" t="s">
        <v>42</v>
      </c>
      <c r="B7" s="98" t="s">
        <v>230</v>
      </c>
      <c r="C7" s="40"/>
      <c r="D7" s="40" t="str">
        <f t="shared" si="0"/>
        <v/>
      </c>
      <c r="E7" s="47"/>
      <c r="F7" s="37"/>
      <c r="G7" s="47"/>
      <c r="H7" s="47"/>
      <c r="I7" s="47"/>
      <c r="J7" s="45"/>
      <c r="K7" s="176" t="s">
        <v>224</v>
      </c>
      <c r="L7" s="177" t="s">
        <v>315</v>
      </c>
    </row>
    <row r="8" spans="1:13" ht="170.5">
      <c r="A8" s="161" t="s">
        <v>43</v>
      </c>
      <c r="B8" s="98" t="s">
        <v>231</v>
      </c>
      <c r="C8" s="40"/>
      <c r="D8" s="40" t="str">
        <f t="shared" si="0"/>
        <v/>
      </c>
      <c r="E8" s="47"/>
      <c r="F8" s="37"/>
      <c r="G8" s="47"/>
      <c r="H8" s="47"/>
      <c r="I8" s="47"/>
      <c r="J8" s="45"/>
      <c r="K8" s="176" t="s">
        <v>226</v>
      </c>
      <c r="L8" s="177" t="s">
        <v>299</v>
      </c>
    </row>
    <row r="9" spans="1:13" ht="160" customHeight="1">
      <c r="A9" s="161" t="s">
        <v>44</v>
      </c>
      <c r="B9" s="98" t="s">
        <v>320</v>
      </c>
      <c r="C9" s="40"/>
      <c r="D9" s="40" t="str">
        <f t="shared" si="0"/>
        <v/>
      </c>
      <c r="E9" s="47"/>
      <c r="F9" s="37"/>
      <c r="G9" s="47"/>
      <c r="H9" s="47"/>
      <c r="I9" s="47"/>
      <c r="J9" s="45"/>
      <c r="K9" s="176" t="s">
        <v>227</v>
      </c>
      <c r="L9" s="177" t="s">
        <v>234</v>
      </c>
    </row>
    <row r="10" spans="1:13" ht="160" customHeight="1">
      <c r="A10" s="162" t="s">
        <v>45</v>
      </c>
      <c r="B10" s="163" t="s">
        <v>232</v>
      </c>
      <c r="C10" s="41"/>
      <c r="D10" s="40" t="str">
        <f t="shared" si="0"/>
        <v/>
      </c>
      <c r="E10" s="48"/>
      <c r="F10" s="42"/>
      <c r="G10" s="48"/>
      <c r="H10" s="48"/>
      <c r="I10" s="48"/>
      <c r="J10" s="46"/>
      <c r="K10" s="178" t="s">
        <v>233</v>
      </c>
      <c r="L10" s="179" t="s">
        <v>234</v>
      </c>
    </row>
    <row r="11" spans="1:13">
      <c r="A11" s="139"/>
      <c r="B11" s="141"/>
      <c r="C11" s="141"/>
      <c r="D11" s="141"/>
      <c r="E11" s="141"/>
      <c r="F11" s="171"/>
      <c r="G11" s="141"/>
      <c r="H11" s="141"/>
      <c r="I11" s="141"/>
      <c r="J11" s="141"/>
      <c r="K11" s="141"/>
      <c r="L11" s="139"/>
    </row>
    <row r="12" spans="1:13">
      <c r="A12" s="139"/>
      <c r="B12" s="139"/>
      <c r="C12" s="139"/>
      <c r="D12" s="139"/>
      <c r="E12" s="139"/>
      <c r="F12" s="139"/>
      <c r="G12" s="139"/>
      <c r="H12" s="139"/>
      <c r="I12" s="139"/>
      <c r="J12" s="139"/>
      <c r="K12" s="139"/>
      <c r="L12" s="139"/>
      <c r="M12" s="139"/>
    </row>
    <row r="13" spans="1:13">
      <c r="A13" s="139"/>
      <c r="B13" s="141"/>
      <c r="C13" s="141"/>
      <c r="D13" s="141"/>
      <c r="E13" s="141"/>
      <c r="F13" s="171"/>
      <c r="G13" s="141"/>
      <c r="H13" s="141"/>
      <c r="I13" s="141"/>
      <c r="J13" s="141"/>
      <c r="K13" s="141"/>
    </row>
    <row r="14" spans="1:13">
      <c r="A14" s="139"/>
      <c r="B14" s="141"/>
      <c r="C14" s="141"/>
      <c r="D14" s="141"/>
      <c r="E14" s="141"/>
      <c r="F14" s="171"/>
      <c r="G14" s="141"/>
      <c r="H14" s="141"/>
      <c r="I14" s="141"/>
      <c r="J14" s="141"/>
      <c r="K14" s="141"/>
    </row>
    <row r="15" spans="1:13">
      <c r="A15" s="139"/>
      <c r="B15" s="141"/>
      <c r="C15" s="141"/>
      <c r="D15" s="141"/>
      <c r="E15" s="141"/>
      <c r="F15" s="171"/>
      <c r="G15" s="141"/>
      <c r="H15" s="141"/>
      <c r="I15" s="141"/>
      <c r="J15" s="141"/>
      <c r="K15" s="141"/>
    </row>
    <row r="16" spans="1:13">
      <c r="A16" s="139"/>
      <c r="B16" s="141"/>
      <c r="C16" s="141"/>
      <c r="D16" s="141"/>
      <c r="E16" s="141"/>
      <c r="F16" s="171"/>
      <c r="G16" s="141"/>
      <c r="H16" s="141"/>
      <c r="I16" s="141"/>
      <c r="J16" s="141"/>
      <c r="K16" s="141"/>
    </row>
    <row r="17" spans="1:1">
      <c r="A17" s="139"/>
    </row>
  </sheetData>
  <sheetProtection algorithmName="SHA-512" hashValue="LGwGZv1UHypZbSNkFS15l/8VKlqXto1ONlj2UKCayywzgm+dT0kkfM47H/FavPjXZz8zcm/W/Gevi9QdUwK0uA==" saltValue="mnIy1g6sUwyIBNOA6J3e7A==" spinCount="100000" sheet="1" objects="1" scenarios="1" sort="0" autoFilter="0"/>
  <protectedRanges>
    <protectedRange sqref="E4:E10 G4:I10" name="Range1"/>
    <protectedRange sqref="F4:F5" name="Range1_1"/>
    <protectedRange sqref="F6:F7" name="Range1_1_1"/>
    <protectedRange sqref="F8" name="Range1_1_2"/>
    <protectedRange sqref="F9:F10" name="Range1_1_3"/>
  </protectedRanges>
  <mergeCells count="2">
    <mergeCell ref="A2:L2"/>
    <mergeCell ref="A1:L1"/>
  </mergeCells>
  <phoneticPr fontId="8" type="noConversion"/>
  <dataValidations count="2">
    <dataValidation type="date" operator="greaterThanOrEqual" allowBlank="1" showInputMessage="1" showErrorMessage="1" errorTitle="Invalid Entry" error="This field will only accept a date, in the format DD/MM/YYYY, from 01/01/2025 onwards." prompt="Please enter a date in the format DD/MM/YYYY." sqref="F4:F10" xr:uid="{F8026CCC-9AFB-48E6-8173-F1BDA18A7580}">
      <formula1>45658</formula1>
    </dataValidation>
    <dataValidation allowBlank="1" showErrorMessage="1" error="Please select from the options available." sqref="D4:D10" xr:uid="{1E7F53C7-A68C-4E12-B534-D75A40A417D8}"/>
  </dataValidations>
  <hyperlinks>
    <hyperlink ref="L5" r:id="rId1" display="https://forms.office.com/pages/responsepage.aspx?id=mRRO7jVKLkutR188-d6GZn06Ss-xPLpCuYeyOZ-eFiFUMEVIMDRTOE5FVzFFM0NXNjFMWUlWMkJVMCQlQCN0PWcu" xr:uid="{097A7B95-B488-4EB8-873F-F943B8F01D3C}"/>
    <hyperlink ref="L6" r:id="rId2" display="https://learninghub.nhs.uk/catalogue/hot-weather-guidance-for-carers " xr:uid="{4BFB09B3-542A-4093-B3A3-0C74A6C3585B}"/>
    <hyperlink ref="L7" r:id="rId3" display="https://www.gov.uk/government/publications/beat-the-heat-hot-weather-advice/beat-the-heat-keep-cool-at-home-checklist" xr:uid="{6E219C9C-306C-455C-B6AD-A6D44297001B}"/>
    <hyperlink ref="L8" r:id="rId4" location="conclusions" display="https://www.gov.uk/government/publications/hot-weather-and-health-exploring-extreme-heat-in-adult-social-care/research-exploring-the-experience-of-social-care-practitioners-in-relation-to-extreme-temperatures - conclusions" xr:uid="{EC424FEE-1695-4CA4-8A38-5DEC6DFCC7D8}"/>
    <hyperlink ref="L10" r:id="rId5" display="https://assets.publishing.service.gov.uk/media/65fdb71af1d3a0001d32ae74/Adverse_Weather_and_Health_Plan_supporting_evidence__1_.pdf" xr:uid="{E5C8FC15-7F74-4122-877C-B6A3A2F629A3}"/>
    <hyperlink ref="L9" r:id="rId6" display="https://assets.publishing.service.gov.uk/media/65fdb71af1d3a0001d32ae74/Adverse_Weather_and_Health_Plan_supporting_evidence__1_.pdf" xr:uid="{9E31F5C7-581E-4192-9E3F-D4E46AB94C2B}"/>
    <hyperlink ref="L4" r:id="rId7" location="supporting-local-and-national-decision-makers-with-data " display="https://www.gov.uk/government/publications/data-saves-lives-reshaping-health-and-social-care-with-data/data-saves-lives-reshaping-health-and-social-care-with-data#supporting-local-and-national-decision-makers-with-data " xr:uid="{7D879FB2-5A51-4AF8-8564-2A9A1B2B1B4C}"/>
  </hyperlinks>
  <pageMargins left="0.7" right="0.7" top="0.75" bottom="0.75" header="0.3" footer="0.3"/>
  <pageSetup orientation="portrait" r:id="rId8"/>
  <tableParts count="1">
    <tablePart r:id="rId9"/>
  </tableParts>
  <extLst>
    <ext xmlns:x14="http://schemas.microsoft.com/office/spreadsheetml/2009/9/main" uri="{CCE6A557-97BC-4b89-ADB6-D9C93CAAB3DF}">
      <x14:dataValidations xmlns:xm="http://schemas.microsoft.com/office/excel/2006/main" count="1">
        <x14:dataValidation type="list" allowBlank="1" showErrorMessage="1" error="Please select from the options available." xr:uid="{5481817A-AC83-441D-B6B1-EF1F413115DC}">
          <x14:formula1>
            <xm:f>Validation!$A$2:$A$4</xm:f>
          </x14:formula1>
          <xm:sqref>C4:C10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B4458-2CA3-4BFE-87CE-1D9B60103CB9}">
  <sheetPr codeName="Sheet12"/>
  <dimension ref="A1:O20"/>
  <sheetViews>
    <sheetView zoomScaleNormal="100" workbookViewId="0">
      <selection sqref="A1:M1"/>
    </sheetView>
  </sheetViews>
  <sheetFormatPr defaultColWidth="31.54296875" defaultRowHeight="84.65" customHeight="1"/>
  <cols>
    <col min="1" max="1" width="10.54296875" style="141" customWidth="1"/>
    <col min="2" max="2" width="54.54296875" style="141" customWidth="1"/>
    <col min="3" max="3" width="71.7265625" style="141" customWidth="1"/>
    <col min="4" max="4" width="16.08984375" style="141" hidden="1" customWidth="1"/>
    <col min="5" max="5" width="45.1796875" style="141" customWidth="1"/>
    <col min="6" max="6" width="42" style="141" customWidth="1"/>
    <col min="7" max="7" width="17" style="141" customWidth="1"/>
    <col min="8" max="8" width="55.453125" style="141" customWidth="1"/>
    <col min="9" max="9" width="31.54296875" style="141"/>
    <col min="10" max="10" width="42.26953125" style="141" customWidth="1"/>
    <col min="11" max="11" width="118.81640625" style="141" customWidth="1"/>
    <col min="12" max="12" width="59.54296875" style="141" customWidth="1"/>
    <col min="13" max="16384" width="31.54296875" style="141"/>
  </cols>
  <sheetData>
    <row r="1" spans="1:15" s="164" customFormat="1" ht="27" customHeight="1">
      <c r="A1" s="270" t="s">
        <v>235</v>
      </c>
      <c r="B1" s="270"/>
      <c r="C1" s="270"/>
      <c r="D1" s="270"/>
      <c r="E1" s="270"/>
      <c r="F1" s="270"/>
      <c r="G1" s="270"/>
      <c r="H1" s="270"/>
      <c r="I1" s="270"/>
      <c r="J1" s="270"/>
      <c r="K1" s="270"/>
      <c r="L1" s="270"/>
      <c r="M1" s="270"/>
    </row>
    <row r="2" spans="1:15" s="180" customFormat="1" ht="56.15" customHeight="1">
      <c r="A2" s="273" t="s">
        <v>236</v>
      </c>
      <c r="B2" s="273"/>
      <c r="C2" s="273"/>
      <c r="D2" s="273"/>
      <c r="E2" s="273"/>
      <c r="F2" s="273"/>
      <c r="G2" s="273"/>
      <c r="H2" s="273"/>
      <c r="I2" s="273"/>
      <c r="J2" s="273"/>
      <c r="K2" s="273"/>
      <c r="L2" s="273"/>
      <c r="M2" s="273"/>
      <c r="N2" s="6"/>
      <c r="O2" s="6"/>
    </row>
    <row r="3" spans="1:15" ht="31">
      <c r="A3" s="187" t="s">
        <v>185</v>
      </c>
      <c r="B3" s="188" t="s">
        <v>237</v>
      </c>
      <c r="C3" s="188" t="s">
        <v>324</v>
      </c>
      <c r="D3" s="188" t="s">
        <v>194</v>
      </c>
      <c r="E3" s="188" t="s">
        <v>325</v>
      </c>
      <c r="F3" s="188" t="s">
        <v>195</v>
      </c>
      <c r="G3" s="188" t="s">
        <v>326</v>
      </c>
      <c r="H3" s="188" t="s">
        <v>327</v>
      </c>
      <c r="I3" s="188" t="s">
        <v>196</v>
      </c>
      <c r="J3" s="189" t="s">
        <v>197</v>
      </c>
      <c r="K3" s="182" t="s">
        <v>198</v>
      </c>
      <c r="L3" s="188" t="s">
        <v>297</v>
      </c>
    </row>
    <row r="4" spans="1:15" ht="146.5" customHeight="1">
      <c r="A4" s="184" t="s">
        <v>54</v>
      </c>
      <c r="B4" s="181" t="s">
        <v>238</v>
      </c>
      <c r="C4" s="38"/>
      <c r="D4" s="37" t="str">
        <f t="shared" ref="D4:D7" si="0">IF(ISBLANK(C4),"",IF(C4="Partial Action",1,IF(C4="Completed Action",2,0)))</f>
        <v/>
      </c>
      <c r="E4" s="37"/>
      <c r="F4" s="49"/>
      <c r="G4" s="37"/>
      <c r="H4" s="37"/>
      <c r="I4" s="37"/>
      <c r="J4" s="39"/>
      <c r="K4" s="183" t="s">
        <v>239</v>
      </c>
      <c r="L4" s="158" t="s">
        <v>312</v>
      </c>
    </row>
    <row r="5" spans="1:15" ht="126.5" customHeight="1">
      <c r="A5" s="184" t="s">
        <v>55</v>
      </c>
      <c r="B5" s="98" t="s">
        <v>240</v>
      </c>
      <c r="C5" s="40"/>
      <c r="D5" s="37" t="str">
        <f t="shared" si="0"/>
        <v/>
      </c>
      <c r="E5" s="37"/>
      <c r="F5" s="37"/>
      <c r="G5" s="37"/>
      <c r="H5" s="37"/>
      <c r="I5" s="37"/>
      <c r="J5" s="39"/>
      <c r="K5" s="183" t="s">
        <v>241</v>
      </c>
      <c r="L5" s="145" t="s">
        <v>313</v>
      </c>
    </row>
    <row r="6" spans="1:15" ht="389.5" customHeight="1">
      <c r="A6" s="184" t="s">
        <v>56</v>
      </c>
      <c r="B6" s="181" t="s">
        <v>242</v>
      </c>
      <c r="C6" s="38"/>
      <c r="D6" s="37" t="str">
        <f t="shared" si="0"/>
        <v/>
      </c>
      <c r="E6" s="37"/>
      <c r="F6" s="37"/>
      <c r="G6" s="37"/>
      <c r="H6" s="37"/>
      <c r="I6" s="37"/>
      <c r="J6" s="39"/>
      <c r="K6" s="183" t="s">
        <v>359</v>
      </c>
      <c r="L6" s="145" t="s">
        <v>300</v>
      </c>
    </row>
    <row r="7" spans="1:15" ht="100" customHeight="1">
      <c r="A7" s="185" t="s">
        <v>57</v>
      </c>
      <c r="B7" s="186" t="s">
        <v>243</v>
      </c>
      <c r="C7" s="50"/>
      <c r="D7" s="37" t="str">
        <f t="shared" si="0"/>
        <v/>
      </c>
      <c r="E7" s="42"/>
      <c r="F7" s="42"/>
      <c r="G7" s="42"/>
      <c r="H7" s="42"/>
      <c r="I7" s="42"/>
      <c r="J7" s="43"/>
      <c r="K7" s="183" t="s">
        <v>244</v>
      </c>
      <c r="L7" s="148" t="s">
        <v>301</v>
      </c>
    </row>
    <row r="8" spans="1:15" ht="84.65" customHeight="1">
      <c r="A8" s="139"/>
      <c r="B8" s="139"/>
      <c r="C8" s="139"/>
      <c r="D8" s="139"/>
      <c r="E8" s="139"/>
      <c r="F8" s="139"/>
      <c r="G8" s="139"/>
      <c r="H8" s="139"/>
      <c r="I8" s="139"/>
      <c r="J8" s="139"/>
      <c r="K8" s="139"/>
      <c r="L8" s="139"/>
      <c r="M8" s="139"/>
      <c r="N8" s="139"/>
      <c r="O8" s="139"/>
    </row>
    <row r="9" spans="1:15" ht="84.65" customHeight="1">
      <c r="A9" s="139"/>
      <c r="B9" s="139"/>
      <c r="C9" s="139"/>
      <c r="D9" s="139"/>
      <c r="E9" s="139"/>
      <c r="F9" s="139"/>
      <c r="G9" s="139"/>
      <c r="H9" s="139"/>
      <c r="I9" s="139"/>
      <c r="J9" s="139"/>
      <c r="K9" s="139"/>
      <c r="L9" s="139"/>
      <c r="M9" s="139"/>
      <c r="N9" s="139"/>
      <c r="O9" s="139"/>
    </row>
    <row r="10" spans="1:15" ht="84.65" customHeight="1">
      <c r="A10" s="139"/>
      <c r="B10" s="139"/>
      <c r="C10" s="139"/>
      <c r="D10" s="139"/>
      <c r="E10" s="139"/>
      <c r="F10" s="139"/>
      <c r="G10" s="139"/>
      <c r="H10" s="139"/>
      <c r="I10" s="139"/>
      <c r="J10" s="139"/>
      <c r="K10" s="139"/>
      <c r="L10" s="139"/>
      <c r="M10" s="139"/>
      <c r="N10" s="139"/>
      <c r="O10" s="139"/>
    </row>
    <row r="11" spans="1:15" ht="84.65" customHeight="1">
      <c r="A11" s="139"/>
      <c r="B11" s="139"/>
      <c r="C11" s="139"/>
      <c r="D11" s="139"/>
      <c r="E11" s="139"/>
      <c r="F11" s="139"/>
      <c r="G11" s="139"/>
      <c r="H11" s="139"/>
      <c r="I11" s="139"/>
      <c r="J11" s="139"/>
      <c r="K11" s="139"/>
      <c r="L11" s="139"/>
    </row>
    <row r="12" spans="1:15" ht="84.65" customHeight="1">
      <c r="A12" s="139"/>
    </row>
    <row r="13" spans="1:15" ht="84.65" customHeight="1">
      <c r="A13" s="139"/>
    </row>
    <row r="14" spans="1:15" ht="84.65" customHeight="1">
      <c r="A14" s="139"/>
    </row>
    <row r="15" spans="1:15" ht="84.65" customHeight="1">
      <c r="A15" s="139"/>
    </row>
    <row r="16" spans="1:15" ht="84.65" customHeight="1">
      <c r="A16" s="139"/>
    </row>
    <row r="17" spans="1:1" ht="84.65" customHeight="1">
      <c r="A17" s="139"/>
    </row>
    <row r="18" spans="1:1" ht="84.65" customHeight="1">
      <c r="A18" s="139"/>
    </row>
    <row r="19" spans="1:1" ht="84.65" customHeight="1">
      <c r="A19" s="139"/>
    </row>
    <row r="20" spans="1:1" ht="84.65" customHeight="1">
      <c r="A20" s="139"/>
    </row>
  </sheetData>
  <sheetProtection algorithmName="SHA-512" hashValue="f4mK/a0Z06XExjv/t6qODb/lEW2JSNRjz7XvYyJGcYhMo3qo9fslmQK1P9Yy5kH2xwnsxRH9WNAlQ5L+k9MB3g==" saltValue="CiY9DU/w9Pw/+IVx+5/b6w==" spinCount="100000" sheet="1" objects="1" scenarios="1" sort="0" autoFilter="0"/>
  <protectedRanges>
    <protectedRange sqref="E4:E7 G4:I7" name="Range1"/>
    <protectedRange sqref="F4:F5" name="Range1_1"/>
    <protectedRange sqref="F6:F7" name="Range1_1_1"/>
    <protectedRange sqref="D4:D7" name="Range1_2"/>
  </protectedRanges>
  <mergeCells count="2">
    <mergeCell ref="A2:M2"/>
    <mergeCell ref="A1:M1"/>
  </mergeCells>
  <phoneticPr fontId="8" type="noConversion"/>
  <dataValidations count="1">
    <dataValidation type="date" operator="greaterThanOrEqual" allowBlank="1" showInputMessage="1" showErrorMessage="1" errorTitle="Invalid Entry" error="This field will only accept a date, in the format DD/MM/YYYY, from 01/01/2025 onwards." prompt="Please enter a date in the format DD/MM/YYYY." sqref="F4:F7" xr:uid="{A9CCFF05-1A59-4E42-9065-310856C8D9E0}">
      <formula1>45658</formula1>
    </dataValidation>
  </dataValidations>
  <hyperlinks>
    <hyperlink ref="L5" r:id="rId1" display="https://forms.office.com/pages/responsepage.aspx?id=mRRO7jVKLkutR188-d6GZn06Ss-xPLpCuYeyOZ-eFiFUMEVIMDRTOE5FVzFFM0NXNjFMWUlWMkJVMCQlQCN0PWcu" xr:uid="{E75D2EBC-668B-4755-A8E3-EE7DCCA85BE3}"/>
    <hyperlink ref="L4" r:id="rId2" location="supporting-local-and-national-decision-makers-with-data " display="https://www.gov.uk/government/publications/data-saves-lives-reshaping-health-and-social-care-with-data/data-saves-lives-reshaping-health-and-social-care-with-data#supporting-local-and-national-decision-makers-with-data " xr:uid="{29667E77-E840-4BA0-AAF0-7E8BA39BA68C}"/>
    <hyperlink ref="L6" r:id="rId3" display="https://www.gov.uk/guidance/supporting-vulnerable-people-before-and-during-hot-weather-people-experiencing-homelessness-and-sleeping-rough" xr:uid="{B77610E7-E6AF-4CD2-B741-B5C795C35155}"/>
    <hyperlink ref="L7" r:id="rId4" display="https://www.gov.uk/guidance/supporting-vulnerable-people-before-and-during-hot-weather-people-experiencing-homelessness-and-sleeping-rough" xr:uid="{42E1F600-6E22-416A-BB4D-24DBC604034E}"/>
  </hyperlinks>
  <pageMargins left="0.7" right="0.7" top="0.75" bottom="0.75" header="0.3" footer="0.3"/>
  <pageSetup orientation="portrait" r:id="rId5"/>
  <tableParts count="1">
    <tablePart r:id="rId6"/>
  </tableParts>
  <extLst>
    <ext xmlns:x14="http://schemas.microsoft.com/office/spreadsheetml/2009/9/main" uri="{CCE6A557-97BC-4b89-ADB6-D9C93CAAB3DF}">
      <x14:dataValidations xmlns:xm="http://schemas.microsoft.com/office/excel/2006/main" count="1">
        <x14:dataValidation type="list" allowBlank="1" showErrorMessage="1" error="Please select from the options available." xr:uid="{0BFA5D7C-29EA-4F73-8384-D4242164AA35}">
          <x14:formula1>
            <xm:f>Validation!$A$2:$A$4</xm:f>
          </x14:formula1>
          <xm:sqref>C4:C7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443C7-2E73-4F7D-BAD6-FF6D6FC14A43}">
  <sheetPr codeName="Sheet10"/>
  <dimension ref="A1:L12"/>
  <sheetViews>
    <sheetView zoomScaleNormal="100" workbookViewId="0">
      <selection sqref="A1:L1"/>
    </sheetView>
  </sheetViews>
  <sheetFormatPr defaultColWidth="32.26953125" defaultRowHeight="42.65" customHeight="1"/>
  <cols>
    <col min="1" max="1" width="10.7265625" style="141" customWidth="1"/>
    <col min="2" max="2" width="55.453125" style="141" customWidth="1"/>
    <col min="3" max="3" width="86.54296875" style="141" customWidth="1"/>
    <col min="4" max="4" width="15.90625" style="141" hidden="1" customWidth="1"/>
    <col min="5" max="5" width="51.7265625" style="141" customWidth="1"/>
    <col min="6" max="6" width="18.81640625" style="141" hidden="1" customWidth="1"/>
    <col min="7" max="7" width="55" style="141" customWidth="1"/>
    <col min="8" max="8" width="22.453125" style="141" customWidth="1"/>
    <col min="9" max="10" width="41.7265625" style="141" customWidth="1"/>
    <col min="11" max="11" width="107.453125" style="141" customWidth="1"/>
    <col min="12" max="12" width="43.26953125" style="141" customWidth="1"/>
    <col min="13" max="16384" width="32.26953125" style="141"/>
  </cols>
  <sheetData>
    <row r="1" spans="1:12" s="164" customFormat="1" ht="26" customHeight="1">
      <c r="A1" s="270" t="s">
        <v>245</v>
      </c>
      <c r="B1" s="270"/>
      <c r="C1" s="270"/>
      <c r="D1" s="270"/>
      <c r="E1" s="270"/>
      <c r="F1" s="270"/>
      <c r="G1" s="270"/>
      <c r="H1" s="270"/>
      <c r="I1" s="270"/>
      <c r="J1" s="270"/>
      <c r="K1" s="270"/>
      <c r="L1" s="270"/>
    </row>
    <row r="2" spans="1:12" s="195" customFormat="1" ht="58" customHeight="1">
      <c r="A2" s="273" t="s">
        <v>246</v>
      </c>
      <c r="B2" s="273"/>
      <c r="C2" s="273"/>
      <c r="D2" s="273"/>
      <c r="E2" s="273"/>
      <c r="F2" s="273"/>
      <c r="G2" s="273"/>
      <c r="H2" s="273"/>
      <c r="I2" s="273"/>
      <c r="J2" s="273"/>
      <c r="K2" s="273"/>
      <c r="L2" s="273"/>
    </row>
    <row r="3" spans="1:12" ht="27" customHeight="1">
      <c r="A3" s="196" t="s">
        <v>185</v>
      </c>
      <c r="B3" s="197" t="s">
        <v>237</v>
      </c>
      <c r="C3" s="197" t="s">
        <v>324</v>
      </c>
      <c r="D3" s="197" t="s">
        <v>194</v>
      </c>
      <c r="E3" s="197" t="s">
        <v>325</v>
      </c>
      <c r="F3" s="102" t="s">
        <v>195</v>
      </c>
      <c r="G3" s="103" t="s">
        <v>326</v>
      </c>
      <c r="H3" s="101" t="s">
        <v>327</v>
      </c>
      <c r="I3" s="198" t="s">
        <v>196</v>
      </c>
      <c r="J3" s="101" t="s">
        <v>197</v>
      </c>
      <c r="K3" s="190" t="s">
        <v>198</v>
      </c>
      <c r="L3" s="101" t="s">
        <v>297</v>
      </c>
    </row>
    <row r="4" spans="1:12" ht="155">
      <c r="A4" s="161" t="s">
        <v>46</v>
      </c>
      <c r="B4" s="100" t="s">
        <v>247</v>
      </c>
      <c r="C4" s="40"/>
      <c r="D4" s="37" t="str">
        <f t="shared" ref="D4:D11" si="0">IF(ISBLANK(C4),"",IF(C4="Partial Action",1,IF(C4="Completed Action",2,0)))</f>
        <v/>
      </c>
      <c r="E4" s="37"/>
      <c r="F4" s="36"/>
      <c r="G4" s="37"/>
      <c r="H4" s="82"/>
      <c r="I4" s="39"/>
      <c r="J4" s="51"/>
      <c r="K4" s="98" t="s">
        <v>248</v>
      </c>
      <c r="L4" s="191" t="s">
        <v>312</v>
      </c>
    </row>
    <row r="5" spans="1:12" ht="142" customHeight="1">
      <c r="A5" s="161" t="s">
        <v>47</v>
      </c>
      <c r="B5" s="100" t="s">
        <v>249</v>
      </c>
      <c r="C5" s="40"/>
      <c r="D5" s="37" t="str">
        <f t="shared" si="0"/>
        <v/>
      </c>
      <c r="E5" s="37"/>
      <c r="F5" s="36"/>
      <c r="G5" s="37"/>
      <c r="H5" s="39"/>
      <c r="I5" s="39"/>
      <c r="J5" s="37"/>
      <c r="K5" s="98" t="s">
        <v>250</v>
      </c>
      <c r="L5" s="192" t="s">
        <v>313</v>
      </c>
    </row>
    <row r="6" spans="1:12" ht="155">
      <c r="A6" s="161" t="s">
        <v>48</v>
      </c>
      <c r="B6" s="100" t="s">
        <v>251</v>
      </c>
      <c r="C6" s="40"/>
      <c r="D6" s="37" t="str">
        <f t="shared" si="0"/>
        <v/>
      </c>
      <c r="E6" s="37"/>
      <c r="F6" s="36"/>
      <c r="G6" s="37"/>
      <c r="H6" s="39"/>
      <c r="I6" s="39"/>
      <c r="J6" s="37"/>
      <c r="K6" s="98" t="s">
        <v>252</v>
      </c>
      <c r="L6" s="192" t="s">
        <v>336</v>
      </c>
    </row>
    <row r="7" spans="1:12" ht="106" customHeight="1">
      <c r="A7" s="161" t="s">
        <v>49</v>
      </c>
      <c r="B7" s="98" t="s">
        <v>253</v>
      </c>
      <c r="C7" s="40"/>
      <c r="D7" s="37" t="str">
        <f t="shared" si="0"/>
        <v/>
      </c>
      <c r="E7" s="37"/>
      <c r="F7" s="36"/>
      <c r="G7" s="37"/>
      <c r="H7" s="39"/>
      <c r="I7" s="39"/>
      <c r="J7" s="37"/>
      <c r="K7" s="98" t="s">
        <v>338</v>
      </c>
      <c r="L7" s="192" t="s">
        <v>337</v>
      </c>
    </row>
    <row r="8" spans="1:12" ht="106" customHeight="1">
      <c r="A8" s="161" t="s">
        <v>50</v>
      </c>
      <c r="B8" s="98" t="s">
        <v>334</v>
      </c>
      <c r="C8" s="38"/>
      <c r="D8" s="37" t="str">
        <f t="shared" si="0"/>
        <v/>
      </c>
      <c r="E8" s="37"/>
      <c r="F8" s="36"/>
      <c r="G8" s="37"/>
      <c r="H8" s="39"/>
      <c r="I8" s="39"/>
      <c r="J8" s="37"/>
      <c r="K8" s="98" t="s">
        <v>254</v>
      </c>
      <c r="L8" s="192" t="s">
        <v>336</v>
      </c>
    </row>
    <row r="9" spans="1:12" ht="279">
      <c r="A9" s="161" t="s">
        <v>51</v>
      </c>
      <c r="B9" s="100" t="s">
        <v>335</v>
      </c>
      <c r="C9" s="38"/>
      <c r="D9" s="37" t="str">
        <f t="shared" si="0"/>
        <v/>
      </c>
      <c r="E9" s="37"/>
      <c r="F9" s="36"/>
      <c r="G9" s="37"/>
      <c r="H9" s="39"/>
      <c r="I9" s="39"/>
      <c r="J9" s="37"/>
      <c r="K9" s="98" t="s">
        <v>361</v>
      </c>
      <c r="L9" s="192" t="s">
        <v>339</v>
      </c>
    </row>
    <row r="10" spans="1:12" ht="104.5" customHeight="1">
      <c r="A10" s="161" t="s">
        <v>52</v>
      </c>
      <c r="B10" s="194" t="s">
        <v>333</v>
      </c>
      <c r="C10" s="38"/>
      <c r="D10" s="37" t="str">
        <f t="shared" si="0"/>
        <v/>
      </c>
      <c r="E10" s="37"/>
      <c r="F10" s="36"/>
      <c r="G10" s="37"/>
      <c r="H10" s="39"/>
      <c r="I10" s="39"/>
      <c r="J10" s="37"/>
      <c r="K10" s="98" t="s">
        <v>255</v>
      </c>
      <c r="L10" s="192" t="s">
        <v>339</v>
      </c>
    </row>
    <row r="11" spans="1:12" ht="279">
      <c r="A11" s="162" t="s">
        <v>53</v>
      </c>
      <c r="B11" s="163" t="s">
        <v>360</v>
      </c>
      <c r="C11" s="50"/>
      <c r="D11" s="42" t="str">
        <f t="shared" si="0"/>
        <v/>
      </c>
      <c r="E11" s="42"/>
      <c r="F11" s="36"/>
      <c r="G11" s="42"/>
      <c r="H11" s="43"/>
      <c r="I11" s="43"/>
      <c r="J11" s="42"/>
      <c r="K11" s="98" t="s">
        <v>362</v>
      </c>
      <c r="L11" s="193" t="s">
        <v>339</v>
      </c>
    </row>
    <row r="12" spans="1:12" ht="42.65" customHeight="1">
      <c r="A12" s="139"/>
      <c r="B12" s="139"/>
      <c r="C12" s="139"/>
      <c r="D12" s="139"/>
      <c r="E12" s="139"/>
      <c r="F12" s="139"/>
      <c r="G12" s="139"/>
      <c r="H12" s="139"/>
      <c r="I12" s="139"/>
      <c r="J12" s="139"/>
      <c r="K12" s="139"/>
    </row>
  </sheetData>
  <sheetProtection algorithmName="SHA-512" hashValue="9U5FsR6KNpqltRGM6LtkOp07FNetL7W/PkJxl7bB5Oa0zCHMSZGGjCfKrsA7irMsup/HNmOTj5WJBE36swhjcw==" saltValue="4Z7BRYaXSkXrglA6nMrWqg==" spinCount="100000" sheet="1" objects="1" scenarios="1" sort="0" autoFilter="0"/>
  <protectedRanges>
    <protectedRange sqref="G4:I11 D4:E11" name="Range1"/>
    <protectedRange sqref="F4:F5" name="Range1_1"/>
    <protectedRange sqref="F6:F7" name="Range1_1_1"/>
    <protectedRange sqref="F8:F9" name="Range1_1_2"/>
    <protectedRange sqref="F10:F11" name="Range1_1_3"/>
  </protectedRanges>
  <mergeCells count="2">
    <mergeCell ref="A2:L2"/>
    <mergeCell ref="A1:L1"/>
  </mergeCells>
  <phoneticPr fontId="8" type="noConversion"/>
  <dataValidations count="1">
    <dataValidation type="date" operator="greaterThanOrEqual" allowBlank="1" showInputMessage="1" showErrorMessage="1" errorTitle="Invalid Entry" error="This field will only accept a date, in the format DD/MM/YYYY, from 01/01/2025 onwards." prompt="Please enter a date in the format DD/MM/YYYY." sqref="F4:F11" xr:uid="{C804C80F-1734-4E11-B60C-ACC39374671A}">
      <formula1>45658</formula1>
    </dataValidation>
  </dataValidations>
  <hyperlinks>
    <hyperlink ref="L4" r:id="rId1" location="supporting-local-and-national-decision-makers-with-data" display="https://www.gov.uk/government/publications/data-saves-lives-reshaping-health-and-social-care-with-data/data-saves-lives-reshaping-health-and-social-care-with-data#supporting-local-and-national-decision-makers-with-data" xr:uid="{F7C6E38C-8C4F-4F47-9452-988F7252DE9C}"/>
    <hyperlink ref="L6" r:id="rId2" display="https://www.gov.uk/guidance/looking-after-children-and-those-in-early-years-settings-before-and-during-hot-weather-teachers-and-other-educational-professionals" xr:uid="{7086CD64-7C3C-4B1D-9403-4D3DFFC9F5D3}"/>
    <hyperlink ref="L7" r:id="rId3" display="https://www.gov.uk/government/publications/hot-weather-and-health-supporting-vulnerable-people/looking-after-children-and-those-in-early-years-settings-during-heatwaves-for-teachers-and-professionals " xr:uid="{66DC1324-F2A8-4365-93E4-1869A814073D}"/>
    <hyperlink ref="L8" r:id="rId4" display="https://www.gov.uk/guidance/looking-after-children-and-those-in-early-years-settings-before-and-during-hot-weather-teachers-and-other-educational-professionals" xr:uid="{24810FDE-F885-426A-B688-B612B8BA8AF1}"/>
    <hyperlink ref="L5" r:id="rId5" display="https://forms.office.com/pages/responsepage.aspx?id=mRRO7jVKLkutR188-d6GZn06Ss-xPLpCuYeyOZ-eFiFUMEVIMDRTOE5FVzFFM0NXNjFMWUlWMkJVMCQlQCN0PWcu" xr:uid="{2FE4509B-E794-404B-8D64-AB1E23AC70CC}"/>
    <hyperlink ref="L9" r:id="rId6" xr:uid="{7C964DFD-1DFE-4392-81D9-D960F385FF9F}"/>
    <hyperlink ref="L10:L11" r:id="rId7" display="https://www.london.gov.uk/sites/default/files/2023-06/CAPS_OR_finalissue_09June2023.pdf" xr:uid="{4CDF1398-F370-460E-8E8A-2EDB31405852}"/>
    <hyperlink ref="L10" r:id="rId8" display="https://www.london.gov.uk/sites/default/files/2023-06/CAPS_OR_finalissue_09June2023.pdf" xr:uid="{405FCCA9-5CA9-454C-98C3-7763B2E96144}"/>
    <hyperlink ref="L11" r:id="rId9" display="https://www.london.gov.uk/sites/default/files/2023-06/CAPS_OR_finalissue_09June2023.pdf" xr:uid="{7107002A-1E01-4E95-BA5D-BF94C0E9AEC4}"/>
  </hyperlinks>
  <pageMargins left="0.7" right="0.7" top="0.75" bottom="0.75" header="0.3" footer="0.3"/>
  <tableParts count="1">
    <tablePart r:id="rId10"/>
  </tableParts>
  <extLst>
    <ext xmlns:x14="http://schemas.microsoft.com/office/spreadsheetml/2009/9/main" uri="{CCE6A557-97BC-4b89-ADB6-D9C93CAAB3DF}">
      <x14:dataValidations xmlns:xm="http://schemas.microsoft.com/office/excel/2006/main" count="1">
        <x14:dataValidation type="list" allowBlank="1" showErrorMessage="1" error="Please select from the options available." xr:uid="{C063CA83-3A19-4E1A-8000-44464BCD7FA5}">
          <x14:formula1>
            <xm:f>Validation!$A$2:$A$4</xm:f>
          </x14:formula1>
          <xm:sqref>C4:C11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0672C-81A7-4E90-BA94-A138E17649FF}">
  <sheetPr codeName="Sheet13"/>
  <dimension ref="A1:L106"/>
  <sheetViews>
    <sheetView zoomScaleNormal="100" workbookViewId="0">
      <selection sqref="A1:I1"/>
    </sheetView>
  </sheetViews>
  <sheetFormatPr defaultColWidth="38.7265625" defaultRowHeight="15.5"/>
  <cols>
    <col min="1" max="1" width="30.54296875" style="6" customWidth="1"/>
    <col min="2" max="2" width="53.1796875" style="6" customWidth="1"/>
    <col min="3" max="3" width="55.54296875" style="6" customWidth="1"/>
    <col min="4" max="4" width="40.1796875" style="6" hidden="1" customWidth="1"/>
    <col min="5" max="5" width="40.54296875" style="6" customWidth="1"/>
    <col min="6" max="6" width="35.453125" style="6" hidden="1" customWidth="1"/>
    <col min="7" max="7" width="55.453125" style="6" customWidth="1"/>
    <col min="8" max="8" width="38.7265625" style="6"/>
    <col min="9" max="9" width="42.26953125" style="6" customWidth="1"/>
    <col min="10" max="16384" width="38.7265625" style="6"/>
  </cols>
  <sheetData>
    <row r="1" spans="1:12" s="215" customFormat="1" ht="23" customHeight="1">
      <c r="A1" s="270" t="s">
        <v>340</v>
      </c>
      <c r="B1" s="270"/>
      <c r="C1" s="270"/>
      <c r="D1" s="270"/>
      <c r="E1" s="270"/>
      <c r="F1" s="270"/>
      <c r="G1" s="270"/>
      <c r="H1" s="270"/>
      <c r="I1" s="270"/>
    </row>
    <row r="2" spans="1:12">
      <c r="A2" s="273" t="s">
        <v>256</v>
      </c>
      <c r="B2" s="273"/>
      <c r="C2" s="273"/>
      <c r="D2" s="273"/>
      <c r="E2" s="273"/>
      <c r="F2" s="273"/>
      <c r="G2" s="273"/>
      <c r="H2" s="273"/>
      <c r="I2" s="273"/>
      <c r="J2" s="273"/>
      <c r="K2" s="273"/>
      <c r="L2" s="273"/>
    </row>
    <row r="3" spans="1:12" ht="24.5" customHeight="1">
      <c r="A3" s="274" t="s">
        <v>340</v>
      </c>
      <c r="B3" s="274"/>
      <c r="C3" s="274"/>
      <c r="D3" s="274"/>
      <c r="E3" s="274"/>
      <c r="F3" s="274"/>
      <c r="G3" s="274"/>
      <c r="H3" s="274"/>
      <c r="I3" s="274"/>
      <c r="J3" s="274"/>
      <c r="K3" s="274"/>
      <c r="L3" s="274"/>
    </row>
    <row r="4" spans="1:12" s="211" customFormat="1" ht="36.5" customHeight="1">
      <c r="A4" s="166" t="s">
        <v>185</v>
      </c>
      <c r="B4" s="167" t="s">
        <v>193</v>
      </c>
      <c r="C4" s="167" t="s">
        <v>324</v>
      </c>
      <c r="D4" s="167" t="s">
        <v>194</v>
      </c>
      <c r="E4" s="167" t="s">
        <v>325</v>
      </c>
      <c r="F4" s="167" t="s">
        <v>195</v>
      </c>
      <c r="G4" s="167" t="s">
        <v>326</v>
      </c>
      <c r="H4" s="167" t="s">
        <v>327</v>
      </c>
      <c r="I4" s="167" t="s">
        <v>196</v>
      </c>
      <c r="J4" s="168" t="s">
        <v>197</v>
      </c>
      <c r="K4" s="167" t="s">
        <v>198</v>
      </c>
      <c r="L4" s="167" t="s">
        <v>297</v>
      </c>
    </row>
    <row r="5" spans="1:12" ht="217">
      <c r="A5" s="212" t="s">
        <v>58</v>
      </c>
      <c r="B5" s="98" t="s">
        <v>258</v>
      </c>
      <c r="C5" s="40"/>
      <c r="D5" s="52" t="str">
        <f t="shared" ref="D5:D6" si="0">IF(ISBLANK(C5),"",IF(C5="Partial Action",1,IF(C5="Completed Action",2,0)))</f>
        <v/>
      </c>
      <c r="E5" s="52"/>
      <c r="F5" s="53"/>
      <c r="G5" s="54"/>
      <c r="H5" s="52"/>
      <c r="I5" s="52"/>
      <c r="J5" s="55"/>
      <c r="K5" s="203" t="s">
        <v>342</v>
      </c>
      <c r="L5" s="175" t="s">
        <v>259</v>
      </c>
    </row>
    <row r="6" spans="1:12" ht="51" customHeight="1">
      <c r="A6" s="212" t="s">
        <v>59</v>
      </c>
      <c r="B6" s="98" t="s">
        <v>260</v>
      </c>
      <c r="C6" s="40"/>
      <c r="D6" s="52" t="str">
        <f t="shared" si="0"/>
        <v/>
      </c>
      <c r="E6" s="52"/>
      <c r="F6" s="53"/>
      <c r="G6" s="54"/>
      <c r="H6" s="52"/>
      <c r="I6" s="52"/>
      <c r="J6" s="55"/>
      <c r="K6" s="204"/>
      <c r="L6" s="205"/>
    </row>
    <row r="7" spans="1:12" ht="217">
      <c r="A7" s="213" t="s">
        <v>60</v>
      </c>
      <c r="B7" s="214" t="s">
        <v>261</v>
      </c>
      <c r="C7" s="41"/>
      <c r="D7" s="56" t="str">
        <f>IF(ISBLANK(C7),"",IF(C7="Partial Action",1,IF(C7="Completed Action",2,0)))</f>
        <v/>
      </c>
      <c r="E7" s="56"/>
      <c r="F7" s="57"/>
      <c r="G7" s="58"/>
      <c r="H7" s="56"/>
      <c r="I7" s="56"/>
      <c r="J7" s="59"/>
      <c r="K7" s="206" t="s">
        <v>342</v>
      </c>
      <c r="L7" s="179" t="s">
        <v>259</v>
      </c>
    </row>
    <row r="8" spans="1:12">
      <c r="A8" s="195"/>
      <c r="B8" s="60"/>
    </row>
    <row r="9" spans="1:12">
      <c r="A9" s="195" t="s">
        <v>341</v>
      </c>
      <c r="B9" s="60"/>
    </row>
    <row r="10" spans="1:12" ht="16" thickBot="1">
      <c r="A10" s="195"/>
      <c r="B10" s="60"/>
    </row>
    <row r="11" spans="1:12" ht="63" thickTop="1" thickBot="1">
      <c r="A11" s="108" t="s">
        <v>262</v>
      </c>
      <c r="B11" s="97"/>
    </row>
    <row r="12" spans="1:12" ht="16" thickTop="1">
      <c r="A12" s="195"/>
      <c r="B12" s="60"/>
    </row>
    <row r="13" spans="1:12" s="211" customFormat="1" ht="47.25" customHeight="1" thickTop="1">
      <c r="A13" s="166" t="s">
        <v>185</v>
      </c>
      <c r="B13" s="167" t="s">
        <v>193</v>
      </c>
      <c r="C13" s="167" t="s">
        <v>324</v>
      </c>
      <c r="D13" s="167" t="s">
        <v>194</v>
      </c>
      <c r="E13" s="167" t="s">
        <v>325</v>
      </c>
      <c r="F13" s="167" t="s">
        <v>195</v>
      </c>
      <c r="G13" s="167" t="s">
        <v>326</v>
      </c>
      <c r="H13" s="167" t="s">
        <v>327</v>
      </c>
      <c r="I13" s="167" t="s">
        <v>196</v>
      </c>
      <c r="J13" s="168" t="s">
        <v>197</v>
      </c>
      <c r="K13" s="167" t="s">
        <v>198</v>
      </c>
      <c r="L13" s="167" t="s">
        <v>297</v>
      </c>
    </row>
    <row r="14" spans="1:12" ht="217">
      <c r="A14" s="149" t="s">
        <v>61</v>
      </c>
      <c r="B14" s="99" t="s">
        <v>258</v>
      </c>
      <c r="C14" s="40"/>
      <c r="D14" s="199" t="str">
        <f t="shared" ref="D14:D16" si="1">IF(ISBLANK(C14),"",IF(C14="Partial Action",1,IF(C14="Completed Action",2,0)))</f>
        <v/>
      </c>
      <c r="E14" s="40"/>
      <c r="F14" s="52" t="str">
        <f t="shared" ref="F14:F16" si="2">IF(ISBLANK(E14),"",IF(E14="Partial Action",1,IF(E14="Completed Action",2,0)))</f>
        <v/>
      </c>
      <c r="G14" s="52"/>
      <c r="H14" s="61"/>
      <c r="I14" s="54"/>
      <c r="J14" s="52"/>
      <c r="K14" s="203" t="s">
        <v>342</v>
      </c>
      <c r="L14" s="175" t="s">
        <v>259</v>
      </c>
    </row>
    <row r="15" spans="1:12" ht="51.5" customHeight="1">
      <c r="A15" s="149" t="s">
        <v>62</v>
      </c>
      <c r="B15" s="99" t="s">
        <v>260</v>
      </c>
      <c r="C15" s="52"/>
      <c r="D15" s="199" t="str">
        <f t="shared" si="1"/>
        <v/>
      </c>
      <c r="E15" s="40"/>
      <c r="F15" s="52" t="str">
        <f t="shared" si="2"/>
        <v/>
      </c>
      <c r="G15" s="52"/>
      <c r="H15" s="61"/>
      <c r="I15" s="54"/>
      <c r="J15" s="52"/>
      <c r="K15" s="204"/>
      <c r="L15" s="205"/>
    </row>
    <row r="16" spans="1:12" ht="217">
      <c r="A16" s="150" t="s">
        <v>63</v>
      </c>
      <c r="B16" s="207" t="s">
        <v>261</v>
      </c>
      <c r="C16" s="56"/>
      <c r="D16" s="199" t="str">
        <f t="shared" si="1"/>
        <v/>
      </c>
      <c r="E16" s="40"/>
      <c r="F16" s="52" t="str">
        <f t="shared" si="2"/>
        <v/>
      </c>
      <c r="G16" s="52"/>
      <c r="H16" s="61"/>
      <c r="I16" s="54"/>
      <c r="J16" s="52"/>
      <c r="K16" s="206" t="s">
        <v>342</v>
      </c>
      <c r="L16" s="179" t="s">
        <v>259</v>
      </c>
    </row>
    <row r="17" spans="1:12">
      <c r="A17" s="19"/>
    </row>
    <row r="18" spans="1:12">
      <c r="A18" s="19" t="s">
        <v>341</v>
      </c>
    </row>
    <row r="19" spans="1:12" ht="16" thickBot="1">
      <c r="A19" s="19"/>
    </row>
    <row r="20" spans="1:12" ht="63" thickTop="1" thickBot="1">
      <c r="A20" s="209" t="s">
        <v>262</v>
      </c>
      <c r="B20" s="32"/>
    </row>
    <row r="21" spans="1:12" ht="16" thickTop="1">
      <c r="A21" s="19"/>
    </row>
    <row r="22" spans="1:12" ht="47.25" customHeight="1">
      <c r="A22" s="166" t="s">
        <v>185</v>
      </c>
      <c r="B22" s="167" t="s">
        <v>193</v>
      </c>
      <c r="C22" s="167" t="s">
        <v>324</v>
      </c>
      <c r="D22" s="167" t="s">
        <v>194</v>
      </c>
      <c r="E22" s="167" t="s">
        <v>325</v>
      </c>
      <c r="F22" s="167" t="s">
        <v>195</v>
      </c>
      <c r="G22" s="167" t="s">
        <v>326</v>
      </c>
      <c r="H22" s="167" t="s">
        <v>327</v>
      </c>
      <c r="I22" s="167" t="s">
        <v>196</v>
      </c>
      <c r="J22" s="168" t="s">
        <v>197</v>
      </c>
      <c r="K22" s="167" t="s">
        <v>198</v>
      </c>
      <c r="L22" s="167" t="s">
        <v>297</v>
      </c>
    </row>
    <row r="23" spans="1:12" ht="217">
      <c r="A23" s="149" t="s">
        <v>64</v>
      </c>
      <c r="B23" s="99" t="s">
        <v>258</v>
      </c>
      <c r="C23" s="200"/>
      <c r="D23" s="199" t="str">
        <f t="shared" ref="D23:D25" si="3">IF(ISBLANK(C23),"",IF(C23="Partial Action",1,IF(C23="Completed Action",2,0)))</f>
        <v/>
      </c>
      <c r="E23" s="40"/>
      <c r="F23" s="52" t="str">
        <f t="shared" ref="F23:F25" si="4">IF(ISBLANK(E23),"",IF(E23="Partial Action",1,IF(E23="Completed Action",2,0)))</f>
        <v/>
      </c>
      <c r="G23" s="52"/>
      <c r="H23" s="53"/>
      <c r="I23" s="54"/>
      <c r="J23" s="52"/>
      <c r="K23" s="203" t="s">
        <v>342</v>
      </c>
      <c r="L23" s="175" t="s">
        <v>259</v>
      </c>
    </row>
    <row r="24" spans="1:12" ht="50.5" customHeight="1">
      <c r="A24" s="149" t="s">
        <v>65</v>
      </c>
      <c r="B24" s="99" t="s">
        <v>260</v>
      </c>
      <c r="C24" s="52"/>
      <c r="D24" s="199" t="str">
        <f t="shared" si="3"/>
        <v/>
      </c>
      <c r="E24" s="40"/>
      <c r="F24" s="52" t="str">
        <f t="shared" si="4"/>
        <v/>
      </c>
      <c r="G24" s="52"/>
      <c r="H24" s="53"/>
      <c r="I24" s="54"/>
      <c r="J24" s="52"/>
      <c r="K24" s="204"/>
      <c r="L24" s="205"/>
    </row>
    <row r="25" spans="1:12" ht="217">
      <c r="A25" s="150" t="s">
        <v>66</v>
      </c>
      <c r="B25" s="207" t="s">
        <v>261</v>
      </c>
      <c r="C25" s="56"/>
      <c r="D25" s="199" t="str">
        <f t="shared" si="3"/>
        <v/>
      </c>
      <c r="E25" s="41"/>
      <c r="F25" s="56" t="str">
        <f t="shared" si="4"/>
        <v/>
      </c>
      <c r="G25" s="56"/>
      <c r="H25" s="57"/>
      <c r="I25" s="58"/>
      <c r="J25" s="56"/>
      <c r="K25" s="206" t="s">
        <v>342</v>
      </c>
      <c r="L25" s="179" t="s">
        <v>259</v>
      </c>
    </row>
    <row r="26" spans="1:12">
      <c r="A26" s="19"/>
    </row>
    <row r="27" spans="1:12">
      <c r="A27" s="19" t="s">
        <v>341</v>
      </c>
    </row>
    <row r="28" spans="1:12" ht="16" thickBot="1">
      <c r="A28" s="19"/>
    </row>
    <row r="29" spans="1:12" ht="63" thickTop="1" thickBot="1">
      <c r="A29" s="209" t="s">
        <v>262</v>
      </c>
      <c r="B29" s="32"/>
    </row>
    <row r="30" spans="1:12" ht="16" thickTop="1">
      <c r="A30" s="19"/>
    </row>
    <row r="31" spans="1:12" ht="47.25" customHeight="1">
      <c r="A31" s="166" t="s">
        <v>185</v>
      </c>
      <c r="B31" s="167" t="s">
        <v>193</v>
      </c>
      <c r="C31" s="167" t="s">
        <v>324</v>
      </c>
      <c r="D31" s="167" t="s">
        <v>194</v>
      </c>
      <c r="E31" s="167" t="s">
        <v>325</v>
      </c>
      <c r="F31" s="167" t="s">
        <v>195</v>
      </c>
      <c r="G31" s="167" t="s">
        <v>326</v>
      </c>
      <c r="H31" s="167" t="s">
        <v>327</v>
      </c>
      <c r="I31" s="167" t="s">
        <v>196</v>
      </c>
      <c r="J31" s="168" t="s">
        <v>197</v>
      </c>
      <c r="K31" s="167" t="s">
        <v>198</v>
      </c>
      <c r="L31" s="167" t="s">
        <v>297</v>
      </c>
    </row>
    <row r="32" spans="1:12" ht="217">
      <c r="A32" s="149" t="s">
        <v>67</v>
      </c>
      <c r="B32" s="99" t="s">
        <v>258</v>
      </c>
      <c r="C32" s="200"/>
      <c r="D32" s="199" t="str">
        <f t="shared" ref="D32:D34" si="5">IF(ISBLANK(C32),"",IF(C32="Partial Action",1,IF(C32="Completed Action",2,0)))</f>
        <v/>
      </c>
      <c r="E32" s="40"/>
      <c r="F32" s="52" t="str">
        <f t="shared" ref="F32:F34" si="6">IF(ISBLANK(E32),"",IF(E32="Partial Action",1,IF(E32="Completed Action",2,0)))</f>
        <v/>
      </c>
      <c r="G32" s="52"/>
      <c r="H32" s="53"/>
      <c r="I32" s="54"/>
      <c r="J32" s="52"/>
      <c r="K32" s="203" t="s">
        <v>343</v>
      </c>
      <c r="L32" s="175" t="s">
        <v>259</v>
      </c>
    </row>
    <row r="33" spans="1:12" ht="51.5" customHeight="1">
      <c r="A33" s="149" t="s">
        <v>68</v>
      </c>
      <c r="B33" s="99" t="s">
        <v>260</v>
      </c>
      <c r="C33" s="52"/>
      <c r="D33" s="199" t="str">
        <f t="shared" si="5"/>
        <v/>
      </c>
      <c r="E33" s="40"/>
      <c r="F33" s="52" t="str">
        <f t="shared" si="6"/>
        <v/>
      </c>
      <c r="G33" s="52"/>
      <c r="H33" s="53"/>
      <c r="I33" s="54"/>
      <c r="J33" s="52"/>
      <c r="K33" s="204"/>
      <c r="L33" s="205"/>
    </row>
    <row r="34" spans="1:12" ht="217">
      <c r="A34" s="150" t="s">
        <v>69</v>
      </c>
      <c r="B34" s="207" t="s">
        <v>261</v>
      </c>
      <c r="C34" s="56"/>
      <c r="D34" s="199" t="str">
        <f t="shared" si="5"/>
        <v/>
      </c>
      <c r="E34" s="41"/>
      <c r="F34" s="56" t="str">
        <f t="shared" si="6"/>
        <v/>
      </c>
      <c r="G34" s="56"/>
      <c r="H34" s="57"/>
      <c r="I34" s="58"/>
      <c r="J34" s="56"/>
      <c r="K34" s="206" t="s">
        <v>342</v>
      </c>
      <c r="L34" s="179" t="s">
        <v>259</v>
      </c>
    </row>
    <row r="35" spans="1:12">
      <c r="A35" s="19"/>
    </row>
    <row r="36" spans="1:12">
      <c r="A36" s="19" t="s">
        <v>341</v>
      </c>
    </row>
    <row r="37" spans="1:12" ht="16" thickBot="1">
      <c r="A37" s="19"/>
    </row>
    <row r="38" spans="1:12" ht="63" thickTop="1" thickBot="1">
      <c r="A38" s="209" t="s">
        <v>262</v>
      </c>
      <c r="B38" s="32"/>
    </row>
    <row r="39" spans="1:12" ht="16" thickTop="1">
      <c r="A39" s="19"/>
    </row>
    <row r="40" spans="1:12" ht="47.25" customHeight="1">
      <c r="A40" s="166" t="s">
        <v>185</v>
      </c>
      <c r="B40" s="167" t="s">
        <v>193</v>
      </c>
      <c r="C40" s="167" t="s">
        <v>324</v>
      </c>
      <c r="D40" s="167" t="s">
        <v>194</v>
      </c>
      <c r="E40" s="167" t="s">
        <v>325</v>
      </c>
      <c r="F40" s="167" t="s">
        <v>195</v>
      </c>
      <c r="G40" s="167" t="s">
        <v>326</v>
      </c>
      <c r="H40" s="167" t="s">
        <v>327</v>
      </c>
      <c r="I40" s="167" t="s">
        <v>196</v>
      </c>
      <c r="J40" s="168" t="s">
        <v>197</v>
      </c>
      <c r="K40" s="167" t="s">
        <v>198</v>
      </c>
      <c r="L40" s="167" t="s">
        <v>297</v>
      </c>
    </row>
    <row r="41" spans="1:12" ht="217">
      <c r="A41" s="149" t="s">
        <v>70</v>
      </c>
      <c r="B41" s="99" t="s">
        <v>258</v>
      </c>
      <c r="C41" s="52"/>
      <c r="D41" s="201" t="str">
        <f t="shared" ref="D41:D42" si="7">IF(ISBLANK(C41),"",IF(C41="Partial Action",1,IF(C41="Completed Action",2,0)))</f>
        <v/>
      </c>
      <c r="E41" s="40"/>
      <c r="F41" s="52" t="str">
        <f t="shared" ref="F41:F43" si="8">IF(ISBLANK(E41),"",IF(E41="Partial Action",1,IF(E41="Completed Action",2,0)))</f>
        <v/>
      </c>
      <c r="G41" s="52"/>
      <c r="H41" s="53"/>
      <c r="I41" s="54"/>
      <c r="J41" s="52"/>
      <c r="K41" s="203" t="s">
        <v>342</v>
      </c>
      <c r="L41" s="175" t="s">
        <v>259</v>
      </c>
    </row>
    <row r="42" spans="1:12" ht="50.5" customHeight="1">
      <c r="A42" s="149" t="s">
        <v>71</v>
      </c>
      <c r="B42" s="99" t="s">
        <v>260</v>
      </c>
      <c r="C42" s="52"/>
      <c r="D42" s="201" t="str">
        <f t="shared" si="7"/>
        <v/>
      </c>
      <c r="E42" s="40"/>
      <c r="F42" s="52" t="str">
        <f t="shared" si="8"/>
        <v/>
      </c>
      <c r="G42" s="52"/>
      <c r="H42" s="53"/>
      <c r="I42" s="54"/>
      <c r="J42" s="52"/>
      <c r="K42" s="204"/>
      <c r="L42" s="210"/>
    </row>
    <row r="43" spans="1:12" ht="217">
      <c r="A43" s="150" t="s">
        <v>72</v>
      </c>
      <c r="B43" s="207" t="s">
        <v>261</v>
      </c>
      <c r="C43" s="56"/>
      <c r="D43" s="202" t="str">
        <f>IF(ISBLANK(C43),"",IF(C43="Partial Action",1,IF(C43="Completed Action",2,0)))</f>
        <v/>
      </c>
      <c r="E43" s="41"/>
      <c r="F43" s="56" t="str">
        <f t="shared" si="8"/>
        <v/>
      </c>
      <c r="G43" s="56"/>
      <c r="H43" s="57"/>
      <c r="I43" s="58"/>
      <c r="J43" s="56"/>
      <c r="K43" s="206" t="s">
        <v>342</v>
      </c>
      <c r="L43" s="179" t="s">
        <v>259</v>
      </c>
    </row>
    <row r="44" spans="1:12">
      <c r="A44" s="19"/>
    </row>
    <row r="45" spans="1:12">
      <c r="A45" s="19" t="s">
        <v>341</v>
      </c>
    </row>
    <row r="46" spans="1:12" ht="16" thickBot="1">
      <c r="A46" s="19"/>
    </row>
    <row r="47" spans="1:12" ht="63" thickTop="1" thickBot="1">
      <c r="A47" s="209" t="s">
        <v>262</v>
      </c>
      <c r="B47" s="32"/>
    </row>
    <row r="48" spans="1:12" ht="16" thickTop="1">
      <c r="A48" s="19"/>
    </row>
    <row r="49" spans="1:12" ht="47.25" customHeight="1">
      <c r="A49" s="166" t="s">
        <v>185</v>
      </c>
      <c r="B49" s="167" t="s">
        <v>193</v>
      </c>
      <c r="C49" s="167" t="s">
        <v>324</v>
      </c>
      <c r="D49" s="167" t="s">
        <v>194</v>
      </c>
      <c r="E49" s="167" t="s">
        <v>325</v>
      </c>
      <c r="F49" s="167" t="s">
        <v>195</v>
      </c>
      <c r="G49" s="167" t="s">
        <v>326</v>
      </c>
      <c r="H49" s="167" t="s">
        <v>327</v>
      </c>
      <c r="I49" s="167" t="s">
        <v>196</v>
      </c>
      <c r="J49" s="168" t="s">
        <v>197</v>
      </c>
      <c r="K49" s="167" t="s">
        <v>198</v>
      </c>
      <c r="L49" s="167" t="s">
        <v>297</v>
      </c>
    </row>
    <row r="50" spans="1:12" ht="217">
      <c r="A50" s="149" t="s">
        <v>73</v>
      </c>
      <c r="B50" s="99" t="s">
        <v>258</v>
      </c>
      <c r="C50" s="200"/>
      <c r="D50" s="199" t="str">
        <f t="shared" ref="D50:D52" si="9">IF(ISBLANK(C50),"",IF(C50="Partial Action",1,IF(C50="Completed Action",2,0)))</f>
        <v/>
      </c>
      <c r="E50" s="62"/>
      <c r="F50" s="63" t="str">
        <f t="shared" ref="F50:F52" si="10">IF(ISBLANK(E50),"",IF(E50="Partial Action",1,IF(E50="Completed Action",2,0)))</f>
        <v/>
      </c>
      <c r="G50" s="63"/>
      <c r="H50" s="53"/>
      <c r="I50" s="63"/>
      <c r="J50" s="63"/>
      <c r="K50" s="203" t="s">
        <v>342</v>
      </c>
      <c r="L50" s="175" t="s">
        <v>259</v>
      </c>
    </row>
    <row r="51" spans="1:12" ht="52.5" customHeight="1">
      <c r="A51" s="149" t="s">
        <v>74</v>
      </c>
      <c r="B51" s="99" t="s">
        <v>260</v>
      </c>
      <c r="C51" s="52"/>
      <c r="D51" s="199" t="str">
        <f t="shared" si="9"/>
        <v/>
      </c>
      <c r="E51" s="40"/>
      <c r="F51" s="52" t="str">
        <f t="shared" si="10"/>
        <v/>
      </c>
      <c r="G51" s="52"/>
      <c r="H51" s="53"/>
      <c r="I51" s="54"/>
      <c r="J51" s="52"/>
      <c r="K51" s="204"/>
      <c r="L51" s="205"/>
    </row>
    <row r="52" spans="1:12" ht="217">
      <c r="A52" s="150" t="s">
        <v>75</v>
      </c>
      <c r="B52" s="207" t="s">
        <v>261</v>
      </c>
      <c r="C52" s="56"/>
      <c r="D52" s="199" t="str">
        <f t="shared" si="9"/>
        <v/>
      </c>
      <c r="E52" s="41"/>
      <c r="F52" s="56" t="str">
        <f t="shared" si="10"/>
        <v/>
      </c>
      <c r="G52" s="56"/>
      <c r="H52" s="57"/>
      <c r="I52" s="58"/>
      <c r="J52" s="56"/>
      <c r="K52" s="206" t="s">
        <v>342</v>
      </c>
      <c r="L52" s="179" t="s">
        <v>259</v>
      </c>
    </row>
    <row r="53" spans="1:12">
      <c r="A53" s="19"/>
    </row>
    <row r="54" spans="1:12">
      <c r="A54" s="19" t="s">
        <v>341</v>
      </c>
    </row>
    <row r="55" spans="1:12" ht="16" thickBot="1">
      <c r="A55" s="19"/>
    </row>
    <row r="56" spans="1:12" ht="63" thickTop="1" thickBot="1">
      <c r="A56" s="209" t="s">
        <v>262</v>
      </c>
      <c r="B56" s="32"/>
    </row>
    <row r="57" spans="1:12" ht="16" thickTop="1">
      <c r="A57" s="19"/>
    </row>
    <row r="58" spans="1:12" ht="47.25" customHeight="1">
      <c r="A58" s="166" t="s">
        <v>185</v>
      </c>
      <c r="B58" s="167" t="s">
        <v>193</v>
      </c>
      <c r="C58" s="167" t="s">
        <v>324</v>
      </c>
      <c r="D58" s="167" t="s">
        <v>194</v>
      </c>
      <c r="E58" s="167" t="s">
        <v>325</v>
      </c>
      <c r="F58" s="167" t="s">
        <v>195</v>
      </c>
      <c r="G58" s="167" t="s">
        <v>326</v>
      </c>
      <c r="H58" s="167" t="s">
        <v>327</v>
      </c>
      <c r="I58" s="167" t="s">
        <v>196</v>
      </c>
      <c r="J58" s="168" t="s">
        <v>197</v>
      </c>
      <c r="K58" s="167" t="s">
        <v>198</v>
      </c>
      <c r="L58" s="167" t="s">
        <v>297</v>
      </c>
    </row>
    <row r="59" spans="1:12" ht="217">
      <c r="A59" s="149" t="s">
        <v>76</v>
      </c>
      <c r="B59" s="99" t="s">
        <v>258</v>
      </c>
      <c r="C59" s="200"/>
      <c r="D59" s="199" t="str">
        <f t="shared" ref="D59:D61" si="11">IF(ISBLANK(C59),"",IF(C59="Partial Action",1,IF(C59="Completed Action",2,0)))</f>
        <v/>
      </c>
      <c r="E59" s="62"/>
      <c r="F59" s="63" t="str">
        <f t="shared" ref="F59:F61" si="12">IF(ISBLANK(E59),"",IF(E59="Partial Action",1,IF(E59="Completed Action",2,0)))</f>
        <v/>
      </c>
      <c r="G59" s="63"/>
      <c r="H59" s="53"/>
      <c r="I59" s="63"/>
      <c r="J59" s="63"/>
      <c r="K59" s="203" t="s">
        <v>342</v>
      </c>
      <c r="L59" s="175" t="s">
        <v>259</v>
      </c>
    </row>
    <row r="60" spans="1:12" ht="51" customHeight="1">
      <c r="A60" s="149" t="s">
        <v>77</v>
      </c>
      <c r="B60" s="99" t="s">
        <v>260</v>
      </c>
      <c r="C60" s="52"/>
      <c r="D60" s="199" t="str">
        <f t="shared" si="11"/>
        <v/>
      </c>
      <c r="E60" s="40"/>
      <c r="F60" s="52" t="str">
        <f t="shared" si="12"/>
        <v/>
      </c>
      <c r="G60" s="52"/>
      <c r="H60" s="53"/>
      <c r="I60" s="54"/>
      <c r="J60" s="52"/>
      <c r="K60" s="204"/>
      <c r="L60" s="205"/>
    </row>
    <row r="61" spans="1:12" ht="217">
      <c r="A61" s="150" t="s">
        <v>78</v>
      </c>
      <c r="B61" s="207" t="s">
        <v>261</v>
      </c>
      <c r="C61" s="56"/>
      <c r="D61" s="199" t="str">
        <f t="shared" si="11"/>
        <v/>
      </c>
      <c r="E61" s="41"/>
      <c r="F61" s="56" t="str">
        <f t="shared" si="12"/>
        <v/>
      </c>
      <c r="G61" s="56"/>
      <c r="H61" s="57"/>
      <c r="I61" s="58"/>
      <c r="J61" s="56"/>
      <c r="K61" s="206" t="s">
        <v>342</v>
      </c>
      <c r="L61" s="179" t="s">
        <v>259</v>
      </c>
    </row>
    <row r="62" spans="1:12">
      <c r="A62" s="19"/>
    </row>
    <row r="63" spans="1:12">
      <c r="A63" s="19" t="s">
        <v>341</v>
      </c>
    </row>
    <row r="64" spans="1:12" ht="16" thickBot="1">
      <c r="A64" s="19"/>
    </row>
    <row r="65" spans="1:12" ht="63" thickTop="1" thickBot="1">
      <c r="A65" s="209" t="s">
        <v>262</v>
      </c>
      <c r="B65" s="32"/>
    </row>
    <row r="66" spans="1:12" ht="16" thickTop="1">
      <c r="A66" s="19"/>
      <c r="B66" s="60"/>
      <c r="C66" s="60"/>
    </row>
    <row r="67" spans="1:12" ht="47.25" customHeight="1">
      <c r="A67" s="166" t="s">
        <v>185</v>
      </c>
      <c r="B67" s="167" t="s">
        <v>193</v>
      </c>
      <c r="C67" s="167" t="s">
        <v>324</v>
      </c>
      <c r="D67" s="167" t="s">
        <v>194</v>
      </c>
      <c r="E67" s="167" t="s">
        <v>325</v>
      </c>
      <c r="F67" s="167" t="s">
        <v>195</v>
      </c>
      <c r="G67" s="167" t="s">
        <v>326</v>
      </c>
      <c r="H67" s="167" t="s">
        <v>327</v>
      </c>
      <c r="I67" s="167" t="s">
        <v>196</v>
      </c>
      <c r="J67" s="168" t="s">
        <v>197</v>
      </c>
      <c r="K67" s="167" t="s">
        <v>198</v>
      </c>
      <c r="L67" s="167" t="s">
        <v>297</v>
      </c>
    </row>
    <row r="68" spans="1:12" ht="217">
      <c r="A68" s="149" t="s">
        <v>79</v>
      </c>
      <c r="B68" s="99" t="s">
        <v>258</v>
      </c>
      <c r="C68" s="200"/>
      <c r="D68" s="199" t="str">
        <f t="shared" ref="D68:D70" si="13">IF(ISBLANK(C68),"",IF(C68="Partial Action",1,IF(C68="Completed Action",2,0)))</f>
        <v/>
      </c>
      <c r="E68" s="62"/>
      <c r="F68" s="63" t="str">
        <f t="shared" ref="F68:F70" si="14">IF(ISBLANK(E68),"",IF(E68="Partial Action",1,IF(E68="Completed Action",2,0)))</f>
        <v/>
      </c>
      <c r="G68" s="63"/>
      <c r="H68" s="53"/>
      <c r="I68" s="63"/>
      <c r="J68" s="63"/>
      <c r="K68" s="203" t="s">
        <v>342</v>
      </c>
      <c r="L68" s="175" t="s">
        <v>259</v>
      </c>
    </row>
    <row r="69" spans="1:12" ht="51.5" customHeight="1">
      <c r="A69" s="149" t="s">
        <v>80</v>
      </c>
      <c r="B69" s="99" t="s">
        <v>260</v>
      </c>
      <c r="C69" s="52"/>
      <c r="D69" s="201" t="str">
        <f t="shared" si="13"/>
        <v/>
      </c>
      <c r="E69" s="40"/>
      <c r="F69" s="52" t="str">
        <f t="shared" si="14"/>
        <v/>
      </c>
      <c r="G69" s="52"/>
      <c r="H69" s="53"/>
      <c r="I69" s="54"/>
      <c r="J69" s="52"/>
      <c r="K69" s="204"/>
      <c r="L69" s="205"/>
    </row>
    <row r="70" spans="1:12" ht="217">
      <c r="A70" s="150" t="s">
        <v>81</v>
      </c>
      <c r="B70" s="207" t="s">
        <v>261</v>
      </c>
      <c r="C70" s="56"/>
      <c r="D70" s="202" t="str">
        <f t="shared" si="13"/>
        <v/>
      </c>
      <c r="E70" s="41"/>
      <c r="F70" s="56" t="str">
        <f t="shared" si="14"/>
        <v/>
      </c>
      <c r="G70" s="56"/>
      <c r="H70" s="57"/>
      <c r="I70" s="58"/>
      <c r="J70" s="56"/>
      <c r="K70" s="206" t="s">
        <v>342</v>
      </c>
      <c r="L70" s="179" t="s">
        <v>259</v>
      </c>
    </row>
    <row r="71" spans="1:12">
      <c r="A71" s="19"/>
    </row>
    <row r="72" spans="1:12">
      <c r="A72" s="19" t="s">
        <v>341</v>
      </c>
    </row>
    <row r="73" spans="1:12" ht="16" thickBot="1">
      <c r="A73" s="19"/>
    </row>
    <row r="74" spans="1:12" ht="63" thickTop="1" thickBot="1">
      <c r="A74" s="209" t="s">
        <v>262</v>
      </c>
      <c r="B74" s="32"/>
    </row>
    <row r="75" spans="1:12" ht="16" thickTop="1">
      <c r="A75" s="19"/>
      <c r="B75" s="60"/>
      <c r="C75" s="60"/>
    </row>
    <row r="76" spans="1:12" ht="47.25" customHeight="1">
      <c r="A76" s="166" t="s">
        <v>185</v>
      </c>
      <c r="B76" s="167" t="s">
        <v>193</v>
      </c>
      <c r="C76" s="167" t="s">
        <v>324</v>
      </c>
      <c r="D76" s="167" t="s">
        <v>194</v>
      </c>
      <c r="E76" s="167" t="s">
        <v>325</v>
      </c>
      <c r="F76" s="167" t="s">
        <v>195</v>
      </c>
      <c r="G76" s="167" t="s">
        <v>326</v>
      </c>
      <c r="H76" s="167" t="s">
        <v>327</v>
      </c>
      <c r="I76" s="167" t="s">
        <v>196</v>
      </c>
      <c r="J76" s="168" t="s">
        <v>197</v>
      </c>
      <c r="K76" s="167" t="s">
        <v>198</v>
      </c>
      <c r="L76" s="167" t="s">
        <v>297</v>
      </c>
    </row>
    <row r="77" spans="1:12" ht="217">
      <c r="A77" s="149" t="s">
        <v>82</v>
      </c>
      <c r="B77" s="99" t="s">
        <v>258</v>
      </c>
      <c r="C77" s="200"/>
      <c r="D77" s="199" t="str">
        <f t="shared" ref="D77:D79" si="15">IF(ISBLANK(C77),"",IF(C77="Partial Action",1,IF(C77="Completed Action",2,0)))</f>
        <v/>
      </c>
      <c r="E77" s="62"/>
      <c r="F77" s="63" t="str">
        <f t="shared" ref="F77:F79" si="16">IF(ISBLANK(E77),"",IF(E77="Partial Action",1,IF(E77="Completed Action",2,0)))</f>
        <v/>
      </c>
      <c r="G77" s="63"/>
      <c r="H77" s="53"/>
      <c r="I77" s="63"/>
      <c r="J77" s="63"/>
      <c r="K77" s="203" t="s">
        <v>342</v>
      </c>
      <c r="L77" s="175" t="s">
        <v>259</v>
      </c>
    </row>
    <row r="78" spans="1:12" ht="52.5" customHeight="1">
      <c r="A78" s="149" t="s">
        <v>83</v>
      </c>
      <c r="B78" s="99" t="s">
        <v>260</v>
      </c>
      <c r="C78" s="52"/>
      <c r="D78" s="201" t="str">
        <f t="shared" si="15"/>
        <v/>
      </c>
      <c r="E78" s="40"/>
      <c r="F78" s="52" t="str">
        <f t="shared" si="16"/>
        <v/>
      </c>
      <c r="G78" s="52"/>
      <c r="H78" s="53"/>
      <c r="I78" s="54"/>
      <c r="J78" s="52"/>
      <c r="K78" s="204"/>
      <c r="L78" s="205"/>
    </row>
    <row r="79" spans="1:12" ht="217">
      <c r="A79" s="150" t="s">
        <v>84</v>
      </c>
      <c r="B79" s="207" t="s">
        <v>261</v>
      </c>
      <c r="C79" s="56"/>
      <c r="D79" s="202" t="str">
        <f t="shared" si="15"/>
        <v/>
      </c>
      <c r="E79" s="41"/>
      <c r="F79" s="56" t="str">
        <f t="shared" si="16"/>
        <v/>
      </c>
      <c r="G79" s="56"/>
      <c r="H79" s="57"/>
      <c r="I79" s="58"/>
      <c r="J79" s="56"/>
      <c r="K79" s="206" t="s">
        <v>342</v>
      </c>
      <c r="L79" s="179" t="s">
        <v>259</v>
      </c>
    </row>
    <row r="80" spans="1:12">
      <c r="A80" s="19"/>
    </row>
    <row r="81" spans="1:12">
      <c r="A81" s="19" t="s">
        <v>341</v>
      </c>
    </row>
    <row r="82" spans="1:12" ht="16" thickBot="1">
      <c r="A82" s="19"/>
    </row>
    <row r="83" spans="1:12" ht="63" thickTop="1" thickBot="1">
      <c r="A83" s="209" t="s">
        <v>262</v>
      </c>
      <c r="B83" s="32"/>
    </row>
    <row r="84" spans="1:12" ht="16" thickTop="1">
      <c r="A84" s="19"/>
      <c r="B84" s="60"/>
      <c r="C84" s="60"/>
    </row>
    <row r="85" spans="1:12" ht="47.25" customHeight="1">
      <c r="A85" s="166" t="s">
        <v>185</v>
      </c>
      <c r="B85" s="167" t="s">
        <v>193</v>
      </c>
      <c r="C85" s="167" t="s">
        <v>324</v>
      </c>
      <c r="D85" s="167" t="s">
        <v>194</v>
      </c>
      <c r="E85" s="167" t="s">
        <v>325</v>
      </c>
      <c r="F85" s="167" t="s">
        <v>195</v>
      </c>
      <c r="G85" s="167" t="s">
        <v>326</v>
      </c>
      <c r="H85" s="167" t="s">
        <v>327</v>
      </c>
      <c r="I85" s="167" t="s">
        <v>196</v>
      </c>
      <c r="J85" s="168" t="s">
        <v>197</v>
      </c>
      <c r="K85" s="167" t="s">
        <v>198</v>
      </c>
      <c r="L85" s="167" t="s">
        <v>297</v>
      </c>
    </row>
    <row r="86" spans="1:12" ht="217">
      <c r="A86" s="149" t="s">
        <v>85</v>
      </c>
      <c r="B86" s="99" t="s">
        <v>258</v>
      </c>
      <c r="C86" s="200"/>
      <c r="D86" s="199" t="str">
        <f>IF(ISBLANK(C86),"",IF(C86="Partial Action",1,IF(C86="Completed Action",2,0)))</f>
        <v/>
      </c>
      <c r="E86" s="62"/>
      <c r="F86" s="63" t="str">
        <f t="shared" ref="F86:F88" si="17">IF(ISBLANK(E86),"",IF(E86="Partial Action",1,IF(E86="Completed Action",2,0)))</f>
        <v/>
      </c>
      <c r="G86" s="63"/>
      <c r="H86" s="53"/>
      <c r="I86" s="63"/>
      <c r="J86" s="63"/>
      <c r="K86" s="203" t="s">
        <v>342</v>
      </c>
      <c r="L86" s="175" t="s">
        <v>259</v>
      </c>
    </row>
    <row r="87" spans="1:12" ht="52" customHeight="1">
      <c r="A87" s="149" t="s">
        <v>86</v>
      </c>
      <c r="B87" s="99" t="s">
        <v>260</v>
      </c>
      <c r="C87" s="52"/>
      <c r="D87" s="201" t="str">
        <f t="shared" ref="D87:D88" si="18">IF(ISBLANK(C87),"",IF(C87="Partial Action",1,IF(C87="Completed Action",2,0)))</f>
        <v/>
      </c>
      <c r="E87" s="40"/>
      <c r="F87" s="52" t="str">
        <f t="shared" si="17"/>
        <v/>
      </c>
      <c r="G87" s="52"/>
      <c r="H87" s="53"/>
      <c r="I87" s="54"/>
      <c r="J87" s="52"/>
      <c r="K87" s="204"/>
      <c r="L87" s="205"/>
    </row>
    <row r="88" spans="1:12" ht="217">
      <c r="A88" s="150" t="s">
        <v>87</v>
      </c>
      <c r="B88" s="207" t="s">
        <v>261</v>
      </c>
      <c r="C88" s="56"/>
      <c r="D88" s="202" t="str">
        <f t="shared" si="18"/>
        <v/>
      </c>
      <c r="E88" s="41"/>
      <c r="F88" s="56" t="str">
        <f t="shared" si="17"/>
        <v/>
      </c>
      <c r="G88" s="56"/>
      <c r="H88" s="57"/>
      <c r="I88" s="58"/>
      <c r="J88" s="56"/>
      <c r="K88" s="206" t="s">
        <v>342</v>
      </c>
      <c r="L88" s="179" t="s">
        <v>259</v>
      </c>
    </row>
    <row r="89" spans="1:12">
      <c r="A89" s="19"/>
    </row>
    <row r="90" spans="1:12">
      <c r="A90" s="19" t="s">
        <v>341</v>
      </c>
    </row>
    <row r="91" spans="1:12" ht="16" thickBot="1">
      <c r="A91" s="19"/>
    </row>
    <row r="92" spans="1:12" ht="63" thickTop="1" thickBot="1">
      <c r="A92" s="209" t="s">
        <v>262</v>
      </c>
      <c r="B92" s="32"/>
    </row>
    <row r="93" spans="1:12" ht="16" thickTop="1">
      <c r="A93" s="19"/>
    </row>
    <row r="94" spans="1:12" ht="47.25" customHeight="1">
      <c r="A94" s="208" t="s">
        <v>185</v>
      </c>
      <c r="B94" s="167" t="s">
        <v>193</v>
      </c>
      <c r="C94" s="167" t="s">
        <v>324</v>
      </c>
      <c r="D94" s="167" t="s">
        <v>194</v>
      </c>
      <c r="E94" s="167" t="s">
        <v>325</v>
      </c>
      <c r="F94" s="167" t="s">
        <v>195</v>
      </c>
      <c r="G94" s="167" t="s">
        <v>326</v>
      </c>
      <c r="H94" s="167" t="s">
        <v>327</v>
      </c>
      <c r="I94" s="167" t="s">
        <v>196</v>
      </c>
      <c r="J94" s="168" t="s">
        <v>197</v>
      </c>
      <c r="K94" s="167" t="s">
        <v>198</v>
      </c>
      <c r="L94" s="167" t="s">
        <v>297</v>
      </c>
    </row>
    <row r="95" spans="1:12" ht="217">
      <c r="A95" s="149" t="s">
        <v>88</v>
      </c>
      <c r="B95" s="99" t="s">
        <v>258</v>
      </c>
      <c r="C95" s="200"/>
      <c r="D95" s="199" t="str">
        <f t="shared" ref="D95:D97" si="19">IF(ISBLANK(C95),"",IF(C95="Partial Action",1,IF(C95="Completed Action",2,0)))</f>
        <v/>
      </c>
      <c r="E95" s="62"/>
      <c r="F95" s="63" t="str">
        <f t="shared" ref="F95:F97" si="20">IF(ISBLANK(E95),"",IF(E95="Partial Action",1,IF(E95="Completed Action",2,0)))</f>
        <v/>
      </c>
      <c r="G95" s="63"/>
      <c r="H95" s="53"/>
      <c r="I95" s="63"/>
      <c r="J95" s="63"/>
      <c r="K95" s="203" t="s">
        <v>342</v>
      </c>
      <c r="L95" s="175" t="s">
        <v>259</v>
      </c>
    </row>
    <row r="96" spans="1:12" ht="51.5" customHeight="1">
      <c r="A96" s="149" t="s">
        <v>89</v>
      </c>
      <c r="B96" s="99" t="s">
        <v>260</v>
      </c>
      <c r="C96" s="52"/>
      <c r="D96" s="201" t="str">
        <f t="shared" si="19"/>
        <v/>
      </c>
      <c r="E96" s="40"/>
      <c r="F96" s="52" t="str">
        <f t="shared" si="20"/>
        <v/>
      </c>
      <c r="G96" s="52"/>
      <c r="H96" s="53"/>
      <c r="I96" s="54"/>
      <c r="J96" s="52"/>
      <c r="K96" s="204"/>
      <c r="L96" s="205"/>
    </row>
    <row r="97" spans="1:12" ht="217">
      <c r="A97" s="150" t="s">
        <v>90</v>
      </c>
      <c r="B97" s="207" t="s">
        <v>261</v>
      </c>
      <c r="C97" s="56"/>
      <c r="D97" s="202" t="str">
        <f t="shared" si="19"/>
        <v/>
      </c>
      <c r="E97" s="41"/>
      <c r="F97" s="56" t="str">
        <f t="shared" si="20"/>
        <v/>
      </c>
      <c r="G97" s="56"/>
      <c r="H97" s="57"/>
      <c r="I97" s="58"/>
      <c r="J97" s="56"/>
      <c r="K97" s="206" t="s">
        <v>342</v>
      </c>
      <c r="L97" s="179" t="s">
        <v>259</v>
      </c>
    </row>
    <row r="98" spans="1:12">
      <c r="A98" s="19"/>
    </row>
    <row r="99" spans="1:12">
      <c r="A99" s="19" t="s">
        <v>341</v>
      </c>
    </row>
    <row r="100" spans="1:12" ht="16" thickBot="1">
      <c r="A100" s="19"/>
    </row>
    <row r="101" spans="1:12" ht="63" thickTop="1" thickBot="1">
      <c r="A101" s="209" t="s">
        <v>262</v>
      </c>
      <c r="B101" s="32"/>
    </row>
    <row r="102" spans="1:12" ht="16" thickTop="1">
      <c r="A102" s="19"/>
    </row>
    <row r="103" spans="1:12" ht="47.25" customHeight="1">
      <c r="A103" s="208" t="s">
        <v>185</v>
      </c>
      <c r="B103" s="167" t="s">
        <v>193</v>
      </c>
      <c r="C103" s="167" t="s">
        <v>324</v>
      </c>
      <c r="D103" s="167" t="s">
        <v>194</v>
      </c>
      <c r="E103" s="167" t="s">
        <v>325</v>
      </c>
      <c r="F103" s="167" t="s">
        <v>195</v>
      </c>
      <c r="G103" s="167" t="s">
        <v>326</v>
      </c>
      <c r="H103" s="167" t="s">
        <v>327</v>
      </c>
      <c r="I103" s="167" t="s">
        <v>196</v>
      </c>
      <c r="J103" s="168" t="s">
        <v>197</v>
      </c>
      <c r="K103" s="167" t="s">
        <v>198</v>
      </c>
      <c r="L103" s="167" t="s">
        <v>297</v>
      </c>
    </row>
    <row r="104" spans="1:12" ht="217">
      <c r="A104" s="149" t="s">
        <v>91</v>
      </c>
      <c r="B104" s="99" t="s">
        <v>258</v>
      </c>
      <c r="C104" s="200"/>
      <c r="D104" s="199" t="str">
        <f t="shared" ref="D104:D106" si="21">IF(ISBLANK(C104),"",IF(C104="Partial Action",1,IF(C104="Completed Action",2,0)))</f>
        <v/>
      </c>
      <c r="E104" s="62"/>
      <c r="F104" s="63" t="str">
        <f t="shared" ref="F104:F106" si="22">IF(ISBLANK(E104),"",IF(E104="Partial Action",1,IF(E104="Completed Action",2,0)))</f>
        <v/>
      </c>
      <c r="G104" s="63"/>
      <c r="H104" s="53"/>
      <c r="I104" s="63"/>
      <c r="J104" s="63"/>
      <c r="K104" s="203" t="s">
        <v>342</v>
      </c>
      <c r="L104" s="175" t="s">
        <v>259</v>
      </c>
    </row>
    <row r="105" spans="1:12" ht="52" customHeight="1">
      <c r="A105" s="149" t="s">
        <v>92</v>
      </c>
      <c r="B105" s="99" t="s">
        <v>260</v>
      </c>
      <c r="C105" s="52"/>
      <c r="D105" s="201" t="str">
        <f t="shared" si="21"/>
        <v/>
      </c>
      <c r="E105" s="40"/>
      <c r="F105" s="52" t="str">
        <f t="shared" si="22"/>
        <v/>
      </c>
      <c r="G105" s="52"/>
      <c r="H105" s="53"/>
      <c r="I105" s="54"/>
      <c r="J105" s="52"/>
      <c r="K105" s="204"/>
      <c r="L105" s="205"/>
    </row>
    <row r="106" spans="1:12" ht="217">
      <c r="A106" s="150" t="s">
        <v>93</v>
      </c>
      <c r="B106" s="207" t="s">
        <v>261</v>
      </c>
      <c r="C106" s="56"/>
      <c r="D106" s="202" t="str">
        <f t="shared" si="21"/>
        <v/>
      </c>
      <c r="E106" s="41"/>
      <c r="F106" s="56" t="str">
        <f t="shared" si="22"/>
        <v/>
      </c>
      <c r="G106" s="56"/>
      <c r="H106" s="57"/>
      <c r="I106" s="58"/>
      <c r="J106" s="56"/>
      <c r="K106" s="206" t="s">
        <v>342</v>
      </c>
      <c r="L106" s="179" t="s">
        <v>259</v>
      </c>
    </row>
  </sheetData>
  <sheetProtection algorithmName="SHA-512" hashValue="yjCUQ1aD3KhWDn1ag2AWz+0sEbF5a+mGBBzhHSZr6MOKdOCP7dj8M/u5Uws4CfljhFVYRfm5dYkzIoaRE8VnJg==" saltValue="d1+quZDIqBtod2VYUO1Iig==" spinCount="100000" sheet="1" objects="1" scenarios="1" sort="0" autoFilter="0"/>
  <protectedRanges>
    <protectedRange sqref="J14:J16 F14:G16 J23:J25 F23:G25 J32:J34 F32:G34 J41:J43 F41:G43 J51:J52 F51:G52 J105:J106 F105:G106 H5:H7 D5:E7 F60:G61 J69:J70 F69:G70 J78:J79 F78:G79 J87:J88 F87:G88 F96:G97 J60:J61 J96:J97" name="Range1"/>
    <protectedRange sqref="F5 H14 H23 H32 H41 H50 H59 H68 H77 H86 H95 H104" name="Range1_1"/>
    <protectedRange sqref="F6:F7 H15:H16 H24:H25 H33:H34 H42:H43 H51:H52 H60:H61 H69:H70 H78:H79 H87:H88 H105:H106 H96:H97" name="Range1_1_1"/>
  </protectedRanges>
  <mergeCells count="3">
    <mergeCell ref="A2:L2"/>
    <mergeCell ref="A1:I1"/>
    <mergeCell ref="A3:L3"/>
  </mergeCells>
  <phoneticPr fontId="8" type="noConversion"/>
  <conditionalFormatting sqref="C14:J16">
    <cfRule type="expression" dxfId="21" priority="14">
      <formula>ISBLANK($B$11)</formula>
    </cfRule>
  </conditionalFormatting>
  <conditionalFormatting sqref="C23:J25">
    <cfRule type="expression" dxfId="20" priority="15">
      <formula>ISBLANK($B$20)</formula>
    </cfRule>
  </conditionalFormatting>
  <conditionalFormatting sqref="C32:J34">
    <cfRule type="expression" dxfId="19" priority="16">
      <formula>ISBLANK($B$29)</formula>
    </cfRule>
  </conditionalFormatting>
  <conditionalFormatting sqref="C41:J43">
    <cfRule type="expression" dxfId="18" priority="17">
      <formula>ISBLANK($B$38)</formula>
    </cfRule>
  </conditionalFormatting>
  <conditionalFormatting sqref="C50:J52">
    <cfRule type="expression" dxfId="17" priority="18">
      <formula>ISBLANK($B$47)</formula>
    </cfRule>
  </conditionalFormatting>
  <conditionalFormatting sqref="C59:J61">
    <cfRule type="expression" dxfId="16" priority="19">
      <formula>ISBLANK($B$56)</formula>
    </cfRule>
  </conditionalFormatting>
  <conditionalFormatting sqref="C68:J70">
    <cfRule type="expression" dxfId="15" priority="20">
      <formula>ISBLANK($B$65)</formula>
    </cfRule>
  </conditionalFormatting>
  <conditionalFormatting sqref="C77:J79">
    <cfRule type="expression" dxfId="14" priority="21">
      <formula>ISBLANK($B$74)</formula>
    </cfRule>
  </conditionalFormatting>
  <conditionalFormatting sqref="C86:J88">
    <cfRule type="expression" dxfId="13" priority="22">
      <formula>ISBLANK($B$83)</formula>
    </cfRule>
  </conditionalFormatting>
  <conditionalFormatting sqref="C95:J97">
    <cfRule type="expression" dxfId="12" priority="23">
      <formula>ISBLANK($B$92)</formula>
    </cfRule>
  </conditionalFormatting>
  <conditionalFormatting sqref="C104:J106">
    <cfRule type="expression" dxfId="11" priority="24">
      <formula>ISBLANK($B$101)</formula>
    </cfRule>
  </conditionalFormatting>
  <dataValidations count="2">
    <dataValidation type="date" operator="greaterThanOrEqual" allowBlank="1" showInputMessage="1" showErrorMessage="1" errorTitle="Invalid Entry" error="This field will only accept a date, in the format DD/MM/YYYY, from 01/01/2025 onwards." prompt="Please enter a date in the format DD/MM/YYYY." sqref="F5:F7 H14:H16 H23:H25 H32:H34 H41:H43 H50:H52 H59:H61 H68:H70 H77:H79 H86:H88 H95:H97 H104:H106" xr:uid="{63B55BEE-CBBE-47F3-BCEF-65F91F49A080}">
      <formula1>45658</formula1>
    </dataValidation>
    <dataValidation allowBlank="1" showInputMessage="1" showErrorMessage="1" prompt="Please enter the name of the individual housing authority in this cell to unlock the below table." sqref="B11 B20 B29 B38 B47 B56 B65 B74 B83 B92 B101" xr:uid="{4CD5D1E2-741F-4D43-8CB5-92F81436AFBA}"/>
  </dataValidations>
  <hyperlinks>
    <hyperlink ref="L7" r:id="rId1" display="https://www.theccc.org.uk/wp-content/uploads/2022/10/Addressing-overheating-risk-in-existing-UK-homes-Arup.pdf" xr:uid="{80D259D6-51D1-46C8-B243-BA15FEACB21E}"/>
    <hyperlink ref="L5" r:id="rId2" display="https://www.theccc.org.uk/wp-content/uploads/2022/10/Addressing-overheating-risk-in-existing-UK-homes-Arup.pdf" xr:uid="{BC358DDF-C18B-48E7-841A-47676A9D80A6}"/>
    <hyperlink ref="L16" r:id="rId3" display="https://www.theccc.org.uk/wp-content/uploads/2022/10/Addressing-overheating-risk-in-existing-UK-homes-Arup.pdf" xr:uid="{D5CE55B3-ADEF-4D7C-A67A-DF7AF17AAF1D}"/>
    <hyperlink ref="L14" r:id="rId4" display="https://www.theccc.org.uk/wp-content/uploads/2022/10/Addressing-overheating-risk-in-existing-UK-homes-Arup.pdf" xr:uid="{7B052BD2-2826-4001-8BF2-1621108F3235}"/>
    <hyperlink ref="L25" r:id="rId5" display="https://www.theccc.org.uk/wp-content/uploads/2022/10/Addressing-overheating-risk-in-existing-UK-homes-Arup.pdf" xr:uid="{B3A64959-33D7-43B6-A4BC-A30457E8AAD6}"/>
    <hyperlink ref="L23" r:id="rId6" display="https://www.theccc.org.uk/wp-content/uploads/2022/10/Addressing-overheating-risk-in-existing-UK-homes-Arup.pdf" xr:uid="{2593988F-8483-495F-9F29-EEF8E8EC06F1}"/>
    <hyperlink ref="L34" r:id="rId7" display="https://www.theccc.org.uk/wp-content/uploads/2022/10/Addressing-overheating-risk-in-existing-UK-homes-Arup.pdf" xr:uid="{5C45EFB9-70E8-48EA-AEE5-9942B51F38C2}"/>
    <hyperlink ref="L32" r:id="rId8" display="https://www.theccc.org.uk/wp-content/uploads/2022/10/Addressing-overheating-risk-in-existing-UK-homes-Arup.pdf" xr:uid="{BD15FC8B-A12C-4ABB-8C93-D09F2D046BC5}"/>
    <hyperlink ref="L43" r:id="rId9" xr:uid="{306D5731-210F-4BFF-A4B6-B786AD5338CF}"/>
    <hyperlink ref="L41" r:id="rId10" xr:uid="{AD9E96FA-2754-4ECD-A93C-A43F4E635AC7}"/>
    <hyperlink ref="L52" r:id="rId11" xr:uid="{9813CAAE-DC9D-4980-BDE3-5C0219E802D1}"/>
    <hyperlink ref="L50" r:id="rId12" xr:uid="{A96A77B3-3A30-4DBB-AD88-5519107B323E}"/>
    <hyperlink ref="L61" r:id="rId13" xr:uid="{2F42143A-FDAA-4287-BCB1-A319517996F6}"/>
    <hyperlink ref="L59" r:id="rId14" xr:uid="{E3299572-AACD-4773-91FA-647AE9649ED3}"/>
    <hyperlink ref="L70" r:id="rId15" xr:uid="{B9A9AE95-1FFD-4548-A7BB-6C8CAA9B53F2}"/>
    <hyperlink ref="L68" r:id="rId16" xr:uid="{0AC4180E-78EF-4010-8777-68B65F776E73}"/>
    <hyperlink ref="L79" r:id="rId17" xr:uid="{AE0A5881-566E-4AA8-A752-0C09C5F75074}"/>
    <hyperlink ref="L77" r:id="rId18" xr:uid="{9A0447A4-7452-4968-B5A6-E304FB20D2A7}"/>
    <hyperlink ref="L88" r:id="rId19" xr:uid="{8C6DABCE-17D3-4133-96A0-2A12B0052DEF}"/>
    <hyperlink ref="L86" r:id="rId20" xr:uid="{C0D27F93-582B-4590-B3EB-B9828C7612B6}"/>
    <hyperlink ref="L97" r:id="rId21" xr:uid="{9F2A8F99-43BB-424E-A5B0-BBA9C216C1BB}"/>
    <hyperlink ref="L95" r:id="rId22" xr:uid="{FAC3FD8B-49D1-4FC5-9553-8EF3EAA0CFBA}"/>
    <hyperlink ref="L106" r:id="rId23" xr:uid="{F83493AA-7CCA-4BFD-9F0B-D064913FEA51}"/>
    <hyperlink ref="L104" r:id="rId24" xr:uid="{A76F065C-97BF-4D8F-8F5E-EE1F29C1B0D0}"/>
  </hyperlinks>
  <pageMargins left="0.7" right="0.7" top="0.75" bottom="0.75" header="0.3" footer="0.3"/>
  <tableParts count="12">
    <tablePart r:id="rId25"/>
    <tablePart r:id="rId26"/>
    <tablePart r:id="rId27"/>
    <tablePart r:id="rId28"/>
    <tablePart r:id="rId29"/>
    <tablePart r:id="rId30"/>
    <tablePart r:id="rId31"/>
    <tablePart r:id="rId32"/>
    <tablePart r:id="rId33"/>
    <tablePart r:id="rId34"/>
    <tablePart r:id="rId35"/>
    <tablePart r:id="rId36"/>
  </tableParts>
  <extLst>
    <ext xmlns:x14="http://schemas.microsoft.com/office/spreadsheetml/2009/9/main" uri="{CCE6A557-97BC-4b89-ADB6-D9C93CAAB3DF}">
      <x14:dataValidations xmlns:xm="http://schemas.microsoft.com/office/excel/2006/main" count="1">
        <x14:dataValidation type="list" allowBlank="1" showErrorMessage="1" error="Please select from the options available." xr:uid="{752EE2AD-740F-4F43-8709-AAC845ADDB9B}">
          <x14:formula1>
            <xm:f>Validation!$A$2:$A$4</xm:f>
          </x14:formula1>
          <xm:sqref>E104:E106 E14:E16 E23:E25 E32:E34 E41:E43 E50:E52 E59:E61 E68:E70 E77:E79 E86:E88 E95:E97 C104:C106 C95:C97 C86:C88 C77:C79 C68:C70 C59:C61 C50:C52 C41:C43 C32:C34 C23:C25 C14:C16 C5:C7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E88E0-4800-45C6-BADD-8562941E8285}">
  <sheetPr codeName="Sheet14"/>
  <dimension ref="A1:N106"/>
  <sheetViews>
    <sheetView zoomScaleNormal="100" workbookViewId="0">
      <selection sqref="A1:G1"/>
    </sheetView>
  </sheetViews>
  <sheetFormatPr defaultColWidth="24.453125" defaultRowHeight="14"/>
  <cols>
    <col min="1" max="1" width="38.81640625" style="220" customWidth="1"/>
    <col min="2" max="2" width="53.7265625" style="220" customWidth="1"/>
    <col min="3" max="3" width="83.54296875" style="220" customWidth="1"/>
    <col min="4" max="4" width="47.81640625" style="220" hidden="1" customWidth="1"/>
    <col min="5" max="5" width="27.6328125" style="220" bestFit="1" customWidth="1"/>
    <col min="6" max="6" width="11.1796875" style="220" bestFit="1" customWidth="1"/>
    <col min="7" max="7" width="48" style="220" customWidth="1"/>
    <col min="8" max="8" width="20.453125" style="220" customWidth="1"/>
    <col min="9" max="9" width="36.1796875" style="220" customWidth="1"/>
    <col min="10" max="10" width="24.453125" style="220"/>
    <col min="11" max="11" width="78.453125" style="220" customWidth="1"/>
    <col min="12" max="12" width="38.1796875" style="220" customWidth="1"/>
    <col min="13" max="16384" width="24.453125" style="220"/>
  </cols>
  <sheetData>
    <row r="1" spans="1:14" s="217" customFormat="1" ht="24" customHeight="1">
      <c r="A1" s="270" t="s">
        <v>370</v>
      </c>
      <c r="B1" s="270"/>
      <c r="C1" s="270"/>
      <c r="D1" s="270"/>
      <c r="E1" s="270"/>
      <c r="F1" s="270"/>
      <c r="G1" s="270"/>
      <c r="H1" s="216"/>
      <c r="L1" s="218"/>
    </row>
    <row r="2" spans="1:14" s="215" customFormat="1" ht="57" customHeight="1">
      <c r="A2" s="275" t="s">
        <v>263</v>
      </c>
      <c r="B2" s="275"/>
      <c r="C2" s="275"/>
      <c r="D2" s="275"/>
      <c r="E2" s="275"/>
      <c r="F2" s="275"/>
      <c r="G2" s="275"/>
      <c r="H2" s="275"/>
      <c r="I2" s="275"/>
      <c r="J2" s="275"/>
      <c r="K2" s="275"/>
      <c r="L2" s="275"/>
      <c r="N2" s="219"/>
    </row>
    <row r="3" spans="1:14" ht="23.5" customHeight="1">
      <c r="A3" s="274" t="s">
        <v>257</v>
      </c>
      <c r="B3" s="274"/>
      <c r="C3" s="274"/>
      <c r="D3" s="274"/>
      <c r="E3" s="274"/>
      <c r="F3" s="274"/>
      <c r="G3" s="274"/>
      <c r="H3" s="274"/>
      <c r="I3" s="274"/>
      <c r="J3" s="274"/>
      <c r="K3" s="274"/>
      <c r="L3" s="274"/>
      <c r="M3" s="219"/>
      <c r="N3" s="219"/>
    </row>
    <row r="4" spans="1:14" ht="38" customHeight="1">
      <c r="A4" s="221" t="s">
        <v>185</v>
      </c>
      <c r="B4" s="222" t="s">
        <v>193</v>
      </c>
      <c r="C4" s="222" t="s">
        <v>324</v>
      </c>
      <c r="D4" s="167" t="s">
        <v>194</v>
      </c>
      <c r="E4" s="167" t="s">
        <v>325</v>
      </c>
      <c r="F4" s="167" t="s">
        <v>195</v>
      </c>
      <c r="G4" s="167" t="s">
        <v>326</v>
      </c>
      <c r="H4" s="167" t="s">
        <v>327</v>
      </c>
      <c r="I4" s="167" t="s">
        <v>196</v>
      </c>
      <c r="J4" s="168" t="s">
        <v>197</v>
      </c>
      <c r="K4" s="101" t="s">
        <v>198</v>
      </c>
      <c r="L4" s="101" t="s">
        <v>297</v>
      </c>
    </row>
    <row r="5" spans="1:14" ht="232.5">
      <c r="A5" s="223" t="s">
        <v>94</v>
      </c>
      <c r="B5" s="100" t="s">
        <v>264</v>
      </c>
      <c r="C5" s="83"/>
      <c r="D5" s="37" t="str">
        <f t="shared" ref="D5:D7" si="0">IF(ISBLANK(C5),"",IF(C5="Partial Action",1,IF(C5="Completed Action",2,0)))</f>
        <v/>
      </c>
      <c r="E5" s="37"/>
      <c r="F5" s="37"/>
      <c r="G5" s="37"/>
      <c r="H5" s="37"/>
      <c r="I5" s="64"/>
      <c r="J5" s="65"/>
      <c r="K5" s="98" t="s">
        <v>265</v>
      </c>
      <c r="L5" s="177" t="s">
        <v>344</v>
      </c>
    </row>
    <row r="6" spans="1:14" ht="92.5" customHeight="1">
      <c r="A6" s="223" t="s">
        <v>95</v>
      </c>
      <c r="B6" s="100" t="s">
        <v>266</v>
      </c>
      <c r="C6" s="83"/>
      <c r="D6" s="37" t="str">
        <f t="shared" si="0"/>
        <v/>
      </c>
      <c r="E6" s="37"/>
      <c r="F6" s="37"/>
      <c r="G6" s="37"/>
      <c r="H6" s="37"/>
      <c r="I6" s="64"/>
      <c r="J6" s="65"/>
      <c r="K6" s="98" t="s">
        <v>267</v>
      </c>
      <c r="L6" s="224" t="s">
        <v>234</v>
      </c>
    </row>
    <row r="7" spans="1:14" ht="94" customHeight="1">
      <c r="A7" s="225" t="s">
        <v>96</v>
      </c>
      <c r="B7" s="214" t="s">
        <v>268</v>
      </c>
      <c r="C7" s="84"/>
      <c r="D7" s="66" t="str">
        <f t="shared" si="0"/>
        <v/>
      </c>
      <c r="E7" s="66"/>
      <c r="F7" s="42"/>
      <c r="G7" s="66"/>
      <c r="H7" s="66"/>
      <c r="I7" s="67"/>
      <c r="J7" s="68"/>
      <c r="K7" s="98" t="s">
        <v>267</v>
      </c>
      <c r="L7" s="226"/>
    </row>
    <row r="8" spans="1:14" ht="17.5">
      <c r="A8" s="219"/>
      <c r="B8" s="219"/>
      <c r="C8" s="219"/>
      <c r="D8" s="219"/>
      <c r="E8" s="219"/>
      <c r="F8" s="219"/>
      <c r="G8" s="219"/>
      <c r="H8" s="219"/>
      <c r="I8" s="219"/>
      <c r="J8" s="219"/>
      <c r="K8" s="219"/>
      <c r="L8" s="219"/>
      <c r="M8" s="219"/>
      <c r="N8" s="219"/>
    </row>
    <row r="9" spans="1:14" ht="17.5">
      <c r="A9" s="217" t="s">
        <v>345</v>
      </c>
      <c r="C9" s="217"/>
      <c r="D9" s="219"/>
      <c r="E9" s="219"/>
      <c r="F9" s="219"/>
      <c r="G9" s="219"/>
      <c r="H9" s="219"/>
      <c r="I9" s="219"/>
      <c r="J9" s="219"/>
      <c r="K9" s="219"/>
      <c r="L9" s="219"/>
      <c r="M9" s="219"/>
      <c r="N9" s="219"/>
    </row>
    <row r="10" spans="1:14" ht="18" thickBot="1">
      <c r="A10" s="219"/>
      <c r="B10" s="219"/>
      <c r="C10" s="219"/>
      <c r="D10" s="219"/>
      <c r="E10" s="219"/>
      <c r="F10" s="219"/>
      <c r="G10" s="219"/>
      <c r="H10" s="219"/>
      <c r="I10" s="219"/>
      <c r="J10" s="219"/>
      <c r="K10" s="219"/>
      <c r="L10" s="219"/>
      <c r="M10" s="219"/>
      <c r="N10" s="219"/>
    </row>
    <row r="11" spans="1:14" ht="47.5" thickTop="1" thickBot="1">
      <c r="A11" s="227" t="s">
        <v>269</v>
      </c>
      <c r="B11" s="32"/>
      <c r="D11" s="219"/>
      <c r="E11" s="219"/>
      <c r="F11" s="219"/>
      <c r="G11" s="219"/>
      <c r="H11" s="219"/>
      <c r="I11" s="219"/>
      <c r="J11" s="219"/>
      <c r="K11" s="219"/>
      <c r="L11" s="219"/>
      <c r="M11" s="219"/>
      <c r="N11" s="219"/>
    </row>
    <row r="12" spans="1:14" ht="18" thickTop="1">
      <c r="A12" s="219"/>
      <c r="B12" s="217"/>
      <c r="C12" s="219"/>
      <c r="D12" s="219"/>
      <c r="E12" s="219"/>
      <c r="F12" s="219"/>
      <c r="G12" s="219"/>
      <c r="H12" s="219"/>
      <c r="I12" s="219"/>
      <c r="J12" s="219"/>
      <c r="K12" s="219"/>
      <c r="L12" s="219"/>
      <c r="M12" s="219"/>
      <c r="N12" s="219"/>
    </row>
    <row r="13" spans="1:14" ht="43" customHeight="1">
      <c r="A13" s="166" t="s">
        <v>185</v>
      </c>
      <c r="B13" s="222" t="s">
        <v>193</v>
      </c>
      <c r="C13" s="222" t="s">
        <v>324</v>
      </c>
      <c r="D13" s="167" t="s">
        <v>194</v>
      </c>
      <c r="E13" s="167" t="s">
        <v>325</v>
      </c>
      <c r="F13" s="167" t="s">
        <v>195</v>
      </c>
      <c r="G13" s="167" t="s">
        <v>326</v>
      </c>
      <c r="H13" s="167" t="s">
        <v>327</v>
      </c>
      <c r="I13" s="167" t="s">
        <v>196</v>
      </c>
      <c r="J13" s="168" t="s">
        <v>197</v>
      </c>
      <c r="K13" s="101" t="s">
        <v>198</v>
      </c>
      <c r="L13" s="101" t="s">
        <v>297</v>
      </c>
    </row>
    <row r="14" spans="1:14" ht="252" customHeight="1">
      <c r="A14" s="223" t="s">
        <v>97</v>
      </c>
      <c r="B14" s="100" t="s">
        <v>264</v>
      </c>
      <c r="C14" s="83"/>
      <c r="D14" s="37" t="str">
        <f t="shared" ref="D14:D16" si="1">IF(ISBLANK(C14),"",IF(C14="Partial Action",1,IF(C14="Completed Action",2,0)))</f>
        <v/>
      </c>
      <c r="E14" s="37"/>
      <c r="F14" s="37"/>
      <c r="G14" s="37"/>
      <c r="H14" s="37"/>
      <c r="I14" s="64"/>
      <c r="J14" s="65"/>
      <c r="K14" s="98" t="s">
        <v>265</v>
      </c>
      <c r="L14" s="177" t="s">
        <v>344</v>
      </c>
    </row>
    <row r="15" spans="1:14" ht="86.5" customHeight="1">
      <c r="A15" s="161" t="s">
        <v>98</v>
      </c>
      <c r="B15" s="100" t="s">
        <v>266</v>
      </c>
      <c r="C15" s="83"/>
      <c r="D15" s="37" t="str">
        <f t="shared" si="1"/>
        <v/>
      </c>
      <c r="E15" s="37"/>
      <c r="F15" s="37"/>
      <c r="G15" s="37"/>
      <c r="H15" s="37"/>
      <c r="I15" s="64"/>
      <c r="J15" s="65"/>
      <c r="K15" s="98" t="s">
        <v>267</v>
      </c>
      <c r="L15" s="224" t="s">
        <v>234</v>
      </c>
    </row>
    <row r="16" spans="1:14" ht="91" customHeight="1">
      <c r="A16" s="162" t="s">
        <v>99</v>
      </c>
      <c r="B16" s="214" t="s">
        <v>268</v>
      </c>
      <c r="C16" s="84"/>
      <c r="D16" s="66" t="str">
        <f t="shared" si="1"/>
        <v/>
      </c>
      <c r="E16" s="66"/>
      <c r="F16" s="42"/>
      <c r="G16" s="66"/>
      <c r="H16" s="66"/>
      <c r="I16" s="67"/>
      <c r="J16" s="68"/>
      <c r="K16" s="98" t="s">
        <v>267</v>
      </c>
      <c r="L16" s="226"/>
    </row>
    <row r="17" spans="1:14" ht="17.5">
      <c r="A17" s="219"/>
      <c r="B17" s="219"/>
      <c r="C17" s="219"/>
      <c r="D17" s="219"/>
      <c r="E17" s="219"/>
      <c r="F17" s="219"/>
      <c r="G17" s="219"/>
      <c r="H17" s="219"/>
      <c r="I17" s="219"/>
      <c r="J17" s="219"/>
      <c r="K17" s="219"/>
      <c r="L17" s="219"/>
      <c r="M17" s="219"/>
      <c r="N17" s="219"/>
    </row>
    <row r="18" spans="1:14" ht="17.5">
      <c r="A18" s="217" t="s">
        <v>352</v>
      </c>
      <c r="B18" s="228"/>
      <c r="C18" s="217"/>
      <c r="D18" s="219"/>
      <c r="E18" s="219"/>
      <c r="F18" s="219"/>
      <c r="G18" s="219"/>
      <c r="H18" s="219"/>
      <c r="I18" s="219"/>
      <c r="J18" s="219"/>
      <c r="K18" s="219"/>
      <c r="L18" s="219"/>
      <c r="M18" s="219"/>
      <c r="N18" s="219"/>
    </row>
    <row r="19" spans="1:14" ht="18" thickBot="1">
      <c r="A19" s="219"/>
      <c r="B19" s="215"/>
      <c r="C19" s="215"/>
      <c r="D19" s="219"/>
      <c r="E19" s="219"/>
      <c r="F19" s="219"/>
      <c r="G19" s="219"/>
      <c r="H19" s="219"/>
      <c r="I19" s="219"/>
      <c r="J19" s="219"/>
      <c r="K19" s="219"/>
      <c r="L19" s="219"/>
      <c r="M19" s="219"/>
      <c r="N19" s="219"/>
    </row>
    <row r="20" spans="1:14" ht="47.5" thickTop="1" thickBot="1">
      <c r="A20" s="227" t="s">
        <v>269</v>
      </c>
      <c r="B20" s="32"/>
      <c r="D20" s="219"/>
      <c r="E20" s="219"/>
      <c r="F20" s="219"/>
      <c r="G20" s="219"/>
      <c r="H20" s="219"/>
      <c r="I20" s="219"/>
      <c r="J20" s="219"/>
      <c r="K20" s="219"/>
      <c r="L20" s="219"/>
      <c r="M20" s="219"/>
      <c r="N20" s="219"/>
    </row>
    <row r="21" spans="1:14" ht="18" thickTop="1">
      <c r="A21" s="219"/>
      <c r="B21" s="217"/>
      <c r="C21" s="219"/>
      <c r="D21" s="219"/>
      <c r="E21" s="219"/>
      <c r="F21" s="219"/>
      <c r="G21" s="219"/>
      <c r="H21" s="219"/>
      <c r="I21" s="219"/>
      <c r="J21" s="219"/>
      <c r="K21" s="219"/>
      <c r="L21" s="219"/>
      <c r="M21" s="219"/>
      <c r="N21" s="219"/>
    </row>
    <row r="22" spans="1:14" ht="39" customHeight="1">
      <c r="A22" s="166" t="s">
        <v>185</v>
      </c>
      <c r="B22" s="222" t="s">
        <v>193</v>
      </c>
      <c r="C22" s="222" t="s">
        <v>324</v>
      </c>
      <c r="D22" s="167" t="s">
        <v>194</v>
      </c>
      <c r="E22" s="167" t="s">
        <v>325</v>
      </c>
      <c r="F22" s="167" t="s">
        <v>195</v>
      </c>
      <c r="G22" s="167" t="s">
        <v>326</v>
      </c>
      <c r="H22" s="167" t="s">
        <v>327</v>
      </c>
      <c r="I22" s="167" t="s">
        <v>196</v>
      </c>
      <c r="J22" s="168" t="s">
        <v>197</v>
      </c>
      <c r="K22" s="101" t="s">
        <v>198</v>
      </c>
      <c r="L22" s="101" t="s">
        <v>297</v>
      </c>
    </row>
    <row r="23" spans="1:14" ht="232.5">
      <c r="A23" s="223" t="s">
        <v>100</v>
      </c>
      <c r="B23" s="100" t="s">
        <v>264</v>
      </c>
      <c r="C23" s="83"/>
      <c r="D23" s="37" t="str">
        <f t="shared" ref="D23:D25" si="2">IF(ISBLANK(C23),"",IF(C23="Partial Action",1,IF(C23="Completed Action",2,0)))</f>
        <v/>
      </c>
      <c r="E23" s="37"/>
      <c r="F23" s="37"/>
      <c r="G23" s="37"/>
      <c r="H23" s="37"/>
      <c r="I23" s="64"/>
      <c r="J23" s="65"/>
      <c r="K23" s="98" t="s">
        <v>265</v>
      </c>
      <c r="L23" s="177" t="s">
        <v>344</v>
      </c>
    </row>
    <row r="24" spans="1:14" ht="77.5">
      <c r="A24" s="161" t="s">
        <v>101</v>
      </c>
      <c r="B24" s="100" t="s">
        <v>266</v>
      </c>
      <c r="C24" s="83"/>
      <c r="D24" s="37" t="str">
        <f t="shared" si="2"/>
        <v/>
      </c>
      <c r="E24" s="37"/>
      <c r="F24" s="37"/>
      <c r="G24" s="37"/>
      <c r="H24" s="37"/>
      <c r="I24" s="64"/>
      <c r="J24" s="65"/>
      <c r="K24" s="98" t="s">
        <v>267</v>
      </c>
      <c r="L24" s="224" t="s">
        <v>234</v>
      </c>
    </row>
    <row r="25" spans="1:14" ht="77.5">
      <c r="A25" s="225" t="s">
        <v>102</v>
      </c>
      <c r="B25" s="214" t="s">
        <v>268</v>
      </c>
      <c r="C25" s="84"/>
      <c r="D25" s="66" t="str">
        <f t="shared" si="2"/>
        <v/>
      </c>
      <c r="E25" s="66"/>
      <c r="F25" s="42"/>
      <c r="G25" s="66"/>
      <c r="H25" s="66"/>
      <c r="I25" s="67"/>
      <c r="J25" s="68"/>
      <c r="K25" s="98" t="s">
        <v>267</v>
      </c>
      <c r="L25" s="226"/>
    </row>
    <row r="26" spans="1:14" ht="17.5">
      <c r="A26" s="219"/>
      <c r="B26" s="219"/>
      <c r="C26" s="219"/>
      <c r="D26" s="219"/>
      <c r="E26" s="219"/>
      <c r="F26" s="219"/>
      <c r="G26" s="219"/>
      <c r="H26" s="219"/>
      <c r="I26" s="219"/>
      <c r="J26" s="219"/>
      <c r="K26" s="219"/>
      <c r="L26" s="219"/>
      <c r="M26" s="219"/>
      <c r="N26" s="219"/>
    </row>
    <row r="27" spans="1:14" ht="17.5">
      <c r="A27" s="229" t="s">
        <v>352</v>
      </c>
      <c r="C27" s="229"/>
      <c r="D27" s="219"/>
      <c r="E27" s="219"/>
      <c r="F27" s="219"/>
      <c r="G27" s="219"/>
      <c r="H27" s="219"/>
      <c r="I27" s="219"/>
      <c r="J27" s="219"/>
      <c r="K27" s="219"/>
      <c r="L27" s="219"/>
      <c r="M27" s="219"/>
      <c r="N27" s="219"/>
    </row>
    <row r="28" spans="1:14" ht="18" thickBot="1">
      <c r="A28" s="219"/>
      <c r="B28" s="219"/>
      <c r="C28" s="219"/>
      <c r="D28" s="219"/>
      <c r="E28" s="219"/>
      <c r="F28" s="219"/>
      <c r="G28" s="219"/>
      <c r="H28" s="219"/>
      <c r="I28" s="219"/>
      <c r="J28" s="219"/>
      <c r="K28" s="219"/>
      <c r="L28" s="219"/>
      <c r="M28" s="219"/>
      <c r="N28" s="219"/>
    </row>
    <row r="29" spans="1:14" ht="47.5" thickTop="1" thickBot="1">
      <c r="A29" s="227" t="s">
        <v>269</v>
      </c>
      <c r="B29" s="32"/>
      <c r="D29" s="219"/>
      <c r="E29" s="219"/>
      <c r="F29" s="219"/>
      <c r="G29" s="219"/>
      <c r="H29" s="219"/>
      <c r="I29" s="219"/>
      <c r="J29" s="219"/>
      <c r="K29" s="219"/>
      <c r="L29" s="219"/>
      <c r="M29" s="219"/>
      <c r="N29" s="219"/>
    </row>
    <row r="30" spans="1:14" ht="18" thickTop="1">
      <c r="A30" s="219"/>
      <c r="B30" s="217"/>
      <c r="C30" s="219"/>
      <c r="D30" s="219"/>
      <c r="E30" s="219"/>
      <c r="F30" s="219"/>
      <c r="G30" s="219"/>
      <c r="H30" s="219"/>
      <c r="I30" s="219"/>
      <c r="J30" s="219"/>
      <c r="K30" s="219"/>
      <c r="L30" s="219"/>
      <c r="M30" s="219"/>
      <c r="N30" s="219"/>
    </row>
    <row r="31" spans="1:14" ht="31">
      <c r="A31" s="166" t="s">
        <v>185</v>
      </c>
      <c r="B31" s="222" t="s">
        <v>193</v>
      </c>
      <c r="C31" s="222" t="s">
        <v>324</v>
      </c>
      <c r="D31" s="167" t="s">
        <v>194</v>
      </c>
      <c r="E31" s="167" t="s">
        <v>325</v>
      </c>
      <c r="F31" s="167" t="s">
        <v>195</v>
      </c>
      <c r="G31" s="167" t="s">
        <v>326</v>
      </c>
      <c r="H31" s="167" t="s">
        <v>327</v>
      </c>
      <c r="I31" s="167" t="s">
        <v>196</v>
      </c>
      <c r="J31" s="168" t="s">
        <v>197</v>
      </c>
      <c r="K31" s="101" t="s">
        <v>198</v>
      </c>
      <c r="L31" s="101" t="s">
        <v>297</v>
      </c>
    </row>
    <row r="32" spans="1:14" ht="232.5">
      <c r="A32" s="223" t="s">
        <v>103</v>
      </c>
      <c r="B32" s="100" t="s">
        <v>264</v>
      </c>
      <c r="C32" s="83"/>
      <c r="D32" s="37" t="str">
        <f t="shared" ref="D32:D34" si="3">IF(ISBLANK(C32),"",IF(C32="Partial Action",1,IF(C32="Completed Action",2,0)))</f>
        <v/>
      </c>
      <c r="E32" s="37"/>
      <c r="F32" s="37"/>
      <c r="G32" s="37"/>
      <c r="H32" s="37"/>
      <c r="I32" s="64"/>
      <c r="J32" s="65"/>
      <c r="K32" s="98" t="s">
        <v>265</v>
      </c>
      <c r="L32" s="177" t="s">
        <v>344</v>
      </c>
    </row>
    <row r="33" spans="1:14" ht="77.5">
      <c r="A33" s="161" t="s">
        <v>104</v>
      </c>
      <c r="B33" s="100" t="s">
        <v>266</v>
      </c>
      <c r="C33" s="83"/>
      <c r="D33" s="37" t="str">
        <f t="shared" si="3"/>
        <v/>
      </c>
      <c r="E33" s="37"/>
      <c r="F33" s="37"/>
      <c r="G33" s="37"/>
      <c r="H33" s="37"/>
      <c r="I33" s="64"/>
      <c r="J33" s="65"/>
      <c r="K33" s="98" t="s">
        <v>267</v>
      </c>
      <c r="L33" s="224" t="s">
        <v>234</v>
      </c>
    </row>
    <row r="34" spans="1:14" ht="77.5">
      <c r="A34" s="225" t="s">
        <v>105</v>
      </c>
      <c r="B34" s="214" t="s">
        <v>268</v>
      </c>
      <c r="C34" s="84"/>
      <c r="D34" s="66" t="str">
        <f t="shared" si="3"/>
        <v/>
      </c>
      <c r="E34" s="66"/>
      <c r="F34" s="42"/>
      <c r="G34" s="66"/>
      <c r="H34" s="66"/>
      <c r="I34" s="67"/>
      <c r="J34" s="68"/>
      <c r="K34" s="98" t="s">
        <v>267</v>
      </c>
      <c r="L34" s="226"/>
    </row>
    <row r="35" spans="1:14" ht="17.5">
      <c r="A35" s="219"/>
      <c r="B35" s="219"/>
      <c r="C35" s="219"/>
      <c r="D35" s="219"/>
      <c r="E35" s="219"/>
      <c r="F35" s="219"/>
      <c r="G35" s="219"/>
      <c r="H35" s="219"/>
      <c r="I35" s="219"/>
      <c r="J35" s="219"/>
      <c r="K35" s="219"/>
      <c r="L35" s="219"/>
      <c r="M35" s="219"/>
      <c r="N35" s="219"/>
    </row>
    <row r="36" spans="1:14" ht="17.5">
      <c r="A36" s="217" t="s">
        <v>352</v>
      </c>
      <c r="B36" s="217"/>
      <c r="D36" s="219"/>
      <c r="E36" s="219"/>
      <c r="F36" s="219"/>
      <c r="G36" s="219"/>
      <c r="H36" s="219"/>
      <c r="I36" s="219"/>
      <c r="J36" s="219"/>
      <c r="K36" s="219"/>
      <c r="L36" s="219"/>
      <c r="M36" s="219"/>
      <c r="N36" s="219"/>
    </row>
    <row r="37" spans="1:14" ht="18" thickBot="1">
      <c r="A37" s="219"/>
      <c r="B37" s="219"/>
      <c r="C37" s="219"/>
      <c r="D37" s="219"/>
      <c r="E37" s="219"/>
      <c r="F37" s="219"/>
      <c r="G37" s="219"/>
      <c r="H37" s="219"/>
      <c r="I37" s="219"/>
      <c r="J37" s="219"/>
      <c r="K37" s="219"/>
      <c r="L37" s="219"/>
      <c r="M37" s="219"/>
      <c r="N37" s="219"/>
    </row>
    <row r="38" spans="1:14" ht="47.5" thickTop="1" thickBot="1">
      <c r="A38" s="227" t="s">
        <v>269</v>
      </c>
      <c r="B38" s="32"/>
      <c r="D38" s="219"/>
      <c r="E38" s="219"/>
      <c r="F38" s="219"/>
      <c r="G38" s="219"/>
      <c r="H38" s="219"/>
      <c r="I38" s="219"/>
      <c r="J38" s="219"/>
      <c r="K38" s="219"/>
      <c r="L38" s="219"/>
      <c r="M38" s="219"/>
      <c r="N38" s="219"/>
    </row>
    <row r="39" spans="1:14" ht="18" thickTop="1">
      <c r="A39" s="219"/>
      <c r="B39" s="217"/>
      <c r="C39" s="219"/>
      <c r="D39" s="219"/>
      <c r="E39" s="219"/>
      <c r="F39" s="219"/>
      <c r="G39" s="219"/>
      <c r="H39" s="219"/>
      <c r="I39" s="219"/>
      <c r="J39" s="219"/>
      <c r="K39" s="219"/>
      <c r="L39" s="219"/>
      <c r="M39" s="219"/>
      <c r="N39" s="219"/>
    </row>
    <row r="40" spans="1:14" ht="38" customHeight="1">
      <c r="A40" s="166" t="s">
        <v>185</v>
      </c>
      <c r="B40" s="222" t="s">
        <v>193</v>
      </c>
      <c r="C40" s="222" t="s">
        <v>324</v>
      </c>
      <c r="D40" s="167" t="s">
        <v>194</v>
      </c>
      <c r="E40" s="167" t="s">
        <v>325</v>
      </c>
      <c r="F40" s="167" t="s">
        <v>195</v>
      </c>
      <c r="G40" s="167" t="s">
        <v>326</v>
      </c>
      <c r="H40" s="167" t="s">
        <v>327</v>
      </c>
      <c r="I40" s="167" t="s">
        <v>196</v>
      </c>
      <c r="J40" s="168" t="s">
        <v>197</v>
      </c>
      <c r="K40" s="101" t="s">
        <v>198</v>
      </c>
      <c r="L40" s="101" t="s">
        <v>297</v>
      </c>
    </row>
    <row r="41" spans="1:14" ht="241.5" customHeight="1">
      <c r="A41" s="223" t="s">
        <v>106</v>
      </c>
      <c r="B41" s="100" t="s">
        <v>264</v>
      </c>
      <c r="C41" s="83"/>
      <c r="D41" s="37" t="str">
        <f t="shared" ref="D41:D43" si="4">IF(ISBLANK(C41),"",IF(C41="Partial Action",1,IF(C41="Completed Action",2,0)))</f>
        <v/>
      </c>
      <c r="E41" s="37"/>
      <c r="F41" s="37"/>
      <c r="G41" s="37"/>
      <c r="H41" s="37"/>
      <c r="I41" s="64"/>
      <c r="J41" s="65"/>
      <c r="K41" s="98" t="s">
        <v>265</v>
      </c>
      <c r="L41" s="177" t="s">
        <v>344</v>
      </c>
    </row>
    <row r="42" spans="1:14" ht="91" customHeight="1">
      <c r="A42" s="161" t="s">
        <v>107</v>
      </c>
      <c r="B42" s="100" t="s">
        <v>266</v>
      </c>
      <c r="C42" s="83"/>
      <c r="D42" s="37" t="str">
        <f t="shared" si="4"/>
        <v/>
      </c>
      <c r="E42" s="37"/>
      <c r="F42" s="37"/>
      <c r="G42" s="37"/>
      <c r="H42" s="37"/>
      <c r="I42" s="64"/>
      <c r="J42" s="65"/>
      <c r="K42" s="98" t="s">
        <v>267</v>
      </c>
      <c r="L42" s="224" t="s">
        <v>234</v>
      </c>
    </row>
    <row r="43" spans="1:14" ht="85" customHeight="1">
      <c r="A43" s="225" t="s">
        <v>108</v>
      </c>
      <c r="B43" s="214" t="s">
        <v>268</v>
      </c>
      <c r="C43" s="84"/>
      <c r="D43" s="66" t="str">
        <f t="shared" si="4"/>
        <v/>
      </c>
      <c r="E43" s="66"/>
      <c r="F43" s="42"/>
      <c r="G43" s="66"/>
      <c r="H43" s="66"/>
      <c r="I43" s="67"/>
      <c r="J43" s="68"/>
      <c r="K43" s="98" t="s">
        <v>267</v>
      </c>
      <c r="L43" s="226"/>
    </row>
    <row r="44" spans="1:14" ht="17.5">
      <c r="A44" s="219"/>
      <c r="B44" s="219"/>
      <c r="C44" s="219"/>
      <c r="D44" s="219"/>
      <c r="E44" s="219"/>
      <c r="F44" s="219"/>
      <c r="G44" s="219"/>
      <c r="H44" s="219"/>
      <c r="I44" s="219"/>
      <c r="J44" s="219"/>
      <c r="K44" s="219"/>
      <c r="L44" s="219"/>
      <c r="M44" s="219"/>
      <c r="N44" s="219"/>
    </row>
    <row r="45" spans="1:14" ht="17.5">
      <c r="A45" s="229" t="s">
        <v>352</v>
      </c>
      <c r="B45" s="230"/>
      <c r="D45" s="219"/>
      <c r="E45" s="219"/>
      <c r="F45" s="219"/>
      <c r="G45" s="219"/>
      <c r="H45" s="219"/>
      <c r="I45" s="219"/>
      <c r="J45" s="219"/>
      <c r="K45" s="219"/>
      <c r="L45" s="219"/>
      <c r="M45" s="219"/>
      <c r="N45" s="219"/>
    </row>
    <row r="46" spans="1:14" ht="18" thickBot="1">
      <c r="A46" s="219"/>
      <c r="B46" s="219"/>
      <c r="C46" s="219"/>
      <c r="D46" s="219"/>
      <c r="E46" s="219"/>
      <c r="F46" s="219"/>
      <c r="G46" s="219"/>
      <c r="H46" s="219"/>
      <c r="I46" s="219"/>
      <c r="J46" s="219"/>
      <c r="K46" s="219"/>
      <c r="L46" s="219"/>
      <c r="M46" s="219"/>
      <c r="N46" s="219"/>
    </row>
    <row r="47" spans="1:14" ht="47.5" thickTop="1" thickBot="1">
      <c r="A47" s="227" t="s">
        <v>269</v>
      </c>
      <c r="B47" s="32"/>
      <c r="D47" s="219"/>
      <c r="E47" s="219"/>
      <c r="F47" s="219"/>
      <c r="G47" s="219"/>
      <c r="H47" s="219"/>
      <c r="I47" s="219"/>
      <c r="J47" s="219"/>
      <c r="K47" s="219"/>
      <c r="L47" s="219"/>
      <c r="M47" s="219"/>
      <c r="N47" s="219"/>
    </row>
    <row r="48" spans="1:14" ht="18" thickTop="1">
      <c r="A48" s="219"/>
      <c r="B48" s="217"/>
      <c r="C48" s="219"/>
      <c r="D48" s="219"/>
      <c r="E48" s="219"/>
      <c r="F48" s="219"/>
      <c r="G48" s="219"/>
      <c r="H48" s="219"/>
      <c r="I48" s="219"/>
      <c r="J48" s="219"/>
      <c r="K48" s="219"/>
      <c r="L48" s="219"/>
      <c r="M48" s="219"/>
      <c r="N48" s="219"/>
    </row>
    <row r="49" spans="1:14" ht="37.5" customHeight="1">
      <c r="A49" s="166" t="s">
        <v>185</v>
      </c>
      <c r="B49" s="222" t="s">
        <v>193</v>
      </c>
      <c r="C49" s="222" t="s">
        <v>324</v>
      </c>
      <c r="D49" s="167" t="s">
        <v>194</v>
      </c>
      <c r="E49" s="167" t="s">
        <v>325</v>
      </c>
      <c r="F49" s="167" t="s">
        <v>195</v>
      </c>
      <c r="G49" s="167" t="s">
        <v>326</v>
      </c>
      <c r="H49" s="167" t="s">
        <v>327</v>
      </c>
      <c r="I49" s="167" t="s">
        <v>196</v>
      </c>
      <c r="J49" s="168" t="s">
        <v>197</v>
      </c>
      <c r="K49" s="101" t="s">
        <v>198</v>
      </c>
      <c r="L49" s="101" t="s">
        <v>297</v>
      </c>
    </row>
    <row r="50" spans="1:14" ht="244.5" customHeight="1">
      <c r="A50" s="223" t="s">
        <v>109</v>
      </c>
      <c r="B50" s="100" t="s">
        <v>264</v>
      </c>
      <c r="C50" s="83"/>
      <c r="D50" s="37" t="str">
        <f t="shared" ref="D50:D52" si="5">IF(ISBLANK(C50),"",IF(C50="Partial Action",1,IF(C50="Completed Action",2,0)))</f>
        <v/>
      </c>
      <c r="E50" s="37"/>
      <c r="F50" s="37"/>
      <c r="G50" s="37"/>
      <c r="H50" s="37"/>
      <c r="I50" s="64"/>
      <c r="J50" s="65"/>
      <c r="K50" s="98" t="s">
        <v>265</v>
      </c>
      <c r="L50" s="177" t="s">
        <v>344</v>
      </c>
    </row>
    <row r="51" spans="1:14" ht="88" customHeight="1">
      <c r="A51" s="161" t="s">
        <v>110</v>
      </c>
      <c r="B51" s="100" t="s">
        <v>266</v>
      </c>
      <c r="C51" s="83"/>
      <c r="D51" s="37" t="str">
        <f t="shared" si="5"/>
        <v/>
      </c>
      <c r="E51" s="37"/>
      <c r="F51" s="37"/>
      <c r="G51" s="37"/>
      <c r="H51" s="37"/>
      <c r="I51" s="64"/>
      <c r="J51" s="65"/>
      <c r="K51" s="98" t="s">
        <v>267</v>
      </c>
      <c r="L51" s="224" t="s">
        <v>234</v>
      </c>
    </row>
    <row r="52" spans="1:14" ht="86.5" customHeight="1">
      <c r="A52" s="225" t="s">
        <v>111</v>
      </c>
      <c r="B52" s="214" t="s">
        <v>268</v>
      </c>
      <c r="C52" s="84"/>
      <c r="D52" s="66" t="str">
        <f t="shared" si="5"/>
        <v/>
      </c>
      <c r="E52" s="66"/>
      <c r="F52" s="42"/>
      <c r="G52" s="66"/>
      <c r="H52" s="66"/>
      <c r="I52" s="67"/>
      <c r="J52" s="68"/>
      <c r="K52" s="98" t="s">
        <v>267</v>
      </c>
      <c r="L52" s="226"/>
    </row>
    <row r="53" spans="1:14" ht="17.5">
      <c r="A53" s="219"/>
      <c r="B53" s="219"/>
      <c r="C53" s="219"/>
      <c r="D53" s="219"/>
      <c r="E53" s="219"/>
      <c r="F53" s="219"/>
      <c r="G53" s="219"/>
      <c r="H53" s="219"/>
      <c r="I53" s="219"/>
      <c r="J53" s="219"/>
      <c r="K53" s="219"/>
      <c r="L53" s="219"/>
      <c r="M53" s="219"/>
      <c r="N53" s="219"/>
    </row>
    <row r="54" spans="1:14" ht="17.5">
      <c r="A54" s="217" t="s">
        <v>352</v>
      </c>
      <c r="B54" s="217"/>
      <c r="D54" s="219"/>
      <c r="E54" s="219"/>
      <c r="F54" s="219"/>
      <c r="G54" s="219"/>
      <c r="H54" s="219"/>
      <c r="I54" s="219"/>
      <c r="J54" s="219"/>
      <c r="K54" s="219"/>
      <c r="L54" s="219"/>
      <c r="M54" s="219"/>
      <c r="N54" s="219"/>
    </row>
    <row r="55" spans="1:14" ht="18" thickBot="1">
      <c r="A55" s="219"/>
      <c r="B55" s="219"/>
      <c r="C55" s="219"/>
      <c r="D55" s="219"/>
      <c r="E55" s="219"/>
      <c r="F55" s="219"/>
      <c r="G55" s="219"/>
      <c r="H55" s="219"/>
      <c r="I55" s="219"/>
      <c r="J55" s="219"/>
      <c r="K55" s="219"/>
      <c r="L55" s="219"/>
      <c r="M55" s="219"/>
      <c r="N55" s="219"/>
    </row>
    <row r="56" spans="1:14" ht="47.5" thickTop="1" thickBot="1">
      <c r="A56" s="227" t="s">
        <v>269</v>
      </c>
      <c r="B56" s="32"/>
      <c r="D56" s="219"/>
      <c r="E56" s="219"/>
      <c r="F56" s="219"/>
      <c r="G56" s="219"/>
      <c r="H56" s="219"/>
      <c r="I56" s="219"/>
      <c r="J56" s="219"/>
      <c r="K56" s="219"/>
      <c r="L56" s="219"/>
      <c r="M56" s="219"/>
      <c r="N56" s="219"/>
    </row>
    <row r="57" spans="1:14" ht="18" thickTop="1">
      <c r="A57" s="219"/>
      <c r="B57" s="217"/>
      <c r="C57" s="219"/>
      <c r="D57" s="219"/>
      <c r="E57" s="219"/>
      <c r="F57" s="219"/>
      <c r="G57" s="219"/>
      <c r="H57" s="219"/>
      <c r="I57" s="219"/>
      <c r="J57" s="219"/>
      <c r="K57" s="219"/>
      <c r="L57" s="219"/>
      <c r="M57" s="219"/>
      <c r="N57" s="219"/>
    </row>
    <row r="58" spans="1:14" ht="31">
      <c r="A58" s="166" t="s">
        <v>185</v>
      </c>
      <c r="B58" s="222" t="s">
        <v>193</v>
      </c>
      <c r="C58" s="222" t="s">
        <v>324</v>
      </c>
      <c r="D58" s="167" t="s">
        <v>194</v>
      </c>
      <c r="E58" s="167" t="s">
        <v>325</v>
      </c>
      <c r="F58" s="167" t="s">
        <v>195</v>
      </c>
      <c r="G58" s="167" t="s">
        <v>326</v>
      </c>
      <c r="H58" s="167" t="s">
        <v>327</v>
      </c>
      <c r="I58" s="167" t="s">
        <v>196</v>
      </c>
      <c r="J58" s="168" t="s">
        <v>197</v>
      </c>
      <c r="K58" s="101" t="s">
        <v>198</v>
      </c>
      <c r="L58" s="101" t="s">
        <v>297</v>
      </c>
    </row>
    <row r="59" spans="1:14" ht="237" customHeight="1">
      <c r="A59" s="223" t="s">
        <v>112</v>
      </c>
      <c r="B59" s="100" t="s">
        <v>264</v>
      </c>
      <c r="C59" s="83"/>
      <c r="D59" s="37" t="str">
        <f t="shared" ref="D59:D61" si="6">IF(ISBLANK(C59),"",IF(C59="Partial Action",1,IF(C59="Completed Action",2,0)))</f>
        <v/>
      </c>
      <c r="E59" s="37"/>
      <c r="F59" s="37"/>
      <c r="G59" s="37"/>
      <c r="H59" s="37"/>
      <c r="I59" s="64"/>
      <c r="J59" s="65"/>
      <c r="K59" s="98" t="s">
        <v>265</v>
      </c>
      <c r="L59" s="177" t="s">
        <v>344</v>
      </c>
    </row>
    <row r="60" spans="1:14" ht="89.5" customHeight="1">
      <c r="A60" s="161" t="s">
        <v>113</v>
      </c>
      <c r="B60" s="100" t="s">
        <v>266</v>
      </c>
      <c r="C60" s="83"/>
      <c r="D60" s="37" t="str">
        <f t="shared" si="6"/>
        <v/>
      </c>
      <c r="E60" s="37"/>
      <c r="F60" s="37"/>
      <c r="G60" s="37"/>
      <c r="H60" s="37"/>
      <c r="I60" s="64"/>
      <c r="J60" s="65"/>
      <c r="K60" s="98" t="s">
        <v>267</v>
      </c>
      <c r="L60" s="224" t="s">
        <v>234</v>
      </c>
    </row>
    <row r="61" spans="1:14" ht="89.5" customHeight="1">
      <c r="A61" s="225" t="s">
        <v>114</v>
      </c>
      <c r="B61" s="214" t="s">
        <v>268</v>
      </c>
      <c r="C61" s="84"/>
      <c r="D61" s="66" t="str">
        <f t="shared" si="6"/>
        <v/>
      </c>
      <c r="E61" s="66"/>
      <c r="F61" s="42"/>
      <c r="G61" s="66"/>
      <c r="H61" s="66"/>
      <c r="I61" s="67"/>
      <c r="J61" s="68"/>
      <c r="K61" s="98" t="s">
        <v>267</v>
      </c>
      <c r="L61" s="226"/>
    </row>
    <row r="62" spans="1:14" ht="17.5">
      <c r="A62" s="219"/>
      <c r="B62" s="219"/>
      <c r="C62" s="219"/>
      <c r="D62" s="219"/>
      <c r="E62" s="219"/>
      <c r="F62" s="219"/>
      <c r="G62" s="219"/>
      <c r="H62" s="219"/>
      <c r="I62" s="219"/>
      <c r="J62" s="219"/>
      <c r="K62" s="219"/>
      <c r="L62" s="219"/>
      <c r="M62" s="219"/>
      <c r="N62" s="219"/>
    </row>
    <row r="63" spans="1:14" ht="17.5">
      <c r="A63" s="217" t="s">
        <v>352</v>
      </c>
      <c r="B63" s="217"/>
      <c r="D63" s="219"/>
      <c r="E63" s="219"/>
      <c r="F63" s="219"/>
      <c r="G63" s="219"/>
      <c r="H63" s="219"/>
      <c r="I63" s="219"/>
      <c r="J63" s="219"/>
      <c r="K63" s="219"/>
      <c r="L63" s="219"/>
      <c r="M63" s="219"/>
      <c r="N63" s="219"/>
    </row>
    <row r="64" spans="1:14" ht="18" thickBot="1">
      <c r="A64" s="219"/>
      <c r="B64" s="219"/>
      <c r="C64" s="219"/>
      <c r="D64" s="219"/>
      <c r="E64" s="219"/>
      <c r="F64" s="219"/>
      <c r="G64" s="219"/>
      <c r="H64" s="219"/>
      <c r="I64" s="219"/>
      <c r="J64" s="219"/>
      <c r="K64" s="219"/>
      <c r="L64" s="219"/>
      <c r="M64" s="219"/>
      <c r="N64" s="219"/>
    </row>
    <row r="65" spans="1:14" ht="47.5" thickTop="1" thickBot="1">
      <c r="A65" s="227" t="s">
        <v>269</v>
      </c>
      <c r="B65" s="32"/>
      <c r="D65" s="219"/>
      <c r="E65" s="219"/>
      <c r="F65" s="219"/>
      <c r="G65" s="219"/>
      <c r="H65" s="219"/>
      <c r="I65" s="219"/>
      <c r="J65" s="219"/>
      <c r="K65" s="219"/>
      <c r="L65" s="219"/>
      <c r="M65" s="219"/>
      <c r="N65" s="219"/>
    </row>
    <row r="66" spans="1:14" ht="18" thickTop="1">
      <c r="A66" s="219"/>
      <c r="B66" s="217"/>
      <c r="C66" s="219"/>
      <c r="D66" s="219"/>
      <c r="E66" s="219"/>
      <c r="F66" s="219"/>
      <c r="G66" s="219"/>
      <c r="H66" s="219"/>
      <c r="I66" s="219"/>
      <c r="J66" s="219"/>
      <c r="K66" s="219"/>
      <c r="L66" s="219"/>
      <c r="M66" s="219"/>
      <c r="N66" s="219"/>
    </row>
    <row r="67" spans="1:14" ht="37" customHeight="1">
      <c r="A67" s="166" t="s">
        <v>185</v>
      </c>
      <c r="B67" s="222" t="s">
        <v>193</v>
      </c>
      <c r="C67" s="222" t="s">
        <v>324</v>
      </c>
      <c r="D67" s="167" t="s">
        <v>194</v>
      </c>
      <c r="E67" s="167" t="s">
        <v>325</v>
      </c>
      <c r="F67" s="167" t="s">
        <v>195</v>
      </c>
      <c r="G67" s="167" t="s">
        <v>326</v>
      </c>
      <c r="H67" s="167" t="s">
        <v>327</v>
      </c>
      <c r="I67" s="167" t="s">
        <v>196</v>
      </c>
      <c r="J67" s="168" t="s">
        <v>197</v>
      </c>
      <c r="K67" s="101" t="s">
        <v>198</v>
      </c>
      <c r="L67" s="101" t="s">
        <v>297</v>
      </c>
    </row>
    <row r="68" spans="1:14" ht="240" customHeight="1">
      <c r="A68" s="223" t="s">
        <v>115</v>
      </c>
      <c r="B68" s="100" t="s">
        <v>264</v>
      </c>
      <c r="C68" s="83"/>
      <c r="D68" s="37" t="str">
        <f t="shared" ref="D68:D70" si="7">IF(ISBLANK(C68),"",IF(C68="Partial Action",1,IF(C68="Completed Action",2,0)))</f>
        <v/>
      </c>
      <c r="E68" s="37"/>
      <c r="F68" s="37"/>
      <c r="G68" s="37"/>
      <c r="H68" s="37"/>
      <c r="I68" s="64"/>
      <c r="J68" s="65"/>
      <c r="K68" s="98" t="s">
        <v>265</v>
      </c>
      <c r="L68" s="177" t="s">
        <v>344</v>
      </c>
    </row>
    <row r="69" spans="1:14" ht="86.5" customHeight="1">
      <c r="A69" s="161" t="s">
        <v>116</v>
      </c>
      <c r="B69" s="100" t="s">
        <v>266</v>
      </c>
      <c r="C69" s="83"/>
      <c r="D69" s="37" t="str">
        <f t="shared" si="7"/>
        <v/>
      </c>
      <c r="E69" s="37"/>
      <c r="F69" s="37"/>
      <c r="G69" s="37"/>
      <c r="H69" s="37"/>
      <c r="I69" s="64"/>
      <c r="J69" s="65"/>
      <c r="K69" s="98" t="s">
        <v>267</v>
      </c>
      <c r="L69" s="224" t="s">
        <v>234</v>
      </c>
    </row>
    <row r="70" spans="1:14" ht="85" customHeight="1">
      <c r="A70" s="225" t="s">
        <v>117</v>
      </c>
      <c r="B70" s="214" t="s">
        <v>268</v>
      </c>
      <c r="C70" s="84"/>
      <c r="D70" s="66" t="str">
        <f t="shared" si="7"/>
        <v/>
      </c>
      <c r="E70" s="66"/>
      <c r="F70" s="42"/>
      <c r="G70" s="66"/>
      <c r="H70" s="66"/>
      <c r="I70" s="67"/>
      <c r="J70" s="68"/>
      <c r="K70" s="98" t="s">
        <v>267</v>
      </c>
      <c r="L70" s="226"/>
    </row>
    <row r="71" spans="1:14" ht="17.5">
      <c r="A71" s="219"/>
      <c r="B71" s="219"/>
      <c r="C71" s="219"/>
      <c r="D71" s="219"/>
      <c r="E71" s="219"/>
      <c r="F71" s="219"/>
      <c r="G71" s="219"/>
      <c r="H71" s="219"/>
      <c r="I71" s="219"/>
      <c r="J71" s="219"/>
      <c r="K71" s="219"/>
      <c r="L71" s="219"/>
      <c r="M71" s="219"/>
      <c r="N71" s="219"/>
    </row>
    <row r="72" spans="1:14" ht="17.5">
      <c r="A72" s="217" t="s">
        <v>352</v>
      </c>
      <c r="C72" s="217"/>
      <c r="D72" s="219"/>
      <c r="E72" s="219"/>
      <c r="F72" s="219"/>
      <c r="G72" s="219"/>
      <c r="H72" s="219"/>
      <c r="I72" s="219"/>
      <c r="J72" s="219"/>
      <c r="K72" s="219"/>
      <c r="L72" s="219"/>
      <c r="M72" s="219"/>
      <c r="N72" s="219"/>
    </row>
    <row r="73" spans="1:14" ht="18" thickBot="1">
      <c r="A73" s="219"/>
      <c r="B73" s="219"/>
      <c r="C73" s="219"/>
      <c r="D73" s="219"/>
      <c r="E73" s="219"/>
      <c r="F73" s="219"/>
      <c r="G73" s="219"/>
      <c r="H73" s="219"/>
      <c r="I73" s="219"/>
      <c r="J73" s="219"/>
      <c r="K73" s="219"/>
      <c r="L73" s="219"/>
      <c r="M73" s="219"/>
      <c r="N73" s="219"/>
    </row>
    <row r="74" spans="1:14" ht="47.5" thickTop="1" thickBot="1">
      <c r="A74" s="227" t="s">
        <v>269</v>
      </c>
      <c r="B74" s="32"/>
      <c r="D74" s="219"/>
      <c r="E74" s="219"/>
      <c r="F74" s="219"/>
      <c r="G74" s="219"/>
      <c r="H74" s="219"/>
      <c r="I74" s="219"/>
      <c r="J74" s="219"/>
      <c r="K74" s="219"/>
      <c r="L74" s="219"/>
      <c r="M74" s="219"/>
      <c r="N74" s="219"/>
    </row>
    <row r="75" spans="1:14" ht="18" thickTop="1">
      <c r="A75" s="219"/>
      <c r="B75" s="217"/>
      <c r="C75" s="219"/>
      <c r="D75" s="219"/>
      <c r="E75" s="219"/>
      <c r="F75" s="219"/>
      <c r="G75" s="219"/>
      <c r="H75" s="219"/>
      <c r="I75" s="219"/>
      <c r="J75" s="219"/>
      <c r="K75" s="219"/>
      <c r="L75" s="219"/>
      <c r="M75" s="219"/>
      <c r="N75" s="219"/>
    </row>
    <row r="76" spans="1:14" ht="41.5" customHeight="1">
      <c r="A76" s="166" t="s">
        <v>185</v>
      </c>
      <c r="B76" s="222" t="s">
        <v>193</v>
      </c>
      <c r="C76" s="222" t="s">
        <v>324</v>
      </c>
      <c r="D76" s="167" t="s">
        <v>194</v>
      </c>
      <c r="E76" s="167" t="s">
        <v>325</v>
      </c>
      <c r="F76" s="167" t="s">
        <v>195</v>
      </c>
      <c r="G76" s="167" t="s">
        <v>326</v>
      </c>
      <c r="H76" s="167" t="s">
        <v>327</v>
      </c>
      <c r="I76" s="167" t="s">
        <v>196</v>
      </c>
      <c r="J76" s="168" t="s">
        <v>197</v>
      </c>
      <c r="K76" s="101" t="s">
        <v>198</v>
      </c>
      <c r="L76" s="101" t="s">
        <v>297</v>
      </c>
    </row>
    <row r="77" spans="1:14" ht="235.5" customHeight="1">
      <c r="A77" s="223" t="s">
        <v>118</v>
      </c>
      <c r="B77" s="100" t="s">
        <v>264</v>
      </c>
      <c r="C77" s="83"/>
      <c r="D77" s="37" t="str">
        <f t="shared" ref="D77:D79" si="8">IF(ISBLANK(C77),"",IF(C77="Partial Action",1,IF(C77="Completed Action",2,0)))</f>
        <v/>
      </c>
      <c r="E77" s="37"/>
      <c r="F77" s="37"/>
      <c r="G77" s="37"/>
      <c r="H77" s="37"/>
      <c r="I77" s="64"/>
      <c r="J77" s="65"/>
      <c r="K77" s="98" t="s">
        <v>265</v>
      </c>
      <c r="L77" s="177" t="s">
        <v>344</v>
      </c>
    </row>
    <row r="78" spans="1:14" ht="89.5" customHeight="1">
      <c r="A78" s="161" t="s">
        <v>119</v>
      </c>
      <c r="B78" s="100" t="s">
        <v>266</v>
      </c>
      <c r="C78" s="83"/>
      <c r="D78" s="37" t="str">
        <f t="shared" si="8"/>
        <v/>
      </c>
      <c r="E78" s="37"/>
      <c r="F78" s="37"/>
      <c r="G78" s="37"/>
      <c r="H78" s="37"/>
      <c r="I78" s="64"/>
      <c r="J78" s="65"/>
      <c r="K78" s="98" t="s">
        <v>267</v>
      </c>
      <c r="L78" s="224" t="s">
        <v>234</v>
      </c>
    </row>
    <row r="79" spans="1:14" ht="83.5" customHeight="1">
      <c r="A79" s="225" t="s">
        <v>120</v>
      </c>
      <c r="B79" s="214" t="s">
        <v>268</v>
      </c>
      <c r="C79" s="84"/>
      <c r="D79" s="66" t="str">
        <f t="shared" si="8"/>
        <v/>
      </c>
      <c r="E79" s="66"/>
      <c r="F79" s="42"/>
      <c r="G79" s="66"/>
      <c r="H79" s="66"/>
      <c r="I79" s="67"/>
      <c r="J79" s="68"/>
      <c r="K79" s="98" t="s">
        <v>267</v>
      </c>
      <c r="L79" s="226"/>
    </row>
    <row r="80" spans="1:14" ht="17.5">
      <c r="A80" s="219"/>
      <c r="B80" s="219"/>
      <c r="C80" s="219"/>
      <c r="D80" s="219"/>
      <c r="E80" s="219"/>
      <c r="F80" s="219"/>
      <c r="G80" s="219"/>
      <c r="H80" s="219"/>
      <c r="I80" s="219"/>
      <c r="J80" s="219"/>
      <c r="K80" s="219"/>
      <c r="L80" s="219"/>
      <c r="M80" s="219"/>
      <c r="N80" s="219"/>
    </row>
    <row r="81" spans="1:14" ht="17.5">
      <c r="A81" s="217" t="s">
        <v>353</v>
      </c>
      <c r="B81" s="217"/>
      <c r="D81" s="219"/>
      <c r="E81" s="219"/>
      <c r="F81" s="219"/>
      <c r="G81" s="219"/>
      <c r="H81" s="219"/>
      <c r="I81" s="219"/>
      <c r="J81" s="219"/>
      <c r="K81" s="219"/>
      <c r="L81" s="219"/>
      <c r="M81" s="219"/>
      <c r="N81" s="219"/>
    </row>
    <row r="82" spans="1:14" ht="18" thickBot="1">
      <c r="A82" s="219"/>
      <c r="B82" s="219"/>
      <c r="C82" s="219"/>
      <c r="D82" s="219"/>
      <c r="E82" s="219"/>
      <c r="F82" s="219"/>
      <c r="G82" s="219"/>
      <c r="H82" s="219"/>
      <c r="I82" s="219"/>
      <c r="J82" s="219"/>
      <c r="K82" s="219"/>
      <c r="L82" s="219"/>
      <c r="M82" s="219"/>
      <c r="N82" s="219"/>
    </row>
    <row r="83" spans="1:14" ht="47.5" thickTop="1" thickBot="1">
      <c r="A83" s="227" t="s">
        <v>269</v>
      </c>
      <c r="B83" s="32"/>
      <c r="D83" s="219"/>
      <c r="E83" s="219"/>
      <c r="F83" s="219"/>
      <c r="G83" s="219"/>
      <c r="H83" s="219"/>
      <c r="I83" s="219"/>
      <c r="J83" s="219"/>
      <c r="K83" s="219"/>
      <c r="L83" s="219"/>
      <c r="M83" s="219"/>
      <c r="N83" s="219"/>
    </row>
    <row r="84" spans="1:14" ht="18" thickTop="1">
      <c r="A84" s="219"/>
      <c r="B84" s="217"/>
      <c r="C84" s="219"/>
      <c r="D84" s="219"/>
      <c r="E84" s="219"/>
      <c r="F84" s="219"/>
      <c r="G84" s="219"/>
      <c r="H84" s="219"/>
      <c r="I84" s="219"/>
      <c r="J84" s="219"/>
      <c r="K84" s="219"/>
      <c r="L84" s="219"/>
      <c r="M84" s="219"/>
      <c r="N84" s="219"/>
    </row>
    <row r="85" spans="1:14" ht="41" customHeight="1">
      <c r="A85" s="166" t="s">
        <v>185</v>
      </c>
      <c r="B85" s="222" t="s">
        <v>193</v>
      </c>
      <c r="C85" s="222" t="s">
        <v>324</v>
      </c>
      <c r="D85" s="167" t="s">
        <v>194</v>
      </c>
      <c r="E85" s="167" t="s">
        <v>325</v>
      </c>
      <c r="F85" s="167" t="s">
        <v>195</v>
      </c>
      <c r="G85" s="167" t="s">
        <v>326</v>
      </c>
      <c r="H85" s="167" t="s">
        <v>327</v>
      </c>
      <c r="I85" s="167" t="s">
        <v>196</v>
      </c>
      <c r="J85" s="168" t="s">
        <v>197</v>
      </c>
      <c r="K85" s="101" t="s">
        <v>198</v>
      </c>
      <c r="L85" s="101" t="s">
        <v>297</v>
      </c>
    </row>
    <row r="86" spans="1:14" ht="240" customHeight="1">
      <c r="A86" s="223" t="s">
        <v>121</v>
      </c>
      <c r="B86" s="100" t="s">
        <v>264</v>
      </c>
      <c r="C86" s="83"/>
      <c r="D86" s="37" t="str">
        <f t="shared" ref="D86:D88" si="9">IF(ISBLANK(C86),"",IF(C86="Partial Action",1,IF(C86="Completed Action",2,0)))</f>
        <v/>
      </c>
      <c r="E86" s="37"/>
      <c r="F86" s="37"/>
      <c r="G86" s="37"/>
      <c r="H86" s="37"/>
      <c r="I86" s="64"/>
      <c r="J86" s="65"/>
      <c r="K86" s="98" t="s">
        <v>265</v>
      </c>
      <c r="L86" s="177" t="s">
        <v>344</v>
      </c>
    </row>
    <row r="87" spans="1:14" ht="91" customHeight="1">
      <c r="A87" s="161" t="s">
        <v>122</v>
      </c>
      <c r="B87" s="100" t="s">
        <v>266</v>
      </c>
      <c r="C87" s="83"/>
      <c r="D87" s="37" t="str">
        <f t="shared" si="9"/>
        <v/>
      </c>
      <c r="E87" s="37"/>
      <c r="F87" s="37"/>
      <c r="G87" s="37"/>
      <c r="H87" s="37"/>
      <c r="I87" s="64"/>
      <c r="J87" s="65"/>
      <c r="K87" s="98" t="s">
        <v>267</v>
      </c>
      <c r="L87" s="224" t="s">
        <v>234</v>
      </c>
    </row>
    <row r="88" spans="1:14" ht="88" customHeight="1">
      <c r="A88" s="225" t="s">
        <v>123</v>
      </c>
      <c r="B88" s="214" t="s">
        <v>268</v>
      </c>
      <c r="C88" s="84"/>
      <c r="D88" s="66" t="str">
        <f t="shared" si="9"/>
        <v/>
      </c>
      <c r="E88" s="66"/>
      <c r="F88" s="42"/>
      <c r="G88" s="66"/>
      <c r="H88" s="66"/>
      <c r="I88" s="67"/>
      <c r="J88" s="68"/>
      <c r="K88" s="98" t="s">
        <v>267</v>
      </c>
      <c r="L88" s="226"/>
    </row>
    <row r="89" spans="1:14" ht="17.5">
      <c r="A89" s="219"/>
      <c r="B89" s="219"/>
      <c r="C89" s="219"/>
      <c r="D89" s="219"/>
      <c r="E89" s="219"/>
      <c r="F89" s="219"/>
      <c r="G89" s="219"/>
      <c r="H89" s="219"/>
      <c r="I89" s="219"/>
      <c r="J89" s="219"/>
      <c r="K89" s="219"/>
      <c r="L89" s="219"/>
      <c r="M89" s="219"/>
      <c r="N89" s="219"/>
    </row>
    <row r="90" spans="1:14" ht="17.5">
      <c r="A90" s="217" t="s">
        <v>352</v>
      </c>
      <c r="B90" s="217"/>
      <c r="D90" s="219"/>
      <c r="E90" s="219"/>
      <c r="F90" s="219"/>
      <c r="G90" s="219"/>
      <c r="H90" s="219"/>
      <c r="I90" s="219"/>
      <c r="J90" s="219"/>
      <c r="K90" s="219"/>
      <c r="L90" s="219"/>
      <c r="M90" s="219"/>
      <c r="N90" s="219"/>
    </row>
    <row r="91" spans="1:14" ht="18" thickBot="1">
      <c r="A91" s="219"/>
      <c r="B91" s="218"/>
      <c r="C91" s="219"/>
      <c r="D91" s="219"/>
      <c r="E91" s="219"/>
      <c r="F91" s="219"/>
      <c r="G91" s="219"/>
      <c r="H91" s="219"/>
      <c r="I91" s="219"/>
      <c r="J91" s="219"/>
      <c r="K91" s="219"/>
      <c r="L91" s="219"/>
      <c r="M91" s="219"/>
      <c r="N91" s="219"/>
    </row>
    <row r="92" spans="1:14" ht="47.5" thickTop="1" thickBot="1">
      <c r="A92" s="227" t="s">
        <v>269</v>
      </c>
      <c r="B92" s="32"/>
      <c r="D92" s="219"/>
      <c r="E92" s="219"/>
      <c r="F92" s="219"/>
      <c r="G92" s="219"/>
      <c r="H92" s="219"/>
      <c r="I92" s="219"/>
      <c r="J92" s="219"/>
      <c r="K92" s="219"/>
      <c r="L92" s="219"/>
      <c r="M92" s="219"/>
      <c r="N92" s="219"/>
    </row>
    <row r="93" spans="1:14" ht="18" thickTop="1">
      <c r="A93" s="219"/>
      <c r="B93" s="217"/>
      <c r="C93" s="219"/>
      <c r="D93" s="219"/>
      <c r="E93" s="219"/>
      <c r="F93" s="219"/>
      <c r="G93" s="219"/>
      <c r="H93" s="219"/>
      <c r="I93" s="219"/>
      <c r="J93" s="219"/>
      <c r="K93" s="219"/>
      <c r="L93" s="219"/>
      <c r="M93" s="219"/>
      <c r="N93" s="219"/>
    </row>
    <row r="94" spans="1:14" ht="40" customHeight="1">
      <c r="A94" s="166" t="s">
        <v>185</v>
      </c>
      <c r="B94" s="222" t="s">
        <v>193</v>
      </c>
      <c r="C94" s="222" t="s">
        <v>324</v>
      </c>
      <c r="D94" s="167" t="s">
        <v>194</v>
      </c>
      <c r="E94" s="167" t="s">
        <v>325</v>
      </c>
      <c r="F94" s="167" t="s">
        <v>195</v>
      </c>
      <c r="G94" s="167" t="s">
        <v>326</v>
      </c>
      <c r="H94" s="167" t="s">
        <v>327</v>
      </c>
      <c r="I94" s="167" t="s">
        <v>196</v>
      </c>
      <c r="J94" s="168" t="s">
        <v>197</v>
      </c>
      <c r="K94" s="101" t="s">
        <v>198</v>
      </c>
      <c r="L94" s="101" t="s">
        <v>297</v>
      </c>
    </row>
    <row r="95" spans="1:14" ht="238.5" customHeight="1">
      <c r="A95" s="223" t="s">
        <v>124</v>
      </c>
      <c r="B95" s="100" t="s">
        <v>264</v>
      </c>
      <c r="C95" s="83"/>
      <c r="D95" s="37" t="str">
        <f t="shared" ref="D95:D97" si="10">IF(ISBLANK(C95),"",IF(C95="Partial Action",1,IF(C95="Completed Action",2,0)))</f>
        <v/>
      </c>
      <c r="E95" s="37"/>
      <c r="F95" s="37"/>
      <c r="G95" s="37"/>
      <c r="H95" s="37"/>
      <c r="I95" s="64"/>
      <c r="J95" s="65"/>
      <c r="K95" s="98" t="s">
        <v>265</v>
      </c>
      <c r="L95" s="177" t="s">
        <v>344</v>
      </c>
    </row>
    <row r="96" spans="1:14" ht="91" customHeight="1">
      <c r="A96" s="161" t="s">
        <v>125</v>
      </c>
      <c r="B96" s="100" t="s">
        <v>266</v>
      </c>
      <c r="C96" s="83"/>
      <c r="D96" s="37" t="str">
        <f t="shared" si="10"/>
        <v/>
      </c>
      <c r="E96" s="37"/>
      <c r="F96" s="37"/>
      <c r="G96" s="37"/>
      <c r="H96" s="37"/>
      <c r="I96" s="64"/>
      <c r="J96" s="65"/>
      <c r="K96" s="98" t="s">
        <v>267</v>
      </c>
      <c r="L96" s="224" t="s">
        <v>234</v>
      </c>
    </row>
    <row r="97" spans="1:14" ht="85" customHeight="1">
      <c r="A97" s="225" t="s">
        <v>126</v>
      </c>
      <c r="B97" s="214" t="s">
        <v>268</v>
      </c>
      <c r="C97" s="84"/>
      <c r="D97" s="66" t="str">
        <f t="shared" si="10"/>
        <v/>
      </c>
      <c r="E97" s="66"/>
      <c r="F97" s="42"/>
      <c r="G97" s="66"/>
      <c r="H97" s="66"/>
      <c r="I97" s="67"/>
      <c r="J97" s="68"/>
      <c r="K97" s="98" t="s">
        <v>267</v>
      </c>
      <c r="L97" s="226"/>
    </row>
    <row r="98" spans="1:14" ht="17.5">
      <c r="A98" s="219"/>
      <c r="B98" s="219"/>
      <c r="C98" s="219"/>
      <c r="D98" s="219"/>
      <c r="E98" s="219"/>
      <c r="F98" s="219"/>
      <c r="G98" s="219"/>
      <c r="H98" s="219"/>
      <c r="I98" s="219"/>
      <c r="J98" s="219"/>
      <c r="K98" s="219"/>
      <c r="L98" s="219"/>
      <c r="M98" s="219"/>
      <c r="N98" s="219"/>
    </row>
    <row r="99" spans="1:14" ht="17.5">
      <c r="A99" s="229" t="s">
        <v>352</v>
      </c>
      <c r="B99" s="229"/>
      <c r="D99" s="219"/>
      <c r="E99" s="219"/>
      <c r="F99" s="219"/>
      <c r="G99" s="219"/>
      <c r="H99" s="219"/>
      <c r="I99" s="219"/>
      <c r="J99" s="219"/>
      <c r="K99" s="219"/>
      <c r="L99" s="219"/>
      <c r="M99" s="219"/>
      <c r="N99" s="219"/>
    </row>
    <row r="100" spans="1:14" ht="18" thickBot="1">
      <c r="A100" s="219"/>
      <c r="B100" s="218"/>
      <c r="C100" s="219"/>
      <c r="D100" s="219"/>
      <c r="E100" s="219"/>
      <c r="F100" s="219"/>
      <c r="G100" s="219"/>
      <c r="H100" s="219"/>
      <c r="I100" s="219"/>
      <c r="J100" s="219"/>
      <c r="K100" s="219"/>
      <c r="L100" s="219"/>
      <c r="M100" s="219"/>
      <c r="N100" s="219"/>
    </row>
    <row r="101" spans="1:14" ht="47.5" thickTop="1" thickBot="1">
      <c r="A101" s="227" t="s">
        <v>269</v>
      </c>
      <c r="B101" s="32"/>
      <c r="D101" s="219"/>
      <c r="E101" s="219"/>
      <c r="F101" s="219"/>
      <c r="G101" s="219"/>
      <c r="H101" s="219"/>
      <c r="I101" s="219"/>
      <c r="J101" s="219"/>
      <c r="K101" s="219"/>
      <c r="L101" s="219"/>
      <c r="M101" s="219"/>
      <c r="N101" s="219"/>
    </row>
    <row r="102" spans="1:14" ht="18" thickTop="1">
      <c r="A102" s="219"/>
      <c r="B102" s="217"/>
      <c r="C102" s="219"/>
      <c r="D102" s="219"/>
      <c r="E102" s="219"/>
      <c r="F102" s="219"/>
      <c r="G102" s="219"/>
      <c r="H102" s="219"/>
      <c r="I102" s="219"/>
      <c r="J102" s="219"/>
      <c r="K102" s="219"/>
      <c r="L102" s="219"/>
      <c r="M102" s="219"/>
      <c r="N102" s="219"/>
    </row>
    <row r="103" spans="1:14" ht="41" customHeight="1">
      <c r="A103" s="166" t="s">
        <v>185</v>
      </c>
      <c r="B103" s="222" t="s">
        <v>193</v>
      </c>
      <c r="C103" s="222" t="s">
        <v>324</v>
      </c>
      <c r="D103" s="167" t="s">
        <v>194</v>
      </c>
      <c r="E103" s="167" t="s">
        <v>325</v>
      </c>
      <c r="F103" s="167" t="s">
        <v>195</v>
      </c>
      <c r="G103" s="167" t="s">
        <v>326</v>
      </c>
      <c r="H103" s="167" t="s">
        <v>327</v>
      </c>
      <c r="I103" s="167" t="s">
        <v>196</v>
      </c>
      <c r="J103" s="168" t="s">
        <v>197</v>
      </c>
      <c r="K103" s="101" t="s">
        <v>198</v>
      </c>
      <c r="L103" s="101" t="s">
        <v>297</v>
      </c>
    </row>
    <row r="104" spans="1:14" ht="243" customHeight="1">
      <c r="A104" s="223" t="s">
        <v>127</v>
      </c>
      <c r="B104" s="100" t="s">
        <v>264</v>
      </c>
      <c r="C104" s="83"/>
      <c r="D104" s="37" t="str">
        <f t="shared" ref="D104:D106" si="11">IF(ISBLANK(C104),"",IF(C104="Partial Action",1,IF(C104="Completed Action",2,0)))</f>
        <v/>
      </c>
      <c r="E104" s="37"/>
      <c r="F104" s="37"/>
      <c r="G104" s="37"/>
      <c r="H104" s="37"/>
      <c r="I104" s="64"/>
      <c r="J104" s="65"/>
      <c r="K104" s="98" t="s">
        <v>265</v>
      </c>
      <c r="L104" s="177" t="s">
        <v>344</v>
      </c>
    </row>
    <row r="105" spans="1:14" ht="89.5" customHeight="1">
      <c r="A105" s="161" t="s">
        <v>128</v>
      </c>
      <c r="B105" s="100" t="s">
        <v>266</v>
      </c>
      <c r="C105" s="83"/>
      <c r="D105" s="37" t="str">
        <f t="shared" si="11"/>
        <v/>
      </c>
      <c r="E105" s="37"/>
      <c r="F105" s="37"/>
      <c r="G105" s="37"/>
      <c r="H105" s="37"/>
      <c r="I105" s="64"/>
      <c r="J105" s="65"/>
      <c r="K105" s="98" t="s">
        <v>267</v>
      </c>
      <c r="L105" s="224" t="s">
        <v>234</v>
      </c>
    </row>
    <row r="106" spans="1:14" ht="88" customHeight="1">
      <c r="A106" s="225" t="s">
        <v>129</v>
      </c>
      <c r="B106" s="214" t="s">
        <v>268</v>
      </c>
      <c r="C106" s="84"/>
      <c r="D106" s="66" t="str">
        <f t="shared" si="11"/>
        <v/>
      </c>
      <c r="E106" s="66"/>
      <c r="F106" s="42"/>
      <c r="G106" s="66"/>
      <c r="H106" s="66"/>
      <c r="I106" s="67"/>
      <c r="J106" s="68"/>
      <c r="K106" s="98" t="s">
        <v>267</v>
      </c>
      <c r="L106" s="226"/>
    </row>
  </sheetData>
  <sheetProtection algorithmName="SHA-512" hashValue="65v5L9mHPBaotyV3m8EbU1+rsKVnryuqgh57+bD8VPBGnHCPmwdOGA8r692TH4VllKaCppnVNvhujpYQzhatUg==" saltValue="1FwOwD7/6ae2DzfeLvoP7Q==" spinCount="100000" sheet="1" objects="1" scenarios="1" sort="0" autoFilter="0"/>
  <protectedRanges>
    <protectedRange sqref="D5:E7 G5:H7 D14:E16 G14:H16 D23:E25 G23:H25 D32:E34 G32:H34 D41:E43 G41:H43 D50:E52 G50:H52 D59:E61 G59:H61 D68:E70 G68:H70 D77:E79 G77:H79 D86:E88 G86:H88 D95:E97 G95:H97 D104:E106 G104:H106" name="Range1"/>
    <protectedRange sqref="F5 F14 F23 F32 F41 F50 F59 F68 F77 F86 F95 F104" name="Range1_1"/>
    <protectedRange sqref="F6:F7 F15:F16 F24:F25 F33:F34 F42:F43 F51:F52 F60:F61 F69:F70 F78:F79 F87:F88 F96:F97 F105:F106" name="Range1_1_1"/>
  </protectedRanges>
  <mergeCells count="3">
    <mergeCell ref="A2:L2"/>
    <mergeCell ref="A3:L3"/>
    <mergeCell ref="A1:G1"/>
  </mergeCells>
  <phoneticPr fontId="8" type="noConversion"/>
  <conditionalFormatting sqref="C14:J16">
    <cfRule type="expression" dxfId="10" priority="11">
      <formula>ISBLANK($B$11)</formula>
    </cfRule>
  </conditionalFormatting>
  <conditionalFormatting sqref="C23:J25">
    <cfRule type="expression" dxfId="9" priority="10">
      <formula>ISBLANK($B$20)</formula>
    </cfRule>
  </conditionalFormatting>
  <conditionalFormatting sqref="C32:J34">
    <cfRule type="expression" dxfId="8" priority="9">
      <formula>ISBLANK($B$29)</formula>
    </cfRule>
  </conditionalFormatting>
  <conditionalFormatting sqref="C41:J43">
    <cfRule type="expression" dxfId="7" priority="8">
      <formula>ISBLANK($B$38)</formula>
    </cfRule>
  </conditionalFormatting>
  <conditionalFormatting sqref="C50:J52">
    <cfRule type="expression" dxfId="6" priority="7">
      <formula>ISBLANK($B$47)</formula>
    </cfRule>
  </conditionalFormatting>
  <conditionalFormatting sqref="C59:J61">
    <cfRule type="expression" dxfId="5" priority="6">
      <formula>ISBLANK($B$56)</formula>
    </cfRule>
  </conditionalFormatting>
  <conditionalFormatting sqref="C68:J70">
    <cfRule type="expression" dxfId="4" priority="5">
      <formula>ISBLANK($B$65)</formula>
    </cfRule>
  </conditionalFormatting>
  <conditionalFormatting sqref="C77:J79">
    <cfRule type="expression" dxfId="3" priority="4">
      <formula>ISBLANK($B$74)</formula>
    </cfRule>
  </conditionalFormatting>
  <conditionalFormatting sqref="C86:J88">
    <cfRule type="expression" dxfId="2" priority="3">
      <formula>ISBLANK($B$83)</formula>
    </cfRule>
  </conditionalFormatting>
  <conditionalFormatting sqref="C95:J97">
    <cfRule type="expression" dxfId="1" priority="2">
      <formula>ISBLANK($B$92)</formula>
    </cfRule>
  </conditionalFormatting>
  <conditionalFormatting sqref="C104:J106">
    <cfRule type="expression" dxfId="0" priority="1">
      <formula>ISBLANK($B$101)</formula>
    </cfRule>
  </conditionalFormatting>
  <dataValidations count="2">
    <dataValidation type="date" operator="greaterThanOrEqual" allowBlank="1" showInputMessage="1" showErrorMessage="1" errorTitle="Invalid Entry" error="This field will only accept a date, in the format DD/MM/YYYY, from 01/01/2025 onwards." prompt="Please enter a date in the format DD/MM/YYYY." sqref="F5:F7 F95:F97 F14:F16 F23:F25 F32:F34 F41:F43 F50:F52 F59:F61 F68:F70 F77:F79 F86:F88 F104:F106" xr:uid="{5DF5DA90-4090-4711-8F15-730C47208C28}">
      <formula1>45658</formula1>
    </dataValidation>
    <dataValidation allowBlank="1" showInputMessage="1" showErrorMessage="1" prompt="Please enter the name of the individual planning authority in this cell to unlock the below table." sqref="B11 B20 B29 B38 B47 B56 B65 B74 B83 B92 B101" xr:uid="{396C2FD2-FA4D-442D-9D0E-59B2DFCE07A4}"/>
  </dataValidations>
  <hyperlinks>
    <hyperlink ref="L15" r:id="rId1" display="https://assets.publishing.service.gov.uk/media/65fdb71af1d3a0001d32ae74/Adverse_Weather_and_Health_Plan_supporting_evidence__1_.pdf" xr:uid="{6319529A-0D41-4F95-A935-8D9B7E06E25D}"/>
    <hyperlink ref="L14" r:id="rId2" display="https://lcat.uk/" xr:uid="{E357D2B0-F031-4420-A31D-253DC36C753D}"/>
    <hyperlink ref="L24" r:id="rId3" xr:uid="{AD1278BC-4672-4DA3-84D2-48E0118BB186}"/>
    <hyperlink ref="L23" r:id="rId4" xr:uid="{EE0BD95D-52D5-48FA-A1C6-4313AAA6D4AF}"/>
    <hyperlink ref="L33" r:id="rId5" xr:uid="{D7542124-A2A3-4E24-AF72-4DB8789BA109}"/>
    <hyperlink ref="L32" r:id="rId6" xr:uid="{7C0BAE41-E9B5-4C17-A3A4-BF81478323C4}"/>
    <hyperlink ref="L42" r:id="rId7" xr:uid="{BE822225-C21C-4E19-8AE7-DC72671AAF70}"/>
    <hyperlink ref="L41" r:id="rId8" xr:uid="{07F2DD19-2CD6-4009-AD50-203B8326C4C2}"/>
    <hyperlink ref="L51" r:id="rId9" xr:uid="{73B0770B-6162-487E-B6FF-F158387C995D}"/>
    <hyperlink ref="L50" r:id="rId10" xr:uid="{BEEFBACA-9E67-4563-A799-D95B97A8A74C}"/>
    <hyperlink ref="L60" r:id="rId11" xr:uid="{E9F5CDD1-BEF7-405D-AD64-BA3613535898}"/>
    <hyperlink ref="L59" r:id="rId12" xr:uid="{8E5C3AB2-0BAD-43CF-8876-5FE0D90CD6ED}"/>
    <hyperlink ref="L69" r:id="rId13" xr:uid="{F32AD8C5-BE65-4A87-ABFF-3317335A3230}"/>
    <hyperlink ref="L68" r:id="rId14" xr:uid="{AD9292ED-125C-483E-B32B-9678F211EA0E}"/>
    <hyperlink ref="L78" r:id="rId15" xr:uid="{56EDCEE3-2DE9-4246-A4D2-AA8005B799CB}"/>
    <hyperlink ref="L77" r:id="rId16" xr:uid="{91959E60-AD39-4E6A-94BE-647E6C71C586}"/>
    <hyperlink ref="L87" r:id="rId17" xr:uid="{8FB136F1-923B-4B40-9175-FC05C1900C00}"/>
    <hyperlink ref="L86" r:id="rId18" xr:uid="{B1F07E8A-5A22-4F93-A2F6-B13B06A5309A}"/>
    <hyperlink ref="L96" r:id="rId19" xr:uid="{62CA3F98-A881-490B-A93D-0FA8AEED1B9E}"/>
    <hyperlink ref="L95" r:id="rId20" xr:uid="{CD1C7910-EF7D-44BB-8572-57ECD7F79E21}"/>
    <hyperlink ref="L105" r:id="rId21" xr:uid="{85C3A4A5-8556-48E7-A0FD-40DB220BB13A}"/>
    <hyperlink ref="L104" r:id="rId22" xr:uid="{59715FD5-443A-4DA4-828C-43D4167E133E}"/>
    <hyperlink ref="L5" r:id="rId23" display="https://lcat.uk/" xr:uid="{75F133F7-AD9E-4F95-9DD8-FBB3C29E4708}"/>
    <hyperlink ref="L6" r:id="rId24" display="https://assets.publishing.service.gov.uk/media/65fdb71af1d3a0001d32ae74/Adverse_Weather_and_Health_Plan_supporting_evidence__1_.pdf" xr:uid="{7BAFE272-E776-4378-AA9B-69797B9722E5}"/>
  </hyperlinks>
  <pageMargins left="0.7" right="0.7" top="0.75" bottom="0.75" header="0.3" footer="0.3"/>
  <pageSetup paperSize="9" orientation="portrait" r:id="rId25"/>
  <drawing r:id="rId26"/>
  <tableParts count="12">
    <tablePart r:id="rId27"/>
    <tablePart r:id="rId28"/>
    <tablePart r:id="rId29"/>
    <tablePart r:id="rId30"/>
    <tablePart r:id="rId31"/>
    <tablePart r:id="rId32"/>
    <tablePart r:id="rId33"/>
    <tablePart r:id="rId34"/>
    <tablePart r:id="rId35"/>
    <tablePart r:id="rId36"/>
    <tablePart r:id="rId37"/>
    <tablePart r:id="rId38"/>
  </tableParts>
  <extLst>
    <ext xmlns:x14="http://schemas.microsoft.com/office/spreadsheetml/2009/9/main" uri="{CCE6A557-97BC-4b89-ADB6-D9C93CAAB3DF}">
      <x14:dataValidations xmlns:xm="http://schemas.microsoft.com/office/excel/2006/main" count="1">
        <x14:dataValidation type="list" allowBlank="1" showErrorMessage="1" error="Please select from the options available." xr:uid="{854C6735-F4ED-4AA2-AAF9-BE927E65F94F}">
          <x14:formula1>
            <xm:f>Validation!$A$2:$A$4</xm:f>
          </x14:formula1>
          <xm:sqref>C5:C7 C95:C97 C14:C16 C23:C25 C32:C34 C41:C43 C50:C52 C59:C61 C68:C70 C77:C79 C86:C88 C104:C106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25ABD-BE65-46F3-9EE0-6A4CDBEA5C41}">
  <sheetPr codeName="Sheet15"/>
  <dimension ref="A1:M10"/>
  <sheetViews>
    <sheetView zoomScaleNormal="100" workbookViewId="0">
      <selection sqref="A1:L1"/>
    </sheetView>
  </sheetViews>
  <sheetFormatPr defaultColWidth="54.26953125" defaultRowHeight="150" customHeight="1"/>
  <cols>
    <col min="1" max="1" width="14.54296875" style="237" customWidth="1"/>
    <col min="2" max="2" width="54.26953125" style="237"/>
    <col min="3" max="3" width="72.26953125" style="237" customWidth="1"/>
    <col min="4" max="4" width="31.453125" style="237" hidden="1" customWidth="1"/>
    <col min="5" max="5" width="30.26953125" style="237" customWidth="1"/>
    <col min="6" max="6" width="25.453125" style="237" bestFit="1" customWidth="1"/>
    <col min="7" max="7" width="55" style="237" customWidth="1"/>
    <col min="8" max="8" width="34.26953125" style="237" customWidth="1"/>
    <col min="9" max="10" width="41.7265625" style="237" customWidth="1"/>
    <col min="11" max="11" width="98.6328125" style="237" customWidth="1"/>
    <col min="12" max="16384" width="54.26953125" style="237"/>
  </cols>
  <sheetData>
    <row r="1" spans="1:13" s="235" customFormat="1" ht="25.5" customHeight="1">
      <c r="A1" s="270" t="s">
        <v>270</v>
      </c>
      <c r="B1" s="270"/>
      <c r="C1" s="270"/>
      <c r="D1" s="270"/>
      <c r="E1" s="270"/>
      <c r="F1" s="270"/>
      <c r="G1" s="270"/>
      <c r="H1" s="270"/>
      <c r="I1" s="270"/>
      <c r="J1" s="270"/>
      <c r="K1" s="270"/>
      <c r="L1" s="270"/>
      <c r="M1" s="234"/>
    </row>
    <row r="2" spans="1:13" ht="75" customHeight="1">
      <c r="A2" s="269" t="s">
        <v>271</v>
      </c>
      <c r="B2" s="269"/>
      <c r="C2" s="269"/>
      <c r="D2" s="269"/>
      <c r="E2" s="269"/>
      <c r="F2" s="269"/>
      <c r="G2" s="269"/>
      <c r="H2" s="269"/>
      <c r="I2" s="269"/>
      <c r="J2" s="269"/>
      <c r="K2" s="269"/>
      <c r="L2" s="269"/>
      <c r="M2" s="236"/>
    </row>
    <row r="3" spans="1:13" s="19" customFormat="1" ht="38" customHeight="1">
      <c r="A3" s="238" t="s">
        <v>185</v>
      </c>
      <c r="B3" s="239" t="s">
        <v>193</v>
      </c>
      <c r="C3" s="239" t="s">
        <v>324</v>
      </c>
      <c r="D3" s="239" t="s">
        <v>194</v>
      </c>
      <c r="E3" s="239" t="s">
        <v>325</v>
      </c>
      <c r="F3" s="239" t="s">
        <v>195</v>
      </c>
      <c r="G3" s="239" t="s">
        <v>326</v>
      </c>
      <c r="H3" s="239" t="s">
        <v>327</v>
      </c>
      <c r="I3" s="239" t="s">
        <v>196</v>
      </c>
      <c r="J3" s="240" t="s">
        <v>197</v>
      </c>
      <c r="K3" s="241" t="s">
        <v>198</v>
      </c>
      <c r="L3" s="239" t="s">
        <v>297</v>
      </c>
    </row>
    <row r="4" spans="1:13" ht="409.5">
      <c r="A4" s="242" t="s">
        <v>130</v>
      </c>
      <c r="B4" s="231" t="s">
        <v>272</v>
      </c>
      <c r="C4" s="40"/>
      <c r="D4" s="37" t="str">
        <f t="shared" ref="D4:D8" si="0">IF(ISBLANK(C4),"",IF(C4="Partial Action",1,IF(C4="Completed Action",2,0)))</f>
        <v/>
      </c>
      <c r="E4" s="37"/>
      <c r="F4" s="37"/>
      <c r="G4" s="37"/>
      <c r="H4" s="37"/>
      <c r="I4" s="37"/>
      <c r="J4" s="69"/>
      <c r="K4" s="231" t="s">
        <v>273</v>
      </c>
      <c r="L4" s="243" t="s">
        <v>274</v>
      </c>
    </row>
    <row r="5" spans="1:13" ht="105" customHeight="1">
      <c r="A5" s="242" t="s">
        <v>131</v>
      </c>
      <c r="B5" s="232" t="s">
        <v>275</v>
      </c>
      <c r="C5" s="40"/>
      <c r="D5" s="47" t="str">
        <f t="shared" si="0"/>
        <v/>
      </c>
      <c r="E5" s="70"/>
      <c r="F5" s="37"/>
      <c r="G5" s="70"/>
      <c r="H5" s="70"/>
      <c r="I5" s="70"/>
      <c r="J5" s="69"/>
      <c r="K5" s="231" t="s">
        <v>276</v>
      </c>
      <c r="L5" s="244" t="s">
        <v>274</v>
      </c>
    </row>
    <row r="6" spans="1:13" ht="105" customHeight="1">
      <c r="A6" s="242" t="s">
        <v>132</v>
      </c>
      <c r="B6" s="233" t="s">
        <v>277</v>
      </c>
      <c r="C6" s="38"/>
      <c r="D6" s="47" t="str">
        <f t="shared" si="0"/>
        <v/>
      </c>
      <c r="E6" s="70"/>
      <c r="F6" s="37"/>
      <c r="G6" s="70"/>
      <c r="H6" s="70"/>
      <c r="I6" s="70"/>
      <c r="J6" s="69"/>
      <c r="K6" s="231" t="s">
        <v>276</v>
      </c>
      <c r="L6" s="244" t="s">
        <v>346</v>
      </c>
    </row>
    <row r="7" spans="1:13" ht="105" customHeight="1">
      <c r="A7" s="242" t="s">
        <v>133</v>
      </c>
      <c r="B7" s="99" t="s">
        <v>278</v>
      </c>
      <c r="C7" s="40"/>
      <c r="D7" s="47" t="str">
        <f t="shared" si="0"/>
        <v/>
      </c>
      <c r="E7" s="70"/>
      <c r="F7" s="37"/>
      <c r="G7" s="70"/>
      <c r="H7" s="70"/>
      <c r="I7" s="70"/>
      <c r="J7" s="69"/>
      <c r="K7" s="231" t="s">
        <v>276</v>
      </c>
      <c r="L7" s="244" t="s">
        <v>274</v>
      </c>
    </row>
    <row r="8" spans="1:13" ht="105" customHeight="1">
      <c r="A8" s="245" t="s">
        <v>134</v>
      </c>
      <c r="B8" s="246" t="s">
        <v>279</v>
      </c>
      <c r="C8" s="41"/>
      <c r="D8" s="48" t="str">
        <f t="shared" si="0"/>
        <v/>
      </c>
      <c r="E8" s="71"/>
      <c r="F8" s="42"/>
      <c r="G8" s="71"/>
      <c r="H8" s="71"/>
      <c r="I8" s="71"/>
      <c r="J8" s="72"/>
      <c r="K8" s="231" t="s">
        <v>276</v>
      </c>
      <c r="L8" s="247" t="s">
        <v>274</v>
      </c>
    </row>
    <row r="9" spans="1:13" ht="150" customHeight="1">
      <c r="A9" s="236"/>
      <c r="B9" s="236"/>
      <c r="C9" s="236"/>
      <c r="D9" s="236"/>
      <c r="E9" s="236"/>
      <c r="F9" s="236"/>
      <c r="G9" s="236"/>
      <c r="H9" s="236"/>
      <c r="I9" s="236"/>
      <c r="J9" s="236"/>
      <c r="K9" s="236"/>
      <c r="L9" s="236"/>
      <c r="M9" s="236"/>
    </row>
    <row r="10" spans="1:13" ht="150" customHeight="1">
      <c r="A10" s="236"/>
      <c r="B10" s="236"/>
      <c r="C10" s="236"/>
      <c r="D10" s="236"/>
      <c r="E10" s="236"/>
      <c r="F10" s="236"/>
      <c r="G10" s="236"/>
      <c r="H10" s="236"/>
      <c r="I10" s="236"/>
      <c r="J10" s="236"/>
      <c r="K10" s="236"/>
      <c r="L10" s="236"/>
    </row>
  </sheetData>
  <sheetProtection algorithmName="SHA-512" hashValue="0NrDyoOQyb8g8eHs19Q2ZjgK/HZIIVc1i34PDhcG+3gTrZFF/EesnZudBMrFmrqACgcBmdG8YRoenfrkoN/RRg==" saltValue="ileTxs58dxZCSq7CA06GEQ==" spinCount="100000" sheet="1" objects="1" scenarios="1" sort="0" autoFilter="0"/>
  <protectedRanges>
    <protectedRange sqref="D4:E8 G4:I8" name="Range1"/>
    <protectedRange sqref="F4" name="Range1_1"/>
    <protectedRange sqref="F5" name="Range1_1_1"/>
    <protectedRange sqref="F6" name="Range1_1_2"/>
    <protectedRange sqref="F7:F8" name="Range1_1_1_1"/>
  </protectedRanges>
  <mergeCells count="2">
    <mergeCell ref="A1:L1"/>
    <mergeCell ref="A2:L2"/>
  </mergeCells>
  <phoneticPr fontId="8" type="noConversion"/>
  <dataValidations count="1">
    <dataValidation type="date" operator="greaterThanOrEqual" allowBlank="1" showInputMessage="1" showErrorMessage="1" errorTitle="Invalid Entry" error="This field will only accept a date, in the format DD/MM/YYYY, from 01/01/2025 onwards." prompt="Please enter a date in the format DD/MM/YYYY." sqref="F4:F8" xr:uid="{E4D79628-8C98-497A-A189-8DE4E255A45B}">
      <formula1>45658</formula1>
    </dataValidation>
  </dataValidations>
  <hyperlinks>
    <hyperlink ref="L4" r:id="rId1" display="https://oshwiki.osha.europa.eu/en/themes/heat-work-guidance-workplaces" xr:uid="{6CA19493-29B0-4995-8DA7-EEDD0BA4DA44}"/>
    <hyperlink ref="L6" r:id="rId2" display="https://www.gov.uk/government/publications/hot-weather-and-health-events-and-mass-gatherings/hot-weather-advice-planning-events-and-mass-gatherings" xr:uid="{2F27E513-4B79-4E00-818E-0A65C7039C47}"/>
    <hyperlink ref="L5" r:id="rId3" display="https://oshwiki.osha.europa.eu/en/themes/heat-work-guidance-workplaces" xr:uid="{A520F942-B94B-469D-B922-029F12A19699}"/>
    <hyperlink ref="L7:L8" r:id="rId4" display="https://oshwiki.osha.europa.eu/en/themes/heat-work-guidance-workplaces" xr:uid="{AD84F566-D2F8-4473-A9F9-26B42B976BC2}"/>
  </hyperlinks>
  <pageMargins left="0.7" right="0.7" top="0.75" bottom="0.75" header="0.3" footer="0.3"/>
  <tableParts count="1">
    <tablePart r:id="rId5"/>
  </tableParts>
  <extLst>
    <ext xmlns:x14="http://schemas.microsoft.com/office/spreadsheetml/2009/9/main" uri="{CCE6A557-97BC-4b89-ADB6-D9C93CAAB3DF}">
      <x14:dataValidations xmlns:xm="http://schemas.microsoft.com/office/excel/2006/main" count="1">
        <x14:dataValidation type="list" allowBlank="1" showErrorMessage="1" error="Please select from the options available." xr:uid="{E4594E39-8EB6-4F6B-8B76-7B15B7DC1CCA}">
          <x14:formula1>
            <xm:f>Validation!$A$2:$A$4</xm:f>
          </x14:formula1>
          <xm:sqref>C4:C8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2FD9D-7FC7-459D-9776-A0F1D15E18BB}">
  <sheetPr codeName="Sheet16"/>
  <dimension ref="A1:L29"/>
  <sheetViews>
    <sheetView zoomScaleNormal="100" workbookViewId="0">
      <selection sqref="A1:L1"/>
    </sheetView>
  </sheetViews>
  <sheetFormatPr defaultColWidth="38.7265625" defaultRowHeight="75" customHeight="1"/>
  <cols>
    <col min="1" max="1" width="12.453125" style="249" customWidth="1"/>
    <col min="2" max="2" width="38.7265625" style="249"/>
    <col min="3" max="3" width="52.7265625" style="249" customWidth="1"/>
    <col min="4" max="4" width="0" style="220" hidden="1" customWidth="1"/>
    <col min="5" max="5" width="38.7265625" style="220"/>
    <col min="6" max="6" width="18.36328125" style="249" bestFit="1" customWidth="1"/>
    <col min="7" max="7" width="55" style="249" customWidth="1"/>
    <col min="8" max="8" width="30.7265625" style="249" customWidth="1"/>
    <col min="9" max="10" width="41.7265625" style="249" customWidth="1"/>
    <col min="11" max="11" width="65.6328125" style="249" customWidth="1"/>
    <col min="12" max="12" width="38.7265625" style="219"/>
    <col min="13" max="16384" width="38.7265625" style="249"/>
  </cols>
  <sheetData>
    <row r="1" spans="1:12" ht="28" customHeight="1">
      <c r="A1" s="270" t="s">
        <v>26</v>
      </c>
      <c r="B1" s="270"/>
      <c r="C1" s="270"/>
      <c r="D1" s="270"/>
      <c r="E1" s="270"/>
      <c r="F1" s="270"/>
      <c r="G1" s="270"/>
      <c r="H1" s="270"/>
      <c r="I1" s="270"/>
      <c r="J1" s="270"/>
      <c r="K1" s="270"/>
      <c r="L1" s="270"/>
    </row>
    <row r="2" spans="1:12" s="250" customFormat="1" ht="39" customHeight="1">
      <c r="A2" s="269" t="s">
        <v>280</v>
      </c>
      <c r="B2" s="269"/>
      <c r="C2" s="269"/>
      <c r="D2" s="269"/>
      <c r="E2" s="269"/>
      <c r="F2" s="269"/>
      <c r="G2" s="269"/>
      <c r="H2" s="269"/>
      <c r="I2" s="269"/>
      <c r="J2" s="269"/>
      <c r="K2" s="269"/>
      <c r="L2" s="269"/>
    </row>
    <row r="3" spans="1:12" s="251" customFormat="1" ht="39.5" customHeight="1">
      <c r="A3" s="101" t="s">
        <v>185</v>
      </c>
      <c r="B3" s="101" t="s">
        <v>193</v>
      </c>
      <c r="C3" s="101" t="s">
        <v>324</v>
      </c>
      <c r="D3" s="101" t="s">
        <v>194</v>
      </c>
      <c r="E3" s="101" t="s">
        <v>325</v>
      </c>
      <c r="F3" s="101" t="s">
        <v>195</v>
      </c>
      <c r="G3" s="101" t="s">
        <v>326</v>
      </c>
      <c r="H3" s="101" t="s">
        <v>327</v>
      </c>
      <c r="I3" s="101" t="s">
        <v>196</v>
      </c>
      <c r="J3" s="101" t="s">
        <v>197</v>
      </c>
      <c r="K3" s="167" t="s">
        <v>198</v>
      </c>
      <c r="L3" s="169" t="s">
        <v>297</v>
      </c>
    </row>
    <row r="4" spans="1:12" ht="403">
      <c r="A4" s="248" t="s">
        <v>135</v>
      </c>
      <c r="B4" s="98" t="s">
        <v>281</v>
      </c>
      <c r="C4" s="40"/>
      <c r="D4" s="37" t="str">
        <f t="shared" ref="D4:D9" si="0">IF(ISBLANK(C4),"",IF(C4="Partial Action",1,IF(C4="Completed Action",2,0)))</f>
        <v/>
      </c>
      <c r="E4" s="37"/>
      <c r="F4" s="37"/>
      <c r="G4" s="37"/>
      <c r="H4" s="37"/>
      <c r="I4" s="37"/>
      <c r="J4" s="37"/>
      <c r="K4" s="252" t="s">
        <v>367</v>
      </c>
      <c r="L4" s="158" t="s">
        <v>347</v>
      </c>
    </row>
    <row r="5" spans="1:12" ht="237.5" customHeight="1">
      <c r="A5" s="248" t="s">
        <v>136</v>
      </c>
      <c r="B5" s="98" t="s">
        <v>282</v>
      </c>
      <c r="C5" s="40"/>
      <c r="D5" s="37" t="str">
        <f t="shared" si="0"/>
        <v/>
      </c>
      <c r="E5" s="37"/>
      <c r="F5" s="37"/>
      <c r="G5" s="37"/>
      <c r="H5" s="37"/>
      <c r="I5" s="37"/>
      <c r="J5" s="37"/>
      <c r="K5" s="99" t="s">
        <v>366</v>
      </c>
      <c r="L5" s="145" t="s">
        <v>348</v>
      </c>
    </row>
    <row r="6" spans="1:12" ht="396.5" customHeight="1">
      <c r="A6" s="248" t="s">
        <v>137</v>
      </c>
      <c r="B6" s="98" t="s">
        <v>283</v>
      </c>
      <c r="C6" s="40"/>
      <c r="D6" s="37" t="str">
        <f t="shared" si="0"/>
        <v/>
      </c>
      <c r="E6" s="37"/>
      <c r="F6" s="37"/>
      <c r="G6" s="37"/>
      <c r="H6" s="37"/>
      <c r="I6" s="37"/>
      <c r="J6" s="37"/>
      <c r="K6" s="99" t="s">
        <v>363</v>
      </c>
      <c r="L6" s="145" t="s">
        <v>349</v>
      </c>
    </row>
    <row r="7" spans="1:12" ht="217">
      <c r="A7" s="248" t="s">
        <v>138</v>
      </c>
      <c r="B7" s="98" t="s">
        <v>284</v>
      </c>
      <c r="C7" s="40"/>
      <c r="D7" s="37" t="str">
        <f t="shared" si="0"/>
        <v/>
      </c>
      <c r="E7" s="37"/>
      <c r="F7" s="37"/>
      <c r="G7" s="37"/>
      <c r="H7" s="37"/>
      <c r="I7" s="37"/>
      <c r="J7" s="37"/>
      <c r="K7" s="99" t="s">
        <v>364</v>
      </c>
      <c r="L7" s="145" t="s">
        <v>234</v>
      </c>
    </row>
    <row r="8" spans="1:12" ht="352.5" customHeight="1">
      <c r="A8" s="248" t="s">
        <v>139</v>
      </c>
      <c r="B8" s="98" t="s">
        <v>285</v>
      </c>
      <c r="C8" s="38"/>
      <c r="D8" s="47" t="str">
        <f t="shared" si="0"/>
        <v/>
      </c>
      <c r="E8" s="64"/>
      <c r="F8" s="37"/>
      <c r="G8" s="64"/>
      <c r="H8" s="64"/>
      <c r="I8" s="64"/>
      <c r="J8" s="37"/>
      <c r="K8" s="99" t="s">
        <v>365</v>
      </c>
      <c r="L8" s="145" t="s">
        <v>350</v>
      </c>
    </row>
    <row r="9" spans="1:12" ht="105" customHeight="1">
      <c r="A9" s="248" t="s">
        <v>140</v>
      </c>
      <c r="B9" s="98" t="s">
        <v>286</v>
      </c>
      <c r="C9" s="38"/>
      <c r="D9" s="47" t="str">
        <f t="shared" si="0"/>
        <v/>
      </c>
      <c r="E9" s="64"/>
      <c r="F9" s="37"/>
      <c r="G9" s="64"/>
      <c r="H9" s="64"/>
      <c r="I9" s="64"/>
      <c r="J9" s="37"/>
      <c r="K9" s="246"/>
      <c r="L9" s="148" t="s">
        <v>350</v>
      </c>
    </row>
    <row r="10" spans="1:12" ht="75" customHeight="1">
      <c r="A10" s="219"/>
      <c r="B10" s="219"/>
      <c r="C10" s="219"/>
      <c r="D10" s="219"/>
      <c r="E10" s="219"/>
      <c r="F10" s="219"/>
      <c r="G10" s="219"/>
      <c r="H10" s="219"/>
      <c r="I10" s="219"/>
      <c r="J10" s="219"/>
      <c r="K10" s="219"/>
    </row>
    <row r="11" spans="1:12" ht="75" customHeight="1">
      <c r="A11" s="219"/>
      <c r="B11" s="219"/>
      <c r="C11" s="219"/>
      <c r="D11" s="219"/>
      <c r="E11" s="219"/>
      <c r="F11" s="219"/>
      <c r="G11" s="219"/>
      <c r="H11" s="219"/>
      <c r="I11" s="219"/>
      <c r="J11" s="219"/>
      <c r="K11" s="219"/>
    </row>
    <row r="12" spans="1:12" ht="75" customHeight="1">
      <c r="A12" s="219"/>
      <c r="B12" s="219"/>
      <c r="C12" s="219"/>
      <c r="D12" s="219"/>
      <c r="E12" s="219"/>
      <c r="F12" s="219"/>
      <c r="G12" s="219"/>
      <c r="H12" s="219"/>
      <c r="I12" s="219"/>
      <c r="J12" s="219"/>
      <c r="K12" s="219"/>
    </row>
    <row r="13" spans="1:12" ht="75" customHeight="1">
      <c r="A13" s="219"/>
      <c r="B13" s="219"/>
      <c r="C13" s="219"/>
      <c r="D13" s="219"/>
      <c r="E13" s="219"/>
      <c r="F13" s="219"/>
      <c r="G13" s="219"/>
      <c r="H13" s="219"/>
      <c r="I13" s="219"/>
      <c r="J13" s="219"/>
      <c r="K13" s="219"/>
    </row>
    <row r="14" spans="1:12" ht="75" customHeight="1">
      <c r="A14" s="219"/>
    </row>
    <row r="15" spans="1:12" ht="75" customHeight="1">
      <c r="A15" s="219"/>
    </row>
    <row r="16" spans="1:12" ht="75" customHeight="1">
      <c r="A16" s="219"/>
    </row>
    <row r="17" spans="1:1" ht="75" customHeight="1">
      <c r="A17" s="219"/>
    </row>
    <row r="18" spans="1:1" ht="75" customHeight="1">
      <c r="A18" s="219"/>
    </row>
    <row r="19" spans="1:1" ht="75" customHeight="1">
      <c r="A19" s="219"/>
    </row>
    <row r="20" spans="1:1" ht="75" customHeight="1">
      <c r="A20" s="219"/>
    </row>
    <row r="21" spans="1:1" ht="75" customHeight="1">
      <c r="A21" s="219"/>
    </row>
    <row r="22" spans="1:1" ht="75" customHeight="1">
      <c r="A22" s="219"/>
    </row>
    <row r="23" spans="1:1" ht="75" customHeight="1">
      <c r="A23" s="219"/>
    </row>
    <row r="24" spans="1:1" ht="75" customHeight="1">
      <c r="A24" s="219"/>
    </row>
    <row r="25" spans="1:1" ht="75" customHeight="1">
      <c r="A25" s="219"/>
    </row>
    <row r="26" spans="1:1" ht="75" customHeight="1">
      <c r="A26" s="219"/>
    </row>
    <row r="27" spans="1:1" ht="75" customHeight="1">
      <c r="A27" s="219"/>
    </row>
    <row r="28" spans="1:1" ht="75" customHeight="1">
      <c r="A28" s="219"/>
    </row>
    <row r="29" spans="1:1" ht="75" customHeight="1">
      <c r="A29" s="219"/>
    </row>
  </sheetData>
  <sheetProtection algorithmName="SHA-512" hashValue="0g3jTIxMDLnRMhjw8OPWlLgBAMWPTr1KAEvOzadsMzpWH00J1vzOiu0uz2uKTHemWMIdbKzBGIU9cI1/dLLLAA==" saltValue="ywBDNNkXtBGTlHXsIgRbuA==" spinCount="100000" sheet="1" objects="1" scenarios="1" sort="0" autoFilter="0"/>
  <protectedRanges>
    <protectedRange sqref="D4:E9 G4:I9" name="Range1"/>
    <protectedRange sqref="F4" name="Range1_1"/>
    <protectedRange sqref="F5:F6" name="Range1_1_1"/>
    <protectedRange sqref="F7" name="Range1_1_2"/>
    <protectedRange sqref="F8:F9" name="Range1_1_1_1"/>
  </protectedRanges>
  <mergeCells count="2">
    <mergeCell ref="A1:L1"/>
    <mergeCell ref="A2:L2"/>
  </mergeCells>
  <phoneticPr fontId="8" type="noConversion"/>
  <dataValidations count="1">
    <dataValidation type="date" operator="greaterThanOrEqual" allowBlank="1" showInputMessage="1" showErrorMessage="1" errorTitle="Invalid Entry" error="This field will only accept a date, in the format DD/MM/YYYY, from 01/01/2025 onwards." prompt="Please enter a date in the format DD/MM/YYYY." sqref="F4:F9" xr:uid="{7DEC0AFD-D4CB-4DE4-A1AB-6AE7AF68F32B}">
      <formula1>45658</formula1>
    </dataValidation>
  </dataValidations>
  <hyperlinks>
    <hyperlink ref="L7" r:id="rId1" display="https://assets.publishing.service.gov.uk/media/65fdb71af1d3a0001d32ae74/Adverse_Weather_and_Health_Plan_supporting_evidence__1_.pdf" xr:uid="{91BB14EA-B85F-448F-8470-148594B4E07C}"/>
    <hyperlink ref="L4" r:id="rId2" display="https://assets.publishing.service.gov.uk/media/6569b274cd4dda000d082fa3/climate-change-and-transport-infrastructure-rapid-evidence-assessment.pdf" xr:uid="{01B870C2-B458-486B-9D14-D87546FF459B}"/>
    <hyperlink ref="L5" r:id="rId3" display="https://www.gov.uk/government/publications/renewable-energy-and-the-effects-of-wind-and-solar-droughts/how-well-do-we-understand-the-impacts-of-weather-conditions-on-the-uks-renewable-wind-and-solar-energy-supplies-html" xr:uid="{3A5F7085-82CF-4E20-8A4B-58FA06F49354}"/>
    <hyperlink ref="L6" r:id="rId4" display="https://www.ons.gov.uk/methodology/methodologicalpublications/generalmethodology/onsworkingpaperseries/impactofhotdaysonproductivityingreatbritainmethodology" xr:uid="{ECC0EA7C-A670-42C1-A31A-24A13DBBF211}"/>
    <hyperlink ref="L9" r:id="rId5" display="https://assets.publishing.service.gov.uk/media/67fe2667694d57c6b1cf8d3c/AWHP_2025_to_2026.pdf" xr:uid="{43CD6E88-FD1B-4434-AA7C-F0330D36CA3B}"/>
    <hyperlink ref="L8" r:id="rId6" display="https://assets.publishing.service.gov.uk/media/67fe2667694d57c6b1cf8d3c/AWHP_2025_to_2026.pdf" xr:uid="{D43EEA45-E279-410C-8C34-0745B6399F94}"/>
  </hyperlinks>
  <pageMargins left="0.7" right="0.7" top="0.75" bottom="0.75" header="0.3" footer="0.3"/>
  <tableParts count="1">
    <tablePart r:id="rId7"/>
  </tableParts>
  <extLst>
    <ext xmlns:x14="http://schemas.microsoft.com/office/spreadsheetml/2009/9/main" uri="{CCE6A557-97BC-4b89-ADB6-D9C93CAAB3DF}">
      <x14:dataValidations xmlns:xm="http://schemas.microsoft.com/office/excel/2006/main" count="1">
        <x14:dataValidation type="list" allowBlank="1" showErrorMessage="1" error="Please select from the options available." xr:uid="{90EFF27A-6B2B-44D2-848D-8B5F2864B1B3}">
          <x14:formula1>
            <xm:f>Validation!$A$2:$A$4</xm:f>
          </x14:formula1>
          <xm:sqref>C4:C9</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EB950-D84B-48E8-9BF4-07EED4A0A1A7}">
  <sheetPr codeName="Sheet17"/>
  <dimension ref="A1:R82"/>
  <sheetViews>
    <sheetView workbookViewId="0">
      <selection sqref="A1:XFD1"/>
    </sheetView>
  </sheetViews>
  <sheetFormatPr defaultColWidth="8.7265625" defaultRowHeight="12"/>
  <cols>
    <col min="1" max="1" width="14.81640625" style="257" customWidth="1"/>
    <col min="2" max="2" width="49.1796875" style="259" customWidth="1"/>
    <col min="3" max="3" width="47.54296875" style="257" customWidth="1"/>
    <col min="4" max="4" width="29.26953125" style="257" hidden="1" customWidth="1"/>
    <col min="5" max="5" width="28.26953125" style="257" customWidth="1"/>
    <col min="6" max="6" width="18.08984375" style="257" bestFit="1" customWidth="1"/>
    <col min="7" max="7" width="51.7265625" style="257" customWidth="1"/>
    <col min="8" max="8" width="21.26953125" style="257" customWidth="1"/>
    <col min="9" max="10" width="39.26953125" style="257" customWidth="1"/>
    <col min="11" max="11" width="42.54296875" style="257" customWidth="1"/>
    <col min="12" max="12" width="46" style="257" customWidth="1"/>
    <col min="13" max="13" width="34.81640625" style="257" customWidth="1"/>
    <col min="14" max="14" width="42.54296875" style="257" customWidth="1"/>
    <col min="15" max="16384" width="8.7265625" style="257"/>
  </cols>
  <sheetData>
    <row r="1" spans="1:18" s="270" customFormat="1" ht="26.5" customHeight="1">
      <c r="A1" s="270" t="s">
        <v>287</v>
      </c>
    </row>
    <row r="2" spans="1:18" s="255" customFormat="1" ht="45" customHeight="1">
      <c r="A2" s="166" t="s">
        <v>185</v>
      </c>
      <c r="B2" s="167" t="s">
        <v>193</v>
      </c>
      <c r="C2" s="167" t="s">
        <v>324</v>
      </c>
      <c r="D2" s="167" t="s">
        <v>194</v>
      </c>
      <c r="E2" s="167" t="s">
        <v>325</v>
      </c>
      <c r="F2" s="167" t="s">
        <v>195</v>
      </c>
      <c r="G2" s="167" t="s">
        <v>326</v>
      </c>
      <c r="H2" s="167" t="s">
        <v>327</v>
      </c>
      <c r="I2" s="167" t="s">
        <v>196</v>
      </c>
      <c r="J2" s="168" t="s">
        <v>197</v>
      </c>
      <c r="K2" s="101" t="s">
        <v>198</v>
      </c>
      <c r="L2" s="167" t="s">
        <v>297</v>
      </c>
      <c r="M2" s="254"/>
      <c r="N2" s="254"/>
      <c r="O2" s="254"/>
      <c r="P2" s="254"/>
    </row>
    <row r="3" spans="1:18" ht="139.5">
      <c r="A3" s="161" t="s">
        <v>146</v>
      </c>
      <c r="B3" s="253" t="s">
        <v>288</v>
      </c>
      <c r="C3" s="38"/>
      <c r="D3" s="73" t="str">
        <f t="shared" ref="D3:D9" si="0">IF(ISBLANK(C3),"",IF(C3="Partial Action",1,IF(C3="Completed Action",2,0)))</f>
        <v/>
      </c>
      <c r="E3" s="73"/>
      <c r="F3" s="37"/>
      <c r="G3" s="73"/>
      <c r="H3" s="73"/>
      <c r="I3" s="73"/>
      <c r="J3" s="74"/>
      <c r="K3" s="183" t="s">
        <v>289</v>
      </c>
      <c r="L3" s="158" t="s">
        <v>30</v>
      </c>
      <c r="M3" s="256"/>
      <c r="N3" s="256"/>
      <c r="O3" s="256"/>
      <c r="P3" s="256"/>
    </row>
    <row r="4" spans="1:18" ht="117" customHeight="1">
      <c r="A4" s="161" t="s">
        <v>147</v>
      </c>
      <c r="B4" s="253" t="s">
        <v>298</v>
      </c>
      <c r="C4" s="38"/>
      <c r="D4" s="73" t="str">
        <f t="shared" si="0"/>
        <v/>
      </c>
      <c r="E4" s="73"/>
      <c r="F4" s="37"/>
      <c r="G4" s="73"/>
      <c r="H4" s="73"/>
      <c r="I4" s="73"/>
      <c r="J4" s="74"/>
      <c r="K4" s="183" t="s">
        <v>289</v>
      </c>
      <c r="L4" s="145" t="s">
        <v>30</v>
      </c>
      <c r="M4" s="256"/>
      <c r="N4" s="256"/>
      <c r="O4" s="256"/>
      <c r="P4" s="256"/>
    </row>
    <row r="5" spans="1:18" ht="87.65" customHeight="1">
      <c r="A5" s="161" t="s">
        <v>148</v>
      </c>
      <c r="B5" s="253" t="s">
        <v>290</v>
      </c>
      <c r="C5" s="38"/>
      <c r="D5" s="73" t="str">
        <f t="shared" si="0"/>
        <v/>
      </c>
      <c r="E5" s="73"/>
      <c r="F5" s="37"/>
      <c r="G5" s="73"/>
      <c r="H5" s="73"/>
      <c r="I5" s="73"/>
      <c r="J5" s="74"/>
      <c r="K5" s="183" t="s">
        <v>289</v>
      </c>
      <c r="L5" s="145" t="s">
        <v>30</v>
      </c>
      <c r="M5" s="256"/>
      <c r="N5" s="256"/>
      <c r="O5" s="256"/>
      <c r="P5" s="256"/>
    </row>
    <row r="6" spans="1:18" ht="93">
      <c r="A6" s="161" t="s">
        <v>149</v>
      </c>
      <c r="B6" s="253" t="s">
        <v>291</v>
      </c>
      <c r="C6" s="38"/>
      <c r="D6" s="73" t="str">
        <f t="shared" si="0"/>
        <v/>
      </c>
      <c r="E6" s="73"/>
      <c r="F6" s="37"/>
      <c r="G6" s="73"/>
      <c r="H6" s="73"/>
      <c r="I6" s="73"/>
      <c r="J6" s="74"/>
      <c r="K6" s="183" t="s">
        <v>289</v>
      </c>
      <c r="L6" s="145" t="s">
        <v>30</v>
      </c>
      <c r="M6" s="256"/>
      <c r="N6" s="256"/>
      <c r="O6" s="256"/>
      <c r="P6" s="256"/>
    </row>
    <row r="7" spans="1:18" ht="103" customHeight="1">
      <c r="A7" s="161" t="s">
        <v>150</v>
      </c>
      <c r="B7" s="253" t="s">
        <v>292</v>
      </c>
      <c r="C7" s="38"/>
      <c r="D7" s="73" t="str">
        <f t="shared" si="0"/>
        <v/>
      </c>
      <c r="E7" s="73"/>
      <c r="F7" s="37"/>
      <c r="G7" s="73"/>
      <c r="H7" s="73"/>
      <c r="I7" s="73"/>
      <c r="J7" s="74"/>
      <c r="K7" s="183" t="s">
        <v>289</v>
      </c>
      <c r="L7" s="145" t="s">
        <v>30</v>
      </c>
      <c r="M7" s="256"/>
      <c r="N7" s="256"/>
      <c r="O7" s="256"/>
      <c r="P7" s="256"/>
    </row>
    <row r="8" spans="1:18" ht="86" customHeight="1">
      <c r="A8" s="161" t="s">
        <v>151</v>
      </c>
      <c r="B8" s="253" t="s">
        <v>293</v>
      </c>
      <c r="C8" s="38"/>
      <c r="D8" s="73" t="str">
        <f t="shared" si="0"/>
        <v/>
      </c>
      <c r="E8" s="73"/>
      <c r="F8" s="37"/>
      <c r="G8" s="73"/>
      <c r="H8" s="73"/>
      <c r="I8" s="73"/>
      <c r="J8" s="74"/>
      <c r="K8" s="183" t="s">
        <v>289</v>
      </c>
      <c r="L8" s="145" t="s">
        <v>30</v>
      </c>
      <c r="M8" s="256"/>
      <c r="N8" s="256"/>
      <c r="O8" s="256"/>
      <c r="P8" s="256"/>
    </row>
    <row r="9" spans="1:18" ht="115.5" customHeight="1">
      <c r="A9" s="162" t="s">
        <v>152</v>
      </c>
      <c r="B9" s="258" t="s">
        <v>351</v>
      </c>
      <c r="C9" s="50"/>
      <c r="D9" s="75" t="str">
        <f t="shared" si="0"/>
        <v/>
      </c>
      <c r="E9" s="75"/>
      <c r="F9" s="42"/>
      <c r="G9" s="75"/>
      <c r="H9" s="75"/>
      <c r="I9" s="75"/>
      <c r="J9" s="76"/>
      <c r="K9" s="183" t="s">
        <v>289</v>
      </c>
      <c r="L9" s="148" t="s">
        <v>30</v>
      </c>
      <c r="M9" s="256"/>
      <c r="N9" s="256"/>
      <c r="O9" s="256"/>
      <c r="P9" s="256"/>
    </row>
    <row r="10" spans="1:18" ht="76" customHeight="1">
      <c r="A10" s="256"/>
      <c r="B10" s="256"/>
      <c r="C10" s="256"/>
      <c r="D10" s="256"/>
      <c r="E10" s="256"/>
      <c r="F10" s="256"/>
      <c r="G10" s="256"/>
      <c r="H10" s="256"/>
      <c r="I10" s="256"/>
      <c r="J10" s="256"/>
      <c r="K10" s="256"/>
      <c r="L10" s="256"/>
      <c r="M10" s="256"/>
      <c r="N10" s="256"/>
      <c r="O10" s="256"/>
      <c r="P10" s="256"/>
      <c r="Q10" s="256"/>
      <c r="R10" s="256"/>
    </row>
    <row r="11" spans="1:18" ht="76" customHeight="1">
      <c r="A11" s="256"/>
      <c r="B11" s="256"/>
      <c r="C11" s="256"/>
      <c r="D11" s="256"/>
      <c r="E11" s="256"/>
      <c r="F11" s="256"/>
      <c r="G11" s="256"/>
      <c r="H11" s="256"/>
      <c r="I11" s="256"/>
      <c r="J11" s="256"/>
      <c r="K11" s="256"/>
      <c r="L11" s="256"/>
      <c r="M11" s="256"/>
      <c r="N11" s="256"/>
      <c r="O11" s="256"/>
      <c r="P11" s="256"/>
      <c r="Q11" s="256"/>
      <c r="R11" s="256"/>
    </row>
    <row r="12" spans="1:18">
      <c r="A12" s="256"/>
      <c r="B12" s="256"/>
      <c r="C12" s="256"/>
      <c r="D12" s="256"/>
      <c r="E12" s="256"/>
      <c r="F12" s="256"/>
      <c r="G12" s="256"/>
      <c r="H12" s="256"/>
      <c r="I12" s="256"/>
      <c r="J12" s="256"/>
      <c r="K12" s="256"/>
      <c r="L12" s="256"/>
      <c r="M12" s="256"/>
      <c r="N12" s="256"/>
      <c r="O12" s="256"/>
      <c r="P12" s="256"/>
      <c r="Q12" s="256"/>
      <c r="R12" s="256"/>
    </row>
    <row r="13" spans="1:18">
      <c r="A13" s="256"/>
      <c r="B13" s="256"/>
      <c r="C13" s="256"/>
      <c r="D13" s="256"/>
      <c r="E13" s="256"/>
      <c r="F13" s="256"/>
      <c r="G13" s="256"/>
      <c r="H13" s="256"/>
      <c r="I13" s="256"/>
      <c r="J13" s="256"/>
      <c r="K13" s="256"/>
      <c r="L13" s="256"/>
      <c r="M13" s="256"/>
      <c r="N13" s="256"/>
      <c r="O13" s="256"/>
      <c r="P13" s="256"/>
      <c r="Q13" s="256"/>
      <c r="R13" s="256"/>
    </row>
    <row r="14" spans="1:18">
      <c r="A14" s="256"/>
      <c r="B14" s="256"/>
      <c r="C14" s="256"/>
      <c r="D14" s="256"/>
      <c r="E14" s="256"/>
      <c r="F14" s="256"/>
      <c r="G14" s="256"/>
      <c r="H14" s="256"/>
      <c r="I14" s="256"/>
      <c r="J14" s="256"/>
      <c r="K14" s="256"/>
      <c r="L14" s="256"/>
      <c r="M14" s="256"/>
      <c r="N14" s="256"/>
      <c r="O14" s="256"/>
      <c r="P14" s="256"/>
      <c r="Q14" s="256"/>
      <c r="R14" s="256"/>
    </row>
    <row r="15" spans="1:18">
      <c r="A15" s="256"/>
      <c r="B15" s="256"/>
      <c r="C15" s="256"/>
      <c r="D15" s="256"/>
      <c r="E15" s="256"/>
      <c r="F15" s="256"/>
      <c r="G15" s="256"/>
      <c r="H15" s="256"/>
      <c r="I15" s="256"/>
      <c r="J15" s="256"/>
      <c r="K15" s="256"/>
      <c r="L15" s="256"/>
      <c r="M15" s="256"/>
      <c r="N15" s="256"/>
      <c r="O15" s="256"/>
      <c r="P15" s="256"/>
      <c r="Q15" s="256"/>
      <c r="R15" s="256"/>
    </row>
    <row r="16" spans="1:18">
      <c r="A16" s="256"/>
      <c r="B16" s="256"/>
      <c r="C16" s="256"/>
      <c r="D16" s="256"/>
      <c r="E16" s="256"/>
      <c r="F16" s="256"/>
      <c r="G16" s="256"/>
      <c r="H16" s="256"/>
      <c r="I16" s="256"/>
      <c r="J16" s="256"/>
      <c r="K16" s="256"/>
      <c r="L16" s="256"/>
      <c r="M16" s="256"/>
      <c r="N16" s="256"/>
      <c r="O16" s="256"/>
      <c r="P16" s="256"/>
      <c r="Q16" s="256"/>
      <c r="R16" s="256"/>
    </row>
    <row r="17" spans="1:18">
      <c r="A17" s="256"/>
      <c r="B17" s="256"/>
      <c r="C17" s="256"/>
      <c r="D17" s="256"/>
      <c r="E17" s="256"/>
      <c r="F17" s="256"/>
      <c r="G17" s="256"/>
      <c r="H17" s="256"/>
      <c r="I17" s="256"/>
      <c r="J17" s="256"/>
      <c r="K17" s="256"/>
      <c r="L17" s="256"/>
      <c r="M17" s="256"/>
      <c r="N17" s="256"/>
      <c r="O17" s="256"/>
      <c r="P17" s="256"/>
      <c r="Q17" s="256"/>
      <c r="R17" s="256"/>
    </row>
    <row r="18" spans="1:18">
      <c r="A18" s="256"/>
      <c r="B18" s="256"/>
      <c r="C18" s="256"/>
      <c r="D18" s="256"/>
      <c r="E18" s="256"/>
      <c r="F18" s="256"/>
      <c r="G18" s="256"/>
      <c r="H18" s="256"/>
      <c r="I18" s="256"/>
      <c r="J18" s="256"/>
      <c r="K18" s="256"/>
      <c r="L18" s="256"/>
      <c r="M18" s="256"/>
      <c r="N18" s="256"/>
      <c r="O18" s="256"/>
      <c r="P18" s="256"/>
      <c r="Q18" s="256"/>
      <c r="R18" s="256"/>
    </row>
    <row r="19" spans="1:18">
      <c r="A19" s="256"/>
      <c r="B19" s="256"/>
      <c r="C19" s="256"/>
      <c r="D19" s="256"/>
      <c r="E19" s="256"/>
      <c r="F19" s="256"/>
      <c r="G19" s="256"/>
      <c r="H19" s="256"/>
      <c r="I19" s="256"/>
      <c r="J19" s="256"/>
      <c r="K19" s="256"/>
      <c r="L19" s="256"/>
      <c r="M19" s="256"/>
      <c r="N19" s="256"/>
      <c r="O19" s="256"/>
      <c r="P19" s="256"/>
      <c r="Q19" s="256"/>
      <c r="R19" s="256"/>
    </row>
    <row r="20" spans="1:18">
      <c r="A20" s="256"/>
      <c r="B20" s="256"/>
      <c r="C20" s="256"/>
      <c r="D20" s="256"/>
      <c r="E20" s="256"/>
      <c r="F20" s="256"/>
      <c r="G20" s="256"/>
      <c r="H20" s="256"/>
      <c r="I20" s="256"/>
      <c r="J20" s="256"/>
      <c r="K20" s="256"/>
      <c r="L20" s="256"/>
      <c r="M20" s="256"/>
      <c r="N20" s="256"/>
      <c r="O20" s="256"/>
      <c r="P20" s="256"/>
      <c r="Q20" s="256"/>
      <c r="R20" s="256"/>
    </row>
    <row r="21" spans="1:18">
      <c r="A21" s="256"/>
      <c r="B21" s="256"/>
      <c r="C21" s="256"/>
      <c r="D21" s="256"/>
      <c r="E21" s="256"/>
      <c r="F21" s="256"/>
      <c r="G21" s="256"/>
      <c r="H21" s="256"/>
      <c r="I21" s="256"/>
      <c r="J21" s="256"/>
      <c r="K21" s="256"/>
      <c r="L21" s="256"/>
      <c r="M21" s="256"/>
      <c r="N21" s="256"/>
      <c r="O21" s="256"/>
      <c r="P21" s="256"/>
      <c r="Q21" s="256"/>
      <c r="R21" s="256"/>
    </row>
    <row r="22" spans="1:18">
      <c r="A22" s="256"/>
      <c r="B22" s="256"/>
      <c r="C22" s="256"/>
      <c r="D22" s="256"/>
      <c r="E22" s="256"/>
      <c r="F22" s="256"/>
      <c r="G22" s="256"/>
      <c r="H22" s="256"/>
      <c r="I22" s="256"/>
      <c r="J22" s="256"/>
      <c r="K22" s="256"/>
      <c r="L22" s="256"/>
      <c r="M22" s="256"/>
      <c r="N22" s="256"/>
      <c r="O22" s="256"/>
      <c r="P22" s="256"/>
      <c r="Q22" s="256"/>
      <c r="R22" s="256"/>
    </row>
    <row r="23" spans="1:18">
      <c r="A23" s="256"/>
      <c r="B23" s="256"/>
      <c r="C23" s="256"/>
      <c r="D23" s="256"/>
      <c r="E23" s="256"/>
      <c r="F23" s="256"/>
      <c r="G23" s="256"/>
      <c r="H23" s="256"/>
      <c r="I23" s="256"/>
      <c r="J23" s="256"/>
      <c r="K23" s="256"/>
      <c r="L23" s="256"/>
      <c r="M23" s="256"/>
      <c r="N23" s="256"/>
      <c r="O23" s="256"/>
      <c r="P23" s="256"/>
      <c r="Q23" s="256"/>
      <c r="R23" s="256"/>
    </row>
    <row r="24" spans="1:18">
      <c r="A24" s="256"/>
      <c r="B24" s="256"/>
      <c r="C24" s="256"/>
      <c r="D24" s="256"/>
      <c r="E24" s="256"/>
      <c r="F24" s="256"/>
      <c r="G24" s="256"/>
      <c r="H24" s="256"/>
      <c r="I24" s="256"/>
      <c r="J24" s="256"/>
      <c r="K24" s="256"/>
      <c r="L24" s="256"/>
      <c r="M24" s="256"/>
      <c r="N24" s="256"/>
      <c r="O24" s="256"/>
      <c r="P24" s="256"/>
      <c r="Q24" s="256"/>
      <c r="R24" s="256"/>
    </row>
    <row r="25" spans="1:18">
      <c r="A25" s="256"/>
      <c r="B25" s="256"/>
      <c r="C25" s="256"/>
      <c r="D25" s="256"/>
      <c r="E25" s="256"/>
      <c r="F25" s="256"/>
      <c r="G25" s="256"/>
      <c r="H25" s="256"/>
      <c r="I25" s="256"/>
      <c r="J25" s="256"/>
      <c r="K25" s="256"/>
      <c r="L25" s="256"/>
      <c r="M25" s="256"/>
      <c r="N25" s="256"/>
      <c r="O25" s="256"/>
      <c r="P25" s="256"/>
      <c r="Q25" s="256"/>
      <c r="R25" s="256"/>
    </row>
    <row r="26" spans="1:18">
      <c r="A26" s="256"/>
      <c r="B26" s="256"/>
      <c r="C26" s="256"/>
      <c r="D26" s="256"/>
      <c r="E26" s="256"/>
      <c r="F26" s="256"/>
      <c r="G26" s="256"/>
      <c r="H26" s="256"/>
      <c r="I26" s="256"/>
      <c r="J26" s="256"/>
      <c r="K26" s="256"/>
      <c r="L26" s="256"/>
      <c r="M26" s="256"/>
      <c r="N26" s="256"/>
      <c r="O26" s="256"/>
      <c r="P26" s="256"/>
      <c r="Q26" s="256"/>
      <c r="R26" s="256"/>
    </row>
    <row r="27" spans="1:18">
      <c r="A27" s="256"/>
      <c r="B27" s="256"/>
      <c r="C27" s="256"/>
      <c r="D27" s="256"/>
      <c r="E27" s="256"/>
      <c r="F27" s="256"/>
      <c r="G27" s="256"/>
      <c r="H27" s="256"/>
      <c r="I27" s="256"/>
      <c r="J27" s="256"/>
      <c r="K27" s="256"/>
      <c r="L27" s="256"/>
      <c r="M27" s="256"/>
      <c r="N27" s="256"/>
      <c r="O27" s="256"/>
      <c r="P27" s="256"/>
      <c r="Q27" s="256"/>
      <c r="R27" s="256"/>
    </row>
    <row r="28" spans="1:18">
      <c r="A28" s="256"/>
      <c r="B28" s="256"/>
      <c r="C28" s="256"/>
      <c r="D28" s="256"/>
      <c r="E28" s="256"/>
      <c r="F28" s="256"/>
      <c r="G28" s="256"/>
      <c r="H28" s="256"/>
      <c r="I28" s="256"/>
      <c r="J28" s="256"/>
      <c r="K28" s="256"/>
      <c r="L28" s="256"/>
      <c r="M28" s="256"/>
      <c r="N28" s="256"/>
      <c r="O28" s="256"/>
      <c r="P28" s="256"/>
      <c r="Q28" s="256"/>
      <c r="R28" s="256"/>
    </row>
    <row r="29" spans="1:18">
      <c r="A29" s="256"/>
      <c r="B29" s="256"/>
      <c r="C29" s="256"/>
      <c r="D29" s="256"/>
      <c r="E29" s="256"/>
      <c r="F29" s="256"/>
      <c r="G29" s="256"/>
      <c r="H29" s="256"/>
      <c r="I29" s="256"/>
      <c r="J29" s="256"/>
      <c r="K29" s="256"/>
      <c r="L29" s="256"/>
      <c r="M29" s="256"/>
      <c r="N29" s="256"/>
      <c r="O29" s="256"/>
      <c r="P29" s="256"/>
      <c r="Q29" s="256"/>
      <c r="R29" s="256"/>
    </row>
    <row r="30" spans="1:18">
      <c r="A30" s="256"/>
      <c r="B30" s="256"/>
      <c r="C30" s="256"/>
      <c r="D30" s="256"/>
      <c r="E30" s="256"/>
      <c r="F30" s="256"/>
      <c r="G30" s="256"/>
      <c r="H30" s="256"/>
      <c r="I30" s="256"/>
      <c r="J30" s="256"/>
      <c r="K30" s="256"/>
      <c r="L30" s="256"/>
      <c r="M30" s="256"/>
      <c r="N30" s="256"/>
      <c r="O30" s="256"/>
      <c r="P30" s="256"/>
      <c r="Q30" s="256"/>
      <c r="R30" s="256"/>
    </row>
    <row r="31" spans="1:18">
      <c r="A31" s="256"/>
      <c r="B31" s="256"/>
      <c r="C31" s="256"/>
      <c r="D31" s="256"/>
      <c r="E31" s="256"/>
      <c r="F31" s="256"/>
      <c r="G31" s="256"/>
      <c r="H31" s="256"/>
      <c r="I31" s="256"/>
      <c r="J31" s="256"/>
      <c r="K31" s="256"/>
      <c r="L31" s="256"/>
      <c r="M31" s="256"/>
      <c r="N31" s="256"/>
      <c r="O31" s="256"/>
      <c r="P31" s="256"/>
      <c r="Q31" s="256"/>
      <c r="R31" s="256"/>
    </row>
    <row r="32" spans="1:18">
      <c r="A32" s="256"/>
      <c r="B32" s="256"/>
      <c r="C32" s="256"/>
      <c r="D32" s="256"/>
      <c r="E32" s="256"/>
      <c r="F32" s="256"/>
      <c r="G32" s="256"/>
      <c r="H32" s="256"/>
      <c r="I32" s="256"/>
      <c r="J32" s="256"/>
      <c r="K32" s="256"/>
      <c r="L32" s="256"/>
      <c r="M32" s="256"/>
      <c r="N32" s="256"/>
      <c r="O32" s="256"/>
      <c r="P32" s="256"/>
      <c r="Q32" s="256"/>
      <c r="R32" s="256"/>
    </row>
    <row r="33" spans="1:18">
      <c r="A33" s="256"/>
      <c r="B33" s="256"/>
      <c r="C33" s="256"/>
      <c r="D33" s="256"/>
      <c r="E33" s="256"/>
      <c r="F33" s="256"/>
      <c r="G33" s="256"/>
      <c r="H33" s="256"/>
      <c r="I33" s="256"/>
      <c r="J33" s="256"/>
      <c r="K33" s="256"/>
      <c r="L33" s="256"/>
      <c r="M33" s="256"/>
      <c r="N33" s="256"/>
      <c r="O33" s="256"/>
      <c r="P33" s="256"/>
      <c r="Q33" s="256"/>
      <c r="R33" s="256"/>
    </row>
    <row r="34" spans="1:18">
      <c r="A34" s="256"/>
      <c r="B34" s="256"/>
      <c r="C34" s="256"/>
      <c r="D34" s="256"/>
      <c r="E34" s="256"/>
      <c r="F34" s="256"/>
      <c r="G34" s="256"/>
      <c r="H34" s="256"/>
      <c r="I34" s="256"/>
      <c r="J34" s="256"/>
      <c r="K34" s="256"/>
      <c r="L34" s="256"/>
      <c r="M34" s="256"/>
      <c r="N34" s="256"/>
      <c r="O34" s="256"/>
      <c r="P34" s="256"/>
      <c r="Q34" s="256"/>
      <c r="R34" s="256"/>
    </row>
    <row r="35" spans="1:18">
      <c r="A35" s="256"/>
      <c r="B35" s="256"/>
      <c r="C35" s="256"/>
      <c r="D35" s="256"/>
      <c r="E35" s="256"/>
      <c r="F35" s="256"/>
      <c r="G35" s="256"/>
      <c r="H35" s="256"/>
      <c r="I35" s="256"/>
      <c r="J35" s="256"/>
      <c r="K35" s="256"/>
      <c r="L35" s="256"/>
      <c r="M35" s="256"/>
      <c r="N35" s="256"/>
      <c r="O35" s="256"/>
      <c r="P35" s="256"/>
      <c r="Q35" s="256"/>
      <c r="R35" s="256"/>
    </row>
    <row r="36" spans="1:18">
      <c r="A36" s="256"/>
      <c r="B36" s="256"/>
      <c r="C36" s="256"/>
      <c r="D36" s="256"/>
      <c r="E36" s="256"/>
      <c r="F36" s="256"/>
      <c r="G36" s="256"/>
      <c r="H36" s="256"/>
      <c r="I36" s="256"/>
      <c r="J36" s="256"/>
      <c r="K36" s="256"/>
      <c r="L36" s="256"/>
      <c r="M36" s="256"/>
      <c r="N36" s="256"/>
      <c r="O36" s="256"/>
      <c r="P36" s="256"/>
      <c r="Q36" s="256"/>
      <c r="R36" s="256"/>
    </row>
    <row r="37" spans="1:18">
      <c r="A37" s="256"/>
      <c r="B37" s="256"/>
      <c r="C37" s="256"/>
      <c r="D37" s="256"/>
      <c r="E37" s="256"/>
      <c r="F37" s="256"/>
      <c r="G37" s="256"/>
      <c r="H37" s="256"/>
      <c r="I37" s="256"/>
      <c r="J37" s="256"/>
      <c r="K37" s="256"/>
      <c r="L37" s="256"/>
      <c r="M37" s="256"/>
      <c r="N37" s="256"/>
      <c r="O37" s="256"/>
      <c r="P37" s="256"/>
      <c r="Q37" s="256"/>
      <c r="R37" s="256"/>
    </row>
    <row r="38" spans="1:18">
      <c r="A38" s="256"/>
      <c r="B38" s="256"/>
      <c r="C38" s="256"/>
      <c r="D38" s="256"/>
      <c r="E38" s="256"/>
      <c r="F38" s="256"/>
      <c r="G38" s="256"/>
      <c r="H38" s="256"/>
      <c r="I38" s="256"/>
      <c r="J38" s="256"/>
      <c r="K38" s="256"/>
      <c r="L38" s="256"/>
      <c r="M38" s="256"/>
      <c r="N38" s="256"/>
      <c r="O38" s="256"/>
      <c r="P38" s="256"/>
      <c r="Q38" s="256"/>
      <c r="R38" s="256"/>
    </row>
    <row r="39" spans="1:18">
      <c r="A39" s="256"/>
      <c r="B39" s="256"/>
      <c r="C39" s="256"/>
      <c r="D39" s="256"/>
      <c r="E39" s="256"/>
      <c r="F39" s="256"/>
      <c r="G39" s="256"/>
      <c r="H39" s="256"/>
      <c r="I39" s="256"/>
      <c r="J39" s="256"/>
      <c r="K39" s="256"/>
      <c r="L39" s="256"/>
      <c r="M39" s="256"/>
      <c r="N39" s="256"/>
      <c r="O39" s="256"/>
      <c r="P39" s="256"/>
      <c r="Q39" s="256"/>
      <c r="R39" s="256"/>
    </row>
    <row r="40" spans="1:18">
      <c r="A40" s="256"/>
      <c r="B40" s="256"/>
      <c r="C40" s="256"/>
      <c r="D40" s="256"/>
      <c r="E40" s="256"/>
      <c r="F40" s="256"/>
      <c r="G40" s="256"/>
      <c r="H40" s="256"/>
      <c r="I40" s="256"/>
      <c r="J40" s="256"/>
      <c r="K40" s="256"/>
      <c r="L40" s="256"/>
      <c r="M40" s="256"/>
      <c r="N40" s="256"/>
      <c r="O40" s="256"/>
      <c r="P40" s="256"/>
      <c r="Q40" s="256"/>
      <c r="R40" s="256"/>
    </row>
    <row r="41" spans="1:18">
      <c r="A41" s="256"/>
      <c r="B41" s="256"/>
      <c r="C41" s="256"/>
      <c r="D41" s="256"/>
      <c r="E41" s="256"/>
      <c r="F41" s="256"/>
      <c r="G41" s="256"/>
      <c r="H41" s="256"/>
      <c r="I41" s="256"/>
      <c r="J41" s="256"/>
      <c r="K41" s="256"/>
      <c r="L41" s="256"/>
      <c r="M41" s="256"/>
      <c r="N41" s="256"/>
      <c r="O41" s="256"/>
      <c r="P41" s="256"/>
      <c r="Q41" s="256"/>
      <c r="R41" s="256"/>
    </row>
    <row r="42" spans="1:18">
      <c r="A42" s="256"/>
      <c r="B42" s="256"/>
      <c r="C42" s="256"/>
      <c r="D42" s="256"/>
      <c r="E42" s="256"/>
      <c r="F42" s="256"/>
      <c r="G42" s="256"/>
      <c r="H42" s="256"/>
      <c r="I42" s="256"/>
      <c r="J42" s="256"/>
      <c r="K42" s="256"/>
      <c r="L42" s="256"/>
      <c r="M42" s="256"/>
      <c r="N42" s="256"/>
      <c r="O42" s="256"/>
      <c r="P42" s="256"/>
      <c r="Q42" s="256"/>
      <c r="R42" s="256"/>
    </row>
    <row r="43" spans="1:18">
      <c r="A43" s="256"/>
      <c r="B43" s="256"/>
      <c r="C43" s="256"/>
      <c r="D43" s="256"/>
      <c r="E43" s="256"/>
      <c r="F43" s="256"/>
      <c r="G43" s="256"/>
      <c r="H43" s="256"/>
      <c r="I43" s="256"/>
      <c r="J43" s="256"/>
      <c r="K43" s="256"/>
      <c r="L43" s="256"/>
      <c r="M43" s="256"/>
      <c r="N43" s="256"/>
      <c r="O43" s="256"/>
      <c r="P43" s="256"/>
      <c r="Q43" s="256"/>
      <c r="R43" s="256"/>
    </row>
    <row r="44" spans="1:18">
      <c r="A44" s="256"/>
      <c r="B44" s="256"/>
      <c r="C44" s="256"/>
      <c r="D44" s="256"/>
      <c r="E44" s="256"/>
      <c r="F44" s="256"/>
      <c r="G44" s="256"/>
      <c r="H44" s="256"/>
      <c r="I44" s="256"/>
      <c r="J44" s="256"/>
      <c r="K44" s="256"/>
      <c r="L44" s="256"/>
      <c r="M44" s="256"/>
      <c r="N44" s="256"/>
      <c r="O44" s="256"/>
      <c r="P44" s="256"/>
      <c r="Q44" s="256"/>
      <c r="R44" s="256"/>
    </row>
    <row r="45" spans="1:18">
      <c r="A45" s="256"/>
      <c r="B45" s="256"/>
      <c r="C45" s="256"/>
      <c r="D45" s="256"/>
      <c r="E45" s="256"/>
      <c r="F45" s="256"/>
      <c r="G45" s="256"/>
      <c r="H45" s="256"/>
      <c r="I45" s="256"/>
      <c r="J45" s="256"/>
      <c r="K45" s="256"/>
      <c r="L45" s="256"/>
      <c r="M45" s="256"/>
      <c r="N45" s="256"/>
      <c r="O45" s="256"/>
      <c r="P45" s="256"/>
      <c r="Q45" s="256"/>
      <c r="R45" s="256"/>
    </row>
    <row r="46" spans="1:18">
      <c r="A46" s="256"/>
      <c r="B46" s="256"/>
      <c r="C46" s="256"/>
      <c r="D46" s="256"/>
      <c r="E46" s="256"/>
      <c r="F46" s="256"/>
      <c r="G46" s="256"/>
      <c r="H46" s="256"/>
      <c r="I46" s="256"/>
      <c r="J46" s="256"/>
      <c r="K46" s="256"/>
      <c r="L46" s="256"/>
      <c r="M46" s="256"/>
      <c r="N46" s="256"/>
      <c r="O46" s="256"/>
      <c r="P46" s="256"/>
      <c r="Q46" s="256"/>
      <c r="R46" s="256"/>
    </row>
    <row r="47" spans="1:18">
      <c r="A47" s="256"/>
      <c r="B47" s="256"/>
      <c r="C47" s="256"/>
      <c r="D47" s="256"/>
      <c r="E47" s="256"/>
      <c r="F47" s="256"/>
      <c r="G47" s="256"/>
      <c r="H47" s="256"/>
      <c r="I47" s="256"/>
      <c r="J47" s="256"/>
      <c r="K47" s="256"/>
      <c r="L47" s="256"/>
      <c r="M47" s="256"/>
      <c r="N47" s="256"/>
      <c r="O47" s="256"/>
      <c r="P47" s="256"/>
      <c r="Q47" s="256"/>
      <c r="R47" s="256"/>
    </row>
    <row r="48" spans="1:18">
      <c r="A48" s="256"/>
      <c r="B48" s="256"/>
      <c r="C48" s="256"/>
      <c r="D48" s="256"/>
      <c r="E48" s="256"/>
      <c r="F48" s="256"/>
      <c r="G48" s="256"/>
      <c r="H48" s="256"/>
      <c r="I48" s="256"/>
      <c r="J48" s="256"/>
      <c r="K48" s="256"/>
      <c r="L48" s="256"/>
      <c r="M48" s="256"/>
      <c r="N48" s="256"/>
      <c r="O48" s="256"/>
      <c r="P48" s="256"/>
      <c r="Q48" s="256"/>
      <c r="R48" s="256"/>
    </row>
    <row r="49" spans="1:18">
      <c r="A49" s="256"/>
      <c r="B49" s="256"/>
      <c r="C49" s="256"/>
      <c r="D49" s="256"/>
      <c r="E49" s="256"/>
      <c r="F49" s="256"/>
      <c r="G49" s="256"/>
      <c r="H49" s="256"/>
      <c r="I49" s="256"/>
      <c r="J49" s="256"/>
      <c r="K49" s="256"/>
      <c r="L49" s="256"/>
      <c r="M49" s="256"/>
      <c r="N49" s="256"/>
      <c r="O49" s="256"/>
      <c r="P49" s="256"/>
      <c r="Q49" s="256"/>
      <c r="R49" s="256"/>
    </row>
    <row r="50" spans="1:18">
      <c r="A50" s="256"/>
      <c r="B50" s="256"/>
      <c r="C50" s="256"/>
      <c r="D50" s="256"/>
      <c r="E50" s="256"/>
      <c r="F50" s="256"/>
      <c r="G50" s="256"/>
      <c r="H50" s="256"/>
      <c r="I50" s="256"/>
      <c r="J50" s="256"/>
      <c r="K50" s="256"/>
      <c r="L50" s="256"/>
      <c r="M50" s="256"/>
      <c r="N50" s="256"/>
      <c r="O50" s="256"/>
      <c r="P50" s="256"/>
      <c r="Q50" s="256"/>
      <c r="R50" s="256"/>
    </row>
    <row r="51" spans="1:18">
      <c r="A51" s="256"/>
      <c r="B51" s="256"/>
      <c r="C51" s="256"/>
      <c r="D51" s="256"/>
      <c r="E51" s="256"/>
      <c r="F51" s="256"/>
      <c r="G51" s="256"/>
      <c r="H51" s="256"/>
      <c r="I51" s="256"/>
      <c r="J51" s="256"/>
      <c r="K51" s="256"/>
      <c r="L51" s="256"/>
      <c r="M51" s="256"/>
      <c r="N51" s="256"/>
      <c r="O51" s="256"/>
      <c r="P51" s="256"/>
      <c r="Q51" s="256"/>
      <c r="R51" s="256"/>
    </row>
    <row r="52" spans="1:18">
      <c r="A52" s="256"/>
      <c r="B52" s="256"/>
      <c r="C52" s="256"/>
      <c r="D52" s="256"/>
      <c r="E52" s="256"/>
      <c r="F52" s="256"/>
      <c r="G52" s="256"/>
      <c r="H52" s="256"/>
      <c r="I52" s="256"/>
      <c r="J52" s="256"/>
      <c r="K52" s="256"/>
      <c r="L52" s="256"/>
      <c r="M52" s="256"/>
      <c r="N52" s="256"/>
      <c r="O52" s="256"/>
      <c r="P52" s="256"/>
      <c r="Q52" s="256"/>
      <c r="R52" s="256"/>
    </row>
    <row r="53" spans="1:18">
      <c r="A53" s="256"/>
      <c r="B53" s="256"/>
      <c r="C53" s="256"/>
      <c r="D53" s="256"/>
      <c r="E53" s="256"/>
      <c r="F53" s="256"/>
      <c r="G53" s="256"/>
      <c r="H53" s="256"/>
      <c r="I53" s="256"/>
      <c r="J53" s="256"/>
      <c r="K53" s="256"/>
      <c r="L53" s="256"/>
      <c r="M53" s="256"/>
      <c r="N53" s="256"/>
      <c r="O53" s="256"/>
      <c r="P53" s="256"/>
      <c r="Q53" s="256"/>
      <c r="R53" s="256"/>
    </row>
    <row r="54" spans="1:18">
      <c r="A54" s="256"/>
    </row>
    <row r="55" spans="1:18">
      <c r="A55" s="256"/>
    </row>
    <row r="56" spans="1:18">
      <c r="A56" s="256"/>
    </row>
    <row r="57" spans="1:18">
      <c r="A57" s="256"/>
    </row>
    <row r="58" spans="1:18">
      <c r="A58" s="256"/>
    </row>
    <row r="59" spans="1:18">
      <c r="A59" s="256"/>
    </row>
    <row r="60" spans="1:18">
      <c r="A60" s="256"/>
    </row>
    <row r="61" spans="1:18">
      <c r="A61" s="256"/>
    </row>
    <row r="62" spans="1:18">
      <c r="A62" s="256"/>
    </row>
    <row r="63" spans="1:18">
      <c r="A63" s="256"/>
    </row>
    <row r="64" spans="1:18">
      <c r="A64" s="256"/>
    </row>
    <row r="65" spans="1:1">
      <c r="A65" s="256"/>
    </row>
    <row r="66" spans="1:1">
      <c r="A66" s="256"/>
    </row>
    <row r="67" spans="1:1">
      <c r="A67" s="256"/>
    </row>
    <row r="68" spans="1:1">
      <c r="A68" s="256"/>
    </row>
    <row r="69" spans="1:1">
      <c r="A69" s="256"/>
    </row>
    <row r="70" spans="1:1">
      <c r="A70" s="256"/>
    </row>
    <row r="71" spans="1:1">
      <c r="A71" s="256"/>
    </row>
    <row r="72" spans="1:1">
      <c r="A72" s="256"/>
    </row>
    <row r="73" spans="1:1">
      <c r="A73" s="256"/>
    </row>
    <row r="74" spans="1:1">
      <c r="A74" s="256"/>
    </row>
    <row r="75" spans="1:1">
      <c r="A75" s="256"/>
    </row>
    <row r="76" spans="1:1">
      <c r="A76" s="256"/>
    </row>
    <row r="77" spans="1:1">
      <c r="A77" s="256"/>
    </row>
    <row r="78" spans="1:1">
      <c r="A78" s="256"/>
    </row>
    <row r="79" spans="1:1">
      <c r="A79" s="256"/>
    </row>
    <row r="80" spans="1:1">
      <c r="A80" s="256"/>
    </row>
    <row r="81" spans="1:1">
      <c r="A81" s="256"/>
    </row>
    <row r="82" spans="1:1">
      <c r="A82" s="256"/>
    </row>
  </sheetData>
  <sheetProtection algorithmName="SHA-512" hashValue="D8pnJ9goeqDVyvqYu7Ox544gd0L9wtASgKFdevn3OnGfKko0Ov5BZPgvl6XEjYwWVOexDmemt5rO8sBdVcP4XA==" saltValue="7DLTSu5ixr2TH26oLIhW1Q==" spinCount="100000" sheet="1" objects="1" scenarios="1" sort="0" autoFilter="0"/>
  <protectedRanges>
    <protectedRange sqref="D3:E9 G3:I9" name="Range1"/>
    <protectedRange sqref="F3" name="Range1_1_1"/>
    <protectedRange sqref="F4:F5" name="Range1_1_1_1"/>
    <protectedRange sqref="F6" name="Range1_1_2"/>
    <protectedRange sqref="F7" name="Range1_1_3"/>
    <protectedRange sqref="F8:F9" name="Range1_1_1_3"/>
  </protectedRanges>
  <mergeCells count="1">
    <mergeCell ref="A1:XFD1"/>
  </mergeCells>
  <phoneticPr fontId="8" type="noConversion"/>
  <dataValidations count="1">
    <dataValidation type="date" operator="greaterThanOrEqual" allowBlank="1" showInputMessage="1" showErrorMessage="1" errorTitle="Invalid Entry" error="This field will only accept a date, in the format DD/MM/YYYY, from 01/01/2025 onwards." prompt="Please enter a date in the format DD/MM/YYYY." sqref="F3:F9" xr:uid="{F55DE329-43C9-498E-8CD8-992ABD458014}">
      <formula1>45658</formula1>
    </dataValidation>
  </dataValidations>
  <hyperlinks>
    <hyperlink ref="L9" r:id="rId1" display="https://www.gov.uk/government/publications/adverse-weather-and-health-plan" xr:uid="{A44B2D9B-06C4-4467-BB01-D8014C679D3D}"/>
    <hyperlink ref="L3:L8" r:id="rId2" display="https://www.gov.uk/government/publications/adverse-weather-and-health-plan" xr:uid="{6481B338-6B2C-4448-9CAA-5F5851A2359B}"/>
  </hyperlinks>
  <pageMargins left="0.7" right="0.7" top="0.75" bottom="0.75" header="0.3" footer="0.3"/>
  <tableParts count="1">
    <tablePart r:id="rId3"/>
  </tableParts>
  <extLst>
    <ext xmlns:x14="http://schemas.microsoft.com/office/spreadsheetml/2009/9/main" uri="{CCE6A557-97BC-4b89-ADB6-D9C93CAAB3DF}">
      <x14:dataValidations xmlns:xm="http://schemas.microsoft.com/office/excel/2006/main" count="1">
        <x14:dataValidation type="list" allowBlank="1" showErrorMessage="1" error="Please select from the options available." xr:uid="{0245196B-9CBE-4CC5-8F9D-53DD72A43C34}">
          <x14:formula1>
            <xm:f>Validation!$A$2:$A$4</xm:f>
          </x14:formula1>
          <xm:sqref>C3:C9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35104-CE7D-425D-980B-6872B3C26988}">
  <sheetPr codeName="Sheet5"/>
  <dimension ref="A1:K137"/>
  <sheetViews>
    <sheetView workbookViewId="0"/>
  </sheetViews>
  <sheetFormatPr defaultRowHeight="14.5"/>
  <cols>
    <col min="1" max="1" width="7.7265625" bestFit="1" customWidth="1"/>
    <col min="2" max="2" width="39.26953125" bestFit="1" customWidth="1"/>
    <col min="6" max="6" width="39.26953125" bestFit="1" customWidth="1"/>
    <col min="10" max="10" width="27.54296875" bestFit="1" customWidth="1"/>
    <col min="11" max="11" width="29.26953125" bestFit="1" customWidth="1"/>
  </cols>
  <sheetData>
    <row r="1" spans="1:11">
      <c r="A1" t="s">
        <v>7</v>
      </c>
      <c r="B1" t="s">
        <v>8</v>
      </c>
      <c r="F1" t="s">
        <v>8</v>
      </c>
      <c r="G1">
        <v>10</v>
      </c>
      <c r="H1">
        <f>SUMIF(AllData!A:A,"F1",AllData!E:E)</f>
        <v>0</v>
      </c>
      <c r="J1" t="s">
        <v>9</v>
      </c>
      <c r="K1" t="s">
        <v>10</v>
      </c>
    </row>
    <row r="2" spans="1:11">
      <c r="A2" t="s">
        <v>11</v>
      </c>
      <c r="B2" t="s">
        <v>8</v>
      </c>
      <c r="F2" t="s">
        <v>12</v>
      </c>
      <c r="G2">
        <v>7</v>
      </c>
      <c r="H2">
        <f>SUMIF(AllData!A:A,"F1",AllData!E:E)</f>
        <v>0</v>
      </c>
      <c r="J2" t="str">
        <f>IF('Statutory housing'!B11&lt;&gt;"",1,"")</f>
        <v/>
      </c>
      <c r="K2" t="str">
        <f>IF(Planning!B11&lt;&gt;"",1,"")</f>
        <v/>
      </c>
    </row>
    <row r="3" spans="1:11">
      <c r="A3" t="s">
        <v>13</v>
      </c>
      <c r="B3" t="s">
        <v>8</v>
      </c>
      <c r="F3" t="s">
        <v>14</v>
      </c>
      <c r="G3">
        <v>7</v>
      </c>
      <c r="H3">
        <f>SUMIF(AllData!A:A,"F1",AllData!E:E)</f>
        <v>0</v>
      </c>
      <c r="J3" t="str">
        <f>IF('Statutory housing'!B20&lt;&gt;"",1,"")</f>
        <v/>
      </c>
      <c r="K3" t="str">
        <f>IF(Planning!B20&lt;&gt;"",1,"")</f>
        <v/>
      </c>
    </row>
    <row r="4" spans="1:11">
      <c r="A4" t="s">
        <v>15</v>
      </c>
      <c r="B4" t="s">
        <v>8</v>
      </c>
      <c r="F4" t="s">
        <v>16</v>
      </c>
      <c r="G4">
        <v>8</v>
      </c>
      <c r="H4">
        <f>SUMIF(AllData!A:A,"F1",AllData!E:E)</f>
        <v>0</v>
      </c>
      <c r="J4" t="str">
        <f>IF('Statutory housing'!B29&lt;&gt;"",1,"")</f>
        <v/>
      </c>
      <c r="K4" t="str">
        <f>IF(Planning!B29&lt;&gt;"",1,"")</f>
        <v/>
      </c>
    </row>
    <row r="5" spans="1:11">
      <c r="A5" t="s">
        <v>17</v>
      </c>
      <c r="B5" t="s">
        <v>8</v>
      </c>
      <c r="F5" t="s">
        <v>18</v>
      </c>
      <c r="G5">
        <v>4</v>
      </c>
      <c r="H5">
        <f>SUMIF(AllData!A:A,"F1",AllData!E:E)</f>
        <v>0</v>
      </c>
      <c r="J5" t="str">
        <f>IF('Statutory housing'!B38&lt;&gt;"",1,"")</f>
        <v/>
      </c>
      <c r="K5" t="str">
        <f>IF(Planning!B38&lt;&gt;"",1,"")</f>
        <v/>
      </c>
    </row>
    <row r="6" spans="1:11">
      <c r="A6" t="s">
        <v>19</v>
      </c>
      <c r="B6" t="s">
        <v>8</v>
      </c>
      <c r="F6" t="s">
        <v>20</v>
      </c>
      <c r="G6">
        <f>IF(J13=0,3,IF((COUNTA(HousingMain[Action taken rating]))&gt;0,3+(3*Lookup!J13),(3*Lookup!J13)))</f>
        <v>3</v>
      </c>
      <c r="H6">
        <f>SUMIF(AllData!A:A,"F1",AllData!E:E)</f>
        <v>0</v>
      </c>
      <c r="J6" t="str">
        <f>IF('Statutory housing'!B47&lt;&gt;"",1,"")</f>
        <v/>
      </c>
      <c r="K6" t="str">
        <f>IF(Planning!B47&lt;&gt;"",1,"")</f>
        <v/>
      </c>
    </row>
    <row r="7" spans="1:11">
      <c r="A7" t="s">
        <v>21</v>
      </c>
      <c r="B7" t="s">
        <v>8</v>
      </c>
      <c r="F7" t="s">
        <v>22</v>
      </c>
      <c r="G7">
        <f>IF(K13=0,3,IF((COUNTA(PlanningMain[Action taken rating]))&gt;0,3+(3*Lookup!K13),(3*Lookup!K13)))</f>
        <v>3</v>
      </c>
      <c r="H7">
        <f>SUMIF(AllData!A:A,"F1",AllData!E:E)</f>
        <v>0</v>
      </c>
      <c r="J7" t="str">
        <f>IF('Statutory housing'!B56&lt;&gt;"",1,"")</f>
        <v/>
      </c>
      <c r="K7" t="str">
        <f>IF(Planning!B56&lt;&gt;"",1,"")</f>
        <v/>
      </c>
    </row>
    <row r="8" spans="1:11">
      <c r="A8" t="s">
        <v>23</v>
      </c>
      <c r="B8" t="s">
        <v>8</v>
      </c>
      <c r="F8" t="s">
        <v>24</v>
      </c>
      <c r="G8">
        <v>5</v>
      </c>
      <c r="H8">
        <f>SUMIF(AllData!A:A,"F1",AllData!E:E)</f>
        <v>0</v>
      </c>
      <c r="J8" t="str">
        <f>IF('Statutory housing'!B65&lt;&gt;"",1,"")</f>
        <v/>
      </c>
      <c r="K8" t="str">
        <f>IF(Planning!B65&lt;&gt;"",1,"")</f>
        <v/>
      </c>
    </row>
    <row r="9" spans="1:11">
      <c r="A9" t="s">
        <v>25</v>
      </c>
      <c r="B9" t="s">
        <v>8</v>
      </c>
      <c r="F9" t="s">
        <v>26</v>
      </c>
      <c r="G9">
        <v>6</v>
      </c>
      <c r="H9">
        <f>SUMIF(AllData!A:A,"F1",AllData!E:E)</f>
        <v>0</v>
      </c>
      <c r="J9" t="str">
        <f>IF('Statutory housing'!B74&lt;&gt;"",1,"")</f>
        <v/>
      </c>
      <c r="K9" t="str">
        <f>IF(Planning!B74&lt;&gt;"",1,"")</f>
        <v/>
      </c>
    </row>
    <row r="10" spans="1:11">
      <c r="A10" t="s">
        <v>27</v>
      </c>
      <c r="B10" t="s">
        <v>8</v>
      </c>
      <c r="F10" t="s">
        <v>28</v>
      </c>
      <c r="G10">
        <v>5</v>
      </c>
      <c r="H10">
        <f>SUMIF(AllData!A:A,"F1",AllData!E:E)</f>
        <v>0</v>
      </c>
      <c r="J10" t="str">
        <f>IF('Statutory housing'!B83&lt;&gt;"",1,"")</f>
        <v/>
      </c>
      <c r="K10" t="str">
        <f>IF(Planning!B83&lt;&gt;"",1,"")</f>
        <v/>
      </c>
    </row>
    <row r="11" spans="1:11">
      <c r="A11" t="s">
        <v>29</v>
      </c>
      <c r="B11" t="s">
        <v>12</v>
      </c>
      <c r="F11" t="s">
        <v>30</v>
      </c>
      <c r="G11">
        <v>7</v>
      </c>
      <c r="H11">
        <f>SUMIF(AllData!A:A,"F1",AllData!E:E)</f>
        <v>0</v>
      </c>
      <c r="J11" t="str">
        <f>IF('Statutory housing'!B92&lt;&gt;"",1,"")</f>
        <v/>
      </c>
      <c r="K11" t="str">
        <f>IF(Planning!B92&lt;&gt;"",1,"")</f>
        <v/>
      </c>
    </row>
    <row r="12" spans="1:11">
      <c r="A12" t="s">
        <v>31</v>
      </c>
      <c r="B12" t="s">
        <v>12</v>
      </c>
      <c r="F12" t="s">
        <v>9</v>
      </c>
      <c r="G12">
        <f>3*J13</f>
        <v>0</v>
      </c>
      <c r="H12">
        <f>SUMIF(AllData!A:A,"F1",AllData!E:E)</f>
        <v>0</v>
      </c>
      <c r="J12" t="str">
        <f>IF('Statutory housing'!B101&lt;&gt;"",1,"")</f>
        <v/>
      </c>
      <c r="K12" t="str">
        <f>IF(Planning!B101&lt;&gt;"",1,"")</f>
        <v/>
      </c>
    </row>
    <row r="13" spans="1:11">
      <c r="A13" t="s">
        <v>32</v>
      </c>
      <c r="B13" t="s">
        <v>12</v>
      </c>
      <c r="F13" t="s">
        <v>10</v>
      </c>
      <c r="G13">
        <f>3*K13</f>
        <v>0</v>
      </c>
      <c r="H13">
        <f>SUMIF(AllData!A:A,"F1",AllData!E:E)</f>
        <v>0</v>
      </c>
      <c r="J13">
        <f>SUM(J2:J12)</f>
        <v>0</v>
      </c>
      <c r="K13">
        <f>SUM(K2:K12)</f>
        <v>0</v>
      </c>
    </row>
    <row r="14" spans="1:11">
      <c r="A14" t="s">
        <v>33</v>
      </c>
      <c r="B14" t="s">
        <v>12</v>
      </c>
    </row>
    <row r="15" spans="1:11">
      <c r="A15" t="s">
        <v>34</v>
      </c>
      <c r="B15" t="s">
        <v>12</v>
      </c>
    </row>
    <row r="16" spans="1:11">
      <c r="A16" t="s">
        <v>35</v>
      </c>
      <c r="B16" t="s">
        <v>12</v>
      </c>
    </row>
    <row r="17" spans="1:6">
      <c r="A17" t="s">
        <v>36</v>
      </c>
      <c r="B17" t="s">
        <v>12</v>
      </c>
    </row>
    <row r="18" spans="1:6">
      <c r="A18" t="s">
        <v>37</v>
      </c>
      <c r="B18" t="s">
        <v>14</v>
      </c>
      <c r="F18" t="s">
        <v>38</v>
      </c>
    </row>
    <row r="19" spans="1:6">
      <c r="A19" t="s">
        <v>39</v>
      </c>
      <c r="B19" t="s">
        <v>14</v>
      </c>
      <c r="F19" t="s">
        <v>40</v>
      </c>
    </row>
    <row r="20" spans="1:6">
      <c r="A20" t="s">
        <v>41</v>
      </c>
      <c r="B20" t="s">
        <v>14</v>
      </c>
    </row>
    <row r="21" spans="1:6">
      <c r="A21" t="s">
        <v>42</v>
      </c>
      <c r="B21" t="s">
        <v>14</v>
      </c>
    </row>
    <row r="22" spans="1:6">
      <c r="A22" t="s">
        <v>43</v>
      </c>
      <c r="B22" t="s">
        <v>14</v>
      </c>
    </row>
    <row r="23" spans="1:6">
      <c r="A23" t="s">
        <v>44</v>
      </c>
      <c r="B23" t="s">
        <v>14</v>
      </c>
    </row>
    <row r="24" spans="1:6">
      <c r="A24" t="s">
        <v>45</v>
      </c>
      <c r="B24" t="s">
        <v>14</v>
      </c>
    </row>
    <row r="25" spans="1:6">
      <c r="A25" t="s">
        <v>46</v>
      </c>
      <c r="B25" t="s">
        <v>16</v>
      </c>
    </row>
    <row r="26" spans="1:6">
      <c r="A26" t="s">
        <v>47</v>
      </c>
      <c r="B26" t="s">
        <v>16</v>
      </c>
    </row>
    <row r="27" spans="1:6">
      <c r="A27" t="s">
        <v>48</v>
      </c>
      <c r="B27" t="s">
        <v>16</v>
      </c>
    </row>
    <row r="28" spans="1:6">
      <c r="A28" t="s">
        <v>49</v>
      </c>
      <c r="B28" t="s">
        <v>16</v>
      </c>
    </row>
    <row r="29" spans="1:6">
      <c r="A29" t="s">
        <v>50</v>
      </c>
      <c r="B29" t="s">
        <v>16</v>
      </c>
    </row>
    <row r="30" spans="1:6">
      <c r="A30" t="s">
        <v>51</v>
      </c>
      <c r="B30" t="s">
        <v>16</v>
      </c>
    </row>
    <row r="31" spans="1:6">
      <c r="A31" t="s">
        <v>52</v>
      </c>
      <c r="B31" t="s">
        <v>16</v>
      </c>
    </row>
    <row r="32" spans="1:6">
      <c r="A32" t="s">
        <v>53</v>
      </c>
      <c r="B32" t="s">
        <v>16</v>
      </c>
    </row>
    <row r="33" spans="1:2">
      <c r="A33" t="s">
        <v>54</v>
      </c>
      <c r="B33" t="s">
        <v>18</v>
      </c>
    </row>
    <row r="34" spans="1:2">
      <c r="A34" t="s">
        <v>55</v>
      </c>
      <c r="B34" t="s">
        <v>18</v>
      </c>
    </row>
    <row r="35" spans="1:2">
      <c r="A35" t="s">
        <v>56</v>
      </c>
      <c r="B35" t="s">
        <v>18</v>
      </c>
    </row>
    <row r="36" spans="1:2">
      <c r="A36" t="s">
        <v>57</v>
      </c>
      <c r="B36" t="s">
        <v>18</v>
      </c>
    </row>
    <row r="37" spans="1:2">
      <c r="A37" t="s">
        <v>58</v>
      </c>
      <c r="B37" t="s">
        <v>20</v>
      </c>
    </row>
    <row r="38" spans="1:2">
      <c r="A38" t="s">
        <v>59</v>
      </c>
      <c r="B38" t="s">
        <v>20</v>
      </c>
    </row>
    <row r="39" spans="1:2">
      <c r="A39" t="s">
        <v>60</v>
      </c>
      <c r="B39" t="s">
        <v>20</v>
      </c>
    </row>
    <row r="40" spans="1:2">
      <c r="A40" t="s">
        <v>61</v>
      </c>
      <c r="B40" t="s">
        <v>20</v>
      </c>
    </row>
    <row r="41" spans="1:2">
      <c r="A41" t="s">
        <v>62</v>
      </c>
      <c r="B41" t="s">
        <v>20</v>
      </c>
    </row>
    <row r="42" spans="1:2">
      <c r="A42" t="s">
        <v>63</v>
      </c>
      <c r="B42" t="s">
        <v>20</v>
      </c>
    </row>
    <row r="43" spans="1:2">
      <c r="A43" t="s">
        <v>64</v>
      </c>
      <c r="B43" t="s">
        <v>20</v>
      </c>
    </row>
    <row r="44" spans="1:2">
      <c r="A44" t="s">
        <v>65</v>
      </c>
      <c r="B44" t="s">
        <v>20</v>
      </c>
    </row>
    <row r="45" spans="1:2">
      <c r="A45" t="s">
        <v>66</v>
      </c>
      <c r="B45" t="s">
        <v>20</v>
      </c>
    </row>
    <row r="46" spans="1:2">
      <c r="A46" t="s">
        <v>67</v>
      </c>
      <c r="B46" t="s">
        <v>20</v>
      </c>
    </row>
    <row r="47" spans="1:2">
      <c r="A47" t="s">
        <v>68</v>
      </c>
      <c r="B47" t="s">
        <v>20</v>
      </c>
    </row>
    <row r="48" spans="1:2">
      <c r="A48" t="s">
        <v>69</v>
      </c>
      <c r="B48" t="s">
        <v>20</v>
      </c>
    </row>
    <row r="49" spans="1:2">
      <c r="A49" t="s">
        <v>70</v>
      </c>
      <c r="B49" t="s">
        <v>20</v>
      </c>
    </row>
    <row r="50" spans="1:2">
      <c r="A50" t="s">
        <v>71</v>
      </c>
      <c r="B50" t="s">
        <v>20</v>
      </c>
    </row>
    <row r="51" spans="1:2">
      <c r="A51" t="s">
        <v>72</v>
      </c>
      <c r="B51" t="s">
        <v>20</v>
      </c>
    </row>
    <row r="52" spans="1:2">
      <c r="A52" t="s">
        <v>73</v>
      </c>
      <c r="B52" t="s">
        <v>20</v>
      </c>
    </row>
    <row r="53" spans="1:2">
      <c r="A53" t="s">
        <v>74</v>
      </c>
      <c r="B53" t="s">
        <v>20</v>
      </c>
    </row>
    <row r="54" spans="1:2">
      <c r="A54" t="s">
        <v>75</v>
      </c>
      <c r="B54" t="s">
        <v>20</v>
      </c>
    </row>
    <row r="55" spans="1:2">
      <c r="A55" t="s">
        <v>76</v>
      </c>
      <c r="B55" t="s">
        <v>20</v>
      </c>
    </row>
    <row r="56" spans="1:2">
      <c r="A56" t="s">
        <v>77</v>
      </c>
      <c r="B56" t="s">
        <v>20</v>
      </c>
    </row>
    <row r="57" spans="1:2">
      <c r="A57" t="s">
        <v>78</v>
      </c>
      <c r="B57" t="s">
        <v>20</v>
      </c>
    </row>
    <row r="58" spans="1:2">
      <c r="A58" t="s">
        <v>79</v>
      </c>
      <c r="B58" t="s">
        <v>20</v>
      </c>
    </row>
    <row r="59" spans="1:2">
      <c r="A59" t="s">
        <v>80</v>
      </c>
      <c r="B59" t="s">
        <v>20</v>
      </c>
    </row>
    <row r="60" spans="1:2">
      <c r="A60" t="s">
        <v>81</v>
      </c>
      <c r="B60" t="s">
        <v>20</v>
      </c>
    </row>
    <row r="61" spans="1:2">
      <c r="A61" t="s">
        <v>82</v>
      </c>
      <c r="B61" t="s">
        <v>20</v>
      </c>
    </row>
    <row r="62" spans="1:2">
      <c r="A62" t="s">
        <v>83</v>
      </c>
      <c r="B62" t="s">
        <v>20</v>
      </c>
    </row>
    <row r="63" spans="1:2">
      <c r="A63" t="s">
        <v>84</v>
      </c>
      <c r="B63" t="s">
        <v>20</v>
      </c>
    </row>
    <row r="64" spans="1:2">
      <c r="A64" t="s">
        <v>85</v>
      </c>
      <c r="B64" t="s">
        <v>20</v>
      </c>
    </row>
    <row r="65" spans="1:2">
      <c r="A65" t="s">
        <v>86</v>
      </c>
      <c r="B65" t="s">
        <v>20</v>
      </c>
    </row>
    <row r="66" spans="1:2">
      <c r="A66" t="s">
        <v>87</v>
      </c>
      <c r="B66" t="s">
        <v>20</v>
      </c>
    </row>
    <row r="67" spans="1:2">
      <c r="A67" t="s">
        <v>88</v>
      </c>
      <c r="B67" t="s">
        <v>20</v>
      </c>
    </row>
    <row r="68" spans="1:2">
      <c r="A68" t="s">
        <v>89</v>
      </c>
      <c r="B68" t="s">
        <v>20</v>
      </c>
    </row>
    <row r="69" spans="1:2">
      <c r="A69" t="s">
        <v>90</v>
      </c>
      <c r="B69" t="s">
        <v>20</v>
      </c>
    </row>
    <row r="70" spans="1:2">
      <c r="A70" t="s">
        <v>91</v>
      </c>
      <c r="B70" t="s">
        <v>20</v>
      </c>
    </row>
    <row r="71" spans="1:2">
      <c r="A71" t="s">
        <v>92</v>
      </c>
      <c r="B71" t="s">
        <v>20</v>
      </c>
    </row>
    <row r="72" spans="1:2">
      <c r="A72" t="s">
        <v>93</v>
      </c>
      <c r="B72" t="s">
        <v>20</v>
      </c>
    </row>
    <row r="73" spans="1:2">
      <c r="A73" t="s">
        <v>94</v>
      </c>
      <c r="B73" t="s">
        <v>22</v>
      </c>
    </row>
    <row r="74" spans="1:2">
      <c r="A74" t="s">
        <v>95</v>
      </c>
      <c r="B74" t="s">
        <v>22</v>
      </c>
    </row>
    <row r="75" spans="1:2">
      <c r="A75" t="s">
        <v>96</v>
      </c>
      <c r="B75" t="s">
        <v>22</v>
      </c>
    </row>
    <row r="76" spans="1:2">
      <c r="A76" t="s">
        <v>97</v>
      </c>
      <c r="B76" t="s">
        <v>22</v>
      </c>
    </row>
    <row r="77" spans="1:2">
      <c r="A77" t="s">
        <v>98</v>
      </c>
      <c r="B77" t="s">
        <v>22</v>
      </c>
    </row>
    <row r="78" spans="1:2">
      <c r="A78" t="s">
        <v>99</v>
      </c>
      <c r="B78" t="s">
        <v>22</v>
      </c>
    </row>
    <row r="79" spans="1:2">
      <c r="A79" t="s">
        <v>100</v>
      </c>
      <c r="B79" t="s">
        <v>22</v>
      </c>
    </row>
    <row r="80" spans="1:2">
      <c r="A80" t="s">
        <v>101</v>
      </c>
      <c r="B80" t="s">
        <v>22</v>
      </c>
    </row>
    <row r="81" spans="1:2">
      <c r="A81" t="s">
        <v>102</v>
      </c>
      <c r="B81" t="s">
        <v>22</v>
      </c>
    </row>
    <row r="82" spans="1:2">
      <c r="A82" t="s">
        <v>103</v>
      </c>
      <c r="B82" t="s">
        <v>22</v>
      </c>
    </row>
    <row r="83" spans="1:2">
      <c r="A83" t="s">
        <v>104</v>
      </c>
      <c r="B83" t="s">
        <v>22</v>
      </c>
    </row>
    <row r="84" spans="1:2">
      <c r="A84" t="s">
        <v>105</v>
      </c>
      <c r="B84" t="s">
        <v>22</v>
      </c>
    </row>
    <row r="85" spans="1:2">
      <c r="A85" t="s">
        <v>106</v>
      </c>
      <c r="B85" t="s">
        <v>22</v>
      </c>
    </row>
    <row r="86" spans="1:2">
      <c r="A86" t="s">
        <v>107</v>
      </c>
      <c r="B86" t="s">
        <v>22</v>
      </c>
    </row>
    <row r="87" spans="1:2">
      <c r="A87" t="s">
        <v>108</v>
      </c>
      <c r="B87" t="s">
        <v>22</v>
      </c>
    </row>
    <row r="88" spans="1:2">
      <c r="A88" t="s">
        <v>109</v>
      </c>
      <c r="B88" t="s">
        <v>22</v>
      </c>
    </row>
    <row r="89" spans="1:2">
      <c r="A89" t="s">
        <v>110</v>
      </c>
      <c r="B89" t="s">
        <v>22</v>
      </c>
    </row>
    <row r="90" spans="1:2">
      <c r="A90" t="s">
        <v>111</v>
      </c>
      <c r="B90" t="s">
        <v>22</v>
      </c>
    </row>
    <row r="91" spans="1:2">
      <c r="A91" t="s">
        <v>112</v>
      </c>
      <c r="B91" t="s">
        <v>22</v>
      </c>
    </row>
    <row r="92" spans="1:2">
      <c r="A92" t="s">
        <v>113</v>
      </c>
      <c r="B92" t="s">
        <v>22</v>
      </c>
    </row>
    <row r="93" spans="1:2">
      <c r="A93" t="s">
        <v>114</v>
      </c>
      <c r="B93" t="s">
        <v>22</v>
      </c>
    </row>
    <row r="94" spans="1:2">
      <c r="A94" t="s">
        <v>115</v>
      </c>
      <c r="B94" t="s">
        <v>22</v>
      </c>
    </row>
    <row r="95" spans="1:2">
      <c r="A95" t="s">
        <v>116</v>
      </c>
      <c r="B95" t="s">
        <v>22</v>
      </c>
    </row>
    <row r="96" spans="1:2">
      <c r="A96" t="s">
        <v>117</v>
      </c>
      <c r="B96" t="s">
        <v>22</v>
      </c>
    </row>
    <row r="97" spans="1:2">
      <c r="A97" t="s">
        <v>118</v>
      </c>
      <c r="B97" t="s">
        <v>22</v>
      </c>
    </row>
    <row r="98" spans="1:2">
      <c r="A98" t="s">
        <v>119</v>
      </c>
      <c r="B98" t="s">
        <v>22</v>
      </c>
    </row>
    <row r="99" spans="1:2">
      <c r="A99" t="s">
        <v>120</v>
      </c>
      <c r="B99" t="s">
        <v>22</v>
      </c>
    </row>
    <row r="100" spans="1:2">
      <c r="A100" t="s">
        <v>121</v>
      </c>
      <c r="B100" t="s">
        <v>22</v>
      </c>
    </row>
    <row r="101" spans="1:2">
      <c r="A101" t="s">
        <v>122</v>
      </c>
      <c r="B101" t="s">
        <v>22</v>
      </c>
    </row>
    <row r="102" spans="1:2">
      <c r="A102" t="s">
        <v>123</v>
      </c>
      <c r="B102" t="s">
        <v>22</v>
      </c>
    </row>
    <row r="103" spans="1:2">
      <c r="A103" t="s">
        <v>124</v>
      </c>
      <c r="B103" t="s">
        <v>22</v>
      </c>
    </row>
    <row r="104" spans="1:2">
      <c r="A104" t="s">
        <v>125</v>
      </c>
      <c r="B104" t="s">
        <v>22</v>
      </c>
    </row>
    <row r="105" spans="1:2">
      <c r="A105" t="s">
        <v>126</v>
      </c>
      <c r="B105" t="s">
        <v>22</v>
      </c>
    </row>
    <row r="106" spans="1:2">
      <c r="A106" t="s">
        <v>127</v>
      </c>
      <c r="B106" t="s">
        <v>22</v>
      </c>
    </row>
    <row r="107" spans="1:2">
      <c r="A107" t="s">
        <v>128</v>
      </c>
      <c r="B107" t="s">
        <v>22</v>
      </c>
    </row>
    <row r="108" spans="1:2">
      <c r="A108" t="s">
        <v>129</v>
      </c>
      <c r="B108" t="s">
        <v>22</v>
      </c>
    </row>
    <row r="109" spans="1:2">
      <c r="A109" t="s">
        <v>130</v>
      </c>
      <c r="B109" t="s">
        <v>24</v>
      </c>
    </row>
    <row r="110" spans="1:2">
      <c r="A110" t="s">
        <v>131</v>
      </c>
      <c r="B110" t="s">
        <v>24</v>
      </c>
    </row>
    <row r="111" spans="1:2">
      <c r="A111" t="s">
        <v>132</v>
      </c>
      <c r="B111" t="s">
        <v>24</v>
      </c>
    </row>
    <row r="112" spans="1:2">
      <c r="A112" t="s">
        <v>133</v>
      </c>
      <c r="B112" t="s">
        <v>24</v>
      </c>
    </row>
    <row r="113" spans="1:2">
      <c r="A113" t="s">
        <v>134</v>
      </c>
      <c r="B113" t="s">
        <v>24</v>
      </c>
    </row>
    <row r="114" spans="1:2">
      <c r="A114" t="s">
        <v>135</v>
      </c>
      <c r="B114" t="s">
        <v>26</v>
      </c>
    </row>
    <row r="115" spans="1:2">
      <c r="A115" t="s">
        <v>136</v>
      </c>
      <c r="B115" t="s">
        <v>26</v>
      </c>
    </row>
    <row r="116" spans="1:2">
      <c r="A116" t="s">
        <v>137</v>
      </c>
      <c r="B116" t="s">
        <v>26</v>
      </c>
    </row>
    <row r="117" spans="1:2">
      <c r="A117" t="s">
        <v>138</v>
      </c>
      <c r="B117" t="s">
        <v>26</v>
      </c>
    </row>
    <row r="118" spans="1:2">
      <c r="A118" t="s">
        <v>139</v>
      </c>
      <c r="B118" t="s">
        <v>26</v>
      </c>
    </row>
    <row r="119" spans="1:2">
      <c r="A119" t="s">
        <v>140</v>
      </c>
      <c r="B119" t="s">
        <v>26</v>
      </c>
    </row>
    <row r="120" spans="1:2">
      <c r="A120" t="s">
        <v>141</v>
      </c>
      <c r="B120" t="s">
        <v>28</v>
      </c>
    </row>
    <row r="121" spans="1:2">
      <c r="A121" t="s">
        <v>142</v>
      </c>
      <c r="B121" t="s">
        <v>28</v>
      </c>
    </row>
    <row r="122" spans="1:2">
      <c r="A122" t="s">
        <v>143</v>
      </c>
      <c r="B122" t="s">
        <v>28</v>
      </c>
    </row>
    <row r="123" spans="1:2">
      <c r="A123" t="s">
        <v>144</v>
      </c>
      <c r="B123" t="s">
        <v>28</v>
      </c>
    </row>
    <row r="124" spans="1:2">
      <c r="A124" t="s">
        <v>145</v>
      </c>
      <c r="B124" t="s">
        <v>28</v>
      </c>
    </row>
    <row r="125" spans="1:2">
      <c r="A125" t="s">
        <v>146</v>
      </c>
      <c r="B125" t="s">
        <v>30</v>
      </c>
    </row>
    <row r="126" spans="1:2">
      <c r="A126" t="s">
        <v>147</v>
      </c>
      <c r="B126" t="s">
        <v>30</v>
      </c>
    </row>
    <row r="127" spans="1:2">
      <c r="A127" t="s">
        <v>148</v>
      </c>
      <c r="B127" t="s">
        <v>30</v>
      </c>
    </row>
    <row r="128" spans="1:2">
      <c r="A128" t="s">
        <v>149</v>
      </c>
      <c r="B128" t="s">
        <v>30</v>
      </c>
    </row>
    <row r="129" spans="1:2">
      <c r="A129" t="s">
        <v>150</v>
      </c>
      <c r="B129" t="s">
        <v>30</v>
      </c>
    </row>
    <row r="130" spans="1:2">
      <c r="A130" t="s">
        <v>151</v>
      </c>
      <c r="B130" t="s">
        <v>30</v>
      </c>
    </row>
    <row r="131" spans="1:2">
      <c r="A131" t="s">
        <v>152</v>
      </c>
      <c r="B131" t="s">
        <v>30</v>
      </c>
    </row>
    <row r="132" spans="1:2">
      <c r="A132" t="s">
        <v>153</v>
      </c>
      <c r="B132" t="s">
        <v>9</v>
      </c>
    </row>
    <row r="133" spans="1:2">
      <c r="A133" t="s">
        <v>154</v>
      </c>
      <c r="B133" t="s">
        <v>9</v>
      </c>
    </row>
    <row r="134" spans="1:2">
      <c r="A134" t="s">
        <v>155</v>
      </c>
      <c r="B134" t="s">
        <v>9</v>
      </c>
    </row>
    <row r="135" spans="1:2">
      <c r="A135" t="s">
        <v>156</v>
      </c>
      <c r="B135" t="s">
        <v>10</v>
      </c>
    </row>
    <row r="136" spans="1:2">
      <c r="A136" t="s">
        <v>157</v>
      </c>
      <c r="B136" t="s">
        <v>10</v>
      </c>
    </row>
    <row r="137" spans="1:2">
      <c r="A137" t="s">
        <v>158</v>
      </c>
      <c r="B137" t="s">
        <v>10</v>
      </c>
    </row>
  </sheetData>
  <phoneticPr fontId="8"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BF85-A90D-4080-B62B-E5447942AB63}">
  <sheetPr codeName="Sheet3"/>
  <dimension ref="A2:B13"/>
  <sheetViews>
    <sheetView workbookViewId="0"/>
  </sheetViews>
  <sheetFormatPr defaultRowHeight="14.5"/>
  <cols>
    <col min="1" max="1" width="29.81640625" bestFit="1" customWidth="1"/>
    <col min="2" max="3" width="14.1796875" bestFit="1" customWidth="1"/>
    <col min="4" max="4" width="12.26953125" bestFit="1" customWidth="1"/>
  </cols>
  <sheetData>
    <row r="2" spans="1:2">
      <c r="A2" s="1" t="s">
        <v>159</v>
      </c>
      <c r="B2" t="s">
        <v>160</v>
      </c>
    </row>
    <row r="3" spans="1:2">
      <c r="A3" s="2" t="s">
        <v>16</v>
      </c>
      <c r="B3">
        <v>0.8</v>
      </c>
    </row>
    <row r="4" spans="1:2">
      <c r="A4" s="2" t="s">
        <v>20</v>
      </c>
      <c r="B4">
        <v>2</v>
      </c>
    </row>
    <row r="5" spans="1:2">
      <c r="A5" s="2" t="s">
        <v>26</v>
      </c>
      <c r="B5">
        <v>1.2</v>
      </c>
    </row>
    <row r="6" spans="1:2">
      <c r="A6" s="2" t="s">
        <v>161</v>
      </c>
      <c r="B6">
        <v>1.25</v>
      </c>
    </row>
    <row r="7" spans="1:2">
      <c r="A7" s="2" t="s">
        <v>24</v>
      </c>
      <c r="B7">
        <v>1</v>
      </c>
    </row>
    <row r="8" spans="1:2">
      <c r="A8" s="2" t="s">
        <v>162</v>
      </c>
      <c r="B8">
        <v>0.8571428571428571</v>
      </c>
    </row>
    <row r="9" spans="1:2">
      <c r="A9" s="2" t="s">
        <v>18</v>
      </c>
      <c r="B9">
        <v>0.4</v>
      </c>
    </row>
    <row r="10" spans="1:2">
      <c r="A10" s="2" t="s">
        <v>163</v>
      </c>
      <c r="B10">
        <v>1.625</v>
      </c>
    </row>
    <row r="11" spans="1:2">
      <c r="A11" s="2" t="s">
        <v>22</v>
      </c>
      <c r="B11">
        <v>1</v>
      </c>
    </row>
    <row r="12" spans="1:2">
      <c r="A12" s="2" t="s">
        <v>164</v>
      </c>
      <c r="B12">
        <v>0.25</v>
      </c>
    </row>
    <row r="13" spans="1:2">
      <c r="A13" s="2" t="s">
        <v>165</v>
      </c>
      <c r="B13">
        <v>1.04</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92251-A7EC-4A05-B979-7D73E792F556}">
  <sheetPr codeName="Sheet11"/>
  <dimension ref="A1:M200"/>
  <sheetViews>
    <sheetView workbookViewId="0"/>
  </sheetViews>
  <sheetFormatPr defaultRowHeight="14.5"/>
  <cols>
    <col min="1" max="1" width="44.81640625" bestFit="1" customWidth="1"/>
    <col min="3" max="3" width="131.26953125" customWidth="1"/>
    <col min="6" max="6" width="18.54296875" bestFit="1" customWidth="1"/>
    <col min="7" max="7" width="10.453125" style="3" bestFit="1" customWidth="1"/>
    <col min="12" max="12" width="39.453125" bestFit="1" customWidth="1"/>
    <col min="13" max="13" width="20.7265625" bestFit="1" customWidth="1"/>
  </cols>
  <sheetData>
    <row r="1" spans="1:13">
      <c r="A1" t="s">
        <v>166</v>
      </c>
      <c r="B1" t="str" cm="1">
        <f t="array" ref="B1:M1">_xlfn.LET(
  _xlpm.all, _xlfn.VSTACK(Leadership[#Headers],Leadership[],LAWandComms[],CareSettings[],HomeCare[],PEHomeless[],ChildrenYoung[],HousingMain[],Housing1[],Housing2[],Housing3[],Housing4[],Housing5[],Housing6[],Housing7[],Housing8[],Housing9[],Housing10[],Housing11[],PlanningMain[],Planning1[],Planning2[],Planning3[],Planning4[],Planning5[],Planning6[],Planning7[],Planning8[],Planning9[],Planning10[],Planning11[],Occupation[],Infrastructure[],AWHP[]),
  _xlpm.col,  _xlfn.XMATCH("Score 0,1,2", Leadership[#Headers], 0), _xlpm.filtered, _xlfn._xlws.FILTER(_xlpm.all, INDEX(_xlpm.all, , _xlpm.col) &lt;&gt; ""), IF(_xlpm.filtered = "","",_xlpm.filtered)
)</f>
        <v>ID</v>
      </c>
      <c r="C1" t="str">
        <v>Actions</v>
      </c>
      <c r="D1" t="str">
        <v>Action taken rating</v>
      </c>
      <c r="E1" t="str">
        <v>Score 0,1,2</v>
      </c>
      <c r="F1" t="str">
        <v xml:space="preserve">Evidence or examples to support rating </v>
      </c>
      <c r="G1" t="str">
        <v>Date of review</v>
      </c>
      <c r="H1" t="str">
        <v>Contributor name</v>
      </c>
      <c r="I1" t="str">
        <v>Contributor role</v>
      </c>
      <c r="J1" t="str">
        <v>Comments</v>
      </c>
      <c r="K1" t="str">
        <v>Potential steps to take</v>
      </c>
      <c r="L1" t="str">
        <v>Rationale and evidence for inclusion</v>
      </c>
      <c r="M1" t="str">
        <v>Evidence source links</v>
      </c>
    </row>
    <row r="2" spans="1:13">
      <c r="A2" t="str">
        <f>IFERROR(VLOOKUP(B2,Lookup!$A$1:$B$131,2,FALSE),"")</f>
        <v/>
      </c>
    </row>
    <row r="3" spans="1:13">
      <c r="A3" t="str">
        <f>IFERROR(VLOOKUP(B3,Lookup!$A$1:$B$131,2,FALSE),"")</f>
        <v/>
      </c>
    </row>
    <row r="4" spans="1:13">
      <c r="A4" t="str">
        <f>IFERROR(VLOOKUP(B4,Lookup!$A$1:$B$131,2,FALSE),"")</f>
        <v/>
      </c>
    </row>
    <row r="5" spans="1:13">
      <c r="A5" t="str">
        <f>IFERROR(VLOOKUP(B5,Lookup!$A$1:$B$131,2,FALSE),"")</f>
        <v/>
      </c>
    </row>
    <row r="6" spans="1:13">
      <c r="A6" t="str">
        <f>IFERROR(VLOOKUP(B6,Lookup!$A$1:$B$131,2,FALSE),"")</f>
        <v/>
      </c>
    </row>
    <row r="7" spans="1:13">
      <c r="A7" t="str">
        <f>IFERROR(VLOOKUP(B7,Lookup!$A$1:$B$131,2,FALSE),"")</f>
        <v/>
      </c>
    </row>
    <row r="8" spans="1:13">
      <c r="A8" t="str">
        <f>IFERROR(VLOOKUP(B8,Lookup!$A$1:$B$131,2,FALSE),"")</f>
        <v/>
      </c>
    </row>
    <row r="9" spans="1:13">
      <c r="A9" t="str">
        <f>IFERROR(VLOOKUP(B9,Lookup!$A$1:$B$131,2,FALSE),"")</f>
        <v/>
      </c>
    </row>
    <row r="10" spans="1:13">
      <c r="A10" t="str">
        <f>IFERROR(VLOOKUP(B10,Lookup!$A$1:$B$131,2,FALSE),"")</f>
        <v/>
      </c>
    </row>
    <row r="11" spans="1:13">
      <c r="A11" t="str">
        <f>IFERROR(VLOOKUP(B11,Lookup!$A$1:$B$131,2,FALSE),"")</f>
        <v/>
      </c>
    </row>
    <row r="12" spans="1:13">
      <c r="A12" t="str">
        <f>IFERROR(VLOOKUP(B12,Lookup!$A$1:$B$131,2,FALSE),"")</f>
        <v/>
      </c>
    </row>
    <row r="13" spans="1:13">
      <c r="A13" t="str">
        <f>IFERROR(VLOOKUP(B13,Lookup!$A$1:$B$131,2,FALSE),"")</f>
        <v/>
      </c>
    </row>
    <row r="14" spans="1:13">
      <c r="A14" t="str">
        <f>IFERROR(VLOOKUP(B14,Lookup!$A$1:$B$131,2,FALSE),"")</f>
        <v/>
      </c>
    </row>
    <row r="15" spans="1:13">
      <c r="A15" t="str">
        <f>IFERROR(VLOOKUP(B15,Lookup!$A$1:$B$131,2,FALSE),"")</f>
        <v/>
      </c>
    </row>
    <row r="16" spans="1:13">
      <c r="A16" t="str">
        <f>IFERROR(VLOOKUP(B16,Lookup!$A$1:$B$131,2,FALSE),"")</f>
        <v/>
      </c>
    </row>
    <row r="17" spans="1:1">
      <c r="A17" t="str">
        <f>IFERROR(VLOOKUP(B17,Lookup!$A$1:$B$131,2,FALSE),"")</f>
        <v/>
      </c>
    </row>
    <row r="18" spans="1:1">
      <c r="A18" t="str">
        <f>IFERROR(VLOOKUP(B18,Lookup!$A$1:$B$131,2,FALSE),"")</f>
        <v/>
      </c>
    </row>
    <row r="19" spans="1:1">
      <c r="A19" t="str">
        <f>IFERROR(VLOOKUP(B19,Lookup!$A$1:$B$131,2,FALSE),"")</f>
        <v/>
      </c>
    </row>
    <row r="20" spans="1:1">
      <c r="A20" t="str">
        <f>IFERROR(VLOOKUP(B20,Lookup!$A$1:$B$131,2,FALSE),"")</f>
        <v/>
      </c>
    </row>
    <row r="21" spans="1:1">
      <c r="A21" t="str">
        <f>IFERROR(VLOOKUP(B21,Lookup!$A$1:$B$131,2,FALSE),"")</f>
        <v/>
      </c>
    </row>
    <row r="22" spans="1:1">
      <c r="A22" t="str">
        <f>IFERROR(VLOOKUP(B22,Lookup!$A$1:$B$131,2,FALSE),"")</f>
        <v/>
      </c>
    </row>
    <row r="23" spans="1:1">
      <c r="A23" t="str">
        <f>IFERROR(VLOOKUP(B23,Lookup!$A$1:$B$131,2,FALSE),"")</f>
        <v/>
      </c>
    </row>
    <row r="24" spans="1:1">
      <c r="A24" t="str">
        <f>IFERROR(VLOOKUP(B24,Lookup!$A$1:$B$131,2,FALSE),"")</f>
        <v/>
      </c>
    </row>
    <row r="25" spans="1:1">
      <c r="A25" t="str">
        <f>IFERROR(VLOOKUP(B25,Lookup!$A$1:$B$131,2,FALSE),"")</f>
        <v/>
      </c>
    </row>
    <row r="26" spans="1:1">
      <c r="A26" t="str">
        <f>IFERROR(VLOOKUP(B26,Lookup!$A$1:$B$131,2,FALSE),"")</f>
        <v/>
      </c>
    </row>
    <row r="27" spans="1:1">
      <c r="A27" t="str">
        <f>IFERROR(VLOOKUP(B27,Lookup!$A$1:$B$131,2,FALSE),"")</f>
        <v/>
      </c>
    </row>
    <row r="28" spans="1:1">
      <c r="A28" t="str">
        <f>IFERROR(VLOOKUP(B28,Lookup!$A$1:$B$131,2,FALSE),"")</f>
        <v/>
      </c>
    </row>
    <row r="29" spans="1:1">
      <c r="A29" t="str">
        <f>IFERROR(VLOOKUP(B29,Lookup!$A$1:$B$131,2,FALSE),"")</f>
        <v/>
      </c>
    </row>
    <row r="30" spans="1:1">
      <c r="A30" t="str">
        <f>IFERROR(VLOOKUP(B30,Lookup!$A$1:$B$131,2,FALSE),"")</f>
        <v/>
      </c>
    </row>
    <row r="31" spans="1:1">
      <c r="A31" t="str">
        <f>IFERROR(VLOOKUP(B31,Lookup!$A$1:$B$131,2,FALSE),"")</f>
        <v/>
      </c>
    </row>
    <row r="32" spans="1:1">
      <c r="A32" t="str">
        <f>IFERROR(VLOOKUP(B32,Lookup!$A$1:$B$131,2,FALSE),"")</f>
        <v/>
      </c>
    </row>
    <row r="33" spans="1:1">
      <c r="A33" t="str">
        <f>IFERROR(VLOOKUP(B33,Lookup!$A$1:$B$131,2,FALSE),"")</f>
        <v/>
      </c>
    </row>
    <row r="34" spans="1:1">
      <c r="A34" t="str">
        <f>IFERROR(VLOOKUP(B34,Lookup!$A$1:$B$131,2,FALSE),"")</f>
        <v/>
      </c>
    </row>
    <row r="35" spans="1:1">
      <c r="A35" t="str">
        <f>IFERROR(VLOOKUP(B35,Lookup!$A$1:$B$131,2,FALSE),"")</f>
        <v/>
      </c>
    </row>
    <row r="36" spans="1:1">
      <c r="A36" t="str">
        <f>IFERROR(VLOOKUP(B36,Lookup!$A$1:$B$131,2,FALSE),"")</f>
        <v/>
      </c>
    </row>
    <row r="37" spans="1:1">
      <c r="A37" t="str">
        <f>IFERROR(VLOOKUP(B37,Lookup!$A$1:$B$131,2,FALSE),"")</f>
        <v/>
      </c>
    </row>
    <row r="38" spans="1:1">
      <c r="A38" t="str">
        <f>IFERROR(VLOOKUP(B38,Lookup!$A$1:$B$131,2,FALSE),"")</f>
        <v/>
      </c>
    </row>
    <row r="39" spans="1:1">
      <c r="A39" t="str">
        <f>IFERROR(VLOOKUP(B39,Lookup!$A$1:$B$131,2,FALSE),"")</f>
        <v/>
      </c>
    </row>
    <row r="40" spans="1:1">
      <c r="A40" t="str">
        <f>IFERROR(VLOOKUP(B40,Lookup!$A$1:$B$131,2,FALSE),"")</f>
        <v/>
      </c>
    </row>
    <row r="41" spans="1:1">
      <c r="A41" t="str">
        <f>IFERROR(VLOOKUP(B41,Lookup!$A$1:$B$131,2,FALSE),"")</f>
        <v/>
      </c>
    </row>
    <row r="42" spans="1:1">
      <c r="A42" t="str">
        <f>IFERROR(VLOOKUP(B42,Lookup!$A$1:$B$131,2,FALSE),"")</f>
        <v/>
      </c>
    </row>
    <row r="43" spans="1:1">
      <c r="A43" t="str">
        <f>IFERROR(VLOOKUP(B43,Lookup!$A$1:$B$131,2,FALSE),"")</f>
        <v/>
      </c>
    </row>
    <row r="44" spans="1:1">
      <c r="A44" t="str">
        <f>IFERROR(VLOOKUP(B44,Lookup!$A$1:$B$131,2,FALSE),"")</f>
        <v/>
      </c>
    </row>
    <row r="45" spans="1:1">
      <c r="A45" t="str">
        <f>IFERROR(VLOOKUP(B45,Lookup!$A$1:$B$131,2,FALSE),"")</f>
        <v/>
      </c>
    </row>
    <row r="46" spans="1:1">
      <c r="A46" t="str">
        <f>IFERROR(VLOOKUP(B46,Lookup!$A$1:$B$131,2,FALSE),"")</f>
        <v/>
      </c>
    </row>
    <row r="47" spans="1:1">
      <c r="A47" t="str">
        <f>IFERROR(VLOOKUP(B47,Lookup!$A$1:$B$131,2,FALSE),"")</f>
        <v/>
      </c>
    </row>
    <row r="48" spans="1:1">
      <c r="A48" t="str">
        <f>IFERROR(VLOOKUP(B48,Lookup!$A$1:$B$131,2,FALSE),"")</f>
        <v/>
      </c>
    </row>
    <row r="49" spans="1:1">
      <c r="A49" t="str">
        <f>IFERROR(VLOOKUP(B49,Lookup!$A$1:$B$131,2,FALSE),"")</f>
        <v/>
      </c>
    </row>
    <row r="50" spans="1:1">
      <c r="A50" t="str">
        <f>IFERROR(VLOOKUP(B50,Lookup!$A$1:$B$131,2,FALSE),"")</f>
        <v/>
      </c>
    </row>
    <row r="51" spans="1:1">
      <c r="A51" t="str">
        <f>IFERROR(VLOOKUP(B51,Lookup!$A$1:$B$131,2,FALSE),"")</f>
        <v/>
      </c>
    </row>
    <row r="52" spans="1:1">
      <c r="A52" t="str">
        <f>IFERROR(VLOOKUP(B52,Lookup!$A$1:$B$131,2,FALSE),"")</f>
        <v/>
      </c>
    </row>
    <row r="53" spans="1:1">
      <c r="A53" t="str">
        <f>IFERROR(VLOOKUP(B53,Lookup!$A$1:$B$131,2,FALSE),"")</f>
        <v/>
      </c>
    </row>
    <row r="54" spans="1:1">
      <c r="A54" t="str">
        <f>IFERROR(VLOOKUP(B54,Lookup!$A$1:$B$131,2,FALSE),"")</f>
        <v/>
      </c>
    </row>
    <row r="55" spans="1:1">
      <c r="A55" t="str">
        <f>IFERROR(VLOOKUP(B55,Lookup!$A$1:$B$131,2,FALSE),"")</f>
        <v/>
      </c>
    </row>
    <row r="56" spans="1:1">
      <c r="A56" t="str">
        <f>IFERROR(VLOOKUP(B56,Lookup!$A$1:$B$131,2,FALSE),"")</f>
        <v/>
      </c>
    </row>
    <row r="57" spans="1:1">
      <c r="A57" t="str">
        <f>IFERROR(VLOOKUP(B57,Lookup!$A$1:$B$131,2,FALSE),"")</f>
        <v/>
      </c>
    </row>
    <row r="58" spans="1:1">
      <c r="A58" t="str">
        <f>IFERROR(VLOOKUP(B58,Lookup!$A$1:$B$131,2,FALSE),"")</f>
        <v/>
      </c>
    </row>
    <row r="59" spans="1:1">
      <c r="A59" t="str">
        <f>IFERROR(VLOOKUP(B59,Lookup!$A$1:$B$131,2,FALSE),"")</f>
        <v/>
      </c>
    </row>
    <row r="60" spans="1:1">
      <c r="A60" t="str">
        <f>IFERROR(VLOOKUP(B60,Lookup!$A$1:$B$131,2,FALSE),"")</f>
        <v/>
      </c>
    </row>
    <row r="61" spans="1:1">
      <c r="A61" t="str">
        <f>IFERROR(VLOOKUP(B61,Lookup!$A$1:$B$131,2,FALSE),"")</f>
        <v/>
      </c>
    </row>
    <row r="62" spans="1:1">
      <c r="A62" t="str">
        <f>IFERROR(VLOOKUP(B62,Lookup!$A$1:$B$131,2,FALSE),"")</f>
        <v/>
      </c>
    </row>
    <row r="63" spans="1:1">
      <c r="A63" t="str">
        <f>IFERROR(VLOOKUP(B63,Lookup!$A$1:$B$131,2,FALSE),"")</f>
        <v/>
      </c>
    </row>
    <row r="64" spans="1:1">
      <c r="A64" t="str">
        <f>IFERROR(VLOOKUP(B64,Lookup!$A$1:$B$131,2,FALSE),"")</f>
        <v/>
      </c>
    </row>
    <row r="65" spans="1:1">
      <c r="A65" t="str">
        <f>IFERROR(VLOOKUP(B65,Lookup!$A$1:$B$131,2,FALSE),"")</f>
        <v/>
      </c>
    </row>
    <row r="66" spans="1:1">
      <c r="A66" t="str">
        <f>IFERROR(VLOOKUP(B66,Lookup!$A$1:$B$131,2,FALSE),"")</f>
        <v/>
      </c>
    </row>
    <row r="67" spans="1:1">
      <c r="A67" t="str">
        <f>IFERROR(VLOOKUP(B67,Lookup!$A$1:$B$131,2,FALSE),"")</f>
        <v/>
      </c>
    </row>
    <row r="68" spans="1:1">
      <c r="A68" t="str">
        <f>IFERROR(VLOOKUP(B68,Lookup!$A$1:$B$131,2,FALSE),"")</f>
        <v/>
      </c>
    </row>
    <row r="69" spans="1:1">
      <c r="A69" t="str">
        <f>IFERROR(VLOOKUP(B69,Lookup!$A$1:$B$131,2,FALSE),"")</f>
        <v/>
      </c>
    </row>
    <row r="70" spans="1:1">
      <c r="A70" t="str">
        <f>IFERROR(VLOOKUP(B70,Lookup!$A$1:$B$131,2,FALSE),"")</f>
        <v/>
      </c>
    </row>
    <row r="71" spans="1:1">
      <c r="A71" t="str">
        <f>IFERROR(VLOOKUP(B71,Lookup!$A$1:$B$131,2,FALSE),"")</f>
        <v/>
      </c>
    </row>
    <row r="72" spans="1:1">
      <c r="A72" t="str">
        <f>IFERROR(VLOOKUP(B72,Lookup!$A$1:$B$131,2,FALSE),"")</f>
        <v/>
      </c>
    </row>
    <row r="73" spans="1:1">
      <c r="A73" t="str">
        <f>IFERROR(VLOOKUP(B73,Lookup!$A$1:$B$131,2,FALSE),"")</f>
        <v/>
      </c>
    </row>
    <row r="74" spans="1:1">
      <c r="A74" t="str">
        <f>IFERROR(VLOOKUP(B74,Lookup!$A$1:$B$131,2,FALSE),"")</f>
        <v/>
      </c>
    </row>
    <row r="75" spans="1:1">
      <c r="A75" t="str">
        <f>IFERROR(VLOOKUP(B75,Lookup!$A$1:$B$131,2,FALSE),"")</f>
        <v/>
      </c>
    </row>
    <row r="76" spans="1:1">
      <c r="A76" t="str">
        <f>IFERROR(VLOOKUP(B76,Lookup!$A$1:$B$131,2,FALSE),"")</f>
        <v/>
      </c>
    </row>
    <row r="77" spans="1:1">
      <c r="A77" t="str">
        <f>IFERROR(VLOOKUP(B77,Lookup!$A$1:$B$131,2,FALSE),"")</f>
        <v/>
      </c>
    </row>
    <row r="78" spans="1:1">
      <c r="A78" t="str">
        <f>IFERROR(VLOOKUP(B78,Lookup!$A$1:$B$131,2,FALSE),"")</f>
        <v/>
      </c>
    </row>
    <row r="79" spans="1:1">
      <c r="A79" t="str">
        <f>IFERROR(VLOOKUP(B79,Lookup!$A$1:$B$131,2,FALSE),"")</f>
        <v/>
      </c>
    </row>
    <row r="80" spans="1:1">
      <c r="A80" t="str">
        <f>IFERROR(VLOOKUP(B80,Lookup!$A$1:$B$131,2,FALSE),"")</f>
        <v/>
      </c>
    </row>
    <row r="81" spans="1:1">
      <c r="A81" t="str">
        <f>IFERROR(VLOOKUP(B81,Lookup!$A$1:$B$131,2,FALSE),"")</f>
        <v/>
      </c>
    </row>
    <row r="82" spans="1:1">
      <c r="A82" t="str">
        <f>IFERROR(VLOOKUP(B82,Lookup!$A$1:$B$131,2,FALSE),"")</f>
        <v/>
      </c>
    </row>
    <row r="83" spans="1:1">
      <c r="A83" t="str">
        <f>IFERROR(VLOOKUP(B83,Lookup!$A$1:$B$131,2,FALSE),"")</f>
        <v/>
      </c>
    </row>
    <row r="84" spans="1:1">
      <c r="A84" t="str">
        <f>IFERROR(VLOOKUP(B84,Lookup!$A$1:$B$131,2,FALSE),"")</f>
        <v/>
      </c>
    </row>
    <row r="85" spans="1:1">
      <c r="A85" t="str">
        <f>IFERROR(VLOOKUP(B85,Lookup!$A$1:$B$131,2,FALSE),"")</f>
        <v/>
      </c>
    </row>
    <row r="86" spans="1:1">
      <c r="A86" t="str">
        <f>IFERROR(VLOOKUP(B86,Lookup!$A$1:$B$131,2,FALSE),"")</f>
        <v/>
      </c>
    </row>
    <row r="87" spans="1:1">
      <c r="A87" t="str">
        <f>IFERROR(VLOOKUP(B87,Lookup!$A$1:$B$131,2,FALSE),"")</f>
        <v/>
      </c>
    </row>
    <row r="88" spans="1:1">
      <c r="A88" t="str">
        <f>IFERROR(VLOOKUP(B88,Lookup!$A$1:$B$131,2,FALSE),"")</f>
        <v/>
      </c>
    </row>
    <row r="89" spans="1:1">
      <c r="A89" t="str">
        <f>IFERROR(VLOOKUP(B89,Lookup!$A$1:$B$131,2,FALSE),"")</f>
        <v/>
      </c>
    </row>
    <row r="90" spans="1:1">
      <c r="A90" t="str">
        <f>IFERROR(VLOOKUP(B90,Lookup!$A$1:$B$131,2,FALSE),"")</f>
        <v/>
      </c>
    </row>
    <row r="91" spans="1:1">
      <c r="A91" t="str">
        <f>IFERROR(VLOOKUP(B91,Lookup!$A$1:$B$131,2,FALSE),"")</f>
        <v/>
      </c>
    </row>
    <row r="92" spans="1:1">
      <c r="A92" t="str">
        <f>IFERROR(VLOOKUP(B92,Lookup!$A$1:$B$131,2,FALSE),"")</f>
        <v/>
      </c>
    </row>
    <row r="93" spans="1:1">
      <c r="A93" t="str">
        <f>IFERROR(VLOOKUP(B93,Lookup!$A$1:$B$131,2,FALSE),"")</f>
        <v/>
      </c>
    </row>
    <row r="94" spans="1:1">
      <c r="A94" t="str">
        <f>IFERROR(VLOOKUP(B94,Lookup!$A$1:$B$131,2,FALSE),"")</f>
        <v/>
      </c>
    </row>
    <row r="95" spans="1:1">
      <c r="A95" t="str">
        <f>IFERROR(VLOOKUP(B95,Lookup!$A$1:$B$131,2,FALSE),"")</f>
        <v/>
      </c>
    </row>
    <row r="96" spans="1:1">
      <c r="A96" t="str">
        <f>IFERROR(VLOOKUP(B96,Lookup!$A$1:$B$131,2,FALSE),"")</f>
        <v/>
      </c>
    </row>
    <row r="97" spans="1:1">
      <c r="A97" t="str">
        <f>IFERROR(VLOOKUP(B97,Lookup!$A$1:$B$131,2,FALSE),"")</f>
        <v/>
      </c>
    </row>
    <row r="98" spans="1:1">
      <c r="A98" t="str">
        <f>IFERROR(VLOOKUP(B98,Lookup!$A$1:$B$131,2,FALSE),"")</f>
        <v/>
      </c>
    </row>
    <row r="99" spans="1:1">
      <c r="A99" t="str">
        <f>IFERROR(VLOOKUP(B99,Lookup!$A$1:$B$131,2,FALSE),"")</f>
        <v/>
      </c>
    </row>
    <row r="100" spans="1:1">
      <c r="A100" t="str">
        <f>IFERROR(VLOOKUP(B100,Lookup!$A$1:$B$131,2,FALSE),"")</f>
        <v/>
      </c>
    </row>
    <row r="101" spans="1:1">
      <c r="A101" t="str">
        <f>IFERROR(VLOOKUP(B101,Lookup!$A$1:$B$131,2,FALSE),"")</f>
        <v/>
      </c>
    </row>
    <row r="102" spans="1:1">
      <c r="A102" t="str">
        <f>IFERROR(VLOOKUP(B102,Lookup!$A$1:$B$131,2,FALSE),"")</f>
        <v/>
      </c>
    </row>
    <row r="103" spans="1:1">
      <c r="A103" t="str">
        <f>IFERROR(VLOOKUP(B103,Lookup!$A$1:$B$131,2,FALSE),"")</f>
        <v/>
      </c>
    </row>
    <row r="104" spans="1:1">
      <c r="A104" t="str">
        <f>IFERROR(VLOOKUP(B104,Lookup!$A$1:$B$131,2,FALSE),"")</f>
        <v/>
      </c>
    </row>
    <row r="105" spans="1:1">
      <c r="A105" t="str">
        <f>IFERROR(VLOOKUP(B105,Lookup!$A$1:$B$131,2,FALSE),"")</f>
        <v/>
      </c>
    </row>
    <row r="106" spans="1:1">
      <c r="A106" t="str">
        <f>IFERROR(VLOOKUP(B106,Lookup!$A$1:$B$131,2,FALSE),"")</f>
        <v/>
      </c>
    </row>
    <row r="107" spans="1:1">
      <c r="A107" t="str">
        <f>IFERROR(VLOOKUP(B107,Lookup!$A$1:$B$131,2,FALSE),"")</f>
        <v/>
      </c>
    </row>
    <row r="108" spans="1:1">
      <c r="A108" t="str">
        <f>IFERROR(VLOOKUP(B108,Lookup!$A$1:$B$131,2,FALSE),"")</f>
        <v/>
      </c>
    </row>
    <row r="109" spans="1:1">
      <c r="A109" t="str">
        <f>IFERROR(VLOOKUP(B109,Lookup!$A$1:$B$131,2,FALSE),"")</f>
        <v/>
      </c>
    </row>
    <row r="110" spans="1:1">
      <c r="A110" t="str">
        <f>IFERROR(VLOOKUP(B110,Lookup!$A$1:$B$131,2,FALSE),"")</f>
        <v/>
      </c>
    </row>
    <row r="111" spans="1:1">
      <c r="A111" t="str">
        <f>IFERROR(VLOOKUP(B111,Lookup!$A$1:$B$131,2,FALSE),"")</f>
        <v/>
      </c>
    </row>
    <row r="112" spans="1:1">
      <c r="A112" t="str">
        <f>IFERROR(VLOOKUP(B112,Lookup!$A$1:$B$131,2,FALSE),"")</f>
        <v/>
      </c>
    </row>
    <row r="113" spans="1:1">
      <c r="A113" t="str">
        <f>IFERROR(VLOOKUP(B113,Lookup!$A$1:$B$131,2,FALSE),"")</f>
        <v/>
      </c>
    </row>
    <row r="114" spans="1:1">
      <c r="A114" t="str">
        <f>IFERROR(VLOOKUP(B114,Lookup!$A$1:$B$131,2,FALSE),"")</f>
        <v/>
      </c>
    </row>
    <row r="115" spans="1:1">
      <c r="A115" t="str">
        <f>IFERROR(VLOOKUP(B115,Lookup!$A$1:$B$131,2,FALSE),"")</f>
        <v/>
      </c>
    </row>
    <row r="116" spans="1:1">
      <c r="A116" t="str">
        <f>IFERROR(VLOOKUP(B116,Lookup!$A$1:$B$131,2,FALSE),"")</f>
        <v/>
      </c>
    </row>
    <row r="117" spans="1:1">
      <c r="A117" t="str">
        <f>IFERROR(VLOOKUP(B117,Lookup!$A$1:$B$131,2,FALSE),"")</f>
        <v/>
      </c>
    </row>
    <row r="118" spans="1:1">
      <c r="A118" t="str">
        <f>IFERROR(VLOOKUP(B118,Lookup!$A$1:$B$131,2,FALSE),"")</f>
        <v/>
      </c>
    </row>
    <row r="119" spans="1:1">
      <c r="A119" t="str">
        <f>IFERROR(VLOOKUP(B119,Lookup!$A$1:$B$131,2,FALSE),"")</f>
        <v/>
      </c>
    </row>
    <row r="120" spans="1:1">
      <c r="A120" t="str">
        <f>IFERROR(VLOOKUP(B120,Lookup!$A$1:$B$131,2,FALSE),"")</f>
        <v/>
      </c>
    </row>
    <row r="121" spans="1:1">
      <c r="A121" t="str">
        <f>IFERROR(VLOOKUP(B121,Lookup!$A$1:$B$131,2,FALSE),"")</f>
        <v/>
      </c>
    </row>
    <row r="122" spans="1:1">
      <c r="A122" t="str">
        <f>IFERROR(VLOOKUP(B122,Lookup!$A$1:$B$131,2,FALSE),"")</f>
        <v/>
      </c>
    </row>
    <row r="123" spans="1:1">
      <c r="A123" t="str">
        <f>IFERROR(VLOOKUP(B123,Lookup!$A$1:$B$131,2,FALSE),"")</f>
        <v/>
      </c>
    </row>
    <row r="124" spans="1:1">
      <c r="A124" t="str">
        <f>IFERROR(VLOOKUP(B124,Lookup!$A$1:$B$131,2,FALSE),"")</f>
        <v/>
      </c>
    </row>
    <row r="125" spans="1:1">
      <c r="A125" t="str">
        <f>IFERROR(VLOOKUP(B125,Lookup!$A$1:$B$131,2,FALSE),"")</f>
        <v/>
      </c>
    </row>
    <row r="126" spans="1:1">
      <c r="A126" t="str">
        <f>IFERROR(VLOOKUP(B126,Lookup!$A$1:$B$131,2,FALSE),"")</f>
        <v/>
      </c>
    </row>
    <row r="127" spans="1:1">
      <c r="A127" t="str">
        <f>IFERROR(VLOOKUP(B127,Lookup!$A$1:$B$131,2,FALSE),"")</f>
        <v/>
      </c>
    </row>
    <row r="128" spans="1:1">
      <c r="A128" t="str">
        <f>IFERROR(VLOOKUP(B128,Lookup!$A$1:$B$131,2,FALSE),"")</f>
        <v/>
      </c>
    </row>
    <row r="129" spans="1:1">
      <c r="A129" t="str">
        <f>IFERROR(VLOOKUP(B129,Lookup!$A$1:$B$131,2,FALSE),"")</f>
        <v/>
      </c>
    </row>
    <row r="130" spans="1:1">
      <c r="A130" t="str">
        <f>IFERROR(VLOOKUP(B130,Lookup!$A$1:$B$131,2,FALSE),"")</f>
        <v/>
      </c>
    </row>
    <row r="131" spans="1:1">
      <c r="A131" t="str">
        <f>IFERROR(VLOOKUP(B131,Lookup!$A$1:$B$131,2,FALSE),"")</f>
        <v/>
      </c>
    </row>
    <row r="132" spans="1:1">
      <c r="A132" t="str">
        <f>IFERROR(VLOOKUP(B132,Lookup!$A$1:$B$131,2,FALSE),"")</f>
        <v/>
      </c>
    </row>
    <row r="133" spans="1:1">
      <c r="A133" t="str">
        <f>IFERROR(VLOOKUP(B133,Lookup!$A$1:$B$131,2,FALSE),"")</f>
        <v/>
      </c>
    </row>
    <row r="134" spans="1:1">
      <c r="A134" t="str">
        <f>IFERROR(VLOOKUP(B134,Lookup!$A$1:$B$131,2,FALSE),"")</f>
        <v/>
      </c>
    </row>
    <row r="135" spans="1:1">
      <c r="A135" t="str">
        <f>IFERROR(VLOOKUP(B135,Lookup!$A$1:$B$131,2,FALSE),"")</f>
        <v/>
      </c>
    </row>
    <row r="136" spans="1:1">
      <c r="A136" t="str">
        <f>IFERROR(VLOOKUP(B136,Lookup!$A$1:$B$131,2,FALSE),"")</f>
        <v/>
      </c>
    </row>
    <row r="137" spans="1:1">
      <c r="A137" t="str">
        <f>IFERROR(VLOOKUP(B137,Lookup!$A$1:$B$131,2,FALSE),"")</f>
        <v/>
      </c>
    </row>
    <row r="138" spans="1:1">
      <c r="A138" t="str">
        <f>IFERROR(VLOOKUP(B138,Lookup!$A$1:$B$131,2,FALSE),"")</f>
        <v/>
      </c>
    </row>
    <row r="139" spans="1:1">
      <c r="A139" t="str">
        <f>IFERROR(VLOOKUP(B139,Lookup!$A$1:$B$131,2,FALSE),"")</f>
        <v/>
      </c>
    </row>
    <row r="140" spans="1:1">
      <c r="A140" t="str">
        <f>IFERROR(VLOOKUP(B140,Lookup!$A$1:$B$131,2,FALSE),"")</f>
        <v/>
      </c>
    </row>
    <row r="141" spans="1:1">
      <c r="A141" t="str">
        <f>IFERROR(VLOOKUP(B141,Lookup!$A$1:$B$131,2,FALSE),"")</f>
        <v/>
      </c>
    </row>
    <row r="142" spans="1:1">
      <c r="A142" t="str">
        <f>IFERROR(VLOOKUP(B142,Lookup!$A$1:$B$131,2,FALSE),"")</f>
        <v/>
      </c>
    </row>
    <row r="143" spans="1:1">
      <c r="A143" t="str">
        <f>IFERROR(VLOOKUP(B143,Lookup!$A$1:$B$131,2,FALSE),"")</f>
        <v/>
      </c>
    </row>
    <row r="144" spans="1:1">
      <c r="A144" t="str">
        <f>IFERROR(VLOOKUP(B144,Lookup!$A$1:$B$131,2,FALSE),"")</f>
        <v/>
      </c>
    </row>
    <row r="145" spans="1:1">
      <c r="A145" t="str">
        <f>IFERROR(VLOOKUP(B145,Lookup!$A$1:$B$131,2,FALSE),"")</f>
        <v/>
      </c>
    </row>
    <row r="146" spans="1:1">
      <c r="A146" t="str">
        <f>IFERROR(VLOOKUP(B146,Lookup!$A$1:$B$131,2,FALSE),"")</f>
        <v/>
      </c>
    </row>
    <row r="147" spans="1:1">
      <c r="A147" t="str">
        <f>IFERROR(VLOOKUP(B147,Lookup!$A$1:$B$131,2,FALSE),"")</f>
        <v/>
      </c>
    </row>
    <row r="148" spans="1:1">
      <c r="A148" t="str">
        <f>IFERROR(VLOOKUP(B148,Lookup!$A$1:$B$131,2,FALSE),"")</f>
        <v/>
      </c>
    </row>
    <row r="149" spans="1:1">
      <c r="A149" t="str">
        <f>IFERROR(VLOOKUP(B149,Lookup!$A$1:$B$131,2,FALSE),"")</f>
        <v/>
      </c>
    </row>
    <row r="150" spans="1:1">
      <c r="A150" t="str">
        <f>IFERROR(VLOOKUP(B150,Lookup!$A$1:$B$131,2,FALSE),"")</f>
        <v/>
      </c>
    </row>
    <row r="151" spans="1:1">
      <c r="A151" t="str">
        <f>IFERROR(VLOOKUP(B151,Lookup!$A$1:$B$131,2,FALSE),"")</f>
        <v/>
      </c>
    </row>
    <row r="152" spans="1:1">
      <c r="A152" t="str">
        <f>IFERROR(VLOOKUP(B152,Lookup!$A$1:$B$131,2,FALSE),"")</f>
        <v/>
      </c>
    </row>
    <row r="153" spans="1:1">
      <c r="A153" t="str">
        <f>IFERROR(VLOOKUP(B153,Lookup!$A$1:$B$131,2,FALSE),"")</f>
        <v/>
      </c>
    </row>
    <row r="154" spans="1:1">
      <c r="A154" t="str">
        <f>IFERROR(VLOOKUP(B154,Lookup!$A$1:$B$131,2,FALSE),"")</f>
        <v/>
      </c>
    </row>
    <row r="155" spans="1:1">
      <c r="A155" t="str">
        <f>IFERROR(VLOOKUP(B155,Lookup!$A$1:$B$131,2,FALSE),"")</f>
        <v/>
      </c>
    </row>
    <row r="156" spans="1:1">
      <c r="A156" t="str">
        <f>IFERROR(VLOOKUP(B156,Lookup!$A$1:$B$131,2,FALSE),"")</f>
        <v/>
      </c>
    </row>
    <row r="157" spans="1:1">
      <c r="A157" t="str">
        <f>IFERROR(VLOOKUP(B157,Lookup!$A$1:$B$131,2,FALSE),"")</f>
        <v/>
      </c>
    </row>
    <row r="158" spans="1:1">
      <c r="A158" t="str">
        <f>IFERROR(VLOOKUP(B158,Lookup!$A$1:$B$131,2,FALSE),"")</f>
        <v/>
      </c>
    </row>
    <row r="159" spans="1:1">
      <c r="A159" t="str">
        <f>IFERROR(VLOOKUP(B159,Lookup!$A$1:$B$131,2,FALSE),"")</f>
        <v/>
      </c>
    </row>
    <row r="160" spans="1:1">
      <c r="A160" t="str">
        <f>IFERROR(VLOOKUP(B160,Lookup!$A$1:$B$131,2,FALSE),"")</f>
        <v/>
      </c>
    </row>
    <row r="161" spans="1:1">
      <c r="A161" t="str">
        <f>IFERROR(VLOOKUP(B161,Lookup!$A$1:$B$131,2,FALSE),"")</f>
        <v/>
      </c>
    </row>
    <row r="162" spans="1:1">
      <c r="A162" t="str">
        <f>IFERROR(VLOOKUP(B162,Lookup!$A$1:$B$131,2,FALSE),"")</f>
        <v/>
      </c>
    </row>
    <row r="163" spans="1:1">
      <c r="A163" t="str">
        <f>IFERROR(VLOOKUP(B163,Lookup!$A$1:$B$131,2,FALSE),"")</f>
        <v/>
      </c>
    </row>
    <row r="164" spans="1:1">
      <c r="A164" t="str">
        <f>IFERROR(VLOOKUP(B164,Lookup!$A$1:$B$131,2,FALSE),"")</f>
        <v/>
      </c>
    </row>
    <row r="165" spans="1:1">
      <c r="A165" t="str">
        <f>IFERROR(VLOOKUP(B165,Lookup!$A$1:$B$131,2,FALSE),"")</f>
        <v/>
      </c>
    </row>
    <row r="166" spans="1:1">
      <c r="A166" t="str">
        <f>IFERROR(VLOOKUP(B166,Lookup!$A$1:$B$131,2,FALSE),"")</f>
        <v/>
      </c>
    </row>
    <row r="167" spans="1:1">
      <c r="A167" t="str">
        <f>IFERROR(VLOOKUP(B167,Lookup!$A$1:$B$131,2,FALSE),"")</f>
        <v/>
      </c>
    </row>
    <row r="168" spans="1:1">
      <c r="A168" t="str">
        <f>IFERROR(VLOOKUP(B168,Lookup!$A$1:$B$131,2,FALSE),"")</f>
        <v/>
      </c>
    </row>
    <row r="169" spans="1:1">
      <c r="A169" t="str">
        <f>IFERROR(VLOOKUP(B169,Lookup!$A$1:$B$131,2,FALSE),"")</f>
        <v/>
      </c>
    </row>
    <row r="170" spans="1:1">
      <c r="A170" t="str">
        <f>IFERROR(VLOOKUP(B170,Lookup!$A$1:$B$131,2,FALSE),"")</f>
        <v/>
      </c>
    </row>
    <row r="171" spans="1:1">
      <c r="A171" t="str">
        <f>IFERROR(VLOOKUP(B171,Lookup!$A$1:$B$131,2,FALSE),"")</f>
        <v/>
      </c>
    </row>
    <row r="172" spans="1:1">
      <c r="A172" t="str">
        <f>IFERROR(VLOOKUP(B172,Lookup!$A$1:$B$131,2,FALSE),"")</f>
        <v/>
      </c>
    </row>
    <row r="173" spans="1:1">
      <c r="A173" t="str">
        <f>IFERROR(VLOOKUP(B173,Lookup!$A$1:$B$131,2,FALSE),"")</f>
        <v/>
      </c>
    </row>
    <row r="174" spans="1:1">
      <c r="A174" t="str">
        <f>IFERROR(VLOOKUP(B174,Lookup!$A$1:$B$131,2,FALSE),"")</f>
        <v/>
      </c>
    </row>
    <row r="175" spans="1:1">
      <c r="A175" t="str">
        <f>IFERROR(VLOOKUP(B175,Lookup!$A$1:$B$131,2,FALSE),"")</f>
        <v/>
      </c>
    </row>
    <row r="176" spans="1:1">
      <c r="A176" t="str">
        <f>IFERROR(VLOOKUP(B176,Lookup!$A$1:$B$131,2,FALSE),"")</f>
        <v/>
      </c>
    </row>
    <row r="177" spans="1:1">
      <c r="A177" t="str">
        <f>IFERROR(VLOOKUP(B177,Lookup!$A$1:$B$131,2,FALSE),"")</f>
        <v/>
      </c>
    </row>
    <row r="178" spans="1:1">
      <c r="A178" t="str">
        <f>IFERROR(VLOOKUP(B178,Lookup!$A$1:$B$131,2,FALSE),"")</f>
        <v/>
      </c>
    </row>
    <row r="179" spans="1:1">
      <c r="A179" t="str">
        <f>IFERROR(VLOOKUP(B179,Lookup!$A$1:$B$131,2,FALSE),"")</f>
        <v/>
      </c>
    </row>
    <row r="180" spans="1:1">
      <c r="A180" t="str">
        <f>IFERROR(VLOOKUP(B180,Lookup!$A$1:$B$131,2,FALSE),"")</f>
        <v/>
      </c>
    </row>
    <row r="181" spans="1:1">
      <c r="A181" t="str">
        <f>IFERROR(VLOOKUP(B181,Lookup!$A$1:$B$131,2,FALSE),"")</f>
        <v/>
      </c>
    </row>
    <row r="182" spans="1:1">
      <c r="A182" t="str">
        <f>IFERROR(VLOOKUP(B182,Lookup!$A$1:$B$131,2,FALSE),"")</f>
        <v/>
      </c>
    </row>
    <row r="183" spans="1:1">
      <c r="A183" t="str">
        <f>IFERROR(VLOOKUP(B183,Lookup!$A$1:$B$131,2,FALSE),"")</f>
        <v/>
      </c>
    </row>
    <row r="184" spans="1:1">
      <c r="A184" t="str">
        <f>IFERROR(VLOOKUP(B184,Lookup!$A$1:$B$131,2,FALSE),"")</f>
        <v/>
      </c>
    </row>
    <row r="185" spans="1:1">
      <c r="A185" t="str">
        <f>IFERROR(VLOOKUP(B185,Lookup!$A$1:$B$131,2,FALSE),"")</f>
        <v/>
      </c>
    </row>
    <row r="186" spans="1:1">
      <c r="A186" t="str">
        <f>IFERROR(VLOOKUP(B186,Lookup!$A$1:$B$131,2,FALSE),"")</f>
        <v/>
      </c>
    </row>
    <row r="187" spans="1:1">
      <c r="A187" t="str">
        <f>IFERROR(VLOOKUP(B187,Lookup!$A$1:$B$131,2,FALSE),"")</f>
        <v/>
      </c>
    </row>
    <row r="188" spans="1:1">
      <c r="A188" t="str">
        <f>IFERROR(VLOOKUP(B188,Lookup!$A$1:$B$131,2,FALSE),"")</f>
        <v/>
      </c>
    </row>
    <row r="189" spans="1:1">
      <c r="A189" t="str">
        <f>IFERROR(VLOOKUP(B189,Lookup!$A$1:$B$131,2,FALSE),"")</f>
        <v/>
      </c>
    </row>
    <row r="190" spans="1:1">
      <c r="A190" t="str">
        <f>IFERROR(VLOOKUP(B190,Lookup!$A$1:$B$131,2,FALSE),"")</f>
        <v/>
      </c>
    </row>
    <row r="191" spans="1:1">
      <c r="A191" t="str">
        <f>IFERROR(VLOOKUP(B191,Lookup!$A$1:$B$131,2,FALSE),"")</f>
        <v/>
      </c>
    </row>
    <row r="192" spans="1:1">
      <c r="A192" t="str">
        <f>IFERROR(VLOOKUP(B192,Lookup!$A$1:$B$131,2,FALSE),"")</f>
        <v/>
      </c>
    </row>
    <row r="193" spans="1:1">
      <c r="A193" t="str">
        <f>IFERROR(VLOOKUP(B193,Lookup!$A$1:$B$131,2,FALSE),"")</f>
        <v/>
      </c>
    </row>
    <row r="194" spans="1:1">
      <c r="A194" t="str">
        <f>IFERROR(VLOOKUP(B194,Lookup!$A$1:$B$131,2,FALSE),"")</f>
        <v/>
      </c>
    </row>
    <row r="195" spans="1:1">
      <c r="A195" t="str">
        <f>IFERROR(VLOOKUP(B195,Lookup!$A$1:$B$131,2,FALSE),"")</f>
        <v/>
      </c>
    </row>
    <row r="196" spans="1:1">
      <c r="A196" t="str">
        <f>IFERROR(VLOOKUP(B196,Lookup!$A$1:$B$131,2,FALSE),"")</f>
        <v/>
      </c>
    </row>
    <row r="197" spans="1:1">
      <c r="A197" t="str">
        <f>IFERROR(VLOOKUP(B197,Lookup!$A$1:$B$131,2,FALSE),"")</f>
        <v/>
      </c>
    </row>
    <row r="198" spans="1:1">
      <c r="A198" t="str">
        <f>IFERROR(VLOOKUP(B198,Lookup!$A$1:$B$131,2,FALSE),"")</f>
        <v/>
      </c>
    </row>
    <row r="199" spans="1:1">
      <c r="A199" t="str">
        <f>IFERROR(VLOOKUP(B199,Lookup!$A$1:$B$131,2,FALSE),"")</f>
        <v/>
      </c>
    </row>
    <row r="200" spans="1:1">
      <c r="A200" t="str">
        <f>IFERROR(VLOOKUP(B200,Lookup!$A$1:$B$131,2,FALSE),"")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49120-DDA3-4895-ACE2-05F8A6475520}">
  <sheetPr codeName="Sheet2"/>
  <dimension ref="A1:R531"/>
  <sheetViews>
    <sheetView zoomScaleNormal="100" workbookViewId="0">
      <selection sqref="A1:M1"/>
    </sheetView>
  </sheetViews>
  <sheetFormatPr defaultColWidth="8.7265625" defaultRowHeight="15" customHeight="1"/>
  <cols>
    <col min="1" max="1" width="11" style="6" customWidth="1"/>
    <col min="2" max="2" width="10.453125" style="6" customWidth="1"/>
    <col min="3" max="3" width="29.7265625" style="6" customWidth="1"/>
    <col min="4" max="4" width="111.54296875" style="6" customWidth="1"/>
    <col min="5" max="5" width="20.1796875" style="6" customWidth="1"/>
    <col min="6" max="6" width="26.26953125" style="6" bestFit="1" customWidth="1"/>
    <col min="7" max="7" width="44.54296875" style="6" customWidth="1"/>
    <col min="8" max="8" width="16.7265625" style="6" customWidth="1"/>
    <col min="9" max="9" width="62" style="7" customWidth="1"/>
    <col min="10" max="10" width="18.81640625" style="6" customWidth="1"/>
    <col min="11" max="11" width="17.81640625" style="6" customWidth="1"/>
    <col min="12" max="12" width="26.453125" style="6" customWidth="1"/>
    <col min="13" max="13" width="25.26953125" style="6" customWidth="1"/>
    <col min="14" max="14" width="17.81640625" style="6" customWidth="1"/>
    <col min="15" max="15" width="22.54296875" style="6" hidden="1" customWidth="1"/>
    <col min="16" max="16" width="30.26953125" style="6" hidden="1" customWidth="1"/>
    <col min="17" max="17" width="255.7265625" style="6" bestFit="1" customWidth="1"/>
    <col min="18" max="18" width="62.7265625" style="7" customWidth="1"/>
    <col min="19" max="16384" width="8.7265625" style="6"/>
  </cols>
  <sheetData>
    <row r="1" spans="1:13" ht="25">
      <c r="A1" s="263" t="s">
        <v>167</v>
      </c>
      <c r="B1" s="263"/>
      <c r="C1" s="263"/>
      <c r="D1" s="263"/>
      <c r="E1" s="263"/>
      <c r="F1" s="263"/>
      <c r="G1" s="263"/>
      <c r="H1" s="263"/>
      <c r="I1" s="263"/>
      <c r="J1" s="263"/>
      <c r="K1" s="263"/>
      <c r="L1" s="263"/>
      <c r="M1" s="263"/>
    </row>
    <row r="2" spans="1:13" s="60" customFormat="1" ht="24.65" customHeight="1">
      <c r="A2" s="265" t="s">
        <v>168</v>
      </c>
      <c r="B2" s="265"/>
      <c r="C2" s="265"/>
      <c r="D2" s="265"/>
      <c r="E2" s="265"/>
      <c r="F2" s="265"/>
      <c r="G2" s="265"/>
      <c r="I2" s="78" t="s">
        <v>169</v>
      </c>
    </row>
    <row r="3" spans="1:13" ht="15.5"/>
    <row r="4" spans="1:13" ht="15.5">
      <c r="I4" s="4" t="s">
        <v>166</v>
      </c>
      <c r="J4" s="5" t="s">
        <v>170</v>
      </c>
      <c r="K4" s="5" t="s">
        <v>171</v>
      </c>
      <c r="L4" s="5" t="s">
        <v>172</v>
      </c>
      <c r="M4" s="8" t="s">
        <v>173</v>
      </c>
    </row>
    <row r="5" spans="1:13" ht="15.5">
      <c r="I5" s="9" t="s">
        <v>30</v>
      </c>
      <c r="J5" s="10">
        <f>SUMIF(AllData!A:A,Table35[[#This Row],[Category]],AllData!E:E)</f>
        <v>0</v>
      </c>
      <c r="K5" s="10">
        <f>VLOOKUP(Table35[[#This Row],[Category]],Lookup!$F$1:$G$11,2,FALSE)</f>
        <v>7</v>
      </c>
      <c r="L5" s="11">
        <f>Table35[[#This Row],[Total Score]]/Table35[[#This Row],['# Qs]]</f>
        <v>0</v>
      </c>
      <c r="M5" s="12">
        <f>(COUNTIF(AllData!A:A,Table35[[#This Row],[Category]]))/Table35[[#This Row],['# Qs]]</f>
        <v>0</v>
      </c>
    </row>
    <row r="6" spans="1:13" ht="15.5">
      <c r="I6" s="9" t="s">
        <v>174</v>
      </c>
      <c r="J6" s="10">
        <f>SUMIF(AllData!A:A,Table35[[#This Row],[Category]],AllData!E:E)</f>
        <v>0</v>
      </c>
      <c r="K6" s="10">
        <f>VLOOKUP(Table35[[#This Row],[Category]],Lookup!$F$1:$G$11,2,FALSE)</f>
        <v>7</v>
      </c>
      <c r="L6" s="11">
        <f>Table35[[#This Row],[Total Score]]/Table35[[#This Row],['# Qs]]</f>
        <v>0</v>
      </c>
      <c r="M6" s="12">
        <f>(COUNTIF(AllData!A:A,Table35[[#This Row],[Category]]))/Table35[[#This Row],['# Qs]]</f>
        <v>0</v>
      </c>
    </row>
    <row r="7" spans="1:13" ht="15.5">
      <c r="I7" s="9" t="s">
        <v>16</v>
      </c>
      <c r="J7" s="10">
        <f>SUMIF(AllData!A:A,Table35[[#This Row],[Category]],AllData!E:E)</f>
        <v>0</v>
      </c>
      <c r="K7" s="10">
        <f>VLOOKUP(Table35[[#This Row],[Category]],Lookup!$F$1:$G$11,2,FALSE)</f>
        <v>8</v>
      </c>
      <c r="L7" s="11">
        <f>Table35[[#This Row],[Total Score]]/Table35[[#This Row],['# Qs]]</f>
        <v>0</v>
      </c>
      <c r="M7" s="12">
        <f>(COUNTIF(AllData!A:A,Table35[[#This Row],[Category]]))/Table35[[#This Row],['# Qs]]</f>
        <v>0</v>
      </c>
    </row>
    <row r="8" spans="1:13" ht="15.5">
      <c r="I8" s="9" t="s">
        <v>14</v>
      </c>
      <c r="J8" s="10">
        <f>SUMIF(AllData!A:A,Table35[[#This Row],[Category]],AllData!E:E)</f>
        <v>0</v>
      </c>
      <c r="K8" s="10">
        <f>VLOOKUP(Table35[[#This Row],[Category]],Lookup!$F$1:$G$11,2,FALSE)</f>
        <v>7</v>
      </c>
      <c r="L8" s="11">
        <f>Table35[[#This Row],[Total Score]]/Table35[[#This Row],['# Qs]]</f>
        <v>0</v>
      </c>
      <c r="M8" s="12">
        <f>(COUNTIF(AllData!A:A,Table35[[#This Row],[Category]]))/Table35[[#This Row],['# Qs]]</f>
        <v>0</v>
      </c>
    </row>
    <row r="9" spans="1:13" ht="15.5">
      <c r="I9" s="9" t="s">
        <v>20</v>
      </c>
      <c r="J9" s="10">
        <f>SUMIF(AllData!A:A,Table35[[#This Row],[Category]],AllData!E:E)</f>
        <v>0</v>
      </c>
      <c r="K9" s="10">
        <f>VLOOKUP(Table35[[#This Row],[Category]],Lookup!$F$1:$G$11,2,FALSE)</f>
        <v>3</v>
      </c>
      <c r="L9" s="11">
        <f>Table35[[#This Row],[Total Score]]/Table35[[#This Row],['# Qs]]</f>
        <v>0</v>
      </c>
      <c r="M9" s="12">
        <f>(COUNTIF(AllData!A:A,Table35[[#This Row],[Category]]))/Table35[[#This Row],['# Qs]]</f>
        <v>0</v>
      </c>
    </row>
    <row r="10" spans="1:13" ht="15.5">
      <c r="I10" s="9" t="s">
        <v>26</v>
      </c>
      <c r="J10" s="10">
        <f>SUMIF(AllData!A:A,Table35[[#This Row],[Category]],AllData!E:E)</f>
        <v>0</v>
      </c>
      <c r="K10" s="10">
        <f>VLOOKUP(Table35[[#This Row],[Category]],Lookup!$F$1:$G$11,2,FALSE)</f>
        <v>6</v>
      </c>
      <c r="L10" s="11">
        <f>Table35[[#This Row],[Total Score]]/Table35[[#This Row],['# Qs]]</f>
        <v>0</v>
      </c>
      <c r="M10" s="12">
        <f>(COUNTIF(AllData!A:A,Table35[[#This Row],[Category]]))/Table35[[#This Row],['# Qs]]</f>
        <v>0</v>
      </c>
    </row>
    <row r="11" spans="1:13" ht="15.5">
      <c r="I11" s="9" t="s">
        <v>28</v>
      </c>
      <c r="J11" s="10">
        <f>SUMIF(AllData!A:A,Table35[[#This Row],[Category]],AllData!E:E)</f>
        <v>0</v>
      </c>
      <c r="K11" s="10">
        <f>VLOOKUP(Table35[[#This Row],[Category]],Lookup!$F$1:$G$11,2,FALSE)</f>
        <v>5</v>
      </c>
      <c r="L11" s="11">
        <f>Table35[[#This Row],[Total Score]]/Table35[[#This Row],['# Qs]]</f>
        <v>0</v>
      </c>
      <c r="M11" s="12">
        <f>(COUNTIF(AllData!A:A,Table35[[#This Row],[Category]]))/Table35[[#This Row],['# Qs]]</f>
        <v>0</v>
      </c>
    </row>
    <row r="12" spans="1:13" ht="15.5">
      <c r="I12" s="9" t="s">
        <v>8</v>
      </c>
      <c r="J12" s="10">
        <f>SUMIF(AllData!A:A,Table35[[#This Row],[Category]],AllData!E:E)</f>
        <v>0</v>
      </c>
      <c r="K12" s="10">
        <f>VLOOKUP(Table35[[#This Row],[Category]],Lookup!$F$1:$G$11,2,FALSE)</f>
        <v>10</v>
      </c>
      <c r="L12" s="11">
        <f>Table35[[#This Row],[Total Score]]/Table35[[#This Row],['# Qs]]</f>
        <v>0</v>
      </c>
      <c r="M12" s="12">
        <f>(COUNTIF(AllData!A:A,Table35[[#This Row],[Category]]))/Table35[[#This Row],['# Qs]]</f>
        <v>0</v>
      </c>
    </row>
    <row r="13" spans="1:13" ht="15.5">
      <c r="I13" s="9" t="s">
        <v>24</v>
      </c>
      <c r="J13" s="10">
        <f>SUMIF(AllData!A:A,Table35[[#This Row],[Category]],AllData!E:E)</f>
        <v>0</v>
      </c>
      <c r="K13" s="10">
        <f>VLOOKUP(Table35[[#This Row],[Category]],Lookup!$F$1:$G$11,2,FALSE)</f>
        <v>5</v>
      </c>
      <c r="L13" s="11">
        <f>Table35[[#This Row],[Total Score]]/Table35[[#This Row],['# Qs]]</f>
        <v>0</v>
      </c>
      <c r="M13" s="12">
        <f>(COUNTIF(AllData!A:A,Table35[[#This Row],[Category]]))/Table35[[#This Row],['# Qs]]</f>
        <v>0</v>
      </c>
    </row>
    <row r="14" spans="1:13" ht="15.5">
      <c r="I14" s="9" t="s">
        <v>18</v>
      </c>
      <c r="J14" s="10">
        <f>SUMIF(AllData!A:A,Table35[[#This Row],[Category]],AllData!E:E)</f>
        <v>0</v>
      </c>
      <c r="K14" s="10">
        <f>VLOOKUP(Table35[[#This Row],[Category]],Lookup!$F$1:$G$11,2,FALSE)</f>
        <v>4</v>
      </c>
      <c r="L14" s="11">
        <f>Table35[[#This Row],[Total Score]]/Table35[[#This Row],['# Qs]]</f>
        <v>0</v>
      </c>
      <c r="M14" s="12">
        <f>(COUNTIF(AllData!A:A,Table35[[#This Row],[Category]]))/Table35[[#This Row],['# Qs]]</f>
        <v>0</v>
      </c>
    </row>
    <row r="15" spans="1:13" ht="15.5">
      <c r="I15" s="13" t="s">
        <v>22</v>
      </c>
      <c r="J15" s="14">
        <f>SUMIF(AllData!A:A,Table35[[#This Row],[Category]],AllData!E:E)</f>
        <v>0</v>
      </c>
      <c r="K15" s="14">
        <f>VLOOKUP(Table35[[#This Row],[Category]],Lookup!$F$1:$G$11,2,FALSE)</f>
        <v>3</v>
      </c>
      <c r="L15" s="15">
        <f>Table35[[#This Row],[Total Score]]/Table35[[#This Row],['# Qs]]</f>
        <v>0</v>
      </c>
      <c r="M15" s="16">
        <f>(COUNTIF(AllData!A:A,Table35[[#This Row],[Category]]))/Table35[[#This Row],['# Qs]]</f>
        <v>0</v>
      </c>
    </row>
    <row r="16" spans="1:13" ht="15.5">
      <c r="L16" s="17"/>
    </row>
    <row r="17" spans="1:16" ht="15.5"/>
    <row r="18" spans="1:16" ht="15.5"/>
    <row r="19" spans="1:16" ht="15.5">
      <c r="I19" s="18" t="s">
        <v>175</v>
      </c>
      <c r="J19" s="19" t="str" cm="1">
        <f t="array" ref="J19:J21">_xlfn.LET(
  _xlpm.rs, Table35[Relative Strength],
  _xlpm.cat, Table35[Category],
  _xlpm.mx, MAX(_xlpm.rs),
  _xlpm.winners, _xlfn._xlws.FILTER(_xlpm.cat, _xlpm.rs=_xlpm.mx),
  _xlfn.TAKE(_xlfn._xlws.SORT(_xlpm.winners), 3)
)</f>
        <v>Adverse Weather and Health Plan</v>
      </c>
    </row>
    <row r="20" spans="1:16" ht="15.5">
      <c r="I20" s="20"/>
      <c r="J20" s="19" t="str">
        <v>Care settings- 65+ &amp; Disabled</v>
      </c>
    </row>
    <row r="21" spans="1:16" ht="15.5">
      <c r="I21" s="20"/>
      <c r="J21" s="31" t="str">
        <v>Children &amp; Young People</v>
      </c>
    </row>
    <row r="22" spans="1:16" ht="15.5">
      <c r="I22" s="21"/>
    </row>
    <row r="23" spans="1:16" ht="15.5"/>
    <row r="24" spans="1:16" ht="15.5">
      <c r="I24" s="18" t="s">
        <v>176</v>
      </c>
      <c r="J24" s="19" t="str" cm="1">
        <f t="array" ref="J24:J26">_xlfn.TAKE(
  _xlfn.SORTBY(
    Table35[Category],
    Table35[Relative Strength], 1,
    Table35[Category], 1
  ),
  3
)</f>
        <v>Adverse Weather and Health Plan</v>
      </c>
    </row>
    <row r="25" spans="1:16" ht="15.5">
      <c r="I25" s="21"/>
      <c r="J25" s="19" t="str">
        <v>Care settings- 65+ &amp; Disabled</v>
      </c>
    </row>
    <row r="26" spans="1:16" ht="15.5">
      <c r="I26" s="21"/>
      <c r="J26" s="19" t="str">
        <v>Children &amp; Young People</v>
      </c>
    </row>
    <row r="27" spans="1:16" ht="15.5"/>
    <row r="28" spans="1:16" ht="25.5" customHeight="1"/>
    <row r="29" spans="1:16" ht="18" customHeight="1">
      <c r="A29" s="77" t="s">
        <v>294</v>
      </c>
      <c r="I29" s="79" t="s">
        <v>177</v>
      </c>
    </row>
    <row r="31" spans="1:16" ht="15" customHeight="1">
      <c r="I31" s="22" t="s">
        <v>166</v>
      </c>
      <c r="J31" s="23" t="s">
        <v>170</v>
      </c>
      <c r="K31" s="24" t="s">
        <v>178</v>
      </c>
      <c r="L31" s="24" t="s">
        <v>179</v>
      </c>
      <c r="M31" s="25" t="s">
        <v>180</v>
      </c>
      <c r="O31" s="80" t="s">
        <v>181</v>
      </c>
      <c r="P31" s="80" t="s">
        <v>182</v>
      </c>
    </row>
    <row r="32" spans="1:16" ht="15.5">
      <c r="I32" s="26" t="s">
        <v>30</v>
      </c>
      <c r="J32" s="27">
        <f>SUMIF(AllData!A:A,Dashboard!I32,AllData!E:E)</f>
        <v>0</v>
      </c>
      <c r="K32" s="28">
        <f>COUNTIFS(AllData!A:A,Dashboard!$I32,AllData!E:E,0)</f>
        <v>0</v>
      </c>
      <c r="L32" s="28">
        <f>COUNTIFS(AllData!A:A,Dashboard!$I32,AllData!E:E,1)</f>
        <v>0</v>
      </c>
      <c r="M32" s="29">
        <f>COUNTIFS(AllData!A:A,Dashboard!$I32,AllData!E:E,2)</f>
        <v>0</v>
      </c>
      <c r="O32" s="81" t="e">
        <f>K32/J32</f>
        <v>#DIV/0!</v>
      </c>
      <c r="P32" s="81" t="e">
        <f>M32/J32</f>
        <v>#DIV/0!</v>
      </c>
    </row>
    <row r="33" spans="9:16" ht="15.5">
      <c r="I33" s="26" t="s">
        <v>174</v>
      </c>
      <c r="J33" s="27">
        <f>SUMIF(AllData!A:A,Dashboard!I33,AllData!E:E)</f>
        <v>0</v>
      </c>
      <c r="K33" s="28">
        <f>COUNTIFS(AllData!A:A,Dashboard!$I33,AllData!E:E,0)</f>
        <v>0</v>
      </c>
      <c r="L33" s="28">
        <f>COUNTIFS(AllData!A:A,Dashboard!$I33,AllData!E:E,1)</f>
        <v>0</v>
      </c>
      <c r="M33" s="29">
        <f>COUNTIFS(AllData!A:A,Dashboard!$I33,AllData!E:E,2)</f>
        <v>0</v>
      </c>
      <c r="O33" s="81" t="e">
        <f t="shared" ref="O33:O42" si="0">K33/J33</f>
        <v>#DIV/0!</v>
      </c>
      <c r="P33" s="81" t="e">
        <f t="shared" ref="P33:P42" si="1">M33/J33</f>
        <v>#DIV/0!</v>
      </c>
    </row>
    <row r="34" spans="9:16" ht="15.5">
      <c r="I34" s="26" t="s">
        <v>16</v>
      </c>
      <c r="J34" s="27">
        <f>SUMIF(AllData!A:A,Dashboard!I34,AllData!E:E)</f>
        <v>0</v>
      </c>
      <c r="K34" s="28">
        <f>COUNTIFS(AllData!A:A,Dashboard!$I34,AllData!E:E,0)</f>
        <v>0</v>
      </c>
      <c r="L34" s="28">
        <f>COUNTIFS(AllData!A:A,Dashboard!$I34,AllData!E:E,1)</f>
        <v>0</v>
      </c>
      <c r="M34" s="29">
        <f>COUNTIFS(AllData!A:A,Dashboard!$I34,AllData!E:E,2)</f>
        <v>0</v>
      </c>
      <c r="O34" s="81" t="e">
        <f t="shared" si="0"/>
        <v>#DIV/0!</v>
      </c>
      <c r="P34" s="81" t="e">
        <f t="shared" si="1"/>
        <v>#DIV/0!</v>
      </c>
    </row>
    <row r="35" spans="9:16" ht="15.5">
      <c r="I35" s="26" t="s">
        <v>14</v>
      </c>
      <c r="J35" s="27">
        <f>SUMIF(AllData!A:A,Dashboard!I35,AllData!E:E)</f>
        <v>0</v>
      </c>
      <c r="K35" s="28">
        <f>COUNTIFS(AllData!A:A,Dashboard!$I35,AllData!E:E,0)</f>
        <v>0</v>
      </c>
      <c r="L35" s="28">
        <f>COUNTIFS(AllData!A:A,Dashboard!$I35,AllData!E:E,1)</f>
        <v>0</v>
      </c>
      <c r="M35" s="29">
        <f>COUNTIFS(AllData!A:A,Dashboard!$I35,AllData!E:E,2)</f>
        <v>0</v>
      </c>
      <c r="O35" s="81" t="e">
        <f t="shared" si="0"/>
        <v>#DIV/0!</v>
      </c>
      <c r="P35" s="81" t="e">
        <f t="shared" si="1"/>
        <v>#DIV/0!</v>
      </c>
    </row>
    <row r="36" spans="9:16" ht="15.5">
      <c r="I36" s="26" t="s">
        <v>20</v>
      </c>
      <c r="J36" s="27">
        <f>SUMIF(AllData!A:A,Dashboard!I36,AllData!E:E)</f>
        <v>0</v>
      </c>
      <c r="K36" s="28">
        <f>COUNTIFS(AllData!A:A,Dashboard!$I36,AllData!E:E,0)</f>
        <v>0</v>
      </c>
      <c r="L36" s="28">
        <f>COUNTIFS(AllData!A:A,Dashboard!$I36,AllData!E:E,1)</f>
        <v>0</v>
      </c>
      <c r="M36" s="29">
        <f>COUNTIFS(AllData!A:A,Dashboard!$I36,AllData!E:E,2)</f>
        <v>0</v>
      </c>
      <c r="O36" s="81" t="e">
        <f t="shared" si="0"/>
        <v>#DIV/0!</v>
      </c>
      <c r="P36" s="81" t="e">
        <f t="shared" si="1"/>
        <v>#DIV/0!</v>
      </c>
    </row>
    <row r="37" spans="9:16" ht="15.5">
      <c r="I37" s="26" t="s">
        <v>26</v>
      </c>
      <c r="J37" s="27">
        <f>SUMIF(AllData!A:A,Dashboard!I37,AllData!E:E)</f>
        <v>0</v>
      </c>
      <c r="K37" s="28">
        <f>COUNTIFS(AllData!A:A,Dashboard!$I37,AllData!E:E,0)</f>
        <v>0</v>
      </c>
      <c r="L37" s="28">
        <f>COUNTIFS(AllData!A:A,Dashboard!$I37,AllData!E:E,1)</f>
        <v>0</v>
      </c>
      <c r="M37" s="29">
        <f>COUNTIFS(AllData!A:A,Dashboard!$I37,AllData!E:E,2)</f>
        <v>0</v>
      </c>
      <c r="O37" s="81" t="e">
        <f t="shared" si="0"/>
        <v>#DIV/0!</v>
      </c>
      <c r="P37" s="81" t="e">
        <f t="shared" si="1"/>
        <v>#DIV/0!</v>
      </c>
    </row>
    <row r="38" spans="9:16" ht="15.5">
      <c r="I38" s="26" t="s">
        <v>28</v>
      </c>
      <c r="J38" s="27">
        <f>SUMIF(AllData!A:A,Dashboard!I38,AllData!E:E)</f>
        <v>0</v>
      </c>
      <c r="K38" s="28">
        <f>COUNTIFS(AllData!A:A,Dashboard!$I38,AllData!E:E,0)</f>
        <v>0</v>
      </c>
      <c r="L38" s="28">
        <f>COUNTIFS(AllData!A:A,Dashboard!$I38,AllData!E:E,1)</f>
        <v>0</v>
      </c>
      <c r="M38" s="29">
        <f>COUNTIFS(AllData!A:A,Dashboard!$I38,AllData!E:E,2)</f>
        <v>0</v>
      </c>
      <c r="O38" s="81" t="e">
        <f t="shared" si="0"/>
        <v>#DIV/0!</v>
      </c>
      <c r="P38" s="81" t="e">
        <f t="shared" si="1"/>
        <v>#DIV/0!</v>
      </c>
    </row>
    <row r="39" spans="9:16" ht="15.5">
      <c r="I39" s="26" t="s">
        <v>8</v>
      </c>
      <c r="J39" s="27">
        <f>SUMIF(AllData!A:A,Dashboard!I39,AllData!E:E)</f>
        <v>0</v>
      </c>
      <c r="K39" s="28">
        <f>COUNTIFS(AllData!A:A,Dashboard!$I39,AllData!E:E,0)</f>
        <v>0</v>
      </c>
      <c r="L39" s="28">
        <f>COUNTIFS(AllData!A:A,Dashboard!$I39,AllData!E:E,1)</f>
        <v>0</v>
      </c>
      <c r="M39" s="29">
        <f>COUNTIFS(AllData!A:A,Dashboard!$I39,AllData!E:E,2)</f>
        <v>0</v>
      </c>
      <c r="O39" s="81" t="e">
        <f t="shared" si="0"/>
        <v>#DIV/0!</v>
      </c>
      <c r="P39" s="81" t="e">
        <f t="shared" si="1"/>
        <v>#DIV/0!</v>
      </c>
    </row>
    <row r="40" spans="9:16" ht="15.5">
      <c r="I40" s="26" t="s">
        <v>24</v>
      </c>
      <c r="J40" s="27">
        <f>SUMIF(AllData!A:A,Dashboard!I40,AllData!E:E)</f>
        <v>0</v>
      </c>
      <c r="K40" s="28">
        <f>COUNTIFS(AllData!A:A,Dashboard!$I40,AllData!E:E,0)</f>
        <v>0</v>
      </c>
      <c r="L40" s="28">
        <f>COUNTIFS(AllData!A:A,Dashboard!$I40,AllData!E:E,1)</f>
        <v>0</v>
      </c>
      <c r="M40" s="29">
        <f>COUNTIFS(AllData!A:A,Dashboard!$I40,AllData!E:E,2)</f>
        <v>0</v>
      </c>
      <c r="O40" s="81" t="e">
        <f t="shared" si="0"/>
        <v>#DIV/0!</v>
      </c>
      <c r="P40" s="81" t="e">
        <f t="shared" si="1"/>
        <v>#DIV/0!</v>
      </c>
    </row>
    <row r="41" spans="9:16" ht="15.5">
      <c r="I41" s="26" t="s">
        <v>18</v>
      </c>
      <c r="J41" s="27">
        <f>SUMIF(AllData!A:A,Dashboard!I41,AllData!E:E)</f>
        <v>0</v>
      </c>
      <c r="K41" s="28">
        <f>COUNTIFS(AllData!A:A,Dashboard!$I41,AllData!E:E,0)</f>
        <v>0</v>
      </c>
      <c r="L41" s="28">
        <f>COUNTIFS(AllData!A:A,Dashboard!$I41,AllData!E:E,1)</f>
        <v>0</v>
      </c>
      <c r="M41" s="29">
        <f>COUNTIFS(AllData!A:A,Dashboard!$I41,AllData!E:E,2)</f>
        <v>0</v>
      </c>
      <c r="O41" s="81" t="e">
        <f t="shared" si="0"/>
        <v>#DIV/0!</v>
      </c>
      <c r="P41" s="81" t="e">
        <f t="shared" si="1"/>
        <v>#DIV/0!</v>
      </c>
    </row>
    <row r="42" spans="9:16" ht="15.5">
      <c r="I42" s="26" t="s">
        <v>22</v>
      </c>
      <c r="J42" s="27">
        <f>SUMIF(AllData!A:A,Dashboard!I42,AllData!E:E)</f>
        <v>0</v>
      </c>
      <c r="K42" s="28">
        <f>COUNTIFS(AllData!A:A,Dashboard!$I42,AllData!E:E,0)</f>
        <v>0</v>
      </c>
      <c r="L42" s="28">
        <f>COUNTIFS(AllData!A:A,Dashboard!$I42,AllData!E:E,1)</f>
        <v>0</v>
      </c>
      <c r="M42" s="29">
        <f>COUNTIFS(AllData!A:A,Dashboard!$I42,AllData!E:E,2)</f>
        <v>0</v>
      </c>
      <c r="O42" s="81" t="e">
        <f t="shared" si="0"/>
        <v>#DIV/0!</v>
      </c>
      <c r="P42" s="81" t="e">
        <f t="shared" si="1"/>
        <v>#DIV/0!</v>
      </c>
    </row>
    <row r="45" spans="9:16" ht="15" customHeight="1">
      <c r="I45" s="264" t="s">
        <v>183</v>
      </c>
      <c r="J45" s="264"/>
      <c r="K45" s="264"/>
      <c r="L45" s="264"/>
      <c r="M45" s="264"/>
    </row>
    <row r="47" spans="9:16" ht="15.5"/>
    <row r="48" spans="9:16" ht="162.65" customHeight="1"/>
    <row r="49" spans="2:7" ht="63.65" customHeight="1"/>
    <row r="50" spans="2:7" ht="88.5" customHeight="1">
      <c r="C50" s="262" t="s">
        <v>184</v>
      </c>
      <c r="D50" s="262"/>
      <c r="E50" s="262"/>
      <c r="F50" s="262"/>
    </row>
    <row r="51" spans="2:7" ht="33" customHeight="1">
      <c r="C51" s="262"/>
      <c r="D51" s="262"/>
      <c r="E51" s="262"/>
      <c r="F51" s="262"/>
    </row>
    <row r="52" spans="2:7" ht="42" customHeight="1"/>
    <row r="53" spans="2:7" ht="42" customHeight="1">
      <c r="B53" s="30" t="s">
        <v>185</v>
      </c>
      <c r="C53" s="30" t="s">
        <v>166</v>
      </c>
      <c r="D53" s="30" t="s">
        <v>186</v>
      </c>
      <c r="E53" s="30" t="s">
        <v>187</v>
      </c>
      <c r="F53" s="30" t="s">
        <v>188</v>
      </c>
      <c r="G53" s="30" t="s">
        <v>189</v>
      </c>
    </row>
    <row r="54" spans="2:7" ht="42" customHeight="1">
      <c r="B54" s="108" t="e" cm="1" vm="1">
        <f t="array" ref="B54">_xlfn.VSTACK(
  _xlfn._xlws.FILTER(Actions!A4:F264, LEN(INDEX(Actions!A4:F264,,1))&gt;0))</f>
        <v>#VALUE!</v>
      </c>
      <c r="C54" s="104"/>
      <c r="D54" s="104"/>
      <c r="E54" s="104"/>
      <c r="F54" s="104"/>
      <c r="G54" s="104"/>
    </row>
    <row r="55" spans="2:7" ht="42" customHeight="1">
      <c r="B55" s="104"/>
      <c r="C55" s="104"/>
      <c r="D55" s="104"/>
      <c r="E55" s="104"/>
      <c r="F55" s="104"/>
      <c r="G55" s="104"/>
    </row>
    <row r="56" spans="2:7" ht="42" customHeight="1">
      <c r="B56" s="104"/>
      <c r="C56" s="104"/>
      <c r="D56" s="104"/>
      <c r="E56" s="104"/>
      <c r="F56" s="104"/>
      <c r="G56" s="104"/>
    </row>
    <row r="57" spans="2:7" ht="42" customHeight="1">
      <c r="B57" s="104"/>
      <c r="C57" s="104"/>
      <c r="D57" s="104"/>
      <c r="E57" s="104"/>
      <c r="F57" s="104"/>
      <c r="G57" s="104"/>
    </row>
    <row r="58" spans="2:7" ht="42" customHeight="1">
      <c r="B58" s="104"/>
      <c r="C58" s="104"/>
      <c r="D58" s="104"/>
      <c r="E58" s="104"/>
      <c r="F58" s="104"/>
      <c r="G58" s="104"/>
    </row>
    <row r="59" spans="2:7" ht="42" customHeight="1">
      <c r="B59" s="104"/>
      <c r="C59" s="104"/>
      <c r="D59" s="104"/>
      <c r="E59" s="104"/>
      <c r="F59" s="104"/>
      <c r="G59" s="104"/>
    </row>
    <row r="60" spans="2:7" ht="42" customHeight="1">
      <c r="B60" s="104"/>
      <c r="C60" s="104"/>
      <c r="D60" s="104"/>
      <c r="E60" s="104"/>
      <c r="F60" s="104"/>
      <c r="G60" s="104"/>
    </row>
    <row r="61" spans="2:7" ht="42" customHeight="1">
      <c r="B61" s="104"/>
      <c r="C61" s="104"/>
      <c r="D61" s="104"/>
      <c r="E61" s="104"/>
      <c r="F61" s="104"/>
      <c r="G61" s="104"/>
    </row>
    <row r="62" spans="2:7" ht="42" customHeight="1">
      <c r="B62" s="104"/>
      <c r="C62" s="104"/>
      <c r="D62" s="104"/>
      <c r="E62" s="104"/>
      <c r="F62" s="104"/>
      <c r="G62" s="104"/>
    </row>
    <row r="63" spans="2:7" ht="42" customHeight="1">
      <c r="B63" s="104"/>
      <c r="C63" s="104"/>
      <c r="D63" s="104"/>
      <c r="E63" s="104"/>
      <c r="F63" s="104"/>
      <c r="G63" s="104"/>
    </row>
    <row r="64" spans="2:7" ht="42" customHeight="1">
      <c r="B64" s="104"/>
      <c r="C64" s="104"/>
      <c r="D64" s="104"/>
      <c r="E64" s="104"/>
      <c r="F64" s="104"/>
      <c r="G64" s="104"/>
    </row>
    <row r="65" spans="2:7" ht="42" customHeight="1">
      <c r="B65" s="104"/>
      <c r="C65" s="104"/>
      <c r="D65" s="104"/>
      <c r="E65" s="104"/>
      <c r="F65" s="104"/>
      <c r="G65" s="104"/>
    </row>
    <row r="66" spans="2:7" ht="42" customHeight="1">
      <c r="B66" s="104"/>
      <c r="C66" s="104"/>
      <c r="D66" s="104"/>
      <c r="E66" s="104"/>
      <c r="F66" s="104"/>
      <c r="G66" s="104"/>
    </row>
    <row r="67" spans="2:7" ht="42" customHeight="1">
      <c r="B67" s="104"/>
      <c r="C67" s="104"/>
      <c r="D67" s="104"/>
      <c r="E67" s="104"/>
      <c r="F67" s="104"/>
      <c r="G67" s="104"/>
    </row>
    <row r="68" spans="2:7" ht="42" customHeight="1">
      <c r="B68" s="104"/>
      <c r="C68" s="104"/>
      <c r="D68" s="104"/>
      <c r="E68" s="104"/>
      <c r="F68" s="104"/>
      <c r="G68" s="104"/>
    </row>
    <row r="69" spans="2:7" ht="42" customHeight="1">
      <c r="B69" s="104"/>
      <c r="C69" s="104"/>
      <c r="D69" s="104"/>
      <c r="E69" s="104"/>
      <c r="F69" s="104"/>
      <c r="G69" s="104"/>
    </row>
    <row r="70" spans="2:7" ht="42" customHeight="1">
      <c r="B70" s="104"/>
      <c r="C70" s="104"/>
      <c r="D70" s="104"/>
      <c r="E70" s="104"/>
      <c r="F70" s="104"/>
      <c r="G70" s="104"/>
    </row>
    <row r="71" spans="2:7" ht="42" customHeight="1">
      <c r="B71" s="104"/>
      <c r="C71" s="104"/>
      <c r="D71" s="104"/>
      <c r="E71" s="104"/>
      <c r="F71" s="104"/>
      <c r="G71" s="104"/>
    </row>
    <row r="72" spans="2:7" ht="42" customHeight="1">
      <c r="B72" s="104"/>
      <c r="C72" s="104"/>
      <c r="D72" s="104"/>
      <c r="E72" s="104"/>
      <c r="F72" s="104"/>
      <c r="G72" s="104"/>
    </row>
    <row r="73" spans="2:7" ht="42" customHeight="1">
      <c r="B73" s="104"/>
      <c r="C73" s="104"/>
      <c r="D73" s="104"/>
      <c r="E73" s="104"/>
      <c r="F73" s="104"/>
      <c r="G73" s="104"/>
    </row>
    <row r="74" spans="2:7" ht="42" customHeight="1">
      <c r="B74" s="104"/>
      <c r="C74" s="104"/>
      <c r="D74" s="104"/>
      <c r="E74" s="104"/>
      <c r="F74" s="104"/>
      <c r="G74" s="104"/>
    </row>
    <row r="75" spans="2:7" ht="42" customHeight="1">
      <c r="B75" s="104"/>
      <c r="C75" s="104"/>
      <c r="D75" s="104"/>
      <c r="E75" s="104"/>
      <c r="F75" s="104"/>
      <c r="G75" s="104"/>
    </row>
    <row r="76" spans="2:7" ht="42" customHeight="1">
      <c r="B76" s="104"/>
      <c r="C76" s="104"/>
      <c r="D76" s="104"/>
      <c r="E76" s="104"/>
      <c r="F76" s="104"/>
      <c r="G76" s="104"/>
    </row>
    <row r="77" spans="2:7" ht="42" customHeight="1">
      <c r="B77" s="104"/>
      <c r="C77" s="104"/>
      <c r="D77" s="104"/>
      <c r="E77" s="104"/>
      <c r="F77" s="104"/>
      <c r="G77" s="104"/>
    </row>
    <row r="78" spans="2:7" ht="42" customHeight="1">
      <c r="B78" s="104"/>
      <c r="C78" s="104"/>
      <c r="D78" s="104"/>
      <c r="E78" s="104"/>
      <c r="F78" s="104"/>
      <c r="G78" s="104"/>
    </row>
    <row r="79" spans="2:7" ht="42" customHeight="1">
      <c r="B79" s="104"/>
      <c r="C79" s="104"/>
      <c r="D79" s="104"/>
      <c r="E79" s="104"/>
      <c r="F79" s="104"/>
      <c r="G79" s="104"/>
    </row>
    <row r="80" spans="2:7" ht="42" customHeight="1">
      <c r="B80" s="104"/>
      <c r="C80" s="104"/>
      <c r="D80" s="104"/>
      <c r="E80" s="104"/>
      <c r="F80" s="104"/>
      <c r="G80" s="104"/>
    </row>
    <row r="81" spans="2:7" ht="42" customHeight="1">
      <c r="B81" s="104"/>
      <c r="C81" s="104"/>
      <c r="D81" s="104"/>
      <c r="E81" s="104"/>
      <c r="F81" s="104"/>
      <c r="G81" s="104"/>
    </row>
    <row r="82" spans="2:7" ht="42" customHeight="1">
      <c r="B82" s="104"/>
      <c r="C82" s="104"/>
      <c r="D82" s="104"/>
      <c r="E82" s="104"/>
      <c r="F82" s="104"/>
      <c r="G82" s="104"/>
    </row>
    <row r="83" spans="2:7" ht="42" customHeight="1">
      <c r="B83" s="104"/>
      <c r="C83" s="104"/>
      <c r="D83" s="104"/>
      <c r="E83" s="104"/>
      <c r="F83" s="104"/>
      <c r="G83" s="104"/>
    </row>
    <row r="84" spans="2:7" ht="42" customHeight="1">
      <c r="B84" s="104"/>
      <c r="C84" s="104"/>
      <c r="D84" s="104"/>
      <c r="E84" s="104"/>
      <c r="F84" s="104"/>
      <c r="G84" s="104"/>
    </row>
    <row r="85" spans="2:7" ht="42" customHeight="1">
      <c r="B85" s="104"/>
      <c r="C85" s="104"/>
      <c r="D85" s="104"/>
      <c r="E85" s="104"/>
      <c r="F85" s="104"/>
      <c r="G85" s="104"/>
    </row>
    <row r="86" spans="2:7" ht="42" customHeight="1">
      <c r="B86" s="104"/>
      <c r="C86" s="104"/>
      <c r="D86" s="104"/>
      <c r="E86" s="104"/>
      <c r="F86" s="104"/>
      <c r="G86" s="104"/>
    </row>
    <row r="87" spans="2:7" ht="42" customHeight="1">
      <c r="B87" s="104"/>
      <c r="C87" s="104"/>
      <c r="D87" s="104"/>
      <c r="E87" s="104"/>
      <c r="F87" s="104"/>
      <c r="G87" s="104"/>
    </row>
    <row r="88" spans="2:7" ht="42" customHeight="1">
      <c r="B88" s="104"/>
      <c r="C88" s="104"/>
      <c r="D88" s="104"/>
      <c r="E88" s="104"/>
      <c r="F88" s="104"/>
      <c r="G88" s="104"/>
    </row>
    <row r="89" spans="2:7" ht="42" customHeight="1">
      <c r="B89" s="104"/>
      <c r="C89" s="104"/>
      <c r="D89" s="104"/>
      <c r="E89" s="104"/>
      <c r="F89" s="104"/>
      <c r="G89" s="104"/>
    </row>
    <row r="90" spans="2:7" ht="42" customHeight="1">
      <c r="B90" s="104"/>
      <c r="C90" s="104"/>
      <c r="D90" s="104"/>
      <c r="E90" s="104"/>
      <c r="F90" s="104"/>
      <c r="G90" s="104"/>
    </row>
    <row r="91" spans="2:7" ht="42" customHeight="1">
      <c r="B91" s="104"/>
      <c r="C91" s="104"/>
      <c r="D91" s="104"/>
      <c r="E91" s="104"/>
      <c r="F91" s="104"/>
      <c r="G91" s="104"/>
    </row>
    <row r="92" spans="2:7" ht="42" customHeight="1">
      <c r="B92" s="104"/>
      <c r="C92" s="104"/>
      <c r="D92" s="104"/>
      <c r="E92" s="104"/>
      <c r="F92" s="104"/>
      <c r="G92" s="104"/>
    </row>
    <row r="93" spans="2:7" ht="42" customHeight="1">
      <c r="B93" s="104"/>
      <c r="C93" s="104"/>
      <c r="D93" s="104"/>
      <c r="E93" s="104"/>
      <c r="F93" s="104"/>
      <c r="G93" s="104"/>
    </row>
    <row r="94" spans="2:7" ht="42" customHeight="1">
      <c r="B94" s="104"/>
      <c r="C94" s="104"/>
      <c r="D94" s="104"/>
      <c r="E94" s="104"/>
      <c r="F94" s="104"/>
      <c r="G94" s="104"/>
    </row>
    <row r="95" spans="2:7" ht="42" customHeight="1">
      <c r="B95" s="104"/>
      <c r="C95" s="104"/>
      <c r="D95" s="104"/>
      <c r="E95" s="104"/>
      <c r="F95" s="104"/>
      <c r="G95" s="104"/>
    </row>
    <row r="96" spans="2:7" ht="42" customHeight="1">
      <c r="B96" s="104"/>
      <c r="C96" s="104"/>
      <c r="D96" s="104"/>
      <c r="E96" s="104"/>
      <c r="F96" s="104"/>
      <c r="G96" s="104"/>
    </row>
    <row r="97" spans="2:7" ht="42" customHeight="1">
      <c r="B97" s="104"/>
      <c r="C97" s="104"/>
      <c r="D97" s="104"/>
      <c r="E97" s="104"/>
      <c r="F97" s="104"/>
      <c r="G97" s="104"/>
    </row>
    <row r="98" spans="2:7" ht="42" customHeight="1">
      <c r="B98" s="104"/>
      <c r="C98" s="104"/>
      <c r="D98" s="104"/>
      <c r="E98" s="104"/>
      <c r="F98" s="104"/>
      <c r="G98" s="104"/>
    </row>
    <row r="99" spans="2:7" ht="42" customHeight="1">
      <c r="B99" s="104"/>
      <c r="C99" s="104"/>
      <c r="D99" s="104"/>
      <c r="E99" s="104"/>
      <c r="F99" s="104"/>
      <c r="G99" s="104"/>
    </row>
    <row r="100" spans="2:7" ht="42" customHeight="1">
      <c r="B100" s="104"/>
      <c r="C100" s="104"/>
      <c r="D100" s="104"/>
      <c r="E100" s="104"/>
      <c r="F100" s="104"/>
      <c r="G100" s="104"/>
    </row>
    <row r="101" spans="2:7" ht="42" customHeight="1">
      <c r="B101" s="104"/>
      <c r="C101" s="104"/>
      <c r="D101" s="104"/>
      <c r="E101" s="104"/>
      <c r="F101" s="104"/>
      <c r="G101" s="104"/>
    </row>
    <row r="102" spans="2:7" ht="42" customHeight="1">
      <c r="B102" s="104"/>
      <c r="C102" s="104"/>
      <c r="D102" s="104"/>
      <c r="E102" s="104"/>
      <c r="F102" s="104"/>
      <c r="G102" s="104"/>
    </row>
    <row r="103" spans="2:7" ht="42" customHeight="1">
      <c r="B103" s="104"/>
      <c r="C103" s="104"/>
      <c r="D103" s="104"/>
      <c r="E103" s="104"/>
      <c r="F103" s="104"/>
      <c r="G103" s="104"/>
    </row>
    <row r="104" spans="2:7" ht="42" customHeight="1">
      <c r="B104" s="104"/>
      <c r="C104" s="104"/>
      <c r="D104" s="104"/>
      <c r="E104" s="104"/>
      <c r="F104" s="104"/>
      <c r="G104" s="104"/>
    </row>
    <row r="105" spans="2:7" ht="42" customHeight="1">
      <c r="B105" s="104"/>
      <c r="C105" s="104"/>
      <c r="D105" s="104"/>
      <c r="E105" s="104"/>
      <c r="F105" s="104"/>
      <c r="G105" s="104"/>
    </row>
    <row r="106" spans="2:7" ht="42" customHeight="1">
      <c r="B106" s="104"/>
      <c r="C106" s="104"/>
      <c r="D106" s="104"/>
      <c r="E106" s="104"/>
      <c r="F106" s="104"/>
      <c r="G106" s="104"/>
    </row>
    <row r="107" spans="2:7" ht="42" customHeight="1">
      <c r="B107" s="104"/>
      <c r="C107" s="104"/>
      <c r="D107" s="104"/>
      <c r="E107" s="104"/>
      <c r="F107" s="104"/>
      <c r="G107" s="104"/>
    </row>
    <row r="108" spans="2:7" ht="42" customHeight="1">
      <c r="B108" s="104"/>
      <c r="C108" s="104"/>
      <c r="D108" s="104"/>
      <c r="E108" s="104"/>
      <c r="F108" s="104"/>
      <c r="G108" s="104"/>
    </row>
    <row r="109" spans="2:7" ht="42" customHeight="1">
      <c r="B109" s="104"/>
      <c r="C109" s="104"/>
      <c r="D109" s="104"/>
      <c r="E109" s="104"/>
      <c r="F109" s="104"/>
      <c r="G109" s="104"/>
    </row>
    <row r="110" spans="2:7" ht="42" customHeight="1">
      <c r="B110" s="104"/>
      <c r="C110" s="104"/>
      <c r="D110" s="104"/>
      <c r="E110" s="104"/>
      <c r="F110" s="104"/>
      <c r="G110" s="104"/>
    </row>
    <row r="111" spans="2:7" ht="42" customHeight="1">
      <c r="B111" s="104"/>
      <c r="C111" s="104"/>
      <c r="D111" s="104"/>
      <c r="E111" s="104"/>
      <c r="F111" s="104"/>
      <c r="G111" s="104"/>
    </row>
    <row r="112" spans="2:7" ht="42" customHeight="1">
      <c r="B112" s="104"/>
      <c r="C112" s="104"/>
      <c r="D112" s="104"/>
      <c r="E112" s="104"/>
      <c r="F112" s="104"/>
      <c r="G112" s="104"/>
    </row>
    <row r="113" spans="2:7" ht="42" customHeight="1">
      <c r="B113" s="104"/>
      <c r="C113" s="104"/>
      <c r="D113" s="104"/>
      <c r="E113" s="104"/>
      <c r="F113" s="104"/>
      <c r="G113" s="104"/>
    </row>
    <row r="114" spans="2:7" ht="42" customHeight="1">
      <c r="B114" s="104"/>
      <c r="C114" s="104"/>
      <c r="D114" s="104"/>
      <c r="E114" s="104"/>
      <c r="F114" s="104"/>
      <c r="G114" s="104"/>
    </row>
    <row r="115" spans="2:7" ht="42" customHeight="1">
      <c r="B115" s="104"/>
      <c r="C115" s="104"/>
      <c r="D115" s="104"/>
      <c r="E115" s="104"/>
      <c r="F115" s="104"/>
      <c r="G115" s="104"/>
    </row>
    <row r="116" spans="2:7" ht="42" customHeight="1">
      <c r="B116" s="104"/>
      <c r="C116" s="104"/>
      <c r="D116" s="104"/>
      <c r="E116" s="104"/>
      <c r="F116" s="104"/>
      <c r="G116" s="104"/>
    </row>
    <row r="117" spans="2:7" ht="42" customHeight="1">
      <c r="B117" s="104"/>
      <c r="C117" s="104"/>
      <c r="D117" s="104"/>
      <c r="E117" s="104"/>
      <c r="F117" s="104"/>
      <c r="G117" s="104"/>
    </row>
    <row r="118" spans="2:7" ht="42" customHeight="1">
      <c r="B118" s="104"/>
      <c r="C118" s="104"/>
      <c r="D118" s="104"/>
      <c r="E118" s="104"/>
      <c r="F118" s="104"/>
      <c r="G118" s="104"/>
    </row>
    <row r="119" spans="2:7" ht="42" customHeight="1">
      <c r="B119" s="104"/>
      <c r="C119" s="104"/>
      <c r="D119" s="104"/>
      <c r="E119" s="104"/>
      <c r="F119" s="104"/>
      <c r="G119" s="104"/>
    </row>
    <row r="120" spans="2:7" ht="42" customHeight="1">
      <c r="B120" s="104"/>
      <c r="C120" s="104"/>
      <c r="D120" s="104"/>
      <c r="E120" s="104"/>
      <c r="F120" s="104"/>
      <c r="G120" s="104"/>
    </row>
    <row r="121" spans="2:7" ht="42" customHeight="1">
      <c r="B121" s="104"/>
      <c r="C121" s="104"/>
      <c r="D121" s="104"/>
      <c r="E121" s="104"/>
      <c r="F121" s="104"/>
      <c r="G121" s="104"/>
    </row>
    <row r="122" spans="2:7" ht="42" customHeight="1">
      <c r="B122" s="104"/>
      <c r="C122" s="104"/>
      <c r="D122" s="104"/>
      <c r="E122" s="104"/>
      <c r="F122" s="104"/>
      <c r="G122" s="104"/>
    </row>
    <row r="123" spans="2:7" ht="42" customHeight="1">
      <c r="B123" s="104"/>
      <c r="C123" s="104"/>
      <c r="D123" s="104"/>
      <c r="E123" s="104"/>
      <c r="F123" s="104"/>
      <c r="G123" s="104"/>
    </row>
    <row r="124" spans="2:7" ht="42" customHeight="1">
      <c r="B124" s="104"/>
      <c r="C124" s="104"/>
      <c r="D124" s="104"/>
      <c r="E124" s="104"/>
      <c r="F124" s="104"/>
      <c r="G124" s="104"/>
    </row>
    <row r="125" spans="2:7" ht="42" customHeight="1">
      <c r="B125" s="104"/>
      <c r="C125" s="104"/>
      <c r="D125" s="104"/>
      <c r="E125" s="104"/>
      <c r="F125" s="104"/>
      <c r="G125" s="104"/>
    </row>
    <row r="126" spans="2:7" ht="42" customHeight="1">
      <c r="B126" s="104"/>
      <c r="C126" s="104"/>
      <c r="D126" s="104"/>
      <c r="E126" s="104"/>
      <c r="F126" s="104"/>
      <c r="G126" s="104"/>
    </row>
    <row r="127" spans="2:7" ht="42" customHeight="1">
      <c r="B127" s="104"/>
      <c r="C127" s="104"/>
      <c r="D127" s="104"/>
      <c r="E127" s="104"/>
      <c r="F127" s="104"/>
      <c r="G127" s="104"/>
    </row>
    <row r="128" spans="2:7" ht="42" customHeight="1">
      <c r="B128" s="104"/>
      <c r="C128" s="104"/>
      <c r="D128" s="104"/>
      <c r="E128" s="104"/>
      <c r="F128" s="104"/>
      <c r="G128" s="104"/>
    </row>
    <row r="129" spans="2:7" ht="42" customHeight="1">
      <c r="B129" s="104"/>
      <c r="C129" s="104"/>
      <c r="D129" s="104"/>
      <c r="E129" s="104"/>
      <c r="F129" s="104"/>
      <c r="G129" s="104"/>
    </row>
    <row r="130" spans="2:7" ht="42" customHeight="1">
      <c r="B130" s="104"/>
      <c r="C130" s="104"/>
      <c r="D130" s="104"/>
      <c r="E130" s="104"/>
      <c r="F130" s="104"/>
      <c r="G130" s="104"/>
    </row>
    <row r="131" spans="2:7" ht="42" customHeight="1">
      <c r="B131" s="104"/>
      <c r="C131" s="104"/>
      <c r="D131" s="104"/>
      <c r="E131" s="104"/>
      <c r="F131" s="104"/>
      <c r="G131" s="104"/>
    </row>
    <row r="132" spans="2:7" ht="42" customHeight="1">
      <c r="B132" s="104"/>
      <c r="C132" s="104"/>
      <c r="D132" s="104"/>
      <c r="E132" s="104"/>
      <c r="F132" s="104"/>
      <c r="G132" s="104"/>
    </row>
    <row r="133" spans="2:7" ht="42" customHeight="1">
      <c r="B133" s="104"/>
      <c r="C133" s="104"/>
      <c r="D133" s="104"/>
      <c r="E133" s="104"/>
      <c r="F133" s="104"/>
      <c r="G133" s="104"/>
    </row>
    <row r="134" spans="2:7" ht="42" customHeight="1">
      <c r="B134" s="104"/>
      <c r="C134" s="104"/>
      <c r="D134" s="104"/>
      <c r="E134" s="104"/>
      <c r="F134" s="104"/>
      <c r="G134" s="104"/>
    </row>
    <row r="135" spans="2:7" ht="42" customHeight="1">
      <c r="B135" s="104"/>
      <c r="C135" s="104"/>
      <c r="D135" s="104"/>
      <c r="E135" s="104"/>
      <c r="F135" s="104"/>
      <c r="G135" s="104"/>
    </row>
    <row r="136" spans="2:7" ht="42" customHeight="1">
      <c r="B136" s="104"/>
      <c r="C136" s="104"/>
      <c r="D136" s="104"/>
      <c r="E136" s="104"/>
      <c r="F136" s="104"/>
      <c r="G136" s="104"/>
    </row>
    <row r="137" spans="2:7" ht="42" customHeight="1">
      <c r="B137" s="104"/>
      <c r="C137" s="104"/>
      <c r="D137" s="104"/>
      <c r="E137" s="104"/>
      <c r="F137" s="104"/>
      <c r="G137" s="104"/>
    </row>
    <row r="138" spans="2:7" ht="42" customHeight="1">
      <c r="B138" s="104"/>
      <c r="C138" s="104"/>
      <c r="D138" s="104"/>
      <c r="E138" s="104"/>
      <c r="F138" s="104"/>
      <c r="G138" s="104"/>
    </row>
    <row r="139" spans="2:7" ht="42" customHeight="1">
      <c r="B139" s="104"/>
      <c r="C139" s="104"/>
      <c r="D139" s="104"/>
      <c r="E139" s="104"/>
      <c r="F139" s="104"/>
      <c r="G139" s="104"/>
    </row>
    <row r="140" spans="2:7" ht="42" customHeight="1">
      <c r="B140" s="104"/>
      <c r="C140" s="104"/>
      <c r="D140" s="104"/>
      <c r="E140" s="104"/>
      <c r="F140" s="104"/>
      <c r="G140" s="104"/>
    </row>
    <row r="141" spans="2:7" ht="42" customHeight="1">
      <c r="B141" s="104"/>
      <c r="C141" s="104"/>
      <c r="D141" s="104"/>
      <c r="E141" s="104"/>
      <c r="F141" s="104"/>
      <c r="G141" s="104"/>
    </row>
    <row r="142" spans="2:7" ht="42" customHeight="1">
      <c r="B142" s="104"/>
      <c r="C142" s="104"/>
      <c r="D142" s="104"/>
      <c r="E142" s="104"/>
      <c r="F142" s="104"/>
      <c r="G142" s="104"/>
    </row>
    <row r="143" spans="2:7" ht="42" customHeight="1">
      <c r="B143" s="104"/>
      <c r="C143" s="104"/>
      <c r="D143" s="104"/>
      <c r="E143" s="104"/>
      <c r="F143" s="104"/>
      <c r="G143" s="104"/>
    </row>
    <row r="144" spans="2:7" ht="42" customHeight="1">
      <c r="B144" s="104"/>
      <c r="C144" s="104"/>
      <c r="D144" s="104"/>
      <c r="E144" s="104"/>
      <c r="F144" s="104"/>
      <c r="G144" s="104"/>
    </row>
    <row r="145" spans="2:7" ht="42" customHeight="1">
      <c r="B145" s="104"/>
      <c r="C145" s="104"/>
      <c r="D145" s="104"/>
      <c r="E145" s="104"/>
      <c r="F145" s="104"/>
      <c r="G145" s="104"/>
    </row>
    <row r="146" spans="2:7" ht="42" customHeight="1">
      <c r="B146" s="104"/>
      <c r="C146" s="104"/>
      <c r="D146" s="104"/>
      <c r="E146" s="104"/>
      <c r="F146" s="104"/>
      <c r="G146" s="104"/>
    </row>
    <row r="147" spans="2:7" ht="42" customHeight="1">
      <c r="B147" s="104"/>
      <c r="C147" s="104"/>
      <c r="D147" s="104"/>
      <c r="E147" s="104"/>
      <c r="F147" s="104"/>
      <c r="G147" s="104"/>
    </row>
    <row r="148" spans="2:7" ht="42" customHeight="1">
      <c r="B148" s="104"/>
      <c r="C148" s="104"/>
      <c r="D148" s="104"/>
      <c r="E148" s="104"/>
      <c r="F148" s="104"/>
      <c r="G148" s="104"/>
    </row>
    <row r="149" spans="2:7" ht="42" customHeight="1">
      <c r="B149" s="104"/>
      <c r="C149" s="104"/>
      <c r="D149" s="104"/>
      <c r="E149" s="104"/>
      <c r="F149" s="104"/>
      <c r="G149" s="104"/>
    </row>
    <row r="150" spans="2:7" ht="42" customHeight="1">
      <c r="B150" s="104"/>
      <c r="C150" s="104"/>
      <c r="D150" s="104"/>
      <c r="E150" s="104"/>
      <c r="F150" s="104"/>
      <c r="G150" s="104"/>
    </row>
    <row r="151" spans="2:7" ht="42" customHeight="1">
      <c r="B151" s="104"/>
      <c r="C151" s="104"/>
      <c r="D151" s="104"/>
      <c r="E151" s="104"/>
      <c r="F151" s="104"/>
      <c r="G151" s="104"/>
    </row>
    <row r="152" spans="2:7" ht="42" customHeight="1">
      <c r="B152" s="104"/>
      <c r="C152" s="104"/>
      <c r="D152" s="104"/>
      <c r="E152" s="104"/>
      <c r="F152" s="104"/>
      <c r="G152" s="104"/>
    </row>
    <row r="153" spans="2:7" ht="42" customHeight="1">
      <c r="B153" s="104"/>
      <c r="C153" s="104"/>
      <c r="D153" s="104"/>
      <c r="E153" s="104"/>
      <c r="F153" s="104"/>
      <c r="G153" s="104"/>
    </row>
    <row r="154" spans="2:7" ht="42" customHeight="1">
      <c r="B154" s="104"/>
      <c r="C154" s="104"/>
      <c r="D154" s="104"/>
      <c r="E154" s="104"/>
      <c r="F154" s="104"/>
      <c r="G154" s="104"/>
    </row>
    <row r="155" spans="2:7" ht="42" customHeight="1">
      <c r="B155" s="104"/>
      <c r="C155" s="104"/>
      <c r="D155" s="104"/>
      <c r="E155" s="104"/>
      <c r="F155" s="104"/>
      <c r="G155" s="104"/>
    </row>
    <row r="156" spans="2:7" ht="42" customHeight="1">
      <c r="B156" s="104"/>
      <c r="C156" s="104"/>
      <c r="D156" s="104"/>
      <c r="E156" s="104"/>
      <c r="F156" s="104"/>
      <c r="G156" s="104"/>
    </row>
    <row r="157" spans="2:7" ht="42" customHeight="1">
      <c r="B157" s="104"/>
      <c r="C157" s="104"/>
      <c r="D157" s="104"/>
      <c r="E157" s="104"/>
      <c r="F157" s="104"/>
      <c r="G157" s="104"/>
    </row>
    <row r="158" spans="2:7" ht="42" customHeight="1">
      <c r="B158" s="104"/>
      <c r="C158" s="104"/>
      <c r="D158" s="104"/>
      <c r="E158" s="104"/>
      <c r="F158" s="104"/>
      <c r="G158" s="104"/>
    </row>
    <row r="159" spans="2:7" ht="42" customHeight="1">
      <c r="B159" s="104"/>
      <c r="C159" s="104"/>
      <c r="D159" s="104"/>
      <c r="E159" s="104"/>
      <c r="F159" s="104"/>
      <c r="G159" s="104"/>
    </row>
    <row r="160" spans="2:7" ht="42" customHeight="1">
      <c r="B160" s="104"/>
      <c r="C160" s="104"/>
      <c r="D160" s="104"/>
      <c r="E160" s="104"/>
      <c r="F160" s="104"/>
      <c r="G160" s="104"/>
    </row>
    <row r="161" spans="2:7" ht="42" customHeight="1">
      <c r="B161" s="104"/>
      <c r="C161" s="104"/>
      <c r="D161" s="104"/>
      <c r="E161" s="104"/>
      <c r="F161" s="104"/>
      <c r="G161" s="104"/>
    </row>
    <row r="162" spans="2:7" ht="42" customHeight="1">
      <c r="B162" s="104"/>
      <c r="C162" s="104"/>
      <c r="D162" s="104"/>
      <c r="E162" s="104"/>
      <c r="F162" s="104"/>
      <c r="G162" s="104"/>
    </row>
    <row r="163" spans="2:7" ht="42" customHeight="1">
      <c r="B163" s="104"/>
      <c r="C163" s="104"/>
      <c r="D163" s="104"/>
      <c r="E163" s="104"/>
      <c r="F163" s="104"/>
      <c r="G163" s="104"/>
    </row>
    <row r="164" spans="2:7" ht="42" customHeight="1">
      <c r="B164" s="104"/>
      <c r="C164" s="104"/>
      <c r="D164" s="104"/>
      <c r="E164" s="104"/>
      <c r="F164" s="104"/>
      <c r="G164" s="104"/>
    </row>
    <row r="165" spans="2:7" ht="42" customHeight="1">
      <c r="B165" s="104"/>
      <c r="C165" s="104"/>
      <c r="D165" s="104"/>
      <c r="E165" s="104"/>
      <c r="F165" s="104"/>
      <c r="G165" s="104"/>
    </row>
    <row r="166" spans="2:7" ht="42" customHeight="1">
      <c r="B166" s="104"/>
      <c r="C166" s="104"/>
      <c r="D166" s="104"/>
      <c r="E166" s="104"/>
      <c r="F166" s="104"/>
      <c r="G166" s="104"/>
    </row>
    <row r="167" spans="2:7" ht="42" customHeight="1">
      <c r="B167" s="104"/>
      <c r="C167" s="104"/>
      <c r="D167" s="104"/>
      <c r="E167" s="104"/>
      <c r="F167" s="104"/>
      <c r="G167" s="104"/>
    </row>
    <row r="168" spans="2:7" ht="42" customHeight="1">
      <c r="B168" s="104"/>
      <c r="C168" s="104"/>
      <c r="D168" s="104"/>
      <c r="E168" s="104"/>
      <c r="F168" s="104"/>
      <c r="G168" s="104"/>
    </row>
    <row r="169" spans="2:7" ht="42" customHeight="1">
      <c r="B169" s="104"/>
      <c r="C169" s="104"/>
      <c r="D169" s="104"/>
      <c r="E169" s="104"/>
      <c r="F169" s="104"/>
      <c r="G169" s="104"/>
    </row>
    <row r="170" spans="2:7" ht="42" customHeight="1">
      <c r="B170" s="104"/>
      <c r="C170" s="104"/>
      <c r="D170" s="104"/>
      <c r="E170" s="104"/>
      <c r="F170" s="104"/>
      <c r="G170" s="104"/>
    </row>
    <row r="171" spans="2:7" ht="42" customHeight="1">
      <c r="B171" s="104"/>
      <c r="C171" s="104"/>
      <c r="D171" s="104"/>
      <c r="E171" s="104"/>
      <c r="F171" s="104"/>
      <c r="G171" s="104"/>
    </row>
    <row r="172" spans="2:7" ht="42" customHeight="1">
      <c r="B172" s="104"/>
      <c r="C172" s="104"/>
      <c r="D172" s="104"/>
      <c r="E172" s="104"/>
      <c r="F172" s="104"/>
      <c r="G172" s="104"/>
    </row>
    <row r="173" spans="2:7" ht="42" customHeight="1">
      <c r="B173" s="104"/>
      <c r="C173" s="104"/>
      <c r="D173" s="104"/>
      <c r="E173" s="104"/>
      <c r="F173" s="104"/>
      <c r="G173" s="104"/>
    </row>
    <row r="174" spans="2:7" ht="42" customHeight="1">
      <c r="B174" s="104"/>
      <c r="C174" s="104"/>
      <c r="D174" s="104"/>
      <c r="E174" s="104"/>
      <c r="F174" s="104"/>
      <c r="G174" s="104"/>
    </row>
    <row r="175" spans="2:7" ht="42" customHeight="1">
      <c r="B175" s="104"/>
      <c r="C175" s="104"/>
      <c r="D175" s="104"/>
      <c r="E175" s="104"/>
      <c r="F175" s="104"/>
      <c r="G175" s="104"/>
    </row>
    <row r="176" spans="2:7" ht="42" customHeight="1">
      <c r="B176" s="104"/>
      <c r="C176" s="104"/>
      <c r="D176" s="104"/>
      <c r="E176" s="104"/>
      <c r="F176" s="104"/>
      <c r="G176" s="104"/>
    </row>
    <row r="177" spans="2:7" ht="42" customHeight="1">
      <c r="B177" s="104"/>
      <c r="C177" s="104"/>
      <c r="D177" s="104"/>
      <c r="E177" s="104"/>
      <c r="F177" s="104"/>
      <c r="G177" s="104"/>
    </row>
    <row r="178" spans="2:7" ht="42" customHeight="1">
      <c r="B178" s="104"/>
      <c r="C178" s="104"/>
      <c r="D178" s="104"/>
      <c r="E178" s="104"/>
      <c r="F178" s="104"/>
      <c r="G178" s="104"/>
    </row>
    <row r="179" spans="2:7" ht="42" customHeight="1">
      <c r="B179" s="104"/>
      <c r="C179" s="104"/>
      <c r="D179" s="104"/>
      <c r="E179" s="104"/>
      <c r="F179" s="104"/>
      <c r="G179" s="104"/>
    </row>
    <row r="180" spans="2:7" ht="42" customHeight="1">
      <c r="B180" s="104"/>
      <c r="C180" s="104"/>
      <c r="D180" s="104"/>
      <c r="E180" s="104"/>
      <c r="F180" s="104"/>
      <c r="G180" s="104"/>
    </row>
    <row r="181" spans="2:7" ht="42" customHeight="1">
      <c r="B181" s="104"/>
      <c r="C181" s="104"/>
      <c r="D181" s="104"/>
      <c r="E181" s="104"/>
      <c r="F181" s="104"/>
      <c r="G181" s="104"/>
    </row>
    <row r="182" spans="2:7" ht="42" customHeight="1">
      <c r="B182" s="104"/>
      <c r="C182" s="104"/>
      <c r="D182" s="104"/>
      <c r="E182" s="104"/>
      <c r="F182" s="104"/>
      <c r="G182" s="104"/>
    </row>
    <row r="183" spans="2:7" ht="42" customHeight="1">
      <c r="B183" s="104"/>
      <c r="C183" s="104"/>
      <c r="D183" s="104"/>
      <c r="E183" s="104"/>
      <c r="F183" s="104"/>
      <c r="G183" s="104"/>
    </row>
    <row r="184" spans="2:7" ht="42" customHeight="1">
      <c r="B184" s="104"/>
      <c r="C184" s="104"/>
      <c r="D184" s="104"/>
      <c r="E184" s="104"/>
      <c r="F184" s="104"/>
      <c r="G184" s="104"/>
    </row>
    <row r="185" spans="2:7" ht="42" customHeight="1">
      <c r="B185" s="104"/>
      <c r="C185" s="104"/>
      <c r="D185" s="104"/>
      <c r="E185" s="104"/>
      <c r="F185" s="104"/>
      <c r="G185" s="104"/>
    </row>
    <row r="186" spans="2:7" ht="42" customHeight="1">
      <c r="B186" s="104"/>
      <c r="C186" s="104"/>
      <c r="D186" s="104"/>
      <c r="E186" s="104"/>
      <c r="F186" s="104"/>
      <c r="G186" s="104"/>
    </row>
    <row r="187" spans="2:7" ht="42" customHeight="1">
      <c r="B187" s="104"/>
      <c r="C187" s="104"/>
      <c r="D187" s="104"/>
      <c r="E187" s="104"/>
      <c r="F187" s="104"/>
      <c r="G187" s="104"/>
    </row>
    <row r="188" spans="2:7" ht="42" customHeight="1">
      <c r="B188" s="104"/>
      <c r="C188" s="104"/>
      <c r="D188" s="104"/>
      <c r="E188" s="104"/>
      <c r="F188" s="104"/>
      <c r="G188" s="104"/>
    </row>
    <row r="189" spans="2:7" ht="42" customHeight="1">
      <c r="B189" s="104"/>
      <c r="C189" s="104"/>
      <c r="D189" s="104"/>
      <c r="E189" s="104"/>
      <c r="F189" s="104"/>
      <c r="G189" s="104"/>
    </row>
    <row r="190" spans="2:7" ht="42" customHeight="1">
      <c r="B190" s="104"/>
      <c r="C190" s="104"/>
      <c r="D190" s="104"/>
      <c r="E190" s="104"/>
      <c r="F190" s="104"/>
      <c r="G190" s="104"/>
    </row>
    <row r="191" spans="2:7" ht="42" customHeight="1">
      <c r="B191" s="104"/>
      <c r="C191" s="104"/>
      <c r="D191" s="104"/>
      <c r="E191" s="104"/>
      <c r="F191" s="104"/>
      <c r="G191" s="104"/>
    </row>
    <row r="192" spans="2:7" ht="42" customHeight="1">
      <c r="B192" s="104"/>
      <c r="C192" s="104"/>
      <c r="D192" s="104"/>
      <c r="E192" s="104"/>
      <c r="F192" s="104"/>
      <c r="G192" s="104"/>
    </row>
    <row r="193" spans="2:7" ht="42" customHeight="1">
      <c r="B193" s="104"/>
      <c r="C193" s="104"/>
      <c r="D193" s="104"/>
      <c r="E193" s="104"/>
      <c r="F193" s="104"/>
      <c r="G193" s="104"/>
    </row>
    <row r="194" spans="2:7" ht="42" customHeight="1">
      <c r="B194" s="104"/>
      <c r="C194" s="104"/>
      <c r="D194" s="104"/>
      <c r="E194" s="104"/>
      <c r="F194" s="104"/>
      <c r="G194" s="104"/>
    </row>
    <row r="195" spans="2:7" ht="42" customHeight="1">
      <c r="B195" s="104"/>
      <c r="C195" s="104"/>
      <c r="D195" s="104"/>
      <c r="E195" s="104"/>
      <c r="F195" s="104"/>
      <c r="G195" s="104"/>
    </row>
    <row r="196" spans="2:7" ht="42" customHeight="1">
      <c r="B196" s="104"/>
      <c r="C196" s="104"/>
      <c r="D196" s="104"/>
      <c r="E196" s="104"/>
      <c r="F196" s="104"/>
      <c r="G196" s="104"/>
    </row>
    <row r="197" spans="2:7" ht="42" customHeight="1">
      <c r="B197" s="104"/>
      <c r="C197" s="104"/>
      <c r="D197" s="104"/>
      <c r="E197" s="104"/>
      <c r="F197" s="104"/>
      <c r="G197" s="104"/>
    </row>
    <row r="198" spans="2:7" ht="42" customHeight="1">
      <c r="B198" s="104"/>
      <c r="C198" s="104"/>
      <c r="D198" s="104"/>
      <c r="E198" s="104"/>
      <c r="F198" s="104"/>
      <c r="G198" s="104"/>
    </row>
    <row r="199" spans="2:7" ht="42" customHeight="1">
      <c r="B199" s="104"/>
      <c r="C199" s="104"/>
      <c r="D199" s="104"/>
      <c r="E199" s="104"/>
      <c r="F199" s="104"/>
      <c r="G199" s="104"/>
    </row>
    <row r="200" spans="2:7" ht="42" customHeight="1">
      <c r="B200" s="104"/>
      <c r="C200" s="104"/>
      <c r="D200" s="104"/>
      <c r="E200" s="104"/>
      <c r="F200" s="104"/>
      <c r="G200" s="104"/>
    </row>
    <row r="201" spans="2:7" ht="42" customHeight="1">
      <c r="B201" s="104"/>
      <c r="C201" s="104"/>
      <c r="D201" s="104"/>
      <c r="E201" s="104"/>
      <c r="F201" s="104"/>
      <c r="G201" s="104"/>
    </row>
    <row r="202" spans="2:7" ht="42" customHeight="1">
      <c r="B202" s="104"/>
      <c r="C202" s="104"/>
      <c r="D202" s="104"/>
      <c r="E202" s="104"/>
      <c r="F202" s="104"/>
      <c r="G202" s="104"/>
    </row>
    <row r="203" spans="2:7" ht="42" customHeight="1">
      <c r="B203" s="104"/>
      <c r="C203" s="104"/>
      <c r="D203" s="104"/>
      <c r="E203" s="104"/>
      <c r="F203" s="104"/>
      <c r="G203" s="104"/>
    </row>
    <row r="204" spans="2:7" ht="42" customHeight="1">
      <c r="B204" s="104"/>
      <c r="C204" s="104"/>
      <c r="D204" s="104"/>
      <c r="E204" s="104"/>
      <c r="F204" s="104"/>
      <c r="G204" s="104"/>
    </row>
    <row r="205" spans="2:7" ht="42" customHeight="1">
      <c r="B205" s="104"/>
      <c r="C205" s="104"/>
      <c r="D205" s="104"/>
      <c r="E205" s="104"/>
      <c r="F205" s="104"/>
      <c r="G205" s="104"/>
    </row>
    <row r="206" spans="2:7" ht="42" customHeight="1">
      <c r="B206" s="104"/>
      <c r="C206" s="104"/>
      <c r="D206" s="104"/>
      <c r="E206" s="104"/>
      <c r="F206" s="104"/>
      <c r="G206" s="104"/>
    </row>
    <row r="207" spans="2:7" ht="42" customHeight="1">
      <c r="B207" s="104"/>
      <c r="C207" s="104"/>
      <c r="D207" s="104"/>
      <c r="E207" s="104"/>
      <c r="F207" s="104"/>
      <c r="G207" s="104"/>
    </row>
    <row r="208" spans="2:7" ht="42" customHeight="1">
      <c r="B208" s="104"/>
      <c r="C208" s="104"/>
      <c r="D208" s="104"/>
      <c r="E208" s="104"/>
      <c r="F208" s="104"/>
      <c r="G208" s="104"/>
    </row>
    <row r="209" spans="2:7" ht="42" customHeight="1">
      <c r="B209" s="104"/>
      <c r="C209" s="104"/>
      <c r="D209" s="104"/>
      <c r="E209" s="104"/>
      <c r="F209" s="104"/>
      <c r="G209" s="104"/>
    </row>
    <row r="210" spans="2:7" ht="42" customHeight="1">
      <c r="B210" s="104"/>
      <c r="C210" s="104"/>
      <c r="D210" s="104"/>
      <c r="E210" s="104"/>
      <c r="F210" s="104"/>
      <c r="G210" s="104"/>
    </row>
    <row r="211" spans="2:7" ht="42" customHeight="1">
      <c r="B211" s="104"/>
      <c r="C211" s="104"/>
      <c r="D211" s="104"/>
      <c r="E211" s="104"/>
      <c r="F211" s="104"/>
      <c r="G211" s="104"/>
    </row>
    <row r="212" spans="2:7" ht="42" customHeight="1">
      <c r="B212" s="104"/>
      <c r="C212" s="104"/>
      <c r="D212" s="104"/>
      <c r="E212" s="104"/>
      <c r="F212" s="104"/>
      <c r="G212" s="104"/>
    </row>
    <row r="213" spans="2:7" ht="42" customHeight="1">
      <c r="B213" s="104"/>
      <c r="C213" s="104"/>
      <c r="D213" s="104"/>
      <c r="E213" s="104"/>
      <c r="F213" s="104"/>
      <c r="G213" s="104"/>
    </row>
    <row r="214" spans="2:7" ht="42" customHeight="1">
      <c r="B214" s="104"/>
      <c r="C214" s="104"/>
      <c r="D214" s="104"/>
      <c r="E214" s="104"/>
      <c r="F214" s="104"/>
      <c r="G214" s="104"/>
    </row>
    <row r="215" spans="2:7" ht="42" customHeight="1">
      <c r="B215" s="104"/>
      <c r="C215" s="104"/>
      <c r="D215" s="104"/>
      <c r="E215" s="104"/>
      <c r="F215" s="104"/>
      <c r="G215" s="104"/>
    </row>
    <row r="216" spans="2:7" ht="42" customHeight="1">
      <c r="B216" s="104"/>
      <c r="C216" s="104"/>
      <c r="D216" s="104"/>
      <c r="E216" s="104"/>
      <c r="F216" s="104"/>
      <c r="G216" s="104"/>
    </row>
    <row r="217" spans="2:7" ht="42" customHeight="1">
      <c r="B217" s="104"/>
      <c r="C217" s="104"/>
      <c r="D217" s="104"/>
      <c r="E217" s="104"/>
      <c r="F217" s="104"/>
      <c r="G217" s="104"/>
    </row>
    <row r="218" spans="2:7" ht="42" customHeight="1">
      <c r="B218" s="104"/>
      <c r="C218" s="104"/>
      <c r="D218" s="104"/>
      <c r="E218" s="104"/>
      <c r="F218" s="104"/>
      <c r="G218" s="104"/>
    </row>
    <row r="219" spans="2:7" ht="42" customHeight="1">
      <c r="B219" s="104"/>
      <c r="C219" s="104"/>
      <c r="D219" s="104"/>
      <c r="E219" s="104"/>
      <c r="F219" s="104"/>
      <c r="G219" s="104"/>
    </row>
    <row r="220" spans="2:7" ht="42" customHeight="1">
      <c r="B220" s="104"/>
      <c r="C220" s="104"/>
      <c r="D220" s="104"/>
      <c r="E220" s="104"/>
      <c r="F220" s="104"/>
      <c r="G220" s="104"/>
    </row>
    <row r="221" spans="2:7" ht="42" customHeight="1">
      <c r="B221" s="104"/>
      <c r="C221" s="104"/>
      <c r="D221" s="104"/>
      <c r="E221" s="104"/>
      <c r="F221" s="104"/>
      <c r="G221" s="104"/>
    </row>
    <row r="222" spans="2:7" ht="42" customHeight="1">
      <c r="B222" s="104"/>
      <c r="C222" s="104"/>
      <c r="D222" s="104"/>
      <c r="E222" s="104"/>
      <c r="F222" s="104"/>
      <c r="G222" s="104"/>
    </row>
    <row r="223" spans="2:7" ht="42" customHeight="1">
      <c r="B223" s="104"/>
      <c r="C223" s="104"/>
      <c r="D223" s="104"/>
      <c r="E223" s="104"/>
      <c r="F223" s="104"/>
      <c r="G223" s="104"/>
    </row>
    <row r="224" spans="2:7" ht="42" customHeight="1">
      <c r="B224" s="104"/>
      <c r="C224" s="104"/>
      <c r="D224" s="104"/>
      <c r="E224" s="104"/>
      <c r="F224" s="104"/>
      <c r="G224" s="104"/>
    </row>
    <row r="225" spans="2:7" ht="42" customHeight="1">
      <c r="B225" s="104"/>
      <c r="C225" s="104"/>
      <c r="D225" s="104"/>
      <c r="E225" s="104"/>
      <c r="F225" s="104"/>
      <c r="G225" s="104"/>
    </row>
    <row r="226" spans="2:7" ht="42" customHeight="1">
      <c r="B226" s="104"/>
      <c r="C226" s="104"/>
      <c r="D226" s="104"/>
      <c r="E226" s="104"/>
      <c r="F226" s="104"/>
      <c r="G226" s="104"/>
    </row>
    <row r="227" spans="2:7" ht="42" customHeight="1">
      <c r="B227" s="104"/>
      <c r="C227" s="104"/>
      <c r="D227" s="104"/>
      <c r="E227" s="104"/>
      <c r="F227" s="104"/>
      <c r="G227" s="104"/>
    </row>
    <row r="228" spans="2:7" ht="42" customHeight="1">
      <c r="B228" s="104"/>
      <c r="C228" s="104"/>
      <c r="D228" s="104"/>
      <c r="E228" s="104"/>
      <c r="F228" s="104"/>
      <c r="G228" s="104"/>
    </row>
    <row r="229" spans="2:7" ht="42" customHeight="1">
      <c r="B229" s="104"/>
      <c r="C229" s="104"/>
      <c r="D229" s="104"/>
      <c r="E229" s="104"/>
      <c r="F229" s="104"/>
      <c r="G229" s="104"/>
    </row>
    <row r="230" spans="2:7" ht="42" customHeight="1">
      <c r="B230" s="104"/>
      <c r="C230" s="104"/>
      <c r="D230" s="104"/>
      <c r="E230" s="104"/>
      <c r="F230" s="104"/>
      <c r="G230" s="104"/>
    </row>
    <row r="231" spans="2:7" ht="42" customHeight="1">
      <c r="B231" s="104"/>
      <c r="C231" s="104"/>
      <c r="D231" s="104"/>
      <c r="E231" s="104"/>
      <c r="F231" s="104"/>
      <c r="G231" s="104"/>
    </row>
    <row r="232" spans="2:7" ht="42" customHeight="1">
      <c r="B232" s="104"/>
      <c r="C232" s="104"/>
      <c r="D232" s="104"/>
      <c r="E232" s="104"/>
      <c r="F232" s="104"/>
      <c r="G232" s="104"/>
    </row>
    <row r="233" spans="2:7" ht="42" customHeight="1">
      <c r="B233" s="104"/>
      <c r="C233" s="104"/>
      <c r="D233" s="104"/>
      <c r="E233" s="104"/>
      <c r="F233" s="104"/>
      <c r="G233" s="104"/>
    </row>
    <row r="234" spans="2:7" ht="42" customHeight="1">
      <c r="B234" s="104"/>
      <c r="C234" s="104"/>
      <c r="D234" s="104"/>
      <c r="E234" s="104"/>
      <c r="F234" s="104"/>
      <c r="G234" s="104"/>
    </row>
    <row r="235" spans="2:7" ht="42" customHeight="1">
      <c r="B235" s="104"/>
      <c r="C235" s="104"/>
      <c r="D235" s="104"/>
      <c r="E235" s="104"/>
      <c r="F235" s="104"/>
      <c r="G235" s="104"/>
    </row>
    <row r="236" spans="2:7" ht="42" customHeight="1">
      <c r="B236" s="104"/>
      <c r="C236" s="104"/>
      <c r="D236" s="104"/>
      <c r="E236" s="104"/>
      <c r="F236" s="104"/>
      <c r="G236" s="104"/>
    </row>
    <row r="237" spans="2:7" ht="42" customHeight="1">
      <c r="B237" s="104"/>
      <c r="C237" s="104"/>
      <c r="D237" s="104"/>
      <c r="E237" s="104"/>
      <c r="F237" s="104"/>
      <c r="G237" s="104"/>
    </row>
    <row r="238" spans="2:7" ht="42" customHeight="1">
      <c r="B238" s="104"/>
      <c r="C238" s="104"/>
      <c r="D238" s="104"/>
      <c r="E238" s="104"/>
      <c r="F238" s="104"/>
      <c r="G238" s="104"/>
    </row>
    <row r="239" spans="2:7" ht="42" customHeight="1">
      <c r="B239" s="104"/>
      <c r="C239" s="104"/>
      <c r="D239" s="104"/>
      <c r="E239" s="104"/>
      <c r="F239" s="104"/>
      <c r="G239" s="104"/>
    </row>
    <row r="240" spans="2:7" ht="42" customHeight="1">
      <c r="B240" s="104"/>
      <c r="C240" s="104"/>
      <c r="D240" s="104"/>
      <c r="E240" s="104"/>
      <c r="F240" s="104"/>
      <c r="G240" s="104"/>
    </row>
    <row r="241" spans="2:7" ht="42" customHeight="1">
      <c r="B241" s="104"/>
      <c r="C241" s="104"/>
      <c r="D241" s="104"/>
      <c r="E241" s="104"/>
      <c r="F241" s="104"/>
      <c r="G241" s="104"/>
    </row>
    <row r="242" spans="2:7" ht="42" customHeight="1">
      <c r="B242" s="104"/>
      <c r="C242" s="104"/>
      <c r="D242" s="104"/>
      <c r="E242" s="104"/>
      <c r="F242" s="104"/>
      <c r="G242" s="104"/>
    </row>
    <row r="243" spans="2:7" ht="42" customHeight="1">
      <c r="B243" s="104"/>
      <c r="C243" s="104"/>
      <c r="D243" s="104"/>
      <c r="E243" s="104"/>
      <c r="F243" s="104"/>
      <c r="G243" s="104"/>
    </row>
    <row r="244" spans="2:7" ht="42" customHeight="1">
      <c r="B244" s="104"/>
      <c r="C244" s="104"/>
      <c r="D244" s="104"/>
      <c r="E244" s="104"/>
      <c r="F244" s="104"/>
      <c r="G244" s="104"/>
    </row>
    <row r="245" spans="2:7" ht="42" customHeight="1">
      <c r="B245" s="104"/>
      <c r="C245" s="104"/>
      <c r="D245" s="104"/>
      <c r="E245" s="104"/>
      <c r="F245" s="104"/>
      <c r="G245" s="104"/>
    </row>
    <row r="246" spans="2:7" ht="42" customHeight="1">
      <c r="B246" s="104"/>
      <c r="C246" s="104"/>
      <c r="D246" s="104"/>
      <c r="E246" s="104"/>
      <c r="F246" s="104"/>
      <c r="G246" s="104"/>
    </row>
    <row r="247" spans="2:7" ht="42" customHeight="1">
      <c r="B247" s="104"/>
      <c r="C247" s="104"/>
      <c r="D247" s="104"/>
      <c r="E247" s="104"/>
      <c r="F247" s="104"/>
      <c r="G247" s="104"/>
    </row>
    <row r="248" spans="2:7" ht="42" customHeight="1">
      <c r="B248" s="104"/>
      <c r="C248" s="104"/>
      <c r="D248" s="104"/>
      <c r="E248" s="104"/>
      <c r="F248" s="104"/>
      <c r="G248" s="104"/>
    </row>
    <row r="249" spans="2:7" ht="42" customHeight="1">
      <c r="B249" s="104"/>
      <c r="C249" s="104"/>
      <c r="D249" s="104"/>
      <c r="E249" s="104"/>
      <c r="F249" s="104"/>
      <c r="G249" s="104"/>
    </row>
    <row r="250" spans="2:7" ht="42" customHeight="1">
      <c r="B250" s="104"/>
      <c r="C250" s="104"/>
      <c r="D250" s="104"/>
      <c r="E250" s="104"/>
      <c r="F250" s="104"/>
      <c r="G250" s="104"/>
    </row>
    <row r="251" spans="2:7" ht="42" customHeight="1">
      <c r="B251" s="104"/>
      <c r="C251" s="104"/>
      <c r="D251" s="104"/>
      <c r="E251" s="104"/>
      <c r="F251" s="104"/>
      <c r="G251" s="104"/>
    </row>
    <row r="252" spans="2:7" ht="42" customHeight="1">
      <c r="B252" s="104"/>
      <c r="C252" s="104"/>
      <c r="D252" s="104"/>
      <c r="E252" s="104"/>
      <c r="F252" s="104"/>
      <c r="G252" s="104"/>
    </row>
    <row r="253" spans="2:7" ht="42" customHeight="1">
      <c r="B253" s="104"/>
      <c r="C253" s="104"/>
      <c r="D253" s="104"/>
      <c r="E253" s="104"/>
      <c r="F253" s="104"/>
      <c r="G253" s="104"/>
    </row>
    <row r="254" spans="2:7" ht="42" customHeight="1">
      <c r="B254" s="104"/>
      <c r="C254" s="104"/>
      <c r="D254" s="104"/>
      <c r="E254" s="104"/>
      <c r="F254" s="104"/>
      <c r="G254" s="104"/>
    </row>
    <row r="255" spans="2:7" ht="42" customHeight="1">
      <c r="B255" s="104"/>
      <c r="C255" s="104"/>
      <c r="D255" s="104"/>
      <c r="E255" s="104"/>
      <c r="F255" s="104"/>
      <c r="G255" s="104"/>
    </row>
    <row r="256" spans="2:7" ht="42" customHeight="1">
      <c r="B256" s="104"/>
      <c r="C256" s="104"/>
      <c r="D256" s="104"/>
      <c r="E256" s="104"/>
      <c r="F256" s="104"/>
      <c r="G256" s="104"/>
    </row>
    <row r="257" spans="2:7" ht="42" customHeight="1">
      <c r="B257" s="104"/>
      <c r="C257" s="104"/>
      <c r="D257" s="104"/>
      <c r="E257" s="104"/>
      <c r="F257" s="104"/>
      <c r="G257" s="104"/>
    </row>
    <row r="258" spans="2:7" ht="42" customHeight="1">
      <c r="B258" s="104"/>
      <c r="C258" s="104"/>
      <c r="D258" s="104"/>
      <c r="E258" s="104"/>
      <c r="F258" s="104"/>
      <c r="G258" s="104"/>
    </row>
    <row r="259" spans="2:7" ht="42" customHeight="1">
      <c r="B259" s="104"/>
      <c r="C259" s="104"/>
      <c r="D259" s="104"/>
      <c r="E259" s="104"/>
      <c r="F259" s="104"/>
      <c r="G259" s="104"/>
    </row>
    <row r="260" spans="2:7" ht="42" customHeight="1">
      <c r="B260" s="104"/>
      <c r="C260" s="104"/>
      <c r="D260" s="104"/>
      <c r="E260" s="104"/>
      <c r="F260" s="104"/>
      <c r="G260" s="104"/>
    </row>
    <row r="261" spans="2:7" ht="42" customHeight="1">
      <c r="B261" s="104"/>
      <c r="C261" s="104"/>
      <c r="D261" s="104"/>
      <c r="E261" s="104"/>
      <c r="F261" s="104"/>
      <c r="G261" s="104"/>
    </row>
    <row r="262" spans="2:7" ht="42" customHeight="1">
      <c r="B262" s="104"/>
      <c r="C262" s="104"/>
      <c r="D262" s="104"/>
      <c r="E262" s="104"/>
      <c r="F262" s="104"/>
      <c r="G262" s="104"/>
    </row>
    <row r="263" spans="2:7" ht="42" customHeight="1">
      <c r="B263" s="104"/>
      <c r="C263" s="104"/>
      <c r="D263" s="104"/>
      <c r="E263" s="104"/>
      <c r="F263" s="104"/>
      <c r="G263" s="104"/>
    </row>
    <row r="264" spans="2:7" ht="42" customHeight="1">
      <c r="B264" s="104"/>
      <c r="C264" s="104"/>
      <c r="D264" s="104"/>
      <c r="E264" s="104"/>
      <c r="F264" s="104"/>
      <c r="G264" s="104"/>
    </row>
    <row r="265" spans="2:7" ht="42" customHeight="1">
      <c r="B265" s="104"/>
      <c r="C265" s="104"/>
      <c r="D265" s="104"/>
      <c r="E265" s="104"/>
      <c r="F265" s="104"/>
      <c r="G265" s="104"/>
    </row>
    <row r="266" spans="2:7" ht="42" customHeight="1">
      <c r="B266" s="104"/>
      <c r="C266" s="104"/>
      <c r="D266" s="104"/>
      <c r="E266" s="104"/>
      <c r="F266" s="104"/>
      <c r="G266" s="104"/>
    </row>
    <row r="267" spans="2:7" ht="42" customHeight="1">
      <c r="B267" s="104"/>
      <c r="C267" s="104"/>
      <c r="D267" s="104"/>
      <c r="E267" s="104"/>
      <c r="F267" s="104"/>
      <c r="G267" s="104"/>
    </row>
    <row r="268" spans="2:7" ht="42" customHeight="1">
      <c r="B268" s="104"/>
      <c r="C268" s="104"/>
      <c r="D268" s="104"/>
      <c r="E268" s="104"/>
      <c r="F268" s="104"/>
      <c r="G268" s="104"/>
    </row>
    <row r="269" spans="2:7" ht="42" customHeight="1">
      <c r="B269" s="104"/>
      <c r="C269" s="104"/>
      <c r="D269" s="104"/>
      <c r="E269" s="104"/>
      <c r="F269" s="104"/>
      <c r="G269" s="104"/>
    </row>
    <row r="270" spans="2:7" ht="42" customHeight="1">
      <c r="B270" s="104"/>
      <c r="C270" s="104"/>
      <c r="D270" s="104"/>
      <c r="E270" s="104"/>
      <c r="F270" s="104"/>
      <c r="G270" s="104"/>
    </row>
    <row r="271" spans="2:7" ht="42" customHeight="1">
      <c r="B271" s="104"/>
      <c r="C271" s="104"/>
      <c r="D271" s="104"/>
      <c r="E271" s="104"/>
      <c r="F271" s="104"/>
      <c r="G271" s="104"/>
    </row>
    <row r="272" spans="2:7" ht="42" customHeight="1">
      <c r="B272" s="104"/>
      <c r="C272" s="104"/>
      <c r="D272" s="104"/>
      <c r="E272" s="104"/>
      <c r="F272" s="104"/>
      <c r="G272" s="104"/>
    </row>
    <row r="273" spans="2:7" ht="42" customHeight="1">
      <c r="B273" s="104"/>
      <c r="C273" s="104"/>
      <c r="D273" s="104"/>
      <c r="E273" s="104"/>
      <c r="F273" s="104"/>
      <c r="G273" s="104"/>
    </row>
    <row r="274" spans="2:7" ht="42" customHeight="1">
      <c r="B274" s="104"/>
      <c r="C274" s="104"/>
      <c r="D274" s="104"/>
      <c r="E274" s="104"/>
      <c r="F274" s="104"/>
      <c r="G274" s="104"/>
    </row>
    <row r="275" spans="2:7" ht="42" customHeight="1">
      <c r="B275" s="104"/>
      <c r="C275" s="104"/>
      <c r="D275" s="104"/>
      <c r="E275" s="104"/>
      <c r="F275" s="104"/>
      <c r="G275" s="104"/>
    </row>
    <row r="276" spans="2:7" ht="42" customHeight="1">
      <c r="B276" s="104"/>
      <c r="C276" s="104"/>
      <c r="D276" s="104"/>
      <c r="E276" s="104"/>
      <c r="F276" s="104"/>
      <c r="G276" s="104"/>
    </row>
    <row r="277" spans="2:7" ht="42" customHeight="1">
      <c r="B277" s="104"/>
      <c r="C277" s="104"/>
      <c r="D277" s="104"/>
      <c r="E277" s="104"/>
      <c r="F277" s="104"/>
      <c r="G277" s="104"/>
    </row>
    <row r="278" spans="2:7" ht="42" customHeight="1">
      <c r="B278" s="104"/>
      <c r="C278" s="104"/>
      <c r="D278" s="104"/>
      <c r="E278" s="104"/>
      <c r="F278" s="104"/>
      <c r="G278" s="104"/>
    </row>
    <row r="279" spans="2:7" ht="42" customHeight="1">
      <c r="B279" s="104"/>
      <c r="C279" s="104"/>
      <c r="D279" s="104"/>
      <c r="E279" s="104"/>
      <c r="F279" s="104"/>
      <c r="G279" s="104"/>
    </row>
    <row r="280" spans="2:7" ht="42" customHeight="1">
      <c r="B280" s="104"/>
      <c r="C280" s="104"/>
      <c r="D280" s="104"/>
      <c r="E280" s="104"/>
      <c r="F280" s="104"/>
      <c r="G280" s="104"/>
    </row>
    <row r="281" spans="2:7" ht="42" customHeight="1">
      <c r="B281" s="104"/>
      <c r="C281" s="104"/>
      <c r="D281" s="104"/>
      <c r="E281" s="104"/>
      <c r="F281" s="104"/>
      <c r="G281" s="104"/>
    </row>
    <row r="282" spans="2:7" ht="42" customHeight="1">
      <c r="B282" s="104"/>
      <c r="C282" s="104"/>
      <c r="D282" s="104"/>
      <c r="E282" s="104"/>
      <c r="F282" s="104"/>
      <c r="G282" s="104"/>
    </row>
    <row r="283" spans="2:7" ht="42" customHeight="1">
      <c r="B283" s="104"/>
      <c r="C283" s="104"/>
      <c r="D283" s="104"/>
      <c r="E283" s="104"/>
      <c r="F283" s="104"/>
      <c r="G283" s="104"/>
    </row>
    <row r="284" spans="2:7" ht="42" customHeight="1">
      <c r="B284" s="104"/>
      <c r="C284" s="104"/>
      <c r="D284" s="104"/>
      <c r="E284" s="104"/>
      <c r="F284" s="104"/>
      <c r="G284" s="104"/>
    </row>
    <row r="285" spans="2:7" ht="42" customHeight="1">
      <c r="B285" s="104"/>
      <c r="C285" s="104"/>
      <c r="D285" s="104"/>
      <c r="E285" s="104"/>
      <c r="F285" s="104"/>
      <c r="G285" s="104"/>
    </row>
    <row r="286" spans="2:7" ht="42" customHeight="1">
      <c r="B286" s="104"/>
      <c r="C286" s="104"/>
      <c r="D286" s="104"/>
      <c r="E286" s="104"/>
      <c r="F286" s="104"/>
      <c r="G286" s="104"/>
    </row>
    <row r="287" spans="2:7" ht="42" customHeight="1">
      <c r="B287" s="104"/>
      <c r="C287" s="104"/>
      <c r="D287" s="104"/>
      <c r="E287" s="104"/>
      <c r="F287" s="104"/>
      <c r="G287" s="104"/>
    </row>
    <row r="288" spans="2:7" ht="42" customHeight="1">
      <c r="B288" s="104"/>
      <c r="C288" s="104"/>
      <c r="D288" s="104"/>
      <c r="E288" s="104"/>
      <c r="F288" s="104"/>
      <c r="G288" s="104"/>
    </row>
    <row r="289" spans="2:7" ht="42" customHeight="1">
      <c r="B289" s="104"/>
      <c r="C289" s="104"/>
      <c r="D289" s="104"/>
      <c r="E289" s="104"/>
      <c r="F289" s="104"/>
      <c r="G289" s="104"/>
    </row>
    <row r="290" spans="2:7" ht="42" customHeight="1">
      <c r="B290" s="104"/>
      <c r="C290" s="104"/>
      <c r="D290" s="104"/>
      <c r="E290" s="104"/>
      <c r="F290" s="104"/>
      <c r="G290" s="104"/>
    </row>
    <row r="291" spans="2:7" ht="42" customHeight="1">
      <c r="B291" s="104"/>
      <c r="C291" s="104"/>
      <c r="D291" s="104"/>
      <c r="E291" s="104"/>
      <c r="F291" s="104"/>
      <c r="G291" s="104"/>
    </row>
    <row r="292" spans="2:7" ht="42" customHeight="1">
      <c r="B292" s="104"/>
      <c r="C292" s="104"/>
      <c r="D292" s="104"/>
      <c r="E292" s="104"/>
      <c r="F292" s="104"/>
      <c r="G292" s="104"/>
    </row>
    <row r="293" spans="2:7" ht="42" customHeight="1">
      <c r="B293" s="104"/>
      <c r="C293" s="104"/>
      <c r="D293" s="104"/>
      <c r="E293" s="104"/>
      <c r="F293" s="104"/>
      <c r="G293" s="104"/>
    </row>
    <row r="294" spans="2:7" ht="42" customHeight="1">
      <c r="B294" s="104"/>
      <c r="C294" s="104"/>
      <c r="D294" s="104"/>
      <c r="E294" s="104"/>
      <c r="F294" s="104"/>
      <c r="G294" s="104"/>
    </row>
    <row r="295" spans="2:7" ht="42" customHeight="1">
      <c r="B295" s="104"/>
      <c r="C295" s="104"/>
      <c r="D295" s="104"/>
      <c r="E295" s="104"/>
      <c r="F295" s="104"/>
      <c r="G295" s="104"/>
    </row>
    <row r="296" spans="2:7" ht="42" customHeight="1">
      <c r="B296" s="104"/>
      <c r="C296" s="104"/>
      <c r="D296" s="104"/>
      <c r="E296" s="104"/>
      <c r="F296" s="104"/>
      <c r="G296" s="104"/>
    </row>
    <row r="297" spans="2:7" ht="42" customHeight="1">
      <c r="B297" s="104"/>
      <c r="C297" s="104"/>
      <c r="D297" s="104"/>
      <c r="E297" s="104"/>
      <c r="F297" s="104"/>
      <c r="G297" s="104"/>
    </row>
    <row r="298" spans="2:7" ht="42" customHeight="1">
      <c r="B298" s="104"/>
      <c r="C298" s="104"/>
      <c r="D298" s="104"/>
      <c r="E298" s="104"/>
      <c r="F298" s="104"/>
      <c r="G298" s="104"/>
    </row>
    <row r="299" spans="2:7" ht="42" customHeight="1">
      <c r="B299" s="104"/>
      <c r="C299" s="104"/>
      <c r="D299" s="104"/>
      <c r="E299" s="104"/>
      <c r="F299" s="104"/>
      <c r="G299" s="104"/>
    </row>
    <row r="300" spans="2:7" ht="42" customHeight="1">
      <c r="B300" s="104"/>
      <c r="C300" s="104"/>
      <c r="D300" s="104"/>
      <c r="E300" s="104"/>
      <c r="F300" s="104"/>
      <c r="G300" s="104"/>
    </row>
    <row r="301" spans="2:7" ht="42" customHeight="1">
      <c r="B301" s="104"/>
      <c r="C301" s="104"/>
      <c r="D301" s="104"/>
      <c r="E301" s="104"/>
      <c r="F301" s="104"/>
      <c r="G301" s="104"/>
    </row>
    <row r="302" spans="2:7" ht="42" customHeight="1">
      <c r="B302" s="104"/>
      <c r="C302" s="104"/>
      <c r="D302" s="104"/>
      <c r="E302" s="104"/>
      <c r="F302" s="104"/>
      <c r="G302" s="104"/>
    </row>
    <row r="303" spans="2:7" ht="42" customHeight="1">
      <c r="B303" s="104"/>
      <c r="C303" s="104"/>
      <c r="D303" s="104"/>
      <c r="E303" s="104"/>
      <c r="F303" s="104"/>
      <c r="G303" s="104"/>
    </row>
    <row r="304" spans="2:7" ht="42" customHeight="1">
      <c r="B304" s="104"/>
      <c r="C304" s="104"/>
      <c r="D304" s="104"/>
      <c r="E304" s="104"/>
      <c r="F304" s="104"/>
      <c r="G304" s="104"/>
    </row>
    <row r="305" spans="2:7" ht="42" customHeight="1">
      <c r="B305" s="104"/>
      <c r="C305" s="104"/>
      <c r="D305" s="104"/>
      <c r="E305" s="104"/>
      <c r="F305" s="104"/>
      <c r="G305" s="104"/>
    </row>
    <row r="306" spans="2:7" ht="42" customHeight="1">
      <c r="B306" s="104"/>
      <c r="C306" s="104"/>
      <c r="D306" s="104"/>
      <c r="E306" s="104"/>
      <c r="F306" s="104"/>
      <c r="G306" s="104"/>
    </row>
    <row r="307" spans="2:7" ht="42" customHeight="1">
      <c r="B307" s="104"/>
      <c r="C307" s="104"/>
      <c r="D307" s="104"/>
      <c r="E307" s="104"/>
      <c r="F307" s="104"/>
      <c r="G307" s="104"/>
    </row>
    <row r="308" spans="2:7" ht="42" customHeight="1">
      <c r="B308" s="104"/>
      <c r="C308" s="104"/>
      <c r="D308" s="104"/>
      <c r="E308" s="104"/>
      <c r="F308" s="104"/>
      <c r="G308" s="104"/>
    </row>
    <row r="309" spans="2:7" ht="42" customHeight="1">
      <c r="B309" s="104"/>
      <c r="C309" s="104"/>
      <c r="D309" s="104"/>
      <c r="E309" s="104"/>
      <c r="F309" s="104"/>
      <c r="G309" s="104"/>
    </row>
    <row r="310" spans="2:7" ht="42" customHeight="1">
      <c r="B310" s="104"/>
      <c r="C310" s="104"/>
      <c r="D310" s="104"/>
      <c r="E310" s="104"/>
      <c r="F310" s="104"/>
      <c r="G310" s="104"/>
    </row>
    <row r="311" spans="2:7" ht="42" customHeight="1">
      <c r="B311" s="104"/>
      <c r="C311" s="104"/>
      <c r="D311" s="104"/>
      <c r="E311" s="104"/>
      <c r="F311" s="104"/>
      <c r="G311" s="104"/>
    </row>
    <row r="312" spans="2:7" ht="42" customHeight="1">
      <c r="B312" s="104"/>
      <c r="C312" s="104"/>
      <c r="D312" s="104"/>
      <c r="E312" s="104"/>
      <c r="F312" s="104"/>
      <c r="G312" s="104"/>
    </row>
    <row r="313" spans="2:7" ht="42" customHeight="1">
      <c r="B313" s="104"/>
      <c r="C313" s="104"/>
      <c r="D313" s="104"/>
      <c r="E313" s="104"/>
      <c r="F313" s="104"/>
      <c r="G313" s="104"/>
    </row>
    <row r="314" spans="2:7" ht="42" customHeight="1">
      <c r="B314" s="104"/>
      <c r="C314" s="104"/>
      <c r="D314" s="104"/>
      <c r="E314" s="104"/>
      <c r="F314" s="104"/>
      <c r="G314" s="104"/>
    </row>
    <row r="315" spans="2:7" ht="42" customHeight="1">
      <c r="B315" s="104"/>
      <c r="C315" s="104"/>
      <c r="D315" s="104"/>
      <c r="E315" s="104"/>
      <c r="F315" s="104"/>
      <c r="G315" s="104"/>
    </row>
    <row r="316" spans="2:7" ht="42" customHeight="1">
      <c r="B316" s="104"/>
      <c r="C316" s="104"/>
      <c r="D316" s="104"/>
      <c r="E316" s="104"/>
      <c r="F316" s="104"/>
      <c r="G316" s="104"/>
    </row>
    <row r="317" spans="2:7" ht="42" customHeight="1">
      <c r="B317" s="104"/>
      <c r="C317" s="104"/>
      <c r="D317" s="104"/>
      <c r="E317" s="104"/>
      <c r="F317" s="104"/>
      <c r="G317" s="104"/>
    </row>
    <row r="318" spans="2:7" ht="42" customHeight="1">
      <c r="B318" s="104"/>
      <c r="C318" s="104"/>
      <c r="D318" s="104"/>
      <c r="E318" s="104"/>
      <c r="F318" s="104"/>
      <c r="G318" s="104"/>
    </row>
    <row r="319" spans="2:7" ht="42" customHeight="1">
      <c r="B319" s="104"/>
      <c r="C319" s="104"/>
      <c r="D319" s="104"/>
      <c r="E319" s="104"/>
      <c r="F319" s="104"/>
      <c r="G319" s="104"/>
    </row>
    <row r="320" spans="2:7" ht="42" customHeight="1">
      <c r="B320" s="104"/>
      <c r="C320" s="104"/>
      <c r="D320" s="104"/>
      <c r="E320" s="104"/>
      <c r="F320" s="104"/>
      <c r="G320" s="104"/>
    </row>
    <row r="321" spans="2:7" ht="42" customHeight="1">
      <c r="B321" s="104"/>
      <c r="C321" s="104"/>
      <c r="D321" s="104"/>
      <c r="E321" s="104"/>
      <c r="F321" s="104"/>
      <c r="G321" s="104"/>
    </row>
    <row r="322" spans="2:7" ht="42" customHeight="1">
      <c r="B322" s="104"/>
      <c r="C322" s="104"/>
      <c r="D322" s="104"/>
      <c r="E322" s="104"/>
      <c r="F322" s="104"/>
      <c r="G322" s="104"/>
    </row>
    <row r="323" spans="2:7" ht="42" customHeight="1">
      <c r="B323" s="104"/>
      <c r="C323" s="104"/>
      <c r="D323" s="104"/>
      <c r="E323" s="104"/>
      <c r="F323" s="104"/>
      <c r="G323" s="104"/>
    </row>
    <row r="324" spans="2:7" ht="42" customHeight="1">
      <c r="B324" s="104"/>
      <c r="C324" s="104"/>
      <c r="D324" s="104"/>
      <c r="E324" s="104"/>
      <c r="F324" s="104"/>
      <c r="G324" s="104"/>
    </row>
    <row r="325" spans="2:7" ht="42" customHeight="1">
      <c r="B325" s="104"/>
      <c r="C325" s="104"/>
      <c r="D325" s="104"/>
      <c r="E325" s="104"/>
      <c r="F325" s="104"/>
      <c r="G325" s="104"/>
    </row>
    <row r="326" spans="2:7" ht="42" customHeight="1">
      <c r="B326" s="104"/>
      <c r="C326" s="104"/>
      <c r="D326" s="104"/>
      <c r="E326" s="104"/>
      <c r="F326" s="104"/>
      <c r="G326" s="104"/>
    </row>
    <row r="327" spans="2:7" ht="42" customHeight="1">
      <c r="B327" s="104"/>
      <c r="C327" s="104"/>
      <c r="D327" s="104"/>
      <c r="E327" s="104"/>
      <c r="F327" s="104"/>
      <c r="G327" s="104"/>
    </row>
    <row r="328" spans="2:7" ht="42" customHeight="1">
      <c r="B328" s="104"/>
      <c r="C328" s="104"/>
      <c r="D328" s="104"/>
      <c r="E328" s="104"/>
      <c r="F328" s="104"/>
      <c r="G328" s="104"/>
    </row>
    <row r="329" spans="2:7" ht="42" customHeight="1">
      <c r="B329" s="104"/>
      <c r="C329" s="104"/>
      <c r="D329" s="104"/>
      <c r="E329" s="104"/>
      <c r="F329" s="104"/>
      <c r="G329" s="104"/>
    </row>
    <row r="330" spans="2:7" ht="42" customHeight="1">
      <c r="B330" s="104"/>
      <c r="C330" s="104"/>
      <c r="D330" s="104"/>
      <c r="E330" s="104"/>
      <c r="F330" s="104"/>
      <c r="G330" s="104"/>
    </row>
    <row r="331" spans="2:7" ht="42" customHeight="1">
      <c r="B331" s="104"/>
      <c r="C331" s="104"/>
      <c r="D331" s="104"/>
      <c r="E331" s="104"/>
      <c r="F331" s="104"/>
      <c r="G331" s="104"/>
    </row>
    <row r="332" spans="2:7" ht="42" customHeight="1">
      <c r="B332" s="104"/>
      <c r="C332" s="104"/>
      <c r="D332" s="104"/>
      <c r="E332" s="104"/>
      <c r="F332" s="104"/>
      <c r="G332" s="104"/>
    </row>
    <row r="333" spans="2:7" ht="42" customHeight="1">
      <c r="B333" s="104"/>
      <c r="C333" s="104"/>
      <c r="D333" s="104"/>
      <c r="E333" s="104"/>
      <c r="F333" s="104"/>
      <c r="G333" s="104"/>
    </row>
    <row r="334" spans="2:7" ht="42" customHeight="1">
      <c r="B334" s="104"/>
      <c r="C334" s="104"/>
      <c r="D334" s="104"/>
      <c r="E334" s="104"/>
      <c r="F334" s="104"/>
      <c r="G334" s="104"/>
    </row>
    <row r="335" spans="2:7" ht="42" customHeight="1">
      <c r="B335" s="104"/>
      <c r="C335" s="104"/>
      <c r="D335" s="104"/>
      <c r="E335" s="104"/>
      <c r="F335" s="104"/>
      <c r="G335" s="104"/>
    </row>
    <row r="336" spans="2:7" ht="42" customHeight="1">
      <c r="B336" s="104"/>
      <c r="C336" s="104"/>
      <c r="D336" s="104"/>
      <c r="E336" s="104"/>
      <c r="F336" s="104"/>
      <c r="G336" s="104"/>
    </row>
    <row r="337" spans="2:7" ht="42" customHeight="1">
      <c r="B337" s="104"/>
      <c r="C337" s="104"/>
      <c r="D337" s="104"/>
      <c r="E337" s="104"/>
      <c r="F337" s="104"/>
      <c r="G337" s="104"/>
    </row>
    <row r="338" spans="2:7" ht="42" customHeight="1">
      <c r="B338" s="104"/>
      <c r="C338" s="104"/>
      <c r="D338" s="104"/>
      <c r="E338" s="104"/>
      <c r="F338" s="104"/>
      <c r="G338" s="104"/>
    </row>
    <row r="339" spans="2:7" ht="42" customHeight="1">
      <c r="B339" s="104"/>
      <c r="C339" s="104"/>
      <c r="D339" s="104"/>
      <c r="E339" s="104"/>
      <c r="F339" s="104"/>
      <c r="G339" s="104"/>
    </row>
    <row r="340" spans="2:7" ht="42" customHeight="1">
      <c r="B340" s="104"/>
      <c r="C340" s="104"/>
      <c r="D340" s="104"/>
      <c r="E340" s="104"/>
      <c r="F340" s="104"/>
      <c r="G340" s="104"/>
    </row>
    <row r="341" spans="2:7" ht="42" customHeight="1">
      <c r="B341" s="104"/>
      <c r="C341" s="104"/>
      <c r="D341" s="104"/>
      <c r="E341" s="104"/>
      <c r="F341" s="104"/>
      <c r="G341" s="104"/>
    </row>
    <row r="342" spans="2:7" ht="42" customHeight="1">
      <c r="B342" s="104"/>
      <c r="C342" s="104"/>
      <c r="D342" s="104"/>
      <c r="E342" s="104"/>
      <c r="F342" s="104"/>
      <c r="G342" s="104"/>
    </row>
    <row r="343" spans="2:7" ht="42" customHeight="1">
      <c r="B343" s="104"/>
      <c r="C343" s="104"/>
      <c r="D343" s="104"/>
      <c r="E343" s="104"/>
      <c r="F343" s="104"/>
      <c r="G343" s="104"/>
    </row>
    <row r="344" spans="2:7" ht="42" customHeight="1">
      <c r="B344" s="104"/>
      <c r="C344" s="104"/>
      <c r="D344" s="104"/>
      <c r="E344" s="104"/>
      <c r="F344" s="104"/>
      <c r="G344" s="104"/>
    </row>
    <row r="345" spans="2:7" ht="15" customHeight="1">
      <c r="B345" s="104"/>
      <c r="C345" s="104"/>
      <c r="D345" s="104"/>
      <c r="E345" s="104"/>
      <c r="F345" s="104"/>
      <c r="G345" s="104"/>
    </row>
    <row r="346" spans="2:7" ht="15" customHeight="1">
      <c r="B346" s="104"/>
      <c r="C346" s="104"/>
      <c r="D346" s="104"/>
      <c r="E346" s="104"/>
      <c r="F346" s="104"/>
      <c r="G346" s="104"/>
    </row>
    <row r="347" spans="2:7" ht="15" customHeight="1">
      <c r="B347" s="104"/>
      <c r="C347" s="104"/>
      <c r="D347" s="104"/>
      <c r="E347" s="104"/>
      <c r="F347" s="104"/>
      <c r="G347" s="104"/>
    </row>
    <row r="348" spans="2:7" ht="15" customHeight="1">
      <c r="B348" s="104"/>
      <c r="C348" s="104"/>
      <c r="D348" s="104"/>
      <c r="E348" s="104"/>
      <c r="F348" s="104"/>
      <c r="G348" s="104"/>
    </row>
    <row r="349" spans="2:7" ht="15" customHeight="1">
      <c r="B349" s="104"/>
      <c r="C349" s="104"/>
      <c r="D349" s="104"/>
      <c r="E349" s="104"/>
      <c r="F349" s="104"/>
      <c r="G349" s="104"/>
    </row>
    <row r="350" spans="2:7" ht="15" customHeight="1">
      <c r="B350" s="104"/>
      <c r="C350" s="104"/>
      <c r="D350" s="104"/>
      <c r="E350" s="104"/>
      <c r="F350" s="104"/>
      <c r="G350" s="104"/>
    </row>
    <row r="351" spans="2:7" ht="15" customHeight="1">
      <c r="B351" s="104"/>
      <c r="C351" s="104"/>
      <c r="D351" s="104"/>
      <c r="E351" s="104"/>
      <c r="F351" s="104"/>
      <c r="G351" s="104"/>
    </row>
    <row r="352" spans="2:7" ht="15" customHeight="1">
      <c r="B352" s="104"/>
      <c r="C352" s="104"/>
      <c r="D352" s="104"/>
      <c r="E352" s="104"/>
      <c r="F352" s="104"/>
      <c r="G352" s="104"/>
    </row>
    <row r="353" spans="2:7" ht="15" customHeight="1">
      <c r="B353" s="104"/>
      <c r="C353" s="104"/>
      <c r="D353" s="104"/>
      <c r="E353" s="104"/>
      <c r="F353" s="104"/>
      <c r="G353" s="104"/>
    </row>
    <row r="354" spans="2:7" ht="15" customHeight="1">
      <c r="B354" s="104"/>
      <c r="C354" s="104"/>
      <c r="D354" s="104"/>
      <c r="E354" s="104"/>
      <c r="F354" s="104"/>
      <c r="G354" s="104"/>
    </row>
    <row r="355" spans="2:7" ht="15" customHeight="1">
      <c r="B355" s="104"/>
      <c r="C355" s="104"/>
      <c r="D355" s="104"/>
      <c r="E355" s="104"/>
      <c r="F355" s="104"/>
      <c r="G355" s="104"/>
    </row>
    <row r="356" spans="2:7" ht="15" customHeight="1">
      <c r="B356" s="104"/>
      <c r="C356" s="104"/>
      <c r="D356" s="104"/>
      <c r="E356" s="104"/>
      <c r="F356" s="104"/>
      <c r="G356" s="104"/>
    </row>
    <row r="357" spans="2:7" ht="15" customHeight="1">
      <c r="B357" s="104"/>
      <c r="C357" s="104"/>
      <c r="D357" s="104"/>
      <c r="E357" s="104"/>
      <c r="F357" s="104"/>
      <c r="G357" s="104"/>
    </row>
    <row r="358" spans="2:7" ht="15" customHeight="1">
      <c r="B358" s="104"/>
      <c r="C358" s="104"/>
      <c r="D358" s="104"/>
      <c r="E358" s="104"/>
      <c r="F358" s="104"/>
      <c r="G358" s="104"/>
    </row>
    <row r="359" spans="2:7" ht="15" customHeight="1">
      <c r="B359" s="104"/>
      <c r="C359" s="104"/>
      <c r="D359" s="104"/>
      <c r="E359" s="104"/>
      <c r="F359" s="104"/>
      <c r="G359" s="104"/>
    </row>
    <row r="360" spans="2:7" ht="15" customHeight="1">
      <c r="B360" s="104"/>
      <c r="C360" s="104"/>
      <c r="D360" s="104"/>
      <c r="E360" s="104"/>
      <c r="F360" s="104"/>
      <c r="G360" s="104"/>
    </row>
    <row r="361" spans="2:7" ht="15" customHeight="1">
      <c r="B361" s="104"/>
      <c r="C361" s="104"/>
      <c r="D361" s="104"/>
      <c r="E361" s="104"/>
      <c r="F361" s="104"/>
      <c r="G361" s="104"/>
    </row>
    <row r="362" spans="2:7" ht="15" customHeight="1">
      <c r="B362" s="104"/>
      <c r="C362" s="104"/>
      <c r="D362" s="104"/>
      <c r="E362" s="104"/>
      <c r="F362" s="104"/>
      <c r="G362" s="104"/>
    </row>
    <row r="363" spans="2:7" ht="15" customHeight="1">
      <c r="B363" s="104"/>
      <c r="C363" s="104"/>
      <c r="D363" s="104"/>
      <c r="E363" s="104"/>
      <c r="F363" s="104"/>
      <c r="G363" s="104"/>
    </row>
    <row r="364" spans="2:7" ht="15" customHeight="1">
      <c r="B364" s="104"/>
      <c r="C364" s="104"/>
      <c r="D364" s="104"/>
      <c r="E364" s="104"/>
      <c r="F364" s="104"/>
      <c r="G364" s="104"/>
    </row>
    <row r="365" spans="2:7" ht="15" customHeight="1">
      <c r="B365" s="104"/>
      <c r="C365" s="104"/>
      <c r="D365" s="104"/>
      <c r="E365" s="104"/>
      <c r="F365" s="104"/>
      <c r="G365" s="104"/>
    </row>
    <row r="366" spans="2:7" ht="15" customHeight="1">
      <c r="B366" s="104"/>
      <c r="C366" s="104"/>
      <c r="D366" s="104"/>
      <c r="E366" s="104"/>
      <c r="F366" s="104"/>
      <c r="G366" s="104"/>
    </row>
    <row r="367" spans="2:7" ht="15" customHeight="1">
      <c r="B367" s="104"/>
      <c r="C367" s="104"/>
      <c r="D367" s="104"/>
      <c r="E367" s="104"/>
      <c r="F367" s="104"/>
      <c r="G367" s="104"/>
    </row>
    <row r="368" spans="2:7" ht="15" customHeight="1">
      <c r="B368" s="104"/>
      <c r="C368" s="104"/>
      <c r="D368" s="104"/>
      <c r="E368" s="104"/>
      <c r="F368" s="104"/>
      <c r="G368" s="104"/>
    </row>
    <row r="369" spans="2:7" ht="15" customHeight="1">
      <c r="B369" s="104"/>
      <c r="C369" s="104"/>
      <c r="D369" s="104"/>
      <c r="E369" s="104"/>
      <c r="F369" s="104"/>
      <c r="G369" s="104"/>
    </row>
    <row r="370" spans="2:7" ht="15" customHeight="1">
      <c r="B370" s="104"/>
      <c r="C370" s="104"/>
      <c r="D370" s="104"/>
      <c r="E370" s="104"/>
      <c r="F370" s="104"/>
      <c r="G370" s="104"/>
    </row>
    <row r="371" spans="2:7" ht="15" customHeight="1">
      <c r="B371" s="104"/>
      <c r="C371" s="104"/>
      <c r="D371" s="104"/>
      <c r="E371" s="104"/>
      <c r="F371" s="104"/>
      <c r="G371" s="104"/>
    </row>
    <row r="372" spans="2:7" ht="15" customHeight="1">
      <c r="B372" s="104"/>
      <c r="C372" s="104"/>
      <c r="D372" s="104"/>
      <c r="E372" s="104"/>
      <c r="F372" s="104"/>
      <c r="G372" s="104"/>
    </row>
    <row r="373" spans="2:7" ht="15" customHeight="1">
      <c r="B373" s="104"/>
      <c r="C373" s="104"/>
      <c r="D373" s="104"/>
      <c r="E373" s="104"/>
      <c r="F373" s="104"/>
      <c r="G373" s="104"/>
    </row>
    <row r="374" spans="2:7" ht="15" customHeight="1">
      <c r="B374" s="104"/>
      <c r="C374" s="104"/>
      <c r="D374" s="104"/>
      <c r="E374" s="104"/>
      <c r="F374" s="104"/>
      <c r="G374" s="104"/>
    </row>
    <row r="375" spans="2:7" ht="15" customHeight="1">
      <c r="B375" s="104"/>
      <c r="C375" s="104"/>
      <c r="D375" s="104"/>
      <c r="E375" s="104"/>
      <c r="F375" s="104"/>
      <c r="G375" s="104"/>
    </row>
    <row r="376" spans="2:7" ht="15" customHeight="1">
      <c r="B376" s="104"/>
      <c r="C376" s="104"/>
      <c r="D376" s="104"/>
      <c r="E376" s="104"/>
      <c r="F376" s="104"/>
      <c r="G376" s="104"/>
    </row>
    <row r="377" spans="2:7" ht="15" customHeight="1">
      <c r="B377" s="104"/>
      <c r="C377" s="104"/>
      <c r="D377" s="104"/>
      <c r="E377" s="104"/>
      <c r="F377" s="104"/>
      <c r="G377" s="104"/>
    </row>
    <row r="378" spans="2:7" ht="15" customHeight="1">
      <c r="B378" s="104"/>
      <c r="C378" s="104"/>
      <c r="D378" s="104"/>
      <c r="E378" s="104"/>
      <c r="F378" s="104"/>
      <c r="G378" s="104"/>
    </row>
    <row r="379" spans="2:7" ht="15" customHeight="1">
      <c r="B379" s="104"/>
      <c r="C379" s="104"/>
      <c r="D379" s="104"/>
      <c r="E379" s="104"/>
      <c r="F379" s="104"/>
      <c r="G379" s="104"/>
    </row>
    <row r="380" spans="2:7" ht="15" customHeight="1">
      <c r="B380" s="104"/>
      <c r="C380" s="104"/>
      <c r="D380" s="104"/>
      <c r="E380" s="104"/>
      <c r="F380" s="104"/>
      <c r="G380" s="104"/>
    </row>
    <row r="381" spans="2:7" ht="15" customHeight="1">
      <c r="B381" s="104"/>
      <c r="C381" s="104"/>
      <c r="D381" s="104"/>
      <c r="E381" s="104"/>
      <c r="F381" s="104"/>
      <c r="G381" s="104"/>
    </row>
    <row r="382" spans="2:7" ht="15" customHeight="1">
      <c r="B382" s="104"/>
      <c r="C382" s="104"/>
      <c r="D382" s="104"/>
      <c r="E382" s="104"/>
      <c r="F382" s="104"/>
      <c r="G382" s="104"/>
    </row>
    <row r="383" spans="2:7" ht="15" customHeight="1">
      <c r="B383" s="104"/>
      <c r="C383" s="104"/>
      <c r="D383" s="104"/>
      <c r="E383" s="104"/>
      <c r="F383" s="104"/>
      <c r="G383" s="104"/>
    </row>
    <row r="384" spans="2:7" ht="15" customHeight="1">
      <c r="B384" s="104"/>
      <c r="C384" s="104"/>
      <c r="D384" s="104"/>
      <c r="E384" s="104"/>
      <c r="F384" s="104"/>
      <c r="G384" s="104"/>
    </row>
    <row r="385" spans="2:7" ht="15" customHeight="1">
      <c r="B385" s="104"/>
      <c r="C385" s="104"/>
      <c r="D385" s="104"/>
      <c r="E385" s="104"/>
      <c r="F385" s="104"/>
      <c r="G385" s="104"/>
    </row>
    <row r="386" spans="2:7" ht="15" customHeight="1">
      <c r="B386" s="104"/>
      <c r="C386" s="104"/>
      <c r="D386" s="104"/>
      <c r="E386" s="104"/>
      <c r="F386" s="104"/>
      <c r="G386" s="104"/>
    </row>
    <row r="387" spans="2:7" ht="15" customHeight="1">
      <c r="B387" s="104"/>
      <c r="C387" s="104"/>
      <c r="D387" s="104"/>
      <c r="E387" s="104"/>
      <c r="F387" s="104"/>
      <c r="G387" s="104"/>
    </row>
    <row r="388" spans="2:7" ht="15" customHeight="1">
      <c r="B388" s="104"/>
      <c r="C388" s="104"/>
      <c r="D388" s="104"/>
      <c r="E388" s="104"/>
      <c r="F388" s="104"/>
      <c r="G388" s="104"/>
    </row>
    <row r="389" spans="2:7" ht="15" customHeight="1">
      <c r="B389" s="104"/>
      <c r="C389" s="104"/>
      <c r="D389" s="104"/>
      <c r="E389" s="104"/>
      <c r="F389" s="104"/>
      <c r="G389" s="104"/>
    </row>
    <row r="390" spans="2:7" ht="15" customHeight="1">
      <c r="B390" s="104"/>
      <c r="C390" s="104"/>
      <c r="D390" s="104"/>
      <c r="E390" s="104"/>
      <c r="F390" s="104"/>
      <c r="G390" s="104"/>
    </row>
    <row r="391" spans="2:7" ht="15" customHeight="1">
      <c r="B391" s="104"/>
      <c r="C391" s="104"/>
      <c r="D391" s="104"/>
      <c r="E391" s="104"/>
      <c r="F391" s="104"/>
      <c r="G391" s="104"/>
    </row>
    <row r="392" spans="2:7" ht="15" customHeight="1">
      <c r="B392" s="104"/>
      <c r="C392" s="104"/>
      <c r="D392" s="104"/>
      <c r="E392" s="104"/>
      <c r="F392" s="104"/>
      <c r="G392" s="104"/>
    </row>
    <row r="393" spans="2:7" ht="15" customHeight="1">
      <c r="B393" s="104"/>
      <c r="C393" s="104"/>
      <c r="D393" s="104"/>
      <c r="E393" s="104"/>
      <c r="F393" s="104"/>
      <c r="G393" s="104"/>
    </row>
    <row r="394" spans="2:7" ht="15" customHeight="1">
      <c r="B394" s="104"/>
      <c r="C394" s="104"/>
      <c r="D394" s="104"/>
      <c r="E394" s="104"/>
      <c r="F394" s="104"/>
      <c r="G394" s="104"/>
    </row>
    <row r="395" spans="2:7" ht="15" customHeight="1">
      <c r="B395" s="104"/>
      <c r="C395" s="104"/>
      <c r="D395" s="104"/>
      <c r="E395" s="104"/>
      <c r="F395" s="104"/>
      <c r="G395" s="104"/>
    </row>
    <row r="396" spans="2:7" ht="15" customHeight="1">
      <c r="B396" s="104"/>
      <c r="C396" s="104"/>
      <c r="D396" s="104"/>
      <c r="E396" s="104"/>
      <c r="F396" s="104"/>
      <c r="G396" s="104"/>
    </row>
    <row r="397" spans="2:7" ht="15" customHeight="1">
      <c r="B397" s="104"/>
      <c r="C397" s="104"/>
      <c r="D397" s="104"/>
      <c r="E397" s="104"/>
      <c r="F397" s="104"/>
      <c r="G397" s="104"/>
    </row>
    <row r="398" spans="2:7" ht="15" customHeight="1">
      <c r="B398" s="104"/>
      <c r="C398" s="104"/>
      <c r="D398" s="104"/>
      <c r="E398" s="104"/>
      <c r="F398" s="104"/>
      <c r="G398" s="104"/>
    </row>
    <row r="399" spans="2:7" ht="15" customHeight="1">
      <c r="B399" s="104"/>
      <c r="C399" s="104"/>
      <c r="D399" s="104"/>
      <c r="E399" s="104"/>
      <c r="F399" s="104"/>
      <c r="G399" s="104"/>
    </row>
    <row r="400" spans="2:7" ht="15" customHeight="1">
      <c r="B400" s="104"/>
      <c r="C400" s="104"/>
      <c r="D400" s="104"/>
      <c r="E400" s="104"/>
      <c r="F400" s="104"/>
      <c r="G400" s="104"/>
    </row>
    <row r="401" spans="2:7" ht="15" customHeight="1">
      <c r="B401" s="104"/>
      <c r="C401" s="104"/>
      <c r="D401" s="104"/>
      <c r="E401" s="104"/>
      <c r="F401" s="104"/>
      <c r="G401" s="104"/>
    </row>
    <row r="402" spans="2:7" ht="15" customHeight="1">
      <c r="B402" s="104"/>
      <c r="C402" s="104"/>
      <c r="D402" s="104"/>
      <c r="E402" s="104"/>
      <c r="F402" s="104"/>
      <c r="G402" s="104"/>
    </row>
    <row r="403" spans="2:7" ht="15" customHeight="1">
      <c r="B403" s="104"/>
      <c r="C403" s="104"/>
      <c r="D403" s="104"/>
      <c r="E403" s="104"/>
      <c r="F403" s="104"/>
      <c r="G403" s="104"/>
    </row>
    <row r="404" spans="2:7" ht="15" customHeight="1">
      <c r="B404" s="104"/>
      <c r="C404" s="104"/>
      <c r="D404" s="104"/>
      <c r="E404" s="104"/>
      <c r="F404" s="104"/>
      <c r="G404" s="104"/>
    </row>
    <row r="405" spans="2:7" ht="15" customHeight="1">
      <c r="B405" s="104"/>
      <c r="C405" s="104"/>
      <c r="D405" s="104"/>
      <c r="E405" s="104"/>
      <c r="F405" s="104"/>
      <c r="G405" s="104"/>
    </row>
    <row r="406" spans="2:7" ht="15" customHeight="1">
      <c r="B406" s="104"/>
      <c r="C406" s="104"/>
      <c r="D406" s="104"/>
      <c r="E406" s="104"/>
      <c r="F406" s="104"/>
      <c r="G406" s="104"/>
    </row>
    <row r="407" spans="2:7" ht="15" customHeight="1">
      <c r="B407" s="104"/>
      <c r="C407" s="104"/>
      <c r="D407" s="104"/>
      <c r="E407" s="104"/>
      <c r="F407" s="104"/>
      <c r="G407" s="104"/>
    </row>
    <row r="408" spans="2:7" ht="15" customHeight="1">
      <c r="B408" s="104"/>
      <c r="C408" s="104"/>
      <c r="D408" s="104"/>
      <c r="E408" s="104"/>
      <c r="F408" s="104"/>
      <c r="G408" s="104"/>
    </row>
    <row r="409" spans="2:7" ht="15" customHeight="1">
      <c r="B409" s="104"/>
      <c r="C409" s="104"/>
      <c r="D409" s="104"/>
      <c r="E409" s="104"/>
      <c r="F409" s="104"/>
      <c r="G409" s="104"/>
    </row>
    <row r="410" spans="2:7" ht="15" customHeight="1">
      <c r="B410" s="104"/>
      <c r="C410" s="104"/>
      <c r="D410" s="104"/>
      <c r="E410" s="104"/>
      <c r="F410" s="104"/>
      <c r="G410" s="104"/>
    </row>
    <row r="411" spans="2:7" ht="15" customHeight="1">
      <c r="B411" s="104"/>
      <c r="C411" s="104"/>
      <c r="D411" s="104"/>
      <c r="E411" s="104"/>
      <c r="F411" s="104"/>
      <c r="G411" s="104"/>
    </row>
    <row r="412" spans="2:7" ht="15" customHeight="1">
      <c r="B412" s="104"/>
      <c r="C412" s="104"/>
      <c r="D412" s="104"/>
      <c r="E412" s="104"/>
      <c r="F412" s="104"/>
      <c r="G412" s="104"/>
    </row>
    <row r="413" spans="2:7" ht="15" customHeight="1">
      <c r="B413" s="104"/>
      <c r="C413" s="104"/>
      <c r="D413" s="104"/>
      <c r="E413" s="104"/>
      <c r="F413" s="104"/>
      <c r="G413" s="104"/>
    </row>
    <row r="414" spans="2:7" ht="15" customHeight="1">
      <c r="B414" s="104"/>
      <c r="C414" s="104"/>
      <c r="D414" s="104"/>
      <c r="E414" s="104"/>
      <c r="F414" s="104"/>
      <c r="G414" s="104"/>
    </row>
    <row r="415" spans="2:7" ht="15" customHeight="1">
      <c r="B415" s="104"/>
      <c r="C415" s="104"/>
      <c r="D415" s="104"/>
      <c r="E415" s="104"/>
      <c r="F415" s="104"/>
      <c r="G415" s="104"/>
    </row>
    <row r="416" spans="2:7" ht="15" customHeight="1">
      <c r="B416" s="104"/>
      <c r="C416" s="104"/>
      <c r="D416" s="104"/>
      <c r="E416" s="104"/>
      <c r="F416" s="104"/>
      <c r="G416" s="104"/>
    </row>
    <row r="417" spans="2:7" ht="15" customHeight="1">
      <c r="B417" s="104"/>
      <c r="C417" s="104"/>
      <c r="D417" s="104"/>
      <c r="E417" s="104"/>
      <c r="F417" s="104"/>
      <c r="G417" s="104"/>
    </row>
    <row r="418" spans="2:7" ht="15" customHeight="1">
      <c r="B418" s="104"/>
      <c r="C418" s="104"/>
      <c r="D418" s="104"/>
      <c r="E418" s="104"/>
      <c r="F418" s="104"/>
      <c r="G418" s="104"/>
    </row>
    <row r="419" spans="2:7" ht="15" customHeight="1">
      <c r="B419" s="104"/>
      <c r="C419" s="104"/>
      <c r="D419" s="104"/>
      <c r="E419" s="104"/>
      <c r="F419" s="104"/>
      <c r="G419" s="104"/>
    </row>
    <row r="420" spans="2:7" ht="15" customHeight="1">
      <c r="B420" s="104"/>
      <c r="C420" s="104"/>
      <c r="D420" s="104"/>
      <c r="E420" s="104"/>
      <c r="F420" s="104"/>
      <c r="G420" s="104"/>
    </row>
    <row r="421" spans="2:7" ht="15" customHeight="1">
      <c r="B421" s="104"/>
      <c r="C421" s="104"/>
      <c r="D421" s="104"/>
      <c r="E421" s="104"/>
      <c r="F421" s="104"/>
      <c r="G421" s="104"/>
    </row>
    <row r="422" spans="2:7" ht="15" customHeight="1">
      <c r="B422" s="104"/>
      <c r="C422" s="104"/>
      <c r="D422" s="104"/>
      <c r="E422" s="104"/>
      <c r="F422" s="104"/>
      <c r="G422" s="104"/>
    </row>
    <row r="423" spans="2:7" ht="15" customHeight="1">
      <c r="B423" s="104"/>
      <c r="C423" s="104"/>
      <c r="D423" s="104"/>
      <c r="E423" s="104"/>
      <c r="F423" s="104"/>
      <c r="G423" s="104"/>
    </row>
    <row r="424" spans="2:7" ht="15" customHeight="1">
      <c r="B424" s="104"/>
      <c r="C424" s="104"/>
      <c r="D424" s="104"/>
      <c r="E424" s="104"/>
      <c r="F424" s="104"/>
      <c r="G424" s="104"/>
    </row>
    <row r="425" spans="2:7" ht="15" customHeight="1">
      <c r="B425" s="104"/>
      <c r="C425" s="104"/>
      <c r="D425" s="104"/>
      <c r="E425" s="104"/>
      <c r="F425" s="104"/>
      <c r="G425" s="104"/>
    </row>
    <row r="426" spans="2:7" ht="15" customHeight="1">
      <c r="B426" s="104"/>
      <c r="C426" s="104"/>
      <c r="D426" s="104"/>
      <c r="E426" s="104"/>
      <c r="F426" s="104"/>
      <c r="G426" s="104"/>
    </row>
    <row r="427" spans="2:7" ht="15" customHeight="1">
      <c r="B427" s="104"/>
      <c r="C427" s="104"/>
      <c r="D427" s="104"/>
      <c r="E427" s="104"/>
      <c r="F427" s="104"/>
      <c r="G427" s="104"/>
    </row>
    <row r="428" spans="2:7" ht="15" customHeight="1">
      <c r="B428" s="104"/>
      <c r="C428" s="104"/>
      <c r="D428" s="104"/>
      <c r="E428" s="104"/>
      <c r="F428" s="104"/>
      <c r="G428" s="104"/>
    </row>
    <row r="429" spans="2:7" ht="15" customHeight="1">
      <c r="B429" s="104"/>
      <c r="C429" s="104"/>
      <c r="D429" s="104"/>
      <c r="E429" s="104"/>
      <c r="F429" s="104"/>
      <c r="G429" s="104"/>
    </row>
    <row r="430" spans="2:7" ht="15" customHeight="1">
      <c r="B430" s="104"/>
      <c r="C430" s="104"/>
      <c r="D430" s="104"/>
      <c r="E430" s="104"/>
      <c r="F430" s="104"/>
      <c r="G430" s="104"/>
    </row>
    <row r="431" spans="2:7" ht="15" customHeight="1">
      <c r="B431" s="104"/>
      <c r="C431" s="104"/>
      <c r="D431" s="104"/>
      <c r="E431" s="104"/>
      <c r="F431" s="104"/>
      <c r="G431" s="104"/>
    </row>
    <row r="432" spans="2:7" ht="15" customHeight="1">
      <c r="B432" s="104"/>
      <c r="C432" s="104"/>
      <c r="D432" s="104"/>
      <c r="E432" s="104"/>
      <c r="F432" s="104"/>
      <c r="G432" s="104"/>
    </row>
    <row r="433" spans="2:7" ht="15" customHeight="1">
      <c r="B433" s="104"/>
      <c r="C433" s="104"/>
      <c r="D433" s="104"/>
      <c r="E433" s="104"/>
      <c r="F433" s="104"/>
      <c r="G433" s="104"/>
    </row>
    <row r="434" spans="2:7" ht="15" customHeight="1">
      <c r="B434" s="104"/>
      <c r="C434" s="104"/>
      <c r="D434" s="104"/>
      <c r="E434" s="104"/>
      <c r="F434" s="104"/>
      <c r="G434" s="104"/>
    </row>
    <row r="435" spans="2:7" ht="15" customHeight="1">
      <c r="B435" s="104"/>
      <c r="C435" s="104"/>
      <c r="D435" s="104"/>
      <c r="E435" s="104"/>
      <c r="F435" s="104"/>
      <c r="G435" s="104"/>
    </row>
    <row r="436" spans="2:7" ht="15" customHeight="1">
      <c r="B436" s="104"/>
      <c r="C436" s="104"/>
      <c r="D436" s="104"/>
      <c r="E436" s="104"/>
      <c r="F436" s="104"/>
      <c r="G436" s="104"/>
    </row>
    <row r="437" spans="2:7" ht="15" customHeight="1">
      <c r="B437" s="104"/>
      <c r="C437" s="104"/>
      <c r="D437" s="104"/>
      <c r="E437" s="104"/>
      <c r="F437" s="104"/>
      <c r="G437" s="104"/>
    </row>
    <row r="438" spans="2:7" ht="15" customHeight="1">
      <c r="B438" s="104"/>
      <c r="C438" s="104"/>
      <c r="D438" s="104"/>
      <c r="E438" s="104"/>
      <c r="F438" s="104"/>
      <c r="G438" s="104"/>
    </row>
    <row r="439" spans="2:7" ht="15" customHeight="1">
      <c r="B439" s="104"/>
      <c r="C439" s="104"/>
      <c r="D439" s="104"/>
      <c r="E439" s="104"/>
      <c r="F439" s="104"/>
      <c r="G439" s="104"/>
    </row>
    <row r="440" spans="2:7" ht="15" customHeight="1">
      <c r="B440" s="104"/>
      <c r="C440" s="104"/>
      <c r="D440" s="104"/>
      <c r="E440" s="104"/>
      <c r="F440" s="104"/>
      <c r="G440" s="104"/>
    </row>
    <row r="441" spans="2:7" ht="15" customHeight="1">
      <c r="B441" s="104"/>
      <c r="C441" s="104"/>
      <c r="D441" s="104"/>
      <c r="E441" s="104"/>
      <c r="F441" s="104"/>
      <c r="G441" s="104"/>
    </row>
    <row r="442" spans="2:7" ht="15" customHeight="1">
      <c r="B442" s="104"/>
      <c r="C442" s="104"/>
      <c r="D442" s="104"/>
      <c r="E442" s="104"/>
      <c r="F442" s="104"/>
      <c r="G442" s="104"/>
    </row>
    <row r="443" spans="2:7" ht="15" customHeight="1">
      <c r="B443" s="105"/>
      <c r="C443" s="104"/>
      <c r="D443" s="104"/>
      <c r="E443" s="105"/>
      <c r="F443" s="105"/>
      <c r="G443" s="105"/>
    </row>
    <row r="444" spans="2:7" ht="15" customHeight="1">
      <c r="B444" s="105"/>
      <c r="C444" s="104"/>
      <c r="D444" s="104"/>
      <c r="E444" s="105"/>
      <c r="F444" s="105"/>
      <c r="G444" s="105"/>
    </row>
    <row r="445" spans="2:7" ht="15" customHeight="1">
      <c r="B445" s="105"/>
      <c r="C445" s="104"/>
      <c r="D445" s="104"/>
      <c r="E445" s="105"/>
      <c r="F445" s="105"/>
      <c r="G445" s="105"/>
    </row>
    <row r="446" spans="2:7" ht="15" customHeight="1">
      <c r="B446" s="106"/>
      <c r="C446" s="107"/>
      <c r="D446" s="107"/>
      <c r="E446" s="106"/>
      <c r="F446" s="106"/>
      <c r="G446" s="106"/>
    </row>
    <row r="447" spans="2:7" ht="15" customHeight="1">
      <c r="B447" s="106"/>
      <c r="C447" s="107"/>
      <c r="D447" s="107"/>
      <c r="E447" s="106"/>
      <c r="F447" s="106"/>
      <c r="G447" s="106"/>
    </row>
    <row r="448" spans="2:7" ht="15" customHeight="1">
      <c r="B448" s="106"/>
      <c r="C448" s="107"/>
      <c r="D448" s="107"/>
      <c r="E448" s="106"/>
      <c r="F448" s="106"/>
      <c r="G448" s="106"/>
    </row>
    <row r="449" spans="2:7" ht="15" customHeight="1">
      <c r="B449" s="106"/>
      <c r="C449" s="107"/>
      <c r="D449" s="107"/>
      <c r="E449" s="106"/>
      <c r="F449" s="106"/>
      <c r="G449" s="106"/>
    </row>
    <row r="450" spans="2:7" ht="15" customHeight="1">
      <c r="B450" s="106"/>
      <c r="C450" s="107"/>
      <c r="D450" s="107"/>
      <c r="E450" s="106"/>
      <c r="F450" s="106"/>
      <c r="G450" s="106"/>
    </row>
    <row r="451" spans="2:7" ht="15" customHeight="1">
      <c r="B451" s="106"/>
      <c r="C451" s="107"/>
      <c r="D451" s="107"/>
      <c r="E451" s="106"/>
      <c r="F451" s="106"/>
      <c r="G451" s="106"/>
    </row>
    <row r="452" spans="2:7" ht="15" customHeight="1">
      <c r="B452" s="106"/>
      <c r="C452" s="107"/>
      <c r="D452" s="107"/>
      <c r="E452" s="106"/>
      <c r="F452" s="106"/>
      <c r="G452" s="106"/>
    </row>
    <row r="453" spans="2:7" ht="15" customHeight="1">
      <c r="B453" s="106"/>
      <c r="C453" s="107"/>
      <c r="D453" s="107"/>
      <c r="E453" s="106"/>
      <c r="F453" s="106"/>
      <c r="G453" s="106"/>
    </row>
    <row r="454" spans="2:7" ht="15" customHeight="1">
      <c r="B454" s="106"/>
      <c r="C454" s="107"/>
      <c r="D454" s="107"/>
      <c r="E454" s="106"/>
      <c r="F454" s="106"/>
      <c r="G454" s="106"/>
    </row>
    <row r="455" spans="2:7" ht="15" customHeight="1">
      <c r="B455" s="106"/>
      <c r="C455" s="107"/>
      <c r="D455" s="107"/>
      <c r="E455" s="106"/>
      <c r="F455" s="106"/>
      <c r="G455" s="106"/>
    </row>
    <row r="456" spans="2:7" ht="15" customHeight="1">
      <c r="B456" s="106"/>
      <c r="C456" s="107"/>
      <c r="D456" s="107"/>
      <c r="E456" s="106"/>
      <c r="F456" s="106"/>
      <c r="G456" s="106"/>
    </row>
    <row r="457" spans="2:7" ht="15" customHeight="1">
      <c r="B457" s="106"/>
      <c r="C457" s="107"/>
      <c r="D457" s="107"/>
      <c r="E457" s="106"/>
      <c r="F457" s="106"/>
      <c r="G457" s="106"/>
    </row>
    <row r="458" spans="2:7" ht="15" customHeight="1">
      <c r="B458" s="106"/>
      <c r="C458" s="107"/>
      <c r="D458" s="107"/>
      <c r="E458" s="106"/>
      <c r="F458" s="106"/>
      <c r="G458" s="106"/>
    </row>
    <row r="459" spans="2:7" ht="15" customHeight="1">
      <c r="B459" s="106"/>
      <c r="C459" s="107"/>
      <c r="D459" s="107"/>
      <c r="E459" s="106"/>
      <c r="F459" s="106"/>
      <c r="G459" s="106"/>
    </row>
    <row r="460" spans="2:7" ht="15" customHeight="1">
      <c r="B460" s="106"/>
      <c r="C460" s="107"/>
      <c r="D460" s="107"/>
      <c r="E460" s="106"/>
      <c r="F460" s="106"/>
      <c r="G460" s="106"/>
    </row>
    <row r="461" spans="2:7" ht="15" customHeight="1">
      <c r="B461" s="106"/>
      <c r="C461" s="107"/>
      <c r="D461" s="107"/>
      <c r="E461" s="106"/>
      <c r="F461" s="106"/>
      <c r="G461" s="106"/>
    </row>
    <row r="462" spans="2:7" ht="15" customHeight="1">
      <c r="B462" s="106"/>
      <c r="C462" s="107"/>
      <c r="D462" s="107"/>
      <c r="E462" s="106"/>
      <c r="F462" s="106"/>
      <c r="G462" s="106"/>
    </row>
    <row r="463" spans="2:7" ht="15" customHeight="1">
      <c r="B463" s="106"/>
      <c r="C463" s="107"/>
      <c r="D463" s="107"/>
      <c r="E463" s="106"/>
      <c r="F463" s="106"/>
      <c r="G463" s="106"/>
    </row>
    <row r="464" spans="2:7" ht="15" customHeight="1">
      <c r="B464" s="106"/>
      <c r="C464" s="107"/>
      <c r="D464" s="107"/>
      <c r="E464" s="106"/>
      <c r="F464" s="106"/>
      <c r="G464" s="106"/>
    </row>
    <row r="465" spans="2:7" ht="15" customHeight="1">
      <c r="B465" s="106"/>
      <c r="C465" s="107"/>
      <c r="D465" s="107"/>
      <c r="E465" s="106"/>
      <c r="F465" s="106"/>
      <c r="G465" s="106"/>
    </row>
    <row r="466" spans="2:7" ht="15" customHeight="1">
      <c r="B466" s="106"/>
      <c r="C466" s="107"/>
      <c r="D466" s="107"/>
      <c r="E466" s="106"/>
      <c r="F466" s="106"/>
      <c r="G466" s="106"/>
    </row>
    <row r="467" spans="2:7" ht="15" customHeight="1">
      <c r="B467" s="106"/>
      <c r="C467" s="107"/>
      <c r="D467" s="107"/>
      <c r="E467" s="106"/>
      <c r="F467" s="106"/>
      <c r="G467" s="106"/>
    </row>
    <row r="468" spans="2:7" ht="15" customHeight="1">
      <c r="B468" s="106"/>
      <c r="C468" s="107"/>
      <c r="D468" s="107"/>
      <c r="E468" s="106"/>
      <c r="F468" s="106"/>
      <c r="G468" s="106"/>
    </row>
    <row r="469" spans="2:7" ht="15" customHeight="1">
      <c r="B469" s="106"/>
      <c r="C469" s="107"/>
      <c r="D469" s="107"/>
      <c r="E469" s="106"/>
      <c r="F469" s="106"/>
      <c r="G469" s="106"/>
    </row>
    <row r="470" spans="2:7" ht="15" customHeight="1">
      <c r="B470" s="106"/>
      <c r="C470" s="107"/>
      <c r="D470" s="107"/>
      <c r="E470" s="106"/>
      <c r="F470" s="106"/>
      <c r="G470" s="106"/>
    </row>
    <row r="471" spans="2:7" ht="15" customHeight="1">
      <c r="B471" s="106"/>
      <c r="C471" s="107"/>
      <c r="D471" s="107"/>
      <c r="E471" s="106"/>
      <c r="F471" s="106"/>
      <c r="G471" s="106"/>
    </row>
    <row r="472" spans="2:7" ht="15" customHeight="1">
      <c r="B472" s="106"/>
      <c r="C472" s="107"/>
      <c r="D472" s="107"/>
      <c r="E472" s="106"/>
      <c r="F472" s="106"/>
      <c r="G472" s="106"/>
    </row>
    <row r="473" spans="2:7" ht="15" customHeight="1">
      <c r="B473" s="106"/>
      <c r="C473" s="107"/>
      <c r="D473" s="107"/>
      <c r="E473" s="106"/>
      <c r="F473" s="106"/>
      <c r="G473" s="106"/>
    </row>
    <row r="474" spans="2:7" ht="15" customHeight="1">
      <c r="B474" s="106"/>
      <c r="C474" s="107"/>
      <c r="D474" s="107"/>
      <c r="E474" s="106"/>
      <c r="F474" s="106"/>
      <c r="G474" s="106"/>
    </row>
    <row r="475" spans="2:7" ht="15" customHeight="1">
      <c r="B475" s="106"/>
      <c r="C475" s="107"/>
      <c r="D475" s="107"/>
      <c r="E475" s="106"/>
      <c r="F475" s="106"/>
      <c r="G475" s="106"/>
    </row>
    <row r="476" spans="2:7" ht="15" customHeight="1">
      <c r="B476" s="106"/>
      <c r="C476" s="107"/>
      <c r="D476" s="107"/>
      <c r="E476" s="106"/>
      <c r="F476" s="106"/>
      <c r="G476" s="106"/>
    </row>
    <row r="477" spans="2:7" ht="15" customHeight="1">
      <c r="B477" s="106"/>
      <c r="C477" s="107"/>
      <c r="D477" s="107"/>
      <c r="E477" s="106"/>
      <c r="F477" s="106"/>
      <c r="G477" s="106"/>
    </row>
    <row r="478" spans="2:7" ht="15" customHeight="1">
      <c r="B478" s="106"/>
      <c r="C478" s="107"/>
      <c r="D478" s="107"/>
      <c r="E478" s="106"/>
      <c r="F478" s="106"/>
      <c r="G478" s="106"/>
    </row>
    <row r="479" spans="2:7" ht="15" customHeight="1">
      <c r="B479" s="106"/>
      <c r="C479" s="107"/>
      <c r="D479" s="107"/>
      <c r="E479" s="106"/>
      <c r="F479" s="106"/>
      <c r="G479" s="106"/>
    </row>
    <row r="480" spans="2:7" ht="15" customHeight="1">
      <c r="B480" s="106"/>
      <c r="C480" s="107"/>
      <c r="D480" s="107"/>
      <c r="E480" s="106"/>
      <c r="F480" s="106"/>
      <c r="G480" s="106"/>
    </row>
    <row r="481" spans="2:7" ht="15" customHeight="1">
      <c r="B481" s="106"/>
      <c r="C481" s="107"/>
      <c r="D481" s="107"/>
      <c r="E481" s="106"/>
      <c r="F481" s="106"/>
      <c r="G481" s="106"/>
    </row>
    <row r="482" spans="2:7" ht="15" customHeight="1">
      <c r="B482" s="106"/>
      <c r="C482" s="107"/>
      <c r="D482" s="107"/>
      <c r="E482" s="106"/>
      <c r="F482" s="106"/>
      <c r="G482" s="106"/>
    </row>
    <row r="483" spans="2:7" ht="15" customHeight="1">
      <c r="B483" s="106"/>
      <c r="C483" s="107"/>
      <c r="D483" s="107"/>
      <c r="E483" s="106"/>
      <c r="F483" s="106"/>
      <c r="G483" s="106"/>
    </row>
    <row r="484" spans="2:7" ht="15" customHeight="1">
      <c r="B484" s="106"/>
      <c r="C484" s="107"/>
      <c r="D484" s="107"/>
      <c r="E484" s="106"/>
      <c r="F484" s="106"/>
      <c r="G484" s="106"/>
    </row>
    <row r="485" spans="2:7" ht="15" customHeight="1">
      <c r="B485" s="106"/>
      <c r="C485" s="107"/>
      <c r="D485" s="107"/>
      <c r="E485" s="106"/>
      <c r="F485" s="106"/>
      <c r="G485" s="106"/>
    </row>
    <row r="486" spans="2:7" ht="15" customHeight="1">
      <c r="B486" s="106"/>
      <c r="C486" s="107"/>
      <c r="D486" s="107"/>
      <c r="E486" s="106"/>
      <c r="F486" s="106"/>
      <c r="G486" s="106"/>
    </row>
    <row r="487" spans="2:7" ht="15" customHeight="1">
      <c r="B487" s="106"/>
      <c r="C487" s="107"/>
      <c r="D487" s="107"/>
      <c r="E487" s="106"/>
      <c r="F487" s="106"/>
      <c r="G487" s="106"/>
    </row>
    <row r="488" spans="2:7" ht="15" customHeight="1">
      <c r="B488" s="106"/>
      <c r="C488" s="107"/>
      <c r="D488" s="107"/>
      <c r="E488" s="106"/>
      <c r="F488" s="106"/>
      <c r="G488" s="106"/>
    </row>
    <row r="489" spans="2:7" ht="15" customHeight="1">
      <c r="B489" s="106"/>
      <c r="C489" s="107"/>
      <c r="D489" s="107"/>
      <c r="E489" s="106"/>
      <c r="F489" s="106"/>
      <c r="G489" s="106"/>
    </row>
    <row r="490" spans="2:7" ht="15" customHeight="1">
      <c r="B490" s="106"/>
      <c r="C490" s="107"/>
      <c r="D490" s="107"/>
      <c r="E490" s="106"/>
      <c r="F490" s="106"/>
      <c r="G490" s="106"/>
    </row>
    <row r="491" spans="2:7" ht="15" customHeight="1">
      <c r="B491" s="106"/>
      <c r="C491" s="107"/>
      <c r="D491" s="107"/>
      <c r="E491" s="106"/>
      <c r="F491" s="106"/>
      <c r="G491" s="106"/>
    </row>
    <row r="492" spans="2:7" ht="15" customHeight="1">
      <c r="B492" s="106"/>
      <c r="C492" s="107"/>
      <c r="D492" s="107"/>
      <c r="E492" s="106"/>
      <c r="F492" s="106"/>
      <c r="G492" s="106"/>
    </row>
    <row r="493" spans="2:7" ht="15" customHeight="1">
      <c r="B493" s="106"/>
      <c r="C493" s="107"/>
      <c r="D493" s="107"/>
      <c r="E493" s="106"/>
      <c r="F493" s="106"/>
      <c r="G493" s="106"/>
    </row>
    <row r="494" spans="2:7" ht="15" customHeight="1">
      <c r="B494" s="106"/>
      <c r="C494" s="107"/>
      <c r="D494" s="107"/>
      <c r="E494" s="106"/>
      <c r="F494" s="106"/>
      <c r="G494" s="106"/>
    </row>
    <row r="495" spans="2:7" ht="15" customHeight="1">
      <c r="B495" s="106"/>
      <c r="C495" s="107"/>
      <c r="D495" s="107"/>
      <c r="E495" s="106"/>
      <c r="F495" s="106"/>
      <c r="G495" s="106"/>
    </row>
    <row r="496" spans="2:7" ht="15" customHeight="1">
      <c r="B496" s="106"/>
      <c r="C496" s="107"/>
      <c r="D496" s="107"/>
      <c r="E496" s="106"/>
      <c r="F496" s="106"/>
      <c r="G496" s="106"/>
    </row>
    <row r="497" spans="2:7" ht="15" customHeight="1">
      <c r="B497" s="106"/>
      <c r="C497" s="107"/>
      <c r="D497" s="107"/>
      <c r="E497" s="106"/>
      <c r="F497" s="106"/>
      <c r="G497" s="106"/>
    </row>
    <row r="498" spans="2:7" ht="15" customHeight="1">
      <c r="B498" s="106"/>
      <c r="C498" s="107"/>
      <c r="D498" s="107"/>
      <c r="E498" s="106"/>
      <c r="F498" s="106"/>
      <c r="G498" s="106"/>
    </row>
    <row r="499" spans="2:7" ht="15" customHeight="1">
      <c r="B499" s="106"/>
      <c r="C499" s="107"/>
      <c r="D499" s="107"/>
      <c r="E499" s="106"/>
      <c r="F499" s="106"/>
      <c r="G499" s="106"/>
    </row>
    <row r="500" spans="2:7" ht="15" customHeight="1">
      <c r="B500" s="106"/>
      <c r="C500" s="107"/>
      <c r="D500" s="107"/>
      <c r="E500" s="106"/>
      <c r="F500" s="106"/>
      <c r="G500" s="106"/>
    </row>
    <row r="501" spans="2:7" ht="15" customHeight="1">
      <c r="C501" s="7"/>
      <c r="D501" s="7"/>
    </row>
    <row r="502" spans="2:7" ht="15" customHeight="1">
      <c r="C502" s="7"/>
      <c r="D502" s="7"/>
    </row>
    <row r="503" spans="2:7" ht="15" customHeight="1">
      <c r="C503" s="7"/>
      <c r="D503" s="7"/>
    </row>
    <row r="504" spans="2:7" ht="15" customHeight="1">
      <c r="C504" s="7"/>
      <c r="D504" s="7"/>
    </row>
    <row r="505" spans="2:7" ht="15" customHeight="1">
      <c r="C505" s="7"/>
      <c r="D505" s="7"/>
    </row>
    <row r="506" spans="2:7" ht="15" customHeight="1">
      <c r="C506" s="7"/>
      <c r="D506" s="7"/>
    </row>
    <row r="507" spans="2:7" ht="15" customHeight="1">
      <c r="C507" s="7"/>
      <c r="D507" s="7"/>
    </row>
    <row r="508" spans="2:7" ht="15" customHeight="1">
      <c r="C508" s="7"/>
      <c r="D508" s="7"/>
    </row>
    <row r="509" spans="2:7" ht="15" customHeight="1">
      <c r="C509" s="7"/>
      <c r="D509" s="7"/>
    </row>
    <row r="510" spans="2:7" ht="15" customHeight="1">
      <c r="C510" s="7"/>
      <c r="D510" s="7"/>
    </row>
    <row r="511" spans="2:7" ht="15" customHeight="1">
      <c r="C511" s="7"/>
      <c r="D511" s="7"/>
    </row>
    <row r="512" spans="2:7" ht="15" customHeight="1">
      <c r="C512" s="7"/>
      <c r="D512" s="7"/>
    </row>
    <row r="513" spans="3:4" ht="15" customHeight="1">
      <c r="C513" s="7"/>
      <c r="D513" s="7"/>
    </row>
    <row r="514" spans="3:4" ht="15" customHeight="1">
      <c r="C514" s="7"/>
      <c r="D514" s="7"/>
    </row>
    <row r="515" spans="3:4" ht="15" customHeight="1">
      <c r="C515" s="7"/>
      <c r="D515" s="7"/>
    </row>
    <row r="516" spans="3:4" ht="15" customHeight="1">
      <c r="C516" s="7"/>
      <c r="D516" s="7"/>
    </row>
    <row r="517" spans="3:4" ht="15" customHeight="1">
      <c r="C517" s="7"/>
      <c r="D517" s="7"/>
    </row>
    <row r="518" spans="3:4" ht="15" customHeight="1">
      <c r="C518" s="7"/>
      <c r="D518" s="7"/>
    </row>
    <row r="519" spans="3:4" ht="15" customHeight="1">
      <c r="C519" s="7"/>
      <c r="D519" s="7"/>
    </row>
    <row r="520" spans="3:4" ht="15" customHeight="1">
      <c r="C520" s="7"/>
      <c r="D520" s="7"/>
    </row>
    <row r="521" spans="3:4" ht="15" customHeight="1">
      <c r="C521" s="7"/>
      <c r="D521" s="7"/>
    </row>
    <row r="522" spans="3:4" ht="15" customHeight="1">
      <c r="C522" s="7"/>
      <c r="D522" s="7"/>
    </row>
    <row r="523" spans="3:4" ht="15" customHeight="1">
      <c r="C523" s="7"/>
      <c r="D523" s="7"/>
    </row>
    <row r="524" spans="3:4" ht="15" customHeight="1">
      <c r="C524" s="7"/>
      <c r="D524" s="7"/>
    </row>
    <row r="525" spans="3:4" ht="15" customHeight="1">
      <c r="C525" s="7"/>
      <c r="D525" s="7"/>
    </row>
    <row r="526" spans="3:4" ht="15" customHeight="1">
      <c r="C526" s="7"/>
      <c r="D526" s="7"/>
    </row>
    <row r="527" spans="3:4" ht="15" customHeight="1">
      <c r="C527" s="7"/>
      <c r="D527" s="7"/>
    </row>
    <row r="528" spans="3:4" ht="15" customHeight="1">
      <c r="C528" s="7"/>
      <c r="D528" s="7"/>
    </row>
    <row r="529" spans="3:4" ht="15" customHeight="1">
      <c r="C529" s="7"/>
      <c r="D529" s="7"/>
    </row>
    <row r="530" spans="3:4" ht="15" customHeight="1">
      <c r="C530" s="7"/>
      <c r="D530" s="7"/>
    </row>
    <row r="531" spans="3:4" ht="15" customHeight="1">
      <c r="C531" s="7"/>
      <c r="D531" s="7"/>
    </row>
  </sheetData>
  <sheetProtection algorithmName="SHA-512" hashValue="oTd52I1JBMp5BVlWxV7HeLv7vpI/TqDWG66+5oZReP6IVNR9ncnv/62O6iKwTvkoR7kD1gpSeoU2ok77tboTnA==" saltValue="/opaHK7Dvo7CT02xZgu5Xg==" spinCount="100000" sheet="1" objects="1" scenarios="1"/>
  <sortState xmlns:xlrd2="http://schemas.microsoft.com/office/spreadsheetml/2017/richdata2" ref="I32:I42">
    <sortCondition ref="I32:I42"/>
  </sortState>
  <mergeCells count="4">
    <mergeCell ref="C50:F51"/>
    <mergeCell ref="A1:M1"/>
    <mergeCell ref="I45:M45"/>
    <mergeCell ref="A2:G2"/>
  </mergeCells>
  <conditionalFormatting sqref="C54:G447 B54:B457">
    <cfRule type="expression" dxfId="27" priority="1">
      <formula>NOT(ISBLANK($B54))</formula>
    </cfRule>
  </conditionalFormatting>
  <conditionalFormatting sqref="K32:K42">
    <cfRule type="expression" dxfId="26" priority="6">
      <formula>O32&gt;=LARGE($O$32:$O$42, 1)</formula>
    </cfRule>
  </conditionalFormatting>
  <conditionalFormatting sqref="L5:L16">
    <cfRule type="colorScale" priority="13">
      <colorScale>
        <cfvo type="min"/>
        <cfvo type="percentile" val="50"/>
        <cfvo type="max"/>
        <color rgb="FFF8696B"/>
        <color rgb="FFFFEB84"/>
        <color rgb="FF63BE7B"/>
      </colorScale>
    </cfRule>
  </conditionalFormatting>
  <conditionalFormatting sqref="M5:M15">
    <cfRule type="colorScale" priority="4">
      <colorScale>
        <cfvo type="min"/>
        <cfvo type="percentile" val="50"/>
        <cfvo type="max"/>
        <color rgb="FFF8696B"/>
        <color rgb="FFFFEB84"/>
        <color rgb="FF63BE7B"/>
      </colorScale>
    </cfRule>
  </conditionalFormatting>
  <conditionalFormatting sqref="M32:M42">
    <cfRule type="expression" dxfId="25" priority="7">
      <formula>P32&gt;=LARGE($P$32:$P$42, 1)</formula>
    </cfRule>
  </conditionalFormatting>
  <pageMargins left="0.7" right="0.7" top="0.75" bottom="0.75" header="0.3" footer="0.3"/>
  <pageSetup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09573-64BC-415A-910F-7A4129B4A4FB}">
  <sheetPr codeName="Sheet6">
    <pageSetUpPr autoPageBreaks="0"/>
  </sheetPr>
  <dimension ref="A1:F500"/>
  <sheetViews>
    <sheetView zoomScaleNormal="100" workbookViewId="0"/>
  </sheetViews>
  <sheetFormatPr defaultColWidth="8.7265625" defaultRowHeight="64" customHeight="1"/>
  <cols>
    <col min="1" max="1" width="31.7265625" style="109" bestFit="1" customWidth="1"/>
    <col min="2" max="2" width="21.54296875" style="109" customWidth="1"/>
    <col min="3" max="3" width="65.81640625" style="86" customWidth="1"/>
    <col min="4" max="4" width="33.26953125" style="85" bestFit="1" customWidth="1"/>
    <col min="5" max="5" width="23.81640625" style="85" bestFit="1" customWidth="1"/>
    <col min="6" max="6" width="27.54296875" style="85" bestFit="1" customWidth="1"/>
    <col min="7" max="16384" width="8.7265625" style="85"/>
  </cols>
  <sheetData>
    <row r="1" spans="1:6" s="113" customFormat="1" ht="26" customHeight="1">
      <c r="A1" s="110" t="s">
        <v>321</v>
      </c>
      <c r="B1" s="111"/>
      <c r="C1" s="112"/>
      <c r="D1" s="112"/>
      <c r="E1" s="112"/>
      <c r="F1" s="112"/>
    </row>
    <row r="2" spans="1:6" ht="15.5">
      <c r="A2" s="266" t="s">
        <v>328</v>
      </c>
      <c r="B2" s="266"/>
      <c r="C2" s="266"/>
      <c r="D2" s="266"/>
      <c r="E2" s="266"/>
      <c r="F2" s="266"/>
    </row>
    <row r="3" spans="1:6" s="117" customFormat="1" ht="48.5" customHeight="1">
      <c r="A3" s="114" t="s">
        <v>185</v>
      </c>
      <c r="B3" s="115" t="s">
        <v>166</v>
      </c>
      <c r="C3" s="116" t="s">
        <v>186</v>
      </c>
      <c r="D3" s="116" t="s">
        <v>324</v>
      </c>
      <c r="E3" s="114" t="s">
        <v>197</v>
      </c>
      <c r="F3" s="114" t="s">
        <v>329</v>
      </c>
    </row>
    <row r="4" spans="1:6" ht="15.5">
      <c r="A4" s="118" t="e" cm="1" vm="2">
        <f t="array" ref="A4">_xlfn.CHOOSECOLS(_xlfn._xlws.FILTER(AllData!A2:M250, (AllData!D2:D250="Partial Action") + (AllData!D2:D250="No Action")),2,1,3,4,11)</f>
        <v>#VALUE!</v>
      </c>
      <c r="B4" s="119"/>
      <c r="C4" s="95"/>
      <c r="D4" s="95"/>
      <c r="E4" s="95"/>
      <c r="F4" s="95"/>
    </row>
    <row r="5" spans="1:6" ht="64" customHeight="1">
      <c r="A5" s="95"/>
      <c r="B5" s="95"/>
      <c r="C5" s="95"/>
      <c r="D5" s="95"/>
      <c r="E5" s="95"/>
      <c r="F5" s="95"/>
    </row>
    <row r="6" spans="1:6" ht="64" customHeight="1">
      <c r="A6" s="95"/>
      <c r="B6" s="95"/>
      <c r="C6" s="95"/>
      <c r="D6" s="95"/>
      <c r="E6" s="95"/>
      <c r="F6" s="95"/>
    </row>
    <row r="7" spans="1:6" ht="64" customHeight="1">
      <c r="A7" s="95"/>
      <c r="B7" s="95"/>
      <c r="C7" s="95"/>
      <c r="D7" s="95"/>
      <c r="E7" s="95"/>
      <c r="F7" s="95"/>
    </row>
    <row r="8" spans="1:6" ht="64" customHeight="1">
      <c r="A8" s="95"/>
      <c r="B8" s="95"/>
      <c r="C8" s="95"/>
      <c r="D8" s="95"/>
      <c r="E8" s="95"/>
      <c r="F8" s="95"/>
    </row>
    <row r="9" spans="1:6" ht="64" customHeight="1">
      <c r="A9" s="95"/>
      <c r="B9" s="95"/>
      <c r="C9" s="95"/>
      <c r="D9" s="95"/>
      <c r="E9" s="95"/>
      <c r="F9" s="95"/>
    </row>
    <row r="10" spans="1:6" ht="64" customHeight="1">
      <c r="A10" s="95"/>
      <c r="B10" s="95"/>
      <c r="C10" s="95"/>
      <c r="D10" s="95"/>
      <c r="E10" s="95"/>
      <c r="F10" s="95"/>
    </row>
    <row r="11" spans="1:6" ht="64" customHeight="1">
      <c r="A11" s="95"/>
      <c r="B11" s="95"/>
      <c r="C11" s="95"/>
      <c r="D11" s="95"/>
      <c r="E11" s="95"/>
      <c r="F11" s="95"/>
    </row>
    <row r="12" spans="1:6" ht="64" customHeight="1">
      <c r="A12" s="95"/>
      <c r="B12" s="95"/>
      <c r="C12" s="95"/>
      <c r="D12" s="95"/>
      <c r="E12" s="95"/>
      <c r="F12" s="95"/>
    </row>
    <row r="13" spans="1:6" ht="64" customHeight="1">
      <c r="A13" s="95"/>
      <c r="B13" s="95"/>
      <c r="C13" s="95"/>
      <c r="D13" s="95"/>
      <c r="E13" s="95"/>
      <c r="F13" s="95"/>
    </row>
    <row r="14" spans="1:6" ht="64" customHeight="1">
      <c r="A14" s="95"/>
      <c r="B14" s="95"/>
      <c r="C14" s="95"/>
      <c r="D14" s="95"/>
      <c r="E14" s="95"/>
      <c r="F14" s="95"/>
    </row>
    <row r="15" spans="1:6" ht="64" customHeight="1">
      <c r="A15" s="95"/>
      <c r="B15" s="95"/>
      <c r="C15" s="95"/>
      <c r="D15" s="95"/>
      <c r="E15" s="95"/>
      <c r="F15" s="95"/>
    </row>
    <row r="16" spans="1:6" ht="64" customHeight="1">
      <c r="A16" s="95"/>
      <c r="B16" s="95"/>
      <c r="C16" s="95"/>
      <c r="D16" s="95"/>
      <c r="E16" s="95"/>
      <c r="F16" s="95"/>
    </row>
    <row r="17" spans="1:6" ht="64" customHeight="1">
      <c r="A17" s="95"/>
      <c r="B17" s="95"/>
      <c r="C17" s="95"/>
      <c r="D17" s="95"/>
      <c r="E17" s="95"/>
      <c r="F17" s="95"/>
    </row>
    <row r="18" spans="1:6" ht="64" customHeight="1">
      <c r="A18" s="95"/>
      <c r="B18" s="95"/>
      <c r="C18" s="95"/>
      <c r="D18" s="95"/>
      <c r="E18" s="95"/>
      <c r="F18" s="95"/>
    </row>
    <row r="19" spans="1:6" ht="64" customHeight="1">
      <c r="A19" s="95"/>
      <c r="B19" s="95"/>
      <c r="C19" s="95"/>
      <c r="D19" s="95"/>
      <c r="E19" s="95"/>
      <c r="F19" s="95"/>
    </row>
    <row r="20" spans="1:6" ht="64" customHeight="1">
      <c r="A20" s="95"/>
      <c r="B20" s="95"/>
      <c r="C20" s="95"/>
      <c r="D20" s="95"/>
      <c r="E20" s="95"/>
      <c r="F20" s="95"/>
    </row>
    <row r="21" spans="1:6" ht="64" customHeight="1">
      <c r="A21" s="95"/>
      <c r="B21" s="95"/>
      <c r="C21" s="95"/>
      <c r="D21" s="95"/>
      <c r="E21" s="95"/>
      <c r="F21" s="95"/>
    </row>
    <row r="22" spans="1:6" ht="64" customHeight="1">
      <c r="A22" s="95"/>
      <c r="B22" s="95"/>
      <c r="C22" s="95"/>
      <c r="D22" s="95"/>
      <c r="E22" s="95"/>
      <c r="F22" s="95"/>
    </row>
    <row r="23" spans="1:6" ht="64" customHeight="1">
      <c r="A23" s="95"/>
      <c r="B23" s="95"/>
      <c r="C23" s="95"/>
      <c r="D23" s="95"/>
      <c r="E23" s="95"/>
      <c r="F23" s="95"/>
    </row>
    <row r="24" spans="1:6" ht="64" customHeight="1">
      <c r="A24" s="95"/>
      <c r="B24" s="95"/>
      <c r="C24" s="95"/>
      <c r="D24" s="95"/>
      <c r="E24" s="95"/>
      <c r="F24" s="95"/>
    </row>
    <row r="25" spans="1:6" ht="64" customHeight="1">
      <c r="A25" s="95"/>
      <c r="B25" s="95"/>
      <c r="C25" s="95"/>
      <c r="D25" s="95"/>
      <c r="E25" s="95"/>
      <c r="F25" s="95"/>
    </row>
    <row r="26" spans="1:6" ht="64" customHeight="1">
      <c r="A26" s="95"/>
      <c r="B26" s="95"/>
      <c r="C26" s="95"/>
      <c r="D26" s="95"/>
      <c r="E26" s="95"/>
      <c r="F26" s="95"/>
    </row>
    <row r="27" spans="1:6" ht="64" customHeight="1">
      <c r="A27" s="95"/>
      <c r="B27" s="95"/>
      <c r="C27" s="95"/>
      <c r="D27" s="95"/>
      <c r="E27" s="95"/>
      <c r="F27" s="95"/>
    </row>
    <row r="28" spans="1:6" ht="64" customHeight="1">
      <c r="A28" s="95"/>
      <c r="B28" s="95"/>
      <c r="C28" s="95"/>
      <c r="D28" s="95"/>
      <c r="E28" s="95"/>
      <c r="F28" s="95"/>
    </row>
    <row r="29" spans="1:6" ht="64" customHeight="1">
      <c r="A29" s="95"/>
      <c r="B29" s="95"/>
      <c r="C29" s="95"/>
      <c r="D29" s="95"/>
      <c r="E29" s="95"/>
      <c r="F29" s="95"/>
    </row>
    <row r="30" spans="1:6" ht="64" customHeight="1">
      <c r="A30" s="95"/>
      <c r="B30" s="95"/>
      <c r="C30" s="95"/>
      <c r="D30" s="95"/>
      <c r="E30" s="95"/>
      <c r="F30" s="95"/>
    </row>
    <row r="31" spans="1:6" ht="64" customHeight="1">
      <c r="A31" s="95"/>
      <c r="B31" s="95"/>
      <c r="C31" s="95"/>
      <c r="D31" s="95"/>
      <c r="E31" s="95"/>
      <c r="F31" s="95"/>
    </row>
    <row r="32" spans="1:6" ht="64" customHeight="1">
      <c r="A32" s="95"/>
      <c r="B32" s="95"/>
      <c r="C32" s="95"/>
      <c r="D32" s="95"/>
      <c r="E32" s="95"/>
      <c r="F32" s="95"/>
    </row>
    <row r="33" spans="1:6" ht="64" customHeight="1">
      <c r="A33" s="95"/>
      <c r="B33" s="95"/>
      <c r="C33" s="95"/>
      <c r="D33" s="95"/>
      <c r="E33" s="95"/>
      <c r="F33" s="95"/>
    </row>
    <row r="34" spans="1:6" ht="64" customHeight="1">
      <c r="A34" s="95"/>
      <c r="B34" s="95"/>
      <c r="C34" s="95"/>
      <c r="D34" s="95"/>
      <c r="E34" s="95"/>
      <c r="F34" s="95"/>
    </row>
    <row r="35" spans="1:6" ht="64" customHeight="1">
      <c r="A35" s="95"/>
      <c r="B35" s="95"/>
      <c r="C35" s="95"/>
      <c r="D35" s="95"/>
      <c r="E35" s="95"/>
      <c r="F35" s="95"/>
    </row>
    <row r="36" spans="1:6" ht="64" customHeight="1">
      <c r="A36" s="95"/>
      <c r="B36" s="95"/>
      <c r="C36" s="95"/>
      <c r="D36" s="95"/>
      <c r="E36" s="95"/>
      <c r="F36" s="95"/>
    </row>
    <row r="37" spans="1:6" ht="64" customHeight="1">
      <c r="A37" s="95"/>
      <c r="B37" s="95"/>
      <c r="C37" s="95"/>
      <c r="D37" s="95"/>
      <c r="E37" s="95"/>
      <c r="F37" s="95"/>
    </row>
    <row r="38" spans="1:6" ht="64" customHeight="1">
      <c r="A38" s="95"/>
      <c r="B38" s="95"/>
      <c r="C38" s="95"/>
      <c r="D38" s="95"/>
      <c r="E38" s="95"/>
      <c r="F38" s="95"/>
    </row>
    <row r="39" spans="1:6" ht="64" customHeight="1">
      <c r="A39" s="95"/>
      <c r="B39" s="95"/>
      <c r="C39" s="95"/>
      <c r="D39" s="95"/>
      <c r="E39" s="95"/>
      <c r="F39" s="95"/>
    </row>
    <row r="40" spans="1:6" ht="64" customHeight="1">
      <c r="A40" s="95"/>
      <c r="B40" s="95"/>
      <c r="C40" s="95"/>
      <c r="D40" s="95"/>
      <c r="E40" s="95"/>
      <c r="F40" s="95"/>
    </row>
    <row r="41" spans="1:6" ht="64" customHeight="1">
      <c r="A41" s="95"/>
      <c r="B41" s="95"/>
      <c r="C41" s="95"/>
      <c r="D41" s="95"/>
      <c r="E41" s="95"/>
      <c r="F41" s="95"/>
    </row>
    <row r="42" spans="1:6" ht="64" customHeight="1">
      <c r="A42" s="95"/>
      <c r="B42" s="95"/>
      <c r="C42" s="95"/>
      <c r="D42" s="95"/>
      <c r="E42" s="95"/>
      <c r="F42" s="95"/>
    </row>
    <row r="43" spans="1:6" ht="64" customHeight="1">
      <c r="A43" s="95"/>
      <c r="B43" s="95"/>
      <c r="C43" s="95"/>
      <c r="D43" s="95"/>
      <c r="E43" s="95"/>
      <c r="F43" s="95"/>
    </row>
    <row r="44" spans="1:6" ht="64" customHeight="1">
      <c r="A44" s="95"/>
      <c r="B44" s="95"/>
      <c r="C44" s="95"/>
      <c r="D44" s="95"/>
      <c r="E44" s="95"/>
      <c r="F44" s="95"/>
    </row>
    <row r="45" spans="1:6" ht="64" customHeight="1">
      <c r="A45" s="95"/>
      <c r="B45" s="95"/>
      <c r="C45" s="95"/>
      <c r="D45" s="95"/>
      <c r="E45" s="95"/>
      <c r="F45" s="95"/>
    </row>
    <row r="46" spans="1:6" ht="64" customHeight="1">
      <c r="A46" s="95"/>
      <c r="B46" s="95"/>
      <c r="C46" s="95"/>
      <c r="D46" s="95"/>
      <c r="E46" s="95"/>
      <c r="F46" s="95"/>
    </row>
    <row r="47" spans="1:6" ht="64" customHeight="1">
      <c r="A47" s="95"/>
      <c r="B47" s="95"/>
      <c r="C47" s="95"/>
      <c r="D47" s="95"/>
      <c r="E47" s="95"/>
      <c r="F47" s="95"/>
    </row>
    <row r="48" spans="1:6" ht="64" customHeight="1">
      <c r="A48" s="95"/>
      <c r="B48" s="95"/>
      <c r="C48" s="95"/>
      <c r="D48" s="95"/>
      <c r="E48" s="95"/>
      <c r="F48" s="95"/>
    </row>
    <row r="49" spans="1:6" ht="64" customHeight="1">
      <c r="A49" s="95"/>
      <c r="B49" s="95"/>
      <c r="C49" s="95"/>
      <c r="D49" s="95"/>
      <c r="E49" s="95"/>
      <c r="F49" s="95"/>
    </row>
    <row r="50" spans="1:6" ht="64" customHeight="1">
      <c r="A50" s="95"/>
      <c r="B50" s="95"/>
      <c r="C50" s="95"/>
      <c r="D50" s="95"/>
      <c r="E50" s="95"/>
      <c r="F50" s="95"/>
    </row>
    <row r="51" spans="1:6" ht="64" customHeight="1">
      <c r="A51" s="95"/>
      <c r="B51" s="95"/>
      <c r="C51" s="95"/>
      <c r="D51" s="95"/>
      <c r="E51" s="95"/>
      <c r="F51" s="95"/>
    </row>
    <row r="52" spans="1:6" ht="64" customHeight="1">
      <c r="A52" s="95"/>
      <c r="B52" s="95"/>
      <c r="C52" s="95"/>
      <c r="D52" s="95"/>
      <c r="E52" s="95"/>
      <c r="F52" s="95"/>
    </row>
    <row r="53" spans="1:6" ht="64" customHeight="1">
      <c r="A53" s="95"/>
      <c r="B53" s="95"/>
      <c r="C53" s="95"/>
      <c r="D53" s="95"/>
      <c r="E53" s="95"/>
      <c r="F53" s="95"/>
    </row>
    <row r="54" spans="1:6" ht="64" customHeight="1">
      <c r="A54" s="95"/>
      <c r="B54" s="95"/>
      <c r="C54" s="95"/>
      <c r="D54" s="95"/>
      <c r="E54" s="95"/>
      <c r="F54" s="95"/>
    </row>
    <row r="55" spans="1:6" ht="64" customHeight="1">
      <c r="A55" s="95"/>
      <c r="B55" s="95"/>
      <c r="C55" s="95"/>
      <c r="D55" s="95"/>
      <c r="E55" s="95"/>
      <c r="F55" s="95"/>
    </row>
    <row r="56" spans="1:6" ht="64" customHeight="1">
      <c r="A56" s="95"/>
      <c r="B56" s="95"/>
      <c r="C56" s="95"/>
      <c r="D56" s="95"/>
      <c r="E56" s="95"/>
      <c r="F56" s="95"/>
    </row>
    <row r="57" spans="1:6" ht="64" customHeight="1">
      <c r="A57" s="95"/>
      <c r="B57" s="95"/>
      <c r="C57" s="95"/>
      <c r="D57" s="95"/>
      <c r="E57" s="95"/>
      <c r="F57" s="95"/>
    </row>
    <row r="58" spans="1:6" ht="64" customHeight="1">
      <c r="A58" s="95"/>
      <c r="B58" s="95"/>
      <c r="C58" s="95"/>
      <c r="D58" s="95"/>
      <c r="E58" s="95"/>
      <c r="F58" s="95"/>
    </row>
    <row r="59" spans="1:6" ht="64" customHeight="1">
      <c r="A59" s="95"/>
      <c r="B59" s="95"/>
      <c r="C59" s="95"/>
      <c r="D59" s="95"/>
      <c r="E59" s="95"/>
      <c r="F59" s="95"/>
    </row>
    <row r="60" spans="1:6" ht="64" customHeight="1">
      <c r="A60" s="95"/>
      <c r="B60" s="95"/>
      <c r="C60" s="95"/>
      <c r="D60" s="95"/>
      <c r="E60" s="95"/>
      <c r="F60" s="95"/>
    </row>
    <row r="61" spans="1:6" ht="64" customHeight="1">
      <c r="A61" s="95"/>
      <c r="B61" s="95"/>
      <c r="C61" s="95"/>
      <c r="D61" s="95"/>
      <c r="E61" s="95"/>
      <c r="F61" s="95"/>
    </row>
    <row r="62" spans="1:6" ht="64" customHeight="1">
      <c r="A62" s="95"/>
      <c r="B62" s="95"/>
      <c r="C62" s="95"/>
      <c r="D62" s="95"/>
      <c r="E62" s="95"/>
      <c r="F62" s="95"/>
    </row>
    <row r="63" spans="1:6" ht="64" customHeight="1">
      <c r="A63" s="95"/>
      <c r="B63" s="95"/>
      <c r="C63" s="95"/>
      <c r="D63" s="95"/>
      <c r="E63" s="95"/>
      <c r="F63" s="95"/>
    </row>
    <row r="64" spans="1:6" ht="64" customHeight="1">
      <c r="A64" s="95"/>
      <c r="B64" s="95"/>
      <c r="C64" s="95"/>
      <c r="D64" s="95"/>
      <c r="E64" s="95"/>
      <c r="F64" s="95"/>
    </row>
    <row r="65" spans="1:6" ht="64" customHeight="1">
      <c r="A65" s="95"/>
      <c r="B65" s="95"/>
      <c r="C65" s="95"/>
      <c r="D65" s="95"/>
      <c r="E65" s="95"/>
      <c r="F65" s="95"/>
    </row>
    <row r="66" spans="1:6" ht="64" customHeight="1">
      <c r="A66" s="95"/>
      <c r="B66" s="95"/>
      <c r="C66" s="95"/>
      <c r="D66" s="95"/>
      <c r="E66" s="95"/>
      <c r="F66" s="95"/>
    </row>
    <row r="67" spans="1:6" ht="64" customHeight="1">
      <c r="A67" s="95"/>
      <c r="B67" s="95"/>
      <c r="C67" s="95"/>
      <c r="D67" s="95"/>
      <c r="E67" s="95"/>
      <c r="F67" s="95"/>
    </row>
    <row r="68" spans="1:6" ht="64" customHeight="1">
      <c r="A68" s="95"/>
      <c r="B68" s="95"/>
      <c r="C68" s="95"/>
      <c r="D68" s="95"/>
      <c r="E68" s="95"/>
      <c r="F68" s="95"/>
    </row>
    <row r="69" spans="1:6" ht="64" customHeight="1">
      <c r="A69" s="95"/>
      <c r="B69" s="95"/>
      <c r="C69" s="95"/>
      <c r="D69" s="95"/>
      <c r="E69" s="95"/>
      <c r="F69" s="95"/>
    </row>
    <row r="70" spans="1:6" ht="64" customHeight="1">
      <c r="A70" s="95"/>
      <c r="B70" s="95"/>
      <c r="C70" s="95"/>
      <c r="D70" s="95"/>
      <c r="E70" s="95"/>
      <c r="F70" s="95"/>
    </row>
    <row r="71" spans="1:6" ht="64" customHeight="1">
      <c r="A71" s="95"/>
      <c r="B71" s="95"/>
      <c r="C71" s="95"/>
      <c r="D71" s="95"/>
      <c r="E71" s="95"/>
      <c r="F71" s="95"/>
    </row>
    <row r="72" spans="1:6" ht="64" customHeight="1">
      <c r="A72" s="95"/>
      <c r="B72" s="95"/>
      <c r="C72" s="95"/>
      <c r="D72" s="95"/>
      <c r="E72" s="95"/>
      <c r="F72" s="95"/>
    </row>
    <row r="73" spans="1:6" ht="64" customHeight="1">
      <c r="A73" s="95"/>
      <c r="B73" s="95"/>
      <c r="C73" s="95"/>
      <c r="D73" s="95"/>
      <c r="E73" s="95"/>
      <c r="F73" s="95"/>
    </row>
    <row r="74" spans="1:6" ht="64" customHeight="1">
      <c r="A74" s="95"/>
      <c r="B74" s="95"/>
      <c r="C74" s="95"/>
      <c r="D74" s="95"/>
      <c r="E74" s="95"/>
      <c r="F74" s="95"/>
    </row>
    <row r="75" spans="1:6" ht="64" customHeight="1">
      <c r="A75" s="95"/>
      <c r="B75" s="95"/>
      <c r="C75" s="95"/>
      <c r="D75" s="95"/>
      <c r="E75" s="95"/>
      <c r="F75" s="95"/>
    </row>
    <row r="76" spans="1:6" ht="64" customHeight="1">
      <c r="A76" s="95"/>
      <c r="B76" s="95"/>
      <c r="C76" s="95"/>
      <c r="D76" s="95"/>
      <c r="E76" s="95"/>
      <c r="F76" s="95"/>
    </row>
    <row r="77" spans="1:6" ht="64" customHeight="1">
      <c r="A77" s="95"/>
      <c r="B77" s="95"/>
      <c r="C77" s="95"/>
      <c r="D77" s="95"/>
      <c r="E77" s="95"/>
      <c r="F77" s="95"/>
    </row>
    <row r="78" spans="1:6" ht="64" customHeight="1">
      <c r="A78" s="95"/>
      <c r="B78" s="95"/>
      <c r="C78" s="95"/>
      <c r="D78" s="95"/>
      <c r="E78" s="95"/>
      <c r="F78" s="95"/>
    </row>
    <row r="79" spans="1:6" ht="64" customHeight="1">
      <c r="A79" s="95"/>
      <c r="B79" s="95"/>
      <c r="C79" s="95"/>
      <c r="D79" s="95"/>
      <c r="E79" s="95"/>
      <c r="F79" s="95"/>
    </row>
    <row r="80" spans="1:6" ht="64" customHeight="1">
      <c r="A80" s="95"/>
      <c r="B80" s="95"/>
      <c r="C80" s="95"/>
      <c r="D80" s="95"/>
      <c r="E80" s="95"/>
      <c r="F80" s="95"/>
    </row>
    <row r="81" spans="1:6" ht="64" customHeight="1">
      <c r="A81" s="95"/>
      <c r="B81" s="95"/>
      <c r="C81" s="95"/>
      <c r="D81" s="95"/>
      <c r="E81" s="95"/>
      <c r="F81" s="95"/>
    </row>
    <row r="82" spans="1:6" ht="64" customHeight="1">
      <c r="A82" s="95"/>
      <c r="B82" s="95"/>
      <c r="C82" s="95"/>
      <c r="D82" s="95"/>
      <c r="E82" s="95"/>
      <c r="F82" s="95"/>
    </row>
    <row r="83" spans="1:6" ht="64" customHeight="1">
      <c r="A83" s="95"/>
      <c r="B83" s="95"/>
      <c r="C83" s="95"/>
      <c r="D83" s="95"/>
      <c r="E83" s="95"/>
      <c r="F83" s="95"/>
    </row>
    <row r="84" spans="1:6" ht="64" customHeight="1">
      <c r="A84" s="95"/>
      <c r="B84" s="95"/>
      <c r="C84" s="95"/>
      <c r="D84" s="95"/>
      <c r="E84" s="95"/>
      <c r="F84" s="95"/>
    </row>
    <row r="85" spans="1:6" ht="64" customHeight="1">
      <c r="A85" s="95"/>
      <c r="B85" s="95"/>
      <c r="C85" s="95"/>
      <c r="D85" s="95"/>
      <c r="E85" s="95"/>
      <c r="F85" s="95"/>
    </row>
    <row r="86" spans="1:6" ht="64" customHeight="1">
      <c r="A86" s="95"/>
      <c r="B86" s="95"/>
      <c r="C86" s="95"/>
      <c r="D86" s="95"/>
      <c r="E86" s="95"/>
      <c r="F86" s="95"/>
    </row>
    <row r="87" spans="1:6" ht="64" customHeight="1">
      <c r="A87" s="95"/>
      <c r="B87" s="95"/>
      <c r="C87" s="95"/>
      <c r="D87" s="95"/>
      <c r="E87" s="95"/>
      <c r="F87" s="95"/>
    </row>
    <row r="88" spans="1:6" ht="64" customHeight="1">
      <c r="A88" s="95"/>
      <c r="B88" s="95"/>
      <c r="C88" s="95"/>
      <c r="D88" s="95"/>
      <c r="E88" s="95"/>
      <c r="F88" s="95"/>
    </row>
    <row r="89" spans="1:6" ht="64" customHeight="1">
      <c r="A89" s="95"/>
      <c r="B89" s="95"/>
      <c r="C89" s="95"/>
      <c r="D89" s="95"/>
      <c r="E89" s="95"/>
      <c r="F89" s="95"/>
    </row>
    <row r="90" spans="1:6" ht="64" customHeight="1">
      <c r="A90" s="95"/>
      <c r="B90" s="95"/>
      <c r="C90" s="95"/>
      <c r="D90" s="95"/>
      <c r="E90" s="95"/>
      <c r="F90" s="95"/>
    </row>
    <row r="91" spans="1:6" ht="64" customHeight="1">
      <c r="A91" s="95"/>
      <c r="B91" s="95"/>
      <c r="C91" s="95"/>
      <c r="D91" s="95"/>
      <c r="E91" s="95"/>
      <c r="F91" s="95"/>
    </row>
    <row r="92" spans="1:6" ht="64" customHeight="1">
      <c r="A92" s="95"/>
      <c r="B92" s="95"/>
      <c r="C92" s="95"/>
      <c r="D92" s="95"/>
      <c r="E92" s="95"/>
      <c r="F92" s="95"/>
    </row>
    <row r="93" spans="1:6" ht="64" customHeight="1">
      <c r="A93" s="95"/>
      <c r="B93" s="95"/>
      <c r="C93" s="95"/>
      <c r="D93" s="95"/>
      <c r="E93" s="95"/>
      <c r="F93" s="95"/>
    </row>
    <row r="94" spans="1:6" ht="64" customHeight="1">
      <c r="A94" s="95"/>
      <c r="B94" s="95"/>
      <c r="C94" s="95"/>
      <c r="D94" s="95"/>
      <c r="E94" s="95"/>
      <c r="F94" s="95"/>
    </row>
    <row r="95" spans="1:6" ht="64" customHeight="1">
      <c r="A95" s="95"/>
      <c r="B95" s="95"/>
      <c r="C95" s="95"/>
      <c r="D95" s="95"/>
      <c r="E95" s="95"/>
      <c r="F95" s="95"/>
    </row>
    <row r="96" spans="1:6" ht="64" customHeight="1">
      <c r="A96" s="95"/>
      <c r="B96" s="95"/>
      <c r="C96" s="95"/>
      <c r="D96" s="95"/>
      <c r="E96" s="95"/>
      <c r="F96" s="95"/>
    </row>
    <row r="97" spans="1:6" ht="64" customHeight="1">
      <c r="A97" s="95"/>
      <c r="B97" s="95"/>
      <c r="C97" s="95"/>
      <c r="D97" s="95"/>
      <c r="E97" s="95"/>
      <c r="F97" s="95"/>
    </row>
    <row r="98" spans="1:6" ht="64" customHeight="1">
      <c r="A98" s="95"/>
      <c r="B98" s="95"/>
      <c r="C98" s="95"/>
      <c r="D98" s="95"/>
      <c r="E98" s="95"/>
      <c r="F98" s="95"/>
    </row>
    <row r="99" spans="1:6" ht="64" customHeight="1">
      <c r="A99" s="95"/>
      <c r="B99" s="95"/>
      <c r="C99" s="95"/>
      <c r="D99" s="95"/>
      <c r="E99" s="95"/>
      <c r="F99" s="95"/>
    </row>
    <row r="100" spans="1:6" ht="64" customHeight="1">
      <c r="A100" s="95"/>
      <c r="B100" s="95"/>
      <c r="C100" s="95"/>
      <c r="D100" s="95"/>
      <c r="E100" s="95"/>
      <c r="F100" s="95"/>
    </row>
    <row r="101" spans="1:6" ht="64" customHeight="1">
      <c r="A101" s="95"/>
      <c r="B101" s="95"/>
      <c r="C101" s="95"/>
      <c r="D101" s="95"/>
      <c r="E101" s="95"/>
      <c r="F101" s="95"/>
    </row>
    <row r="102" spans="1:6" ht="64" customHeight="1">
      <c r="A102" s="95"/>
      <c r="B102" s="95"/>
      <c r="C102" s="95"/>
      <c r="D102" s="95"/>
      <c r="E102" s="95"/>
      <c r="F102" s="95"/>
    </row>
    <row r="103" spans="1:6" ht="64" customHeight="1">
      <c r="A103" s="95"/>
      <c r="B103" s="95"/>
      <c r="C103" s="95"/>
      <c r="D103" s="95"/>
      <c r="E103" s="95"/>
      <c r="F103" s="95"/>
    </row>
    <row r="104" spans="1:6" ht="64" customHeight="1">
      <c r="A104" s="95"/>
      <c r="B104" s="95"/>
      <c r="C104" s="95"/>
      <c r="D104" s="95"/>
      <c r="E104" s="95"/>
      <c r="F104" s="95"/>
    </row>
    <row r="105" spans="1:6" ht="64" customHeight="1">
      <c r="A105" s="95"/>
      <c r="B105" s="95"/>
      <c r="C105" s="95"/>
      <c r="D105" s="95"/>
      <c r="E105" s="95"/>
      <c r="F105" s="95"/>
    </row>
    <row r="106" spans="1:6" ht="64" customHeight="1">
      <c r="A106" s="95"/>
      <c r="B106" s="95"/>
      <c r="C106" s="95"/>
      <c r="D106" s="95"/>
      <c r="E106" s="95"/>
      <c r="F106" s="95"/>
    </row>
    <row r="107" spans="1:6" ht="64" customHeight="1">
      <c r="A107" s="95"/>
      <c r="B107" s="95"/>
      <c r="C107" s="95"/>
      <c r="D107" s="95"/>
      <c r="E107" s="95"/>
      <c r="F107" s="95"/>
    </row>
    <row r="108" spans="1:6" ht="64" customHeight="1">
      <c r="A108" s="95"/>
      <c r="B108" s="95"/>
      <c r="C108" s="95"/>
      <c r="D108" s="95"/>
      <c r="E108" s="95"/>
      <c r="F108" s="95"/>
    </row>
    <row r="109" spans="1:6" ht="64" customHeight="1">
      <c r="A109" s="95"/>
      <c r="B109" s="95"/>
      <c r="C109" s="95"/>
      <c r="D109" s="95"/>
      <c r="E109" s="95"/>
      <c r="F109" s="95"/>
    </row>
    <row r="110" spans="1:6" ht="64" customHeight="1">
      <c r="A110" s="95"/>
      <c r="B110" s="95"/>
      <c r="C110" s="95"/>
      <c r="D110" s="95"/>
      <c r="E110" s="95"/>
      <c r="F110" s="95"/>
    </row>
    <row r="111" spans="1:6" ht="64" customHeight="1">
      <c r="A111" s="95"/>
      <c r="B111" s="95"/>
      <c r="C111" s="95"/>
      <c r="D111" s="95"/>
      <c r="E111" s="95"/>
      <c r="F111" s="95"/>
    </row>
    <row r="112" spans="1:6" ht="64" customHeight="1">
      <c r="A112" s="95"/>
      <c r="B112" s="95"/>
      <c r="C112" s="95"/>
      <c r="D112" s="95"/>
      <c r="E112" s="95"/>
      <c r="F112" s="95"/>
    </row>
    <row r="113" spans="1:6" ht="64" customHeight="1">
      <c r="A113" s="95"/>
      <c r="B113" s="95"/>
      <c r="C113" s="95"/>
      <c r="D113" s="95"/>
      <c r="E113" s="95"/>
      <c r="F113" s="95"/>
    </row>
    <row r="114" spans="1:6" ht="64" customHeight="1">
      <c r="A114" s="95"/>
      <c r="B114" s="95"/>
      <c r="C114" s="95"/>
      <c r="D114" s="95"/>
      <c r="E114" s="95"/>
      <c r="F114" s="95"/>
    </row>
    <row r="115" spans="1:6" ht="64" customHeight="1">
      <c r="A115" s="95"/>
      <c r="B115" s="95"/>
      <c r="C115" s="95"/>
      <c r="D115" s="95"/>
      <c r="E115" s="95"/>
      <c r="F115" s="95"/>
    </row>
    <row r="116" spans="1:6" ht="64" customHeight="1">
      <c r="A116" s="95"/>
      <c r="B116" s="95"/>
      <c r="C116" s="95"/>
      <c r="D116" s="95"/>
      <c r="E116" s="95"/>
      <c r="F116" s="95"/>
    </row>
    <row r="117" spans="1:6" ht="64" customHeight="1">
      <c r="A117" s="95"/>
      <c r="B117" s="95"/>
      <c r="C117" s="95"/>
      <c r="D117" s="95"/>
      <c r="E117" s="95"/>
      <c r="F117" s="95"/>
    </row>
    <row r="118" spans="1:6" ht="64" customHeight="1">
      <c r="A118" s="95"/>
      <c r="B118" s="95"/>
      <c r="C118" s="95"/>
      <c r="D118" s="95"/>
      <c r="E118" s="95"/>
      <c r="F118" s="95"/>
    </row>
    <row r="119" spans="1:6" ht="64" customHeight="1">
      <c r="A119" s="95"/>
      <c r="B119" s="95"/>
      <c r="C119" s="95"/>
      <c r="D119" s="95"/>
      <c r="E119" s="95"/>
      <c r="F119" s="95"/>
    </row>
    <row r="120" spans="1:6" ht="64" customHeight="1">
      <c r="A120" s="95"/>
      <c r="B120" s="95"/>
      <c r="C120" s="95"/>
      <c r="D120" s="95"/>
      <c r="E120" s="95"/>
      <c r="F120" s="95"/>
    </row>
    <row r="121" spans="1:6" ht="64" customHeight="1">
      <c r="A121" s="95"/>
      <c r="B121" s="95"/>
      <c r="C121" s="95"/>
      <c r="D121" s="95"/>
      <c r="E121" s="95"/>
      <c r="F121" s="95"/>
    </row>
    <row r="122" spans="1:6" ht="64" customHeight="1">
      <c r="A122" s="95"/>
      <c r="B122" s="95"/>
      <c r="C122" s="95"/>
      <c r="D122" s="95"/>
      <c r="E122" s="95"/>
      <c r="F122" s="95"/>
    </row>
    <row r="123" spans="1:6" ht="64" customHeight="1">
      <c r="A123" s="95"/>
      <c r="B123" s="95"/>
      <c r="C123" s="95"/>
      <c r="D123" s="95"/>
      <c r="E123" s="95"/>
      <c r="F123" s="95"/>
    </row>
    <row r="124" spans="1:6" ht="64" customHeight="1">
      <c r="A124" s="95"/>
      <c r="B124" s="95"/>
      <c r="C124" s="95"/>
      <c r="D124" s="95"/>
      <c r="E124" s="95"/>
      <c r="F124" s="95"/>
    </row>
    <row r="125" spans="1:6" ht="64" customHeight="1">
      <c r="A125" s="95"/>
      <c r="B125" s="95"/>
      <c r="C125" s="95"/>
      <c r="D125" s="95"/>
      <c r="E125" s="95"/>
      <c r="F125" s="95"/>
    </row>
    <row r="126" spans="1:6" ht="64" customHeight="1">
      <c r="A126" s="95"/>
      <c r="B126" s="95"/>
      <c r="C126" s="95"/>
      <c r="D126" s="95"/>
      <c r="E126" s="95"/>
      <c r="F126" s="95"/>
    </row>
    <row r="127" spans="1:6" ht="64" customHeight="1">
      <c r="A127" s="95"/>
      <c r="B127" s="95"/>
      <c r="C127" s="95"/>
      <c r="D127" s="95"/>
      <c r="E127" s="95"/>
      <c r="F127" s="95"/>
    </row>
    <row r="128" spans="1:6" ht="64" customHeight="1">
      <c r="A128" s="95"/>
      <c r="B128" s="95"/>
      <c r="C128" s="95"/>
      <c r="D128" s="95"/>
      <c r="E128" s="95"/>
      <c r="F128" s="95"/>
    </row>
    <row r="129" spans="1:6" ht="64" customHeight="1">
      <c r="A129" s="95"/>
      <c r="B129" s="95"/>
      <c r="C129" s="95"/>
      <c r="D129" s="95"/>
      <c r="E129" s="95"/>
      <c r="F129" s="95"/>
    </row>
    <row r="130" spans="1:6" ht="64" customHeight="1">
      <c r="A130" s="95"/>
      <c r="B130" s="95"/>
      <c r="C130" s="95"/>
      <c r="D130" s="95"/>
      <c r="E130" s="95"/>
      <c r="F130" s="95"/>
    </row>
    <row r="131" spans="1:6" ht="64" customHeight="1">
      <c r="A131" s="95"/>
      <c r="B131" s="95"/>
      <c r="C131" s="95"/>
      <c r="D131" s="95"/>
      <c r="E131" s="95"/>
      <c r="F131" s="95"/>
    </row>
    <row r="132" spans="1:6" ht="64" customHeight="1">
      <c r="A132" s="95"/>
      <c r="B132" s="95"/>
      <c r="C132" s="95"/>
      <c r="D132" s="95"/>
      <c r="E132" s="95"/>
      <c r="F132" s="95"/>
    </row>
    <row r="133" spans="1:6" ht="64" customHeight="1">
      <c r="A133" s="95"/>
      <c r="B133" s="95"/>
      <c r="C133" s="95"/>
      <c r="D133" s="95"/>
      <c r="E133" s="95"/>
      <c r="F133" s="95"/>
    </row>
    <row r="134" spans="1:6" ht="64" customHeight="1">
      <c r="A134" s="95"/>
      <c r="B134" s="95"/>
      <c r="C134" s="95"/>
      <c r="D134" s="95"/>
      <c r="E134" s="95"/>
      <c r="F134" s="95"/>
    </row>
    <row r="135" spans="1:6" ht="64" customHeight="1">
      <c r="A135" s="95"/>
      <c r="B135" s="95"/>
      <c r="C135" s="95"/>
      <c r="D135" s="95"/>
      <c r="E135" s="95"/>
      <c r="F135" s="95"/>
    </row>
    <row r="136" spans="1:6" ht="64" customHeight="1">
      <c r="A136" s="95"/>
      <c r="B136" s="95"/>
      <c r="C136" s="95"/>
      <c r="D136" s="95"/>
      <c r="E136" s="95"/>
      <c r="F136" s="95"/>
    </row>
    <row r="137" spans="1:6" ht="64" customHeight="1">
      <c r="A137" s="95"/>
      <c r="B137" s="95"/>
      <c r="C137" s="95"/>
      <c r="D137" s="95"/>
      <c r="E137" s="95"/>
      <c r="F137" s="95"/>
    </row>
    <row r="138" spans="1:6" ht="64" customHeight="1">
      <c r="A138" s="95"/>
      <c r="B138" s="95"/>
      <c r="C138" s="95"/>
      <c r="D138" s="95"/>
      <c r="E138" s="95"/>
      <c r="F138" s="95"/>
    </row>
    <row r="139" spans="1:6" ht="64" customHeight="1">
      <c r="A139" s="95"/>
      <c r="B139" s="95"/>
      <c r="C139" s="95"/>
      <c r="D139" s="95"/>
      <c r="E139" s="95"/>
      <c r="F139" s="95"/>
    </row>
    <row r="140" spans="1:6" ht="64" customHeight="1">
      <c r="A140" s="95"/>
      <c r="B140" s="95"/>
      <c r="C140" s="95"/>
      <c r="D140" s="95"/>
      <c r="E140" s="95"/>
      <c r="F140" s="95"/>
    </row>
    <row r="141" spans="1:6" ht="64" customHeight="1">
      <c r="A141" s="95"/>
      <c r="B141" s="95"/>
      <c r="C141" s="95"/>
      <c r="D141" s="95"/>
      <c r="E141" s="95"/>
      <c r="F141" s="95"/>
    </row>
    <row r="142" spans="1:6" ht="64" customHeight="1">
      <c r="A142" s="95"/>
      <c r="B142" s="95"/>
      <c r="C142" s="95"/>
      <c r="D142" s="95"/>
      <c r="E142" s="95"/>
      <c r="F142" s="95"/>
    </row>
    <row r="143" spans="1:6" ht="64" customHeight="1">
      <c r="A143" s="95"/>
      <c r="B143" s="95"/>
      <c r="C143" s="95"/>
      <c r="D143" s="95"/>
      <c r="E143" s="95"/>
      <c r="F143" s="95"/>
    </row>
    <row r="144" spans="1:6" ht="64" customHeight="1">
      <c r="A144" s="95"/>
      <c r="B144" s="95"/>
      <c r="C144" s="95"/>
      <c r="D144" s="95"/>
      <c r="E144" s="95"/>
      <c r="F144" s="95"/>
    </row>
    <row r="145" spans="1:6" ht="64" customHeight="1">
      <c r="A145" s="95"/>
      <c r="B145" s="95"/>
      <c r="C145" s="95"/>
      <c r="D145" s="95"/>
      <c r="E145" s="95"/>
      <c r="F145" s="95"/>
    </row>
    <row r="146" spans="1:6" ht="64" customHeight="1">
      <c r="A146" s="95"/>
      <c r="B146" s="95"/>
      <c r="C146" s="95"/>
      <c r="D146" s="95"/>
      <c r="E146" s="95"/>
      <c r="F146" s="95"/>
    </row>
    <row r="147" spans="1:6" ht="64" customHeight="1">
      <c r="A147" s="95"/>
      <c r="B147" s="95"/>
      <c r="C147" s="95"/>
      <c r="D147" s="95"/>
      <c r="E147" s="95"/>
      <c r="F147" s="95"/>
    </row>
    <row r="148" spans="1:6" ht="64" customHeight="1">
      <c r="A148" s="95"/>
      <c r="B148" s="95"/>
      <c r="C148" s="95"/>
      <c r="D148" s="95"/>
      <c r="E148" s="95"/>
      <c r="F148" s="95"/>
    </row>
    <row r="149" spans="1:6" ht="64" customHeight="1">
      <c r="A149" s="95"/>
      <c r="B149" s="95"/>
      <c r="C149" s="95"/>
      <c r="D149" s="95"/>
      <c r="E149" s="95"/>
      <c r="F149" s="95"/>
    </row>
    <row r="150" spans="1:6" ht="64" customHeight="1">
      <c r="A150" s="95"/>
      <c r="B150" s="95"/>
      <c r="C150" s="95"/>
      <c r="D150" s="95"/>
      <c r="E150" s="95"/>
      <c r="F150" s="95"/>
    </row>
    <row r="151" spans="1:6" ht="64" customHeight="1">
      <c r="A151" s="95"/>
      <c r="B151" s="95"/>
      <c r="C151" s="95"/>
      <c r="D151" s="95"/>
      <c r="E151" s="95"/>
      <c r="F151" s="95"/>
    </row>
    <row r="152" spans="1:6" ht="64" customHeight="1">
      <c r="A152" s="95"/>
      <c r="B152" s="95"/>
      <c r="C152" s="95"/>
      <c r="D152" s="95"/>
      <c r="E152" s="95"/>
      <c r="F152" s="95"/>
    </row>
    <row r="153" spans="1:6" ht="64" customHeight="1">
      <c r="A153" s="95"/>
      <c r="B153" s="95"/>
      <c r="C153" s="95"/>
      <c r="D153" s="95"/>
      <c r="E153" s="95"/>
      <c r="F153" s="95"/>
    </row>
    <row r="154" spans="1:6" ht="64" customHeight="1">
      <c r="A154" s="95"/>
      <c r="B154" s="95"/>
      <c r="C154" s="95"/>
      <c r="D154" s="95"/>
      <c r="E154" s="95"/>
      <c r="F154" s="95"/>
    </row>
    <row r="155" spans="1:6" ht="64" customHeight="1">
      <c r="A155" s="95"/>
      <c r="B155" s="95"/>
      <c r="C155" s="95"/>
      <c r="D155" s="95"/>
      <c r="E155" s="95"/>
      <c r="F155" s="95"/>
    </row>
    <row r="156" spans="1:6" ht="64" customHeight="1">
      <c r="A156" s="95"/>
      <c r="B156" s="95"/>
      <c r="C156" s="95"/>
      <c r="D156" s="95"/>
      <c r="E156" s="95"/>
      <c r="F156" s="95"/>
    </row>
    <row r="157" spans="1:6" ht="64" customHeight="1">
      <c r="A157" s="95"/>
      <c r="B157" s="95"/>
      <c r="C157" s="95"/>
      <c r="D157" s="95"/>
      <c r="E157" s="95"/>
      <c r="F157" s="95"/>
    </row>
    <row r="158" spans="1:6" ht="64" customHeight="1">
      <c r="A158" s="95"/>
      <c r="B158" s="95"/>
      <c r="C158" s="95"/>
      <c r="D158" s="95"/>
      <c r="E158" s="95"/>
      <c r="F158" s="95"/>
    </row>
    <row r="159" spans="1:6" ht="64" customHeight="1">
      <c r="A159" s="95"/>
      <c r="B159" s="95"/>
      <c r="C159" s="95"/>
      <c r="D159" s="95"/>
      <c r="E159" s="95"/>
      <c r="F159" s="95"/>
    </row>
    <row r="160" spans="1:6" ht="64" customHeight="1">
      <c r="A160" s="95"/>
      <c r="B160" s="95"/>
      <c r="C160" s="95"/>
      <c r="D160" s="95"/>
      <c r="E160" s="95"/>
      <c r="F160" s="95"/>
    </row>
    <row r="161" spans="1:6" ht="64" customHeight="1">
      <c r="A161" s="95"/>
      <c r="B161" s="95"/>
      <c r="C161" s="95"/>
      <c r="D161" s="95"/>
      <c r="E161" s="95"/>
      <c r="F161" s="95"/>
    </row>
    <row r="162" spans="1:6" ht="64" customHeight="1">
      <c r="A162" s="95"/>
      <c r="B162" s="95"/>
      <c r="C162" s="95"/>
      <c r="D162" s="95"/>
      <c r="E162" s="95"/>
      <c r="F162" s="95"/>
    </row>
    <row r="163" spans="1:6" ht="64" customHeight="1">
      <c r="A163" s="95"/>
      <c r="B163" s="95"/>
      <c r="C163" s="95"/>
      <c r="D163" s="95"/>
      <c r="E163" s="95"/>
      <c r="F163" s="95"/>
    </row>
    <row r="164" spans="1:6" ht="64" customHeight="1">
      <c r="A164" s="95"/>
      <c r="B164" s="95"/>
      <c r="C164" s="95"/>
      <c r="D164" s="95"/>
      <c r="E164" s="95"/>
      <c r="F164" s="95"/>
    </row>
    <row r="165" spans="1:6" ht="64" customHeight="1">
      <c r="A165" s="95"/>
      <c r="B165" s="95"/>
      <c r="C165" s="95"/>
      <c r="D165" s="95"/>
      <c r="E165" s="95"/>
      <c r="F165" s="95"/>
    </row>
    <row r="166" spans="1:6" ht="64" customHeight="1">
      <c r="A166" s="95"/>
      <c r="B166" s="95"/>
      <c r="C166" s="95"/>
      <c r="D166" s="95"/>
      <c r="E166" s="95"/>
      <c r="F166" s="95"/>
    </row>
    <row r="167" spans="1:6" ht="64" customHeight="1">
      <c r="A167" s="95"/>
      <c r="B167" s="95"/>
      <c r="C167" s="95"/>
      <c r="D167" s="95"/>
      <c r="E167" s="95"/>
      <c r="F167" s="95"/>
    </row>
    <row r="168" spans="1:6" ht="64" customHeight="1">
      <c r="A168" s="95"/>
      <c r="B168" s="95"/>
      <c r="C168" s="95"/>
      <c r="D168" s="95"/>
      <c r="E168" s="95"/>
      <c r="F168" s="95"/>
    </row>
    <row r="169" spans="1:6" ht="64" customHeight="1">
      <c r="A169" s="95"/>
      <c r="B169" s="95"/>
      <c r="C169" s="95"/>
      <c r="D169" s="95"/>
      <c r="E169" s="95"/>
      <c r="F169" s="95"/>
    </row>
    <row r="170" spans="1:6" ht="64" customHeight="1">
      <c r="A170" s="95"/>
      <c r="B170" s="95"/>
      <c r="C170" s="95"/>
      <c r="D170" s="95"/>
      <c r="E170" s="95"/>
      <c r="F170" s="95"/>
    </row>
    <row r="171" spans="1:6" ht="64" customHeight="1">
      <c r="A171" s="95"/>
      <c r="B171" s="95"/>
      <c r="C171" s="95"/>
      <c r="D171" s="95"/>
      <c r="E171" s="95"/>
      <c r="F171" s="95"/>
    </row>
    <row r="172" spans="1:6" ht="64" customHeight="1">
      <c r="A172" s="95"/>
      <c r="B172" s="95"/>
      <c r="C172" s="95"/>
      <c r="D172" s="95"/>
      <c r="E172" s="95"/>
      <c r="F172" s="95"/>
    </row>
    <row r="173" spans="1:6" ht="64" customHeight="1">
      <c r="A173" s="95"/>
      <c r="B173" s="95"/>
      <c r="C173" s="95"/>
      <c r="D173" s="95"/>
      <c r="E173" s="95"/>
      <c r="F173" s="95"/>
    </row>
    <row r="174" spans="1:6" ht="64" customHeight="1">
      <c r="A174" s="95"/>
      <c r="B174" s="95"/>
      <c r="C174" s="95"/>
      <c r="D174" s="95"/>
      <c r="E174" s="95"/>
      <c r="F174" s="95"/>
    </row>
    <row r="175" spans="1:6" ht="64" customHeight="1">
      <c r="A175" s="95"/>
      <c r="B175" s="95"/>
      <c r="C175" s="95"/>
      <c r="D175" s="95"/>
      <c r="E175" s="95"/>
      <c r="F175" s="95"/>
    </row>
    <row r="176" spans="1:6" ht="64" customHeight="1">
      <c r="A176" s="95"/>
      <c r="B176" s="95"/>
      <c r="C176" s="95"/>
      <c r="D176" s="95"/>
      <c r="E176" s="95"/>
      <c r="F176" s="95"/>
    </row>
    <row r="177" spans="1:6" ht="64" customHeight="1">
      <c r="A177" s="95"/>
      <c r="B177" s="95"/>
      <c r="C177" s="95"/>
      <c r="D177" s="95"/>
      <c r="E177" s="95"/>
      <c r="F177" s="95"/>
    </row>
    <row r="178" spans="1:6" ht="64" customHeight="1">
      <c r="A178" s="95"/>
      <c r="B178" s="95"/>
      <c r="C178" s="95"/>
      <c r="D178" s="95"/>
      <c r="E178" s="95"/>
      <c r="F178" s="95"/>
    </row>
    <row r="179" spans="1:6" ht="64" customHeight="1">
      <c r="A179" s="95"/>
      <c r="B179" s="95"/>
      <c r="C179" s="95"/>
      <c r="D179" s="95"/>
      <c r="E179" s="95"/>
      <c r="F179" s="95"/>
    </row>
    <row r="180" spans="1:6" ht="64" customHeight="1">
      <c r="A180" s="95"/>
      <c r="B180" s="95"/>
      <c r="C180" s="95"/>
      <c r="D180" s="95"/>
      <c r="E180" s="95"/>
      <c r="F180" s="95"/>
    </row>
    <row r="181" spans="1:6" ht="64" customHeight="1">
      <c r="A181" s="95"/>
      <c r="B181" s="95"/>
      <c r="C181" s="95"/>
      <c r="D181" s="95"/>
      <c r="E181" s="95"/>
      <c r="F181" s="95"/>
    </row>
    <row r="182" spans="1:6" ht="64" customHeight="1">
      <c r="A182" s="95"/>
      <c r="B182" s="95"/>
      <c r="C182" s="95"/>
      <c r="D182" s="95"/>
      <c r="E182" s="95"/>
      <c r="F182" s="95"/>
    </row>
    <row r="183" spans="1:6" ht="64" customHeight="1">
      <c r="A183" s="95"/>
      <c r="B183" s="95"/>
      <c r="C183" s="95"/>
      <c r="D183" s="95"/>
      <c r="E183" s="95"/>
      <c r="F183" s="95"/>
    </row>
    <row r="184" spans="1:6" ht="64" customHeight="1">
      <c r="A184" s="95"/>
      <c r="B184" s="95"/>
      <c r="C184" s="95"/>
      <c r="D184" s="95"/>
      <c r="E184" s="95"/>
      <c r="F184" s="95"/>
    </row>
    <row r="185" spans="1:6" ht="64" customHeight="1">
      <c r="A185" s="95"/>
      <c r="B185" s="95"/>
      <c r="C185" s="95"/>
      <c r="D185" s="95"/>
      <c r="E185" s="95"/>
      <c r="F185" s="95"/>
    </row>
    <row r="186" spans="1:6" ht="64" customHeight="1">
      <c r="A186" s="95"/>
      <c r="B186" s="95"/>
      <c r="C186" s="95"/>
      <c r="D186" s="95"/>
      <c r="E186" s="95"/>
      <c r="F186" s="95"/>
    </row>
    <row r="187" spans="1:6" ht="64" customHeight="1">
      <c r="A187" s="95"/>
      <c r="B187" s="95"/>
      <c r="C187" s="95"/>
      <c r="D187" s="95"/>
      <c r="E187" s="95"/>
      <c r="F187" s="95"/>
    </row>
    <row r="188" spans="1:6" ht="64" customHeight="1">
      <c r="A188" s="95"/>
      <c r="B188" s="95"/>
      <c r="C188" s="95"/>
      <c r="D188" s="95"/>
      <c r="E188" s="95"/>
      <c r="F188" s="95"/>
    </row>
    <row r="189" spans="1:6" ht="64" customHeight="1">
      <c r="A189" s="95"/>
      <c r="B189" s="95"/>
      <c r="C189" s="95"/>
      <c r="D189" s="95"/>
      <c r="E189" s="95"/>
      <c r="F189" s="95"/>
    </row>
    <row r="190" spans="1:6" ht="64" customHeight="1">
      <c r="A190" s="95"/>
      <c r="B190" s="95"/>
      <c r="C190" s="95"/>
      <c r="D190" s="95"/>
      <c r="E190" s="95"/>
      <c r="F190" s="95"/>
    </row>
    <row r="191" spans="1:6" ht="64" customHeight="1">
      <c r="A191" s="95"/>
      <c r="B191" s="95"/>
      <c r="C191" s="95"/>
      <c r="D191" s="95"/>
      <c r="E191" s="95"/>
      <c r="F191" s="95"/>
    </row>
    <row r="192" spans="1:6" ht="64" customHeight="1">
      <c r="A192" s="95"/>
      <c r="B192" s="95"/>
      <c r="C192" s="95"/>
      <c r="D192" s="95"/>
      <c r="E192" s="95"/>
      <c r="F192" s="95"/>
    </row>
    <row r="193" spans="1:6" ht="64" customHeight="1">
      <c r="A193" s="95"/>
      <c r="B193" s="95"/>
      <c r="C193" s="95"/>
      <c r="D193" s="95"/>
      <c r="E193" s="95"/>
      <c r="F193" s="95"/>
    </row>
    <row r="194" spans="1:6" ht="64" customHeight="1">
      <c r="A194" s="95"/>
      <c r="B194" s="95"/>
      <c r="C194" s="95"/>
      <c r="D194" s="95"/>
      <c r="E194" s="95"/>
      <c r="F194" s="95"/>
    </row>
    <row r="195" spans="1:6" ht="64" customHeight="1">
      <c r="A195" s="95"/>
      <c r="B195" s="95"/>
      <c r="C195" s="95"/>
      <c r="D195" s="95"/>
      <c r="E195" s="95"/>
      <c r="F195" s="95"/>
    </row>
    <row r="196" spans="1:6" ht="64" customHeight="1">
      <c r="A196" s="95"/>
      <c r="B196" s="95"/>
      <c r="C196" s="95"/>
      <c r="D196" s="95"/>
      <c r="E196" s="95"/>
      <c r="F196" s="95"/>
    </row>
    <row r="197" spans="1:6" ht="64" customHeight="1">
      <c r="A197" s="95"/>
      <c r="B197" s="95"/>
      <c r="C197" s="95"/>
      <c r="D197" s="95"/>
      <c r="E197" s="95"/>
      <c r="F197" s="95"/>
    </row>
    <row r="198" spans="1:6" ht="64" customHeight="1">
      <c r="A198" s="95"/>
      <c r="B198" s="95"/>
      <c r="C198" s="95"/>
      <c r="D198" s="95"/>
      <c r="E198" s="95"/>
      <c r="F198" s="95"/>
    </row>
    <row r="199" spans="1:6" ht="64" customHeight="1">
      <c r="A199" s="95"/>
      <c r="B199" s="95"/>
      <c r="C199" s="95"/>
      <c r="D199" s="95"/>
      <c r="E199" s="95"/>
      <c r="F199" s="95"/>
    </row>
    <row r="200" spans="1:6" ht="64" customHeight="1">
      <c r="A200" s="95"/>
      <c r="B200" s="95"/>
      <c r="C200" s="95"/>
      <c r="D200" s="95"/>
      <c r="E200" s="95"/>
      <c r="F200" s="95"/>
    </row>
    <row r="201" spans="1:6" ht="64" customHeight="1">
      <c r="A201" s="95"/>
      <c r="B201" s="95"/>
      <c r="C201" s="95"/>
      <c r="D201" s="95"/>
      <c r="E201" s="95"/>
      <c r="F201" s="95"/>
    </row>
    <row r="202" spans="1:6" ht="64" customHeight="1">
      <c r="A202" s="95"/>
      <c r="B202" s="95"/>
      <c r="C202" s="95"/>
      <c r="D202" s="95"/>
      <c r="E202" s="95"/>
      <c r="F202" s="95"/>
    </row>
    <row r="203" spans="1:6" ht="64" customHeight="1">
      <c r="A203" s="95"/>
      <c r="B203" s="95"/>
      <c r="C203" s="95"/>
      <c r="D203" s="95"/>
      <c r="E203" s="95"/>
      <c r="F203" s="95"/>
    </row>
    <row r="204" spans="1:6" ht="64" customHeight="1">
      <c r="A204" s="95"/>
      <c r="B204" s="95"/>
      <c r="C204" s="95"/>
      <c r="D204" s="95"/>
      <c r="E204" s="95"/>
      <c r="F204" s="95"/>
    </row>
    <row r="205" spans="1:6" ht="64" customHeight="1">
      <c r="A205" s="95"/>
      <c r="B205" s="95"/>
      <c r="C205" s="95"/>
      <c r="D205" s="95"/>
      <c r="E205" s="95"/>
      <c r="F205" s="95"/>
    </row>
    <row r="206" spans="1:6" ht="64" customHeight="1">
      <c r="A206" s="95"/>
      <c r="B206" s="95"/>
      <c r="C206" s="95"/>
      <c r="D206" s="95"/>
      <c r="E206" s="95"/>
      <c r="F206" s="95"/>
    </row>
    <row r="207" spans="1:6" ht="64" customHeight="1">
      <c r="A207" s="95"/>
      <c r="B207" s="95"/>
      <c r="C207" s="95"/>
      <c r="D207" s="95"/>
      <c r="E207" s="95"/>
      <c r="F207" s="95"/>
    </row>
    <row r="208" spans="1:6" ht="64" customHeight="1">
      <c r="A208" s="95"/>
      <c r="B208" s="95"/>
      <c r="C208" s="95"/>
      <c r="D208" s="95"/>
      <c r="E208" s="95"/>
      <c r="F208" s="95"/>
    </row>
    <row r="209" spans="1:6" ht="64" customHeight="1">
      <c r="A209" s="95"/>
      <c r="B209" s="95"/>
      <c r="C209" s="95"/>
      <c r="D209" s="95"/>
      <c r="E209" s="95"/>
      <c r="F209" s="95"/>
    </row>
    <row r="210" spans="1:6" ht="64" customHeight="1">
      <c r="A210" s="95"/>
      <c r="B210" s="95"/>
      <c r="C210" s="95"/>
      <c r="D210" s="95"/>
      <c r="E210" s="95"/>
      <c r="F210" s="95"/>
    </row>
    <row r="211" spans="1:6" ht="64" customHeight="1">
      <c r="A211" s="95"/>
      <c r="B211" s="95"/>
      <c r="C211" s="95"/>
      <c r="D211" s="95"/>
      <c r="E211" s="95"/>
      <c r="F211" s="95"/>
    </row>
    <row r="212" spans="1:6" ht="64" customHeight="1">
      <c r="A212" s="95"/>
      <c r="B212" s="95"/>
      <c r="C212" s="95"/>
      <c r="D212" s="95"/>
      <c r="E212" s="95"/>
      <c r="F212" s="95"/>
    </row>
    <row r="213" spans="1:6" ht="64" customHeight="1">
      <c r="A213" s="95"/>
      <c r="B213" s="95"/>
      <c r="C213" s="95"/>
      <c r="D213" s="95"/>
      <c r="E213" s="95"/>
      <c r="F213" s="95"/>
    </row>
    <row r="214" spans="1:6" ht="64" customHeight="1">
      <c r="A214" s="95"/>
      <c r="B214" s="95"/>
      <c r="C214" s="95"/>
      <c r="D214" s="95"/>
      <c r="E214" s="95"/>
      <c r="F214" s="95"/>
    </row>
    <row r="215" spans="1:6" ht="64" customHeight="1">
      <c r="A215" s="95"/>
      <c r="B215" s="95"/>
      <c r="C215" s="95"/>
      <c r="D215" s="95"/>
      <c r="E215" s="95"/>
      <c r="F215" s="95"/>
    </row>
    <row r="216" spans="1:6" ht="64" customHeight="1">
      <c r="A216" s="95"/>
      <c r="B216" s="95"/>
      <c r="C216" s="95"/>
      <c r="D216" s="95"/>
      <c r="E216" s="95"/>
      <c r="F216" s="95"/>
    </row>
    <row r="217" spans="1:6" ht="64" customHeight="1">
      <c r="A217" s="95"/>
      <c r="B217" s="95"/>
      <c r="C217" s="95"/>
      <c r="D217" s="95"/>
      <c r="E217" s="95"/>
      <c r="F217" s="95"/>
    </row>
    <row r="218" spans="1:6" ht="64" customHeight="1">
      <c r="A218" s="95"/>
      <c r="B218" s="95"/>
      <c r="C218" s="95"/>
      <c r="D218" s="95"/>
      <c r="E218" s="95"/>
      <c r="F218" s="95"/>
    </row>
    <row r="219" spans="1:6" ht="64" customHeight="1">
      <c r="A219" s="95"/>
      <c r="B219" s="95"/>
      <c r="C219" s="95"/>
      <c r="D219" s="95"/>
      <c r="E219" s="95"/>
      <c r="F219" s="95"/>
    </row>
    <row r="220" spans="1:6" ht="64" customHeight="1">
      <c r="A220" s="95"/>
      <c r="B220" s="95"/>
      <c r="C220" s="95"/>
      <c r="D220" s="95"/>
      <c r="E220" s="95"/>
      <c r="F220" s="95"/>
    </row>
    <row r="221" spans="1:6" ht="64" customHeight="1">
      <c r="A221" s="95"/>
      <c r="B221" s="95"/>
      <c r="C221" s="95"/>
      <c r="D221" s="95"/>
      <c r="E221" s="95"/>
      <c r="F221" s="95"/>
    </row>
    <row r="222" spans="1:6" ht="64" customHeight="1">
      <c r="A222" s="95"/>
      <c r="B222" s="95"/>
      <c r="C222" s="95"/>
      <c r="D222" s="95"/>
      <c r="E222" s="95"/>
      <c r="F222" s="95"/>
    </row>
    <row r="223" spans="1:6" ht="64" customHeight="1">
      <c r="A223" s="95"/>
      <c r="B223" s="95"/>
      <c r="C223" s="95"/>
      <c r="D223" s="95"/>
      <c r="E223" s="95"/>
      <c r="F223" s="95"/>
    </row>
    <row r="224" spans="1:6" ht="64" customHeight="1">
      <c r="A224" s="95"/>
      <c r="B224" s="95"/>
      <c r="C224" s="95"/>
      <c r="D224" s="95"/>
      <c r="E224" s="95"/>
      <c r="F224" s="95"/>
    </row>
    <row r="225" spans="1:6" ht="64" customHeight="1">
      <c r="A225" s="95"/>
      <c r="B225" s="95"/>
      <c r="C225" s="95"/>
      <c r="D225" s="95"/>
      <c r="E225" s="95"/>
      <c r="F225" s="95"/>
    </row>
    <row r="226" spans="1:6" ht="64" customHeight="1">
      <c r="A226" s="95"/>
      <c r="B226" s="95"/>
      <c r="C226" s="95"/>
      <c r="D226" s="95"/>
      <c r="E226" s="95"/>
      <c r="F226" s="95"/>
    </row>
    <row r="227" spans="1:6" ht="64" customHeight="1">
      <c r="A227" s="95"/>
      <c r="B227" s="95"/>
      <c r="C227" s="95"/>
      <c r="D227" s="95"/>
      <c r="E227" s="95"/>
      <c r="F227" s="95"/>
    </row>
    <row r="228" spans="1:6" ht="64" customHeight="1">
      <c r="A228" s="95"/>
      <c r="B228" s="95"/>
      <c r="C228" s="95"/>
      <c r="D228" s="95"/>
      <c r="E228" s="95"/>
      <c r="F228" s="95"/>
    </row>
    <row r="229" spans="1:6" ht="64" customHeight="1">
      <c r="A229" s="95"/>
      <c r="B229" s="95"/>
      <c r="C229" s="95"/>
      <c r="D229" s="95"/>
      <c r="E229" s="95"/>
      <c r="F229" s="95"/>
    </row>
    <row r="230" spans="1:6" ht="64" customHeight="1">
      <c r="A230" s="95"/>
      <c r="B230" s="95"/>
      <c r="C230" s="95"/>
      <c r="D230" s="95"/>
      <c r="E230" s="95"/>
      <c r="F230" s="95"/>
    </row>
    <row r="231" spans="1:6" ht="64" customHeight="1">
      <c r="A231" s="95"/>
      <c r="B231" s="95"/>
      <c r="C231" s="95"/>
      <c r="D231" s="95"/>
      <c r="E231" s="95"/>
      <c r="F231" s="95"/>
    </row>
    <row r="232" spans="1:6" ht="64" customHeight="1">
      <c r="A232" s="95"/>
      <c r="B232" s="95"/>
      <c r="C232" s="95"/>
      <c r="D232" s="95"/>
      <c r="E232" s="95"/>
      <c r="F232" s="95"/>
    </row>
    <row r="233" spans="1:6" ht="64" customHeight="1">
      <c r="A233" s="95"/>
      <c r="B233" s="95"/>
      <c r="C233" s="95"/>
      <c r="D233" s="95"/>
      <c r="E233" s="95"/>
      <c r="F233" s="95"/>
    </row>
    <row r="234" spans="1:6" ht="64" customHeight="1">
      <c r="A234" s="95"/>
      <c r="B234" s="95"/>
      <c r="C234" s="95"/>
      <c r="D234" s="95"/>
      <c r="E234" s="95"/>
      <c r="F234" s="95"/>
    </row>
    <row r="235" spans="1:6" ht="64" customHeight="1">
      <c r="A235" s="95"/>
      <c r="B235" s="95"/>
      <c r="C235" s="95"/>
      <c r="D235" s="95"/>
      <c r="E235" s="95"/>
      <c r="F235" s="95"/>
    </row>
    <row r="236" spans="1:6" ht="64" customHeight="1">
      <c r="A236" s="95"/>
      <c r="B236" s="95"/>
      <c r="C236" s="95"/>
      <c r="D236" s="95"/>
      <c r="E236" s="95"/>
      <c r="F236" s="95"/>
    </row>
    <row r="237" spans="1:6" ht="64" customHeight="1">
      <c r="A237" s="95"/>
      <c r="B237" s="95"/>
      <c r="C237" s="95"/>
      <c r="D237" s="95"/>
      <c r="E237" s="95"/>
      <c r="F237" s="95"/>
    </row>
    <row r="238" spans="1:6" ht="64" customHeight="1">
      <c r="A238" s="95"/>
      <c r="B238" s="95"/>
      <c r="C238" s="95"/>
      <c r="D238" s="95"/>
      <c r="E238" s="95"/>
      <c r="F238" s="95"/>
    </row>
    <row r="239" spans="1:6" ht="64" customHeight="1">
      <c r="A239" s="95"/>
      <c r="B239" s="95"/>
      <c r="C239" s="95"/>
      <c r="D239" s="95"/>
      <c r="E239" s="95"/>
      <c r="F239" s="95"/>
    </row>
    <row r="240" spans="1:6" ht="64" customHeight="1">
      <c r="A240" s="95"/>
      <c r="B240" s="95"/>
      <c r="C240" s="95"/>
      <c r="D240" s="95"/>
      <c r="E240" s="95"/>
      <c r="F240" s="95"/>
    </row>
    <row r="241" spans="1:6" ht="64" customHeight="1">
      <c r="A241" s="95"/>
      <c r="B241" s="95"/>
      <c r="C241" s="95"/>
      <c r="D241" s="95"/>
      <c r="E241" s="95"/>
      <c r="F241" s="95"/>
    </row>
    <row r="242" spans="1:6" ht="64" customHeight="1">
      <c r="A242" s="95"/>
      <c r="B242" s="95"/>
      <c r="C242" s="95"/>
      <c r="D242" s="95"/>
      <c r="E242" s="95"/>
      <c r="F242" s="95"/>
    </row>
    <row r="243" spans="1:6" ht="64" customHeight="1">
      <c r="A243" s="95"/>
      <c r="B243" s="95"/>
      <c r="C243" s="95"/>
      <c r="D243" s="95"/>
      <c r="E243" s="95"/>
      <c r="F243" s="95"/>
    </row>
    <row r="244" spans="1:6" ht="64" customHeight="1">
      <c r="A244" s="95"/>
      <c r="B244" s="95"/>
      <c r="C244" s="95"/>
      <c r="D244" s="95"/>
      <c r="E244" s="95"/>
      <c r="F244" s="95"/>
    </row>
    <row r="245" spans="1:6" ht="64" customHeight="1">
      <c r="A245" s="95"/>
      <c r="B245" s="95"/>
      <c r="C245" s="95"/>
      <c r="D245" s="95"/>
      <c r="E245" s="95"/>
      <c r="F245" s="95"/>
    </row>
    <row r="246" spans="1:6" ht="64" customHeight="1">
      <c r="A246" s="95"/>
      <c r="B246" s="95"/>
      <c r="C246" s="95"/>
      <c r="D246" s="95"/>
      <c r="E246" s="95"/>
      <c r="F246" s="95"/>
    </row>
    <row r="247" spans="1:6" ht="64" customHeight="1">
      <c r="A247" s="95"/>
      <c r="B247" s="95"/>
      <c r="C247" s="95"/>
      <c r="D247" s="95"/>
      <c r="E247" s="95"/>
      <c r="F247" s="95"/>
    </row>
    <row r="248" spans="1:6" ht="64" customHeight="1">
      <c r="A248" s="95"/>
      <c r="B248" s="95"/>
      <c r="C248" s="95"/>
      <c r="D248" s="95"/>
      <c r="E248" s="95"/>
      <c r="F248" s="95"/>
    </row>
    <row r="249" spans="1:6" ht="64" customHeight="1">
      <c r="A249" s="95"/>
      <c r="B249" s="95"/>
      <c r="C249" s="95"/>
      <c r="D249" s="95"/>
      <c r="E249" s="95"/>
      <c r="F249" s="95"/>
    </row>
    <row r="250" spans="1:6" ht="64" customHeight="1">
      <c r="A250" s="95"/>
      <c r="B250" s="95"/>
      <c r="C250" s="95"/>
      <c r="D250" s="95"/>
      <c r="E250" s="95"/>
      <c r="F250" s="95"/>
    </row>
    <row r="251" spans="1:6" ht="64" customHeight="1">
      <c r="A251" s="95"/>
      <c r="B251" s="95"/>
      <c r="C251" s="95"/>
      <c r="D251" s="95"/>
      <c r="E251" s="95"/>
      <c r="F251" s="95"/>
    </row>
    <row r="252" spans="1:6" ht="64" customHeight="1">
      <c r="A252" s="95"/>
      <c r="B252" s="95"/>
      <c r="C252" s="95"/>
      <c r="D252" s="95"/>
      <c r="E252" s="95"/>
      <c r="F252" s="95"/>
    </row>
    <row r="253" spans="1:6" ht="64" customHeight="1">
      <c r="A253" s="95"/>
      <c r="B253" s="95"/>
      <c r="C253" s="95"/>
      <c r="D253" s="95"/>
      <c r="E253" s="95"/>
      <c r="F253" s="95"/>
    </row>
    <row r="254" spans="1:6" ht="64" customHeight="1">
      <c r="A254" s="95"/>
      <c r="B254" s="95"/>
      <c r="C254" s="95"/>
      <c r="D254" s="95"/>
      <c r="E254" s="95"/>
      <c r="F254" s="95"/>
    </row>
    <row r="255" spans="1:6" ht="64" customHeight="1">
      <c r="A255" s="95"/>
      <c r="B255" s="95"/>
      <c r="C255" s="95"/>
      <c r="D255" s="95"/>
      <c r="E255" s="95"/>
      <c r="F255" s="95"/>
    </row>
    <row r="256" spans="1:6" ht="64" customHeight="1">
      <c r="A256" s="95"/>
      <c r="B256" s="95"/>
      <c r="C256" s="95"/>
      <c r="D256" s="95"/>
      <c r="E256" s="95"/>
      <c r="F256" s="95"/>
    </row>
    <row r="257" spans="1:6" ht="64" customHeight="1">
      <c r="A257" s="95"/>
      <c r="B257" s="95"/>
      <c r="C257" s="95"/>
      <c r="D257" s="95"/>
      <c r="E257" s="95"/>
      <c r="F257" s="95"/>
    </row>
    <row r="258" spans="1:6" ht="64" customHeight="1">
      <c r="A258" s="95"/>
      <c r="B258" s="95"/>
      <c r="C258" s="95"/>
      <c r="D258" s="95"/>
      <c r="E258" s="95"/>
      <c r="F258" s="95"/>
    </row>
    <row r="259" spans="1:6" ht="64" customHeight="1">
      <c r="A259" s="95"/>
      <c r="B259" s="95"/>
      <c r="C259" s="95"/>
      <c r="D259" s="95"/>
      <c r="E259" s="95"/>
      <c r="F259" s="95"/>
    </row>
    <row r="260" spans="1:6" ht="64" customHeight="1">
      <c r="A260" s="95"/>
      <c r="B260" s="95"/>
      <c r="C260" s="95"/>
      <c r="D260" s="95"/>
      <c r="E260" s="95"/>
      <c r="F260" s="95"/>
    </row>
    <row r="261" spans="1:6" ht="64" customHeight="1">
      <c r="A261" s="95"/>
      <c r="B261" s="95"/>
      <c r="C261" s="95"/>
      <c r="D261" s="95"/>
      <c r="E261" s="95"/>
      <c r="F261" s="95"/>
    </row>
    <row r="262" spans="1:6" ht="64" customHeight="1">
      <c r="A262" s="95"/>
      <c r="B262" s="95"/>
      <c r="C262" s="95"/>
      <c r="D262" s="95"/>
      <c r="E262" s="95"/>
      <c r="F262" s="95"/>
    </row>
    <row r="263" spans="1:6" ht="64" customHeight="1">
      <c r="A263" s="95"/>
      <c r="B263" s="95"/>
      <c r="C263" s="95"/>
      <c r="D263" s="95"/>
      <c r="E263" s="95"/>
      <c r="F263" s="95"/>
    </row>
    <row r="264" spans="1:6" ht="64" customHeight="1">
      <c r="A264" s="95"/>
      <c r="B264" s="95"/>
      <c r="C264" s="95"/>
      <c r="D264" s="95"/>
      <c r="E264" s="95"/>
      <c r="F264" s="95"/>
    </row>
    <row r="265" spans="1:6" ht="64" customHeight="1">
      <c r="A265" s="95"/>
      <c r="B265" s="95"/>
      <c r="C265" s="95"/>
      <c r="D265" s="95"/>
      <c r="E265" s="95"/>
      <c r="F265" s="95"/>
    </row>
    <row r="266" spans="1:6" ht="64" customHeight="1">
      <c r="A266" s="95"/>
      <c r="B266" s="95"/>
      <c r="C266" s="95"/>
      <c r="D266" s="95"/>
      <c r="E266" s="95"/>
      <c r="F266" s="95"/>
    </row>
    <row r="267" spans="1:6" ht="64" customHeight="1">
      <c r="A267" s="95"/>
      <c r="B267" s="95"/>
      <c r="C267" s="95"/>
      <c r="D267" s="95"/>
      <c r="E267" s="95"/>
      <c r="F267" s="95"/>
    </row>
    <row r="268" spans="1:6" ht="64" customHeight="1">
      <c r="A268" s="120"/>
      <c r="B268" s="120"/>
      <c r="C268" s="95"/>
      <c r="D268" s="96"/>
      <c r="E268" s="96"/>
      <c r="F268" s="96"/>
    </row>
    <row r="269" spans="1:6" ht="64" customHeight="1">
      <c r="A269" s="120"/>
      <c r="B269" s="120"/>
      <c r="C269" s="95"/>
      <c r="D269" s="96"/>
      <c r="E269" s="96"/>
      <c r="F269" s="96"/>
    </row>
    <row r="270" spans="1:6" ht="64" customHeight="1">
      <c r="A270" s="120"/>
      <c r="B270" s="120"/>
      <c r="C270" s="95"/>
      <c r="D270" s="96"/>
      <c r="E270" s="96"/>
      <c r="F270" s="96"/>
    </row>
    <row r="271" spans="1:6" ht="64" customHeight="1">
      <c r="A271" s="120"/>
      <c r="B271" s="120"/>
      <c r="C271" s="95"/>
      <c r="D271" s="96"/>
      <c r="E271" s="96"/>
      <c r="F271" s="96"/>
    </row>
    <row r="272" spans="1:6" ht="64" customHeight="1">
      <c r="A272" s="120"/>
      <c r="B272" s="120"/>
      <c r="C272" s="95"/>
      <c r="D272" s="96"/>
      <c r="E272" s="96"/>
      <c r="F272" s="96"/>
    </row>
    <row r="273" spans="1:6" ht="64" customHeight="1">
      <c r="A273" s="120"/>
      <c r="B273" s="120"/>
      <c r="C273" s="95"/>
      <c r="D273" s="96"/>
      <c r="E273" s="96"/>
      <c r="F273" s="96"/>
    </row>
    <row r="274" spans="1:6" ht="64" customHeight="1">
      <c r="A274" s="120"/>
      <c r="B274" s="120"/>
      <c r="C274" s="95"/>
      <c r="D274" s="96"/>
      <c r="E274" s="96"/>
      <c r="F274" s="96"/>
    </row>
    <row r="275" spans="1:6" ht="64" customHeight="1">
      <c r="A275" s="120"/>
      <c r="B275" s="120"/>
      <c r="C275" s="95"/>
      <c r="D275" s="96"/>
      <c r="E275" s="96"/>
      <c r="F275" s="96"/>
    </row>
    <row r="276" spans="1:6" ht="64" customHeight="1">
      <c r="A276" s="120"/>
      <c r="B276" s="120"/>
      <c r="C276" s="95"/>
      <c r="D276" s="96"/>
      <c r="E276" s="96"/>
      <c r="F276" s="96"/>
    </row>
    <row r="277" spans="1:6" ht="64" customHeight="1">
      <c r="A277" s="120"/>
      <c r="B277" s="120"/>
      <c r="C277" s="95"/>
      <c r="D277" s="96"/>
      <c r="E277" s="96"/>
      <c r="F277" s="96"/>
    </row>
    <row r="278" spans="1:6" ht="64" customHeight="1">
      <c r="A278" s="120"/>
      <c r="B278" s="120"/>
      <c r="C278" s="95"/>
      <c r="D278" s="96"/>
      <c r="E278" s="96"/>
      <c r="F278" s="96"/>
    </row>
    <row r="279" spans="1:6" ht="64" customHeight="1">
      <c r="A279" s="120"/>
      <c r="B279" s="120"/>
      <c r="C279" s="95"/>
      <c r="D279" s="96"/>
      <c r="E279" s="96"/>
      <c r="F279" s="96"/>
    </row>
    <row r="280" spans="1:6" ht="64" customHeight="1">
      <c r="A280" s="120"/>
      <c r="B280" s="120"/>
      <c r="C280" s="95"/>
      <c r="D280" s="96"/>
      <c r="E280" s="96"/>
      <c r="F280" s="96"/>
    </row>
    <row r="281" spans="1:6" ht="64" customHeight="1">
      <c r="A281" s="120"/>
      <c r="B281" s="120"/>
      <c r="C281" s="95"/>
      <c r="D281" s="96"/>
      <c r="E281" s="96"/>
      <c r="F281" s="96"/>
    </row>
    <row r="282" spans="1:6" ht="64" customHeight="1">
      <c r="A282" s="120"/>
      <c r="B282" s="120"/>
      <c r="C282" s="95"/>
      <c r="D282" s="96"/>
      <c r="E282" s="96"/>
      <c r="F282" s="96"/>
    </row>
    <row r="283" spans="1:6" ht="64" customHeight="1">
      <c r="A283" s="120"/>
      <c r="B283" s="120"/>
      <c r="C283" s="95"/>
      <c r="D283" s="96"/>
      <c r="E283" s="96"/>
      <c r="F283" s="96"/>
    </row>
    <row r="284" spans="1:6" ht="64" customHeight="1">
      <c r="A284" s="120"/>
      <c r="B284" s="120"/>
      <c r="C284" s="95"/>
      <c r="D284" s="96"/>
      <c r="E284" s="96"/>
      <c r="F284" s="96"/>
    </row>
    <row r="285" spans="1:6" ht="64" customHeight="1">
      <c r="A285" s="120"/>
      <c r="B285" s="120"/>
      <c r="C285" s="95"/>
      <c r="D285" s="96"/>
      <c r="E285" s="96"/>
      <c r="F285" s="96"/>
    </row>
    <row r="286" spans="1:6" ht="64" customHeight="1">
      <c r="A286" s="120"/>
      <c r="B286" s="120"/>
      <c r="C286" s="95"/>
      <c r="D286" s="96"/>
      <c r="E286" s="96"/>
      <c r="F286" s="96"/>
    </row>
    <row r="287" spans="1:6" ht="64" customHeight="1">
      <c r="A287" s="120"/>
      <c r="B287" s="120"/>
      <c r="C287" s="95"/>
      <c r="D287" s="96"/>
      <c r="E287" s="96"/>
      <c r="F287" s="96"/>
    </row>
    <row r="288" spans="1:6" ht="64" customHeight="1">
      <c r="A288" s="120"/>
      <c r="B288" s="120"/>
      <c r="C288" s="95"/>
      <c r="D288" s="96"/>
      <c r="E288" s="96"/>
      <c r="F288" s="96"/>
    </row>
    <row r="289" spans="1:6" ht="64" customHeight="1">
      <c r="A289" s="120"/>
      <c r="B289" s="120"/>
      <c r="C289" s="95"/>
      <c r="D289" s="96"/>
      <c r="E289" s="96"/>
      <c r="F289" s="96"/>
    </row>
    <row r="290" spans="1:6" ht="64" customHeight="1">
      <c r="A290" s="120"/>
      <c r="B290" s="120"/>
      <c r="C290" s="95"/>
      <c r="D290" s="96"/>
      <c r="E290" s="96"/>
      <c r="F290" s="96"/>
    </row>
    <row r="291" spans="1:6" ht="64" customHeight="1">
      <c r="A291" s="120"/>
      <c r="B291" s="120"/>
      <c r="C291" s="95"/>
      <c r="D291" s="96"/>
      <c r="E291" s="96"/>
      <c r="F291" s="96"/>
    </row>
    <row r="292" spans="1:6" ht="64" customHeight="1">
      <c r="A292" s="120"/>
      <c r="B292" s="120"/>
      <c r="C292" s="95"/>
      <c r="D292" s="96"/>
      <c r="E292" s="96"/>
      <c r="F292" s="96"/>
    </row>
    <row r="293" spans="1:6" ht="64" customHeight="1">
      <c r="A293" s="120"/>
      <c r="B293" s="120"/>
      <c r="C293" s="95"/>
      <c r="D293" s="96"/>
      <c r="E293" s="96"/>
      <c r="F293" s="96"/>
    </row>
    <row r="294" spans="1:6" ht="64" customHeight="1">
      <c r="A294" s="120"/>
      <c r="B294" s="120"/>
      <c r="C294" s="95"/>
      <c r="D294" s="96"/>
      <c r="E294" s="96"/>
      <c r="F294" s="96"/>
    </row>
    <row r="295" spans="1:6" ht="64" customHeight="1">
      <c r="A295" s="120"/>
      <c r="B295" s="120"/>
      <c r="C295" s="95"/>
      <c r="D295" s="96"/>
      <c r="E295" s="96"/>
      <c r="F295" s="96"/>
    </row>
    <row r="296" spans="1:6" ht="64" customHeight="1">
      <c r="A296" s="120"/>
      <c r="B296" s="120"/>
      <c r="C296" s="95"/>
      <c r="D296" s="96"/>
      <c r="E296" s="96"/>
      <c r="F296" s="96"/>
    </row>
    <row r="297" spans="1:6" ht="64" customHeight="1">
      <c r="A297" s="120"/>
      <c r="B297" s="120"/>
      <c r="C297" s="95"/>
      <c r="D297" s="96"/>
      <c r="E297" s="96"/>
      <c r="F297" s="96"/>
    </row>
    <row r="298" spans="1:6" ht="64" customHeight="1">
      <c r="A298" s="120"/>
      <c r="B298" s="120"/>
      <c r="C298" s="95"/>
      <c r="D298" s="96"/>
      <c r="E298" s="96"/>
      <c r="F298" s="96"/>
    </row>
    <row r="299" spans="1:6" ht="64" customHeight="1">
      <c r="A299" s="120"/>
      <c r="B299" s="120"/>
      <c r="C299" s="95"/>
      <c r="D299" s="96"/>
      <c r="E299" s="96"/>
      <c r="F299" s="96"/>
    </row>
    <row r="300" spans="1:6" ht="64" customHeight="1">
      <c r="A300" s="120"/>
      <c r="B300" s="120"/>
      <c r="C300" s="95"/>
      <c r="D300" s="96"/>
      <c r="E300" s="96"/>
      <c r="F300" s="96"/>
    </row>
    <row r="301" spans="1:6" ht="64" customHeight="1">
      <c r="A301" s="120"/>
      <c r="B301" s="120"/>
      <c r="C301" s="95"/>
      <c r="D301" s="96"/>
      <c r="E301" s="96"/>
      <c r="F301" s="96"/>
    </row>
    <row r="302" spans="1:6" ht="64" customHeight="1">
      <c r="A302" s="120"/>
      <c r="B302" s="120"/>
      <c r="C302" s="95"/>
      <c r="D302" s="96"/>
      <c r="E302" s="96"/>
      <c r="F302" s="96"/>
    </row>
    <row r="303" spans="1:6" ht="64" customHeight="1">
      <c r="A303" s="120"/>
      <c r="B303" s="120"/>
      <c r="C303" s="95"/>
      <c r="D303" s="96"/>
      <c r="E303" s="96"/>
      <c r="F303" s="96"/>
    </row>
    <row r="304" spans="1:6" ht="64" customHeight="1">
      <c r="A304" s="120"/>
      <c r="B304" s="120"/>
      <c r="C304" s="95"/>
      <c r="D304" s="96"/>
      <c r="E304" s="96"/>
      <c r="F304" s="96"/>
    </row>
    <row r="305" spans="1:6" ht="64" customHeight="1">
      <c r="A305" s="120"/>
      <c r="B305" s="120"/>
      <c r="C305" s="95"/>
      <c r="D305" s="96"/>
      <c r="E305" s="96"/>
      <c r="F305" s="96"/>
    </row>
    <row r="306" spans="1:6" ht="64" customHeight="1">
      <c r="A306" s="120"/>
      <c r="B306" s="120"/>
      <c r="C306" s="95"/>
      <c r="D306" s="96"/>
      <c r="E306" s="96"/>
      <c r="F306" s="96"/>
    </row>
    <row r="307" spans="1:6" ht="64" customHeight="1">
      <c r="A307" s="120"/>
      <c r="B307" s="120"/>
      <c r="C307" s="95"/>
      <c r="D307" s="96"/>
      <c r="E307" s="96"/>
      <c r="F307" s="96"/>
    </row>
    <row r="308" spans="1:6" ht="64" customHeight="1">
      <c r="A308" s="120"/>
      <c r="B308" s="120"/>
      <c r="C308" s="95"/>
      <c r="D308" s="96"/>
      <c r="E308" s="96"/>
      <c r="F308" s="96"/>
    </row>
    <row r="309" spans="1:6" ht="64" customHeight="1">
      <c r="A309" s="120"/>
      <c r="B309" s="120"/>
      <c r="C309" s="95"/>
      <c r="D309" s="96"/>
      <c r="E309" s="96"/>
      <c r="F309" s="96"/>
    </row>
    <row r="310" spans="1:6" ht="64" customHeight="1">
      <c r="A310" s="120"/>
      <c r="B310" s="120"/>
      <c r="C310" s="95"/>
      <c r="D310" s="96"/>
      <c r="E310" s="96"/>
      <c r="F310" s="96"/>
    </row>
    <row r="311" spans="1:6" ht="64" customHeight="1">
      <c r="A311" s="120"/>
      <c r="B311" s="120"/>
      <c r="C311" s="95"/>
      <c r="D311" s="96"/>
      <c r="E311" s="96"/>
      <c r="F311" s="96"/>
    </row>
    <row r="312" spans="1:6" ht="64" customHeight="1">
      <c r="A312" s="120"/>
      <c r="B312" s="120"/>
      <c r="C312" s="95"/>
      <c r="D312" s="96"/>
      <c r="E312" s="96"/>
      <c r="F312" s="96"/>
    </row>
    <row r="313" spans="1:6" ht="64" customHeight="1">
      <c r="A313" s="120"/>
      <c r="B313" s="120"/>
      <c r="C313" s="95"/>
      <c r="D313" s="96"/>
      <c r="E313" s="96"/>
      <c r="F313" s="96"/>
    </row>
    <row r="314" spans="1:6" ht="64" customHeight="1">
      <c r="A314" s="120"/>
      <c r="B314" s="120"/>
      <c r="C314" s="95"/>
      <c r="D314" s="96"/>
      <c r="E314" s="96"/>
      <c r="F314" s="96"/>
    </row>
    <row r="315" spans="1:6" ht="64" customHeight="1">
      <c r="A315" s="120"/>
      <c r="B315" s="120"/>
      <c r="C315" s="95"/>
      <c r="D315" s="96"/>
      <c r="E315" s="96"/>
      <c r="F315" s="96"/>
    </row>
    <row r="316" spans="1:6" ht="64" customHeight="1">
      <c r="A316" s="120"/>
      <c r="B316" s="120"/>
      <c r="C316" s="95"/>
      <c r="D316" s="96"/>
      <c r="E316" s="96"/>
      <c r="F316" s="96"/>
    </row>
    <row r="317" spans="1:6" ht="64" customHeight="1">
      <c r="A317" s="120"/>
      <c r="B317" s="120"/>
      <c r="C317" s="95"/>
      <c r="D317" s="96"/>
      <c r="E317" s="96"/>
      <c r="F317" s="96"/>
    </row>
    <row r="318" spans="1:6" ht="64" customHeight="1">
      <c r="A318" s="120"/>
      <c r="B318" s="120"/>
      <c r="C318" s="95"/>
      <c r="D318" s="96"/>
      <c r="E318" s="96"/>
      <c r="F318" s="96"/>
    </row>
    <row r="319" spans="1:6" ht="64" customHeight="1">
      <c r="A319" s="120"/>
      <c r="B319" s="120"/>
      <c r="C319" s="95"/>
      <c r="D319" s="96"/>
      <c r="E319" s="96"/>
      <c r="F319" s="96"/>
    </row>
    <row r="320" spans="1:6" ht="64" customHeight="1">
      <c r="A320" s="120"/>
      <c r="B320" s="120"/>
      <c r="C320" s="95"/>
      <c r="D320" s="96"/>
      <c r="E320" s="96"/>
      <c r="F320" s="96"/>
    </row>
    <row r="321" spans="1:6" ht="64" customHeight="1">
      <c r="A321" s="120"/>
      <c r="B321" s="120"/>
      <c r="C321" s="95"/>
      <c r="D321" s="96"/>
      <c r="E321" s="96"/>
      <c r="F321" s="96"/>
    </row>
    <row r="322" spans="1:6" ht="64" customHeight="1">
      <c r="A322" s="120"/>
      <c r="B322" s="120"/>
      <c r="C322" s="95"/>
      <c r="D322" s="96"/>
      <c r="E322" s="96"/>
      <c r="F322" s="96"/>
    </row>
    <row r="323" spans="1:6" ht="64" customHeight="1">
      <c r="A323" s="120"/>
      <c r="B323" s="120"/>
      <c r="C323" s="95"/>
      <c r="D323" s="96"/>
      <c r="E323" s="96"/>
      <c r="F323" s="96"/>
    </row>
    <row r="324" spans="1:6" ht="64" customHeight="1">
      <c r="A324" s="120"/>
      <c r="B324" s="120"/>
      <c r="C324" s="95"/>
      <c r="D324" s="96"/>
      <c r="E324" s="96"/>
      <c r="F324" s="96"/>
    </row>
    <row r="325" spans="1:6" ht="64" customHeight="1">
      <c r="A325" s="120"/>
      <c r="B325" s="120"/>
      <c r="C325" s="95"/>
      <c r="D325" s="96"/>
      <c r="E325" s="96"/>
      <c r="F325" s="96"/>
    </row>
    <row r="326" spans="1:6" ht="64" customHeight="1">
      <c r="A326" s="120"/>
      <c r="B326" s="120"/>
      <c r="C326" s="95"/>
      <c r="D326" s="96"/>
      <c r="E326" s="96"/>
      <c r="F326" s="96"/>
    </row>
    <row r="327" spans="1:6" ht="64" customHeight="1">
      <c r="A327" s="120"/>
      <c r="B327" s="120"/>
      <c r="C327" s="95"/>
      <c r="D327" s="96"/>
      <c r="E327" s="96"/>
      <c r="F327" s="96"/>
    </row>
    <row r="328" spans="1:6" ht="64" customHeight="1">
      <c r="A328" s="120"/>
      <c r="B328" s="120"/>
      <c r="C328" s="95"/>
      <c r="D328" s="96"/>
      <c r="E328" s="96"/>
      <c r="F328" s="96"/>
    </row>
    <row r="329" spans="1:6" ht="64" customHeight="1">
      <c r="A329" s="120"/>
      <c r="B329" s="120"/>
      <c r="C329" s="95"/>
      <c r="D329" s="96"/>
      <c r="E329" s="96"/>
      <c r="F329" s="96"/>
    </row>
    <row r="330" spans="1:6" ht="64" customHeight="1">
      <c r="A330" s="120"/>
      <c r="B330" s="120"/>
      <c r="C330" s="95"/>
      <c r="D330" s="96"/>
      <c r="E330" s="96"/>
      <c r="F330" s="96"/>
    </row>
    <row r="331" spans="1:6" ht="64" customHeight="1">
      <c r="A331" s="120"/>
      <c r="B331" s="120"/>
      <c r="C331" s="95"/>
      <c r="D331" s="96"/>
      <c r="E331" s="96"/>
      <c r="F331" s="96"/>
    </row>
    <row r="332" spans="1:6" ht="64" customHeight="1">
      <c r="A332" s="120"/>
      <c r="B332" s="120"/>
      <c r="C332" s="95"/>
      <c r="D332" s="96"/>
      <c r="E332" s="96"/>
      <c r="F332" s="96"/>
    </row>
    <row r="333" spans="1:6" ht="64" customHeight="1">
      <c r="A333" s="120"/>
      <c r="B333" s="120"/>
      <c r="C333" s="95"/>
      <c r="D333" s="96"/>
      <c r="E333" s="96"/>
      <c r="F333" s="96"/>
    </row>
    <row r="334" spans="1:6" ht="64" customHeight="1">
      <c r="A334" s="120"/>
      <c r="B334" s="120"/>
      <c r="C334" s="95"/>
      <c r="D334" s="96"/>
      <c r="E334" s="96"/>
      <c r="F334" s="96"/>
    </row>
    <row r="335" spans="1:6" ht="64" customHeight="1">
      <c r="A335" s="120"/>
      <c r="B335" s="120"/>
      <c r="C335" s="95"/>
      <c r="D335" s="96"/>
      <c r="E335" s="96"/>
      <c r="F335" s="96"/>
    </row>
    <row r="336" spans="1:6" ht="64" customHeight="1">
      <c r="A336" s="120"/>
      <c r="B336" s="120"/>
      <c r="C336" s="95"/>
      <c r="D336" s="96"/>
      <c r="E336" s="96"/>
      <c r="F336" s="96"/>
    </row>
    <row r="337" spans="1:6" ht="64" customHeight="1">
      <c r="A337" s="120"/>
      <c r="B337" s="120"/>
      <c r="C337" s="95"/>
      <c r="D337" s="96"/>
      <c r="E337" s="96"/>
      <c r="F337" s="96"/>
    </row>
    <row r="338" spans="1:6" ht="64" customHeight="1">
      <c r="A338" s="120"/>
      <c r="B338" s="120"/>
      <c r="C338" s="95"/>
      <c r="D338" s="96"/>
      <c r="E338" s="96"/>
      <c r="F338" s="96"/>
    </row>
    <row r="339" spans="1:6" ht="64" customHeight="1">
      <c r="A339" s="120"/>
      <c r="B339" s="120"/>
      <c r="C339" s="95"/>
      <c r="D339" s="96"/>
      <c r="E339" s="96"/>
      <c r="F339" s="96"/>
    </row>
    <row r="340" spans="1:6" ht="64" customHeight="1">
      <c r="A340" s="120"/>
      <c r="B340" s="120"/>
      <c r="C340" s="95"/>
      <c r="D340" s="96"/>
      <c r="E340" s="96"/>
      <c r="F340" s="96"/>
    </row>
    <row r="341" spans="1:6" ht="64" customHeight="1">
      <c r="A341" s="120"/>
      <c r="B341" s="120"/>
      <c r="C341" s="95"/>
      <c r="D341" s="96"/>
      <c r="E341" s="96"/>
      <c r="F341" s="96"/>
    </row>
    <row r="342" spans="1:6" ht="64" customHeight="1">
      <c r="A342" s="120"/>
      <c r="B342" s="120"/>
      <c r="C342" s="95"/>
      <c r="D342" s="96"/>
      <c r="E342" s="96"/>
      <c r="F342" s="96"/>
    </row>
    <row r="343" spans="1:6" ht="64" customHeight="1">
      <c r="A343" s="120"/>
      <c r="B343" s="120"/>
      <c r="C343" s="95"/>
      <c r="D343" s="96"/>
      <c r="E343" s="96"/>
      <c r="F343" s="96"/>
    </row>
    <row r="344" spans="1:6" ht="64" customHeight="1">
      <c r="A344" s="120"/>
      <c r="B344" s="120"/>
      <c r="C344" s="95"/>
      <c r="D344" s="96"/>
      <c r="E344" s="96"/>
      <c r="F344" s="96"/>
    </row>
    <row r="345" spans="1:6" ht="64" customHeight="1">
      <c r="A345" s="120"/>
      <c r="B345" s="120"/>
      <c r="C345" s="95"/>
      <c r="D345" s="96"/>
      <c r="E345" s="96"/>
      <c r="F345" s="96"/>
    </row>
    <row r="346" spans="1:6" ht="64" customHeight="1">
      <c r="A346" s="120"/>
      <c r="B346" s="120"/>
      <c r="C346" s="95"/>
      <c r="D346" s="96"/>
      <c r="E346" s="96"/>
      <c r="F346" s="96"/>
    </row>
    <row r="347" spans="1:6" ht="64" customHeight="1">
      <c r="A347" s="120"/>
      <c r="B347" s="120"/>
      <c r="C347" s="95"/>
      <c r="D347" s="96"/>
      <c r="E347" s="96"/>
      <c r="F347" s="96"/>
    </row>
    <row r="348" spans="1:6" ht="64" customHeight="1">
      <c r="A348" s="120"/>
      <c r="B348" s="120"/>
      <c r="C348" s="95"/>
      <c r="D348" s="96"/>
      <c r="E348" s="96"/>
      <c r="F348" s="96"/>
    </row>
    <row r="349" spans="1:6" ht="64" customHeight="1">
      <c r="A349" s="120"/>
      <c r="B349" s="120"/>
      <c r="C349" s="95"/>
      <c r="D349" s="96"/>
      <c r="E349" s="96"/>
      <c r="F349" s="96"/>
    </row>
    <row r="350" spans="1:6" ht="64" customHeight="1">
      <c r="A350" s="120"/>
      <c r="B350" s="120"/>
      <c r="C350" s="95"/>
      <c r="D350" s="96"/>
      <c r="E350" s="96"/>
      <c r="F350" s="96"/>
    </row>
    <row r="351" spans="1:6" ht="64" customHeight="1">
      <c r="A351" s="120"/>
      <c r="B351" s="120"/>
      <c r="C351" s="95"/>
      <c r="D351" s="96"/>
      <c r="E351" s="96"/>
      <c r="F351" s="96"/>
    </row>
    <row r="352" spans="1:6" ht="64" customHeight="1">
      <c r="A352" s="120"/>
      <c r="B352" s="120"/>
      <c r="C352" s="95"/>
      <c r="D352" s="96"/>
      <c r="E352" s="96"/>
      <c r="F352" s="96"/>
    </row>
    <row r="353" spans="1:6" ht="64" customHeight="1">
      <c r="A353" s="120"/>
      <c r="B353" s="120"/>
      <c r="C353" s="95"/>
      <c r="D353" s="96"/>
      <c r="E353" s="96"/>
      <c r="F353" s="96"/>
    </row>
    <row r="354" spans="1:6" ht="64" customHeight="1">
      <c r="A354" s="120"/>
      <c r="B354" s="120"/>
      <c r="C354" s="95"/>
      <c r="D354" s="96"/>
      <c r="E354" s="96"/>
      <c r="F354" s="96"/>
    </row>
    <row r="355" spans="1:6" ht="64" customHeight="1">
      <c r="A355" s="120"/>
      <c r="B355" s="120"/>
      <c r="C355" s="95"/>
      <c r="D355" s="96"/>
      <c r="E355" s="96"/>
      <c r="F355" s="96"/>
    </row>
    <row r="356" spans="1:6" ht="64" customHeight="1">
      <c r="A356" s="120"/>
      <c r="B356" s="120"/>
      <c r="C356" s="95"/>
      <c r="D356" s="96"/>
      <c r="E356" s="96"/>
      <c r="F356" s="96"/>
    </row>
    <row r="357" spans="1:6" ht="64" customHeight="1">
      <c r="A357" s="120"/>
      <c r="B357" s="120"/>
      <c r="C357" s="95"/>
      <c r="D357" s="96"/>
      <c r="E357" s="96"/>
      <c r="F357" s="96"/>
    </row>
    <row r="358" spans="1:6" ht="64" customHeight="1">
      <c r="A358" s="120"/>
      <c r="B358" s="120"/>
      <c r="C358" s="95"/>
      <c r="D358" s="96"/>
      <c r="E358" s="96"/>
      <c r="F358" s="96"/>
    </row>
    <row r="359" spans="1:6" ht="64" customHeight="1">
      <c r="A359" s="120"/>
      <c r="B359" s="120"/>
      <c r="C359" s="95"/>
      <c r="D359" s="96"/>
      <c r="E359" s="96"/>
      <c r="F359" s="96"/>
    </row>
    <row r="360" spans="1:6" ht="64" customHeight="1">
      <c r="A360" s="120"/>
      <c r="B360" s="120"/>
      <c r="C360" s="95"/>
      <c r="D360" s="96"/>
      <c r="E360" s="96"/>
      <c r="F360" s="96"/>
    </row>
    <row r="361" spans="1:6" ht="64" customHeight="1">
      <c r="A361" s="120"/>
      <c r="B361" s="120"/>
      <c r="C361" s="95"/>
      <c r="D361" s="96"/>
      <c r="E361" s="96"/>
      <c r="F361" s="96"/>
    </row>
    <row r="362" spans="1:6" ht="64" customHeight="1">
      <c r="A362" s="120"/>
      <c r="B362" s="120"/>
      <c r="C362" s="95"/>
      <c r="D362" s="96"/>
      <c r="E362" s="96"/>
      <c r="F362" s="96"/>
    </row>
    <row r="363" spans="1:6" ht="64" customHeight="1">
      <c r="A363" s="120"/>
      <c r="B363" s="120"/>
      <c r="C363" s="95"/>
      <c r="D363" s="96"/>
      <c r="E363" s="96"/>
      <c r="F363" s="96"/>
    </row>
    <row r="364" spans="1:6" ht="64" customHeight="1">
      <c r="A364" s="120"/>
      <c r="B364" s="120"/>
      <c r="C364" s="95"/>
      <c r="D364" s="96"/>
      <c r="E364" s="96"/>
      <c r="F364" s="96"/>
    </row>
    <row r="365" spans="1:6" ht="64" customHeight="1">
      <c r="A365" s="120"/>
      <c r="B365" s="120"/>
      <c r="C365" s="95"/>
      <c r="D365" s="96"/>
      <c r="E365" s="96"/>
      <c r="F365" s="96"/>
    </row>
    <row r="366" spans="1:6" ht="64" customHeight="1">
      <c r="A366" s="120"/>
      <c r="B366" s="120"/>
      <c r="C366" s="95"/>
      <c r="D366" s="96"/>
      <c r="E366" s="96"/>
      <c r="F366" s="96"/>
    </row>
    <row r="367" spans="1:6" ht="64" customHeight="1">
      <c r="A367" s="120"/>
      <c r="B367" s="120"/>
      <c r="C367" s="95"/>
      <c r="D367" s="96"/>
      <c r="E367" s="96"/>
      <c r="F367" s="96"/>
    </row>
    <row r="368" spans="1:6" ht="64" customHeight="1">
      <c r="A368" s="120"/>
      <c r="B368" s="120"/>
      <c r="C368" s="95"/>
      <c r="D368" s="96"/>
      <c r="E368" s="96"/>
      <c r="F368" s="96"/>
    </row>
    <row r="369" spans="1:6" ht="64" customHeight="1">
      <c r="A369" s="120"/>
      <c r="B369" s="120"/>
      <c r="C369" s="95"/>
      <c r="D369" s="96"/>
      <c r="E369" s="96"/>
      <c r="F369" s="96"/>
    </row>
    <row r="370" spans="1:6" ht="64" customHeight="1">
      <c r="A370" s="120"/>
      <c r="B370" s="120"/>
      <c r="C370" s="95"/>
      <c r="D370" s="96"/>
      <c r="E370" s="96"/>
      <c r="F370" s="96"/>
    </row>
    <row r="371" spans="1:6" ht="64" customHeight="1">
      <c r="A371" s="120"/>
      <c r="B371" s="120"/>
      <c r="C371" s="95"/>
      <c r="D371" s="96"/>
      <c r="E371" s="96"/>
      <c r="F371" s="96"/>
    </row>
    <row r="372" spans="1:6" ht="64" customHeight="1">
      <c r="A372" s="120"/>
      <c r="B372" s="120"/>
      <c r="C372" s="95"/>
      <c r="D372" s="96"/>
      <c r="E372" s="96"/>
      <c r="F372" s="96"/>
    </row>
    <row r="373" spans="1:6" ht="64" customHeight="1">
      <c r="A373" s="120"/>
      <c r="B373" s="120"/>
      <c r="C373" s="95"/>
      <c r="D373" s="96"/>
      <c r="E373" s="96"/>
      <c r="F373" s="96"/>
    </row>
    <row r="374" spans="1:6" ht="64" customHeight="1">
      <c r="A374" s="120"/>
      <c r="B374" s="120"/>
      <c r="C374" s="95"/>
      <c r="D374" s="96"/>
      <c r="E374" s="96"/>
      <c r="F374" s="96"/>
    </row>
    <row r="375" spans="1:6" ht="64" customHeight="1">
      <c r="A375" s="120"/>
      <c r="B375" s="120"/>
      <c r="C375" s="95"/>
      <c r="D375" s="96"/>
      <c r="E375" s="96"/>
      <c r="F375" s="96"/>
    </row>
    <row r="376" spans="1:6" ht="64" customHeight="1">
      <c r="A376" s="120"/>
      <c r="B376" s="120"/>
      <c r="C376" s="95"/>
      <c r="D376" s="96"/>
      <c r="E376" s="96"/>
      <c r="F376" s="96"/>
    </row>
    <row r="377" spans="1:6" ht="64" customHeight="1">
      <c r="A377" s="120"/>
      <c r="B377" s="120"/>
      <c r="C377" s="95"/>
      <c r="D377" s="96"/>
      <c r="E377" s="96"/>
      <c r="F377" s="96"/>
    </row>
    <row r="378" spans="1:6" ht="64" customHeight="1">
      <c r="A378" s="120"/>
      <c r="B378" s="120"/>
      <c r="C378" s="95"/>
      <c r="D378" s="96"/>
      <c r="E378" s="96"/>
      <c r="F378" s="96"/>
    </row>
    <row r="379" spans="1:6" ht="64" customHeight="1">
      <c r="A379" s="120"/>
      <c r="B379" s="120"/>
      <c r="C379" s="95"/>
      <c r="D379" s="96"/>
      <c r="E379" s="96"/>
      <c r="F379" s="96"/>
    </row>
    <row r="380" spans="1:6" ht="64" customHeight="1">
      <c r="A380" s="120"/>
      <c r="B380" s="120"/>
      <c r="C380" s="95"/>
      <c r="D380" s="96"/>
      <c r="E380" s="96"/>
      <c r="F380" s="96"/>
    </row>
    <row r="381" spans="1:6" ht="64" customHeight="1">
      <c r="A381" s="120"/>
      <c r="B381" s="120"/>
      <c r="C381" s="95"/>
      <c r="D381" s="96"/>
      <c r="E381" s="96"/>
      <c r="F381" s="96"/>
    </row>
    <row r="382" spans="1:6" ht="64" customHeight="1">
      <c r="A382" s="120"/>
      <c r="B382" s="120"/>
      <c r="C382" s="95"/>
      <c r="D382" s="96"/>
      <c r="E382" s="96"/>
      <c r="F382" s="96"/>
    </row>
    <row r="383" spans="1:6" ht="64" customHeight="1">
      <c r="A383" s="120"/>
      <c r="B383" s="120"/>
      <c r="C383" s="95"/>
      <c r="D383" s="96"/>
      <c r="E383" s="96"/>
      <c r="F383" s="96"/>
    </row>
    <row r="384" spans="1:6" ht="64" customHeight="1">
      <c r="A384" s="120"/>
      <c r="B384" s="120"/>
      <c r="C384" s="95"/>
      <c r="D384" s="96"/>
      <c r="E384" s="96"/>
      <c r="F384" s="96"/>
    </row>
    <row r="385" spans="1:6" ht="64" customHeight="1">
      <c r="A385" s="120"/>
      <c r="B385" s="120"/>
      <c r="C385" s="95"/>
      <c r="D385" s="96"/>
      <c r="E385" s="96"/>
      <c r="F385" s="96"/>
    </row>
    <row r="386" spans="1:6" ht="64" customHeight="1">
      <c r="A386" s="120"/>
      <c r="B386" s="120"/>
      <c r="C386" s="95"/>
      <c r="D386" s="96"/>
      <c r="E386" s="96"/>
      <c r="F386" s="96"/>
    </row>
    <row r="387" spans="1:6" ht="64" customHeight="1">
      <c r="A387" s="120"/>
      <c r="B387" s="120"/>
      <c r="C387" s="95"/>
      <c r="D387" s="96"/>
      <c r="E387" s="96"/>
      <c r="F387" s="96"/>
    </row>
    <row r="388" spans="1:6" ht="64" customHeight="1">
      <c r="A388" s="120"/>
      <c r="B388" s="120"/>
      <c r="C388" s="95"/>
      <c r="D388" s="96"/>
      <c r="E388" s="96"/>
      <c r="F388" s="96"/>
    </row>
    <row r="389" spans="1:6" ht="64" customHeight="1">
      <c r="A389" s="120"/>
      <c r="B389" s="120"/>
      <c r="C389" s="95"/>
      <c r="D389" s="96"/>
      <c r="E389" s="96"/>
      <c r="F389" s="96"/>
    </row>
    <row r="390" spans="1:6" ht="64" customHeight="1">
      <c r="A390" s="120"/>
      <c r="B390" s="120"/>
      <c r="C390" s="95"/>
      <c r="D390" s="96"/>
      <c r="E390" s="96"/>
      <c r="F390" s="96"/>
    </row>
    <row r="391" spans="1:6" ht="64" customHeight="1">
      <c r="A391" s="120"/>
      <c r="B391" s="120"/>
      <c r="C391" s="95"/>
      <c r="D391" s="96"/>
      <c r="E391" s="96"/>
      <c r="F391" s="96"/>
    </row>
    <row r="392" spans="1:6" ht="64" customHeight="1">
      <c r="A392" s="120"/>
      <c r="B392" s="120"/>
      <c r="C392" s="95"/>
      <c r="D392" s="96"/>
      <c r="E392" s="96"/>
      <c r="F392" s="96"/>
    </row>
    <row r="393" spans="1:6" ht="64" customHeight="1">
      <c r="A393" s="120"/>
      <c r="B393" s="120"/>
      <c r="C393" s="95"/>
      <c r="D393" s="96"/>
      <c r="E393" s="96"/>
      <c r="F393" s="96"/>
    </row>
    <row r="394" spans="1:6" ht="64" customHeight="1">
      <c r="A394" s="120"/>
      <c r="B394" s="120"/>
      <c r="C394" s="95"/>
      <c r="D394" s="96"/>
      <c r="E394" s="96"/>
      <c r="F394" s="96"/>
    </row>
    <row r="395" spans="1:6" ht="64" customHeight="1">
      <c r="A395" s="120"/>
      <c r="B395" s="120"/>
      <c r="C395" s="95"/>
      <c r="D395" s="96"/>
      <c r="E395" s="96"/>
      <c r="F395" s="96"/>
    </row>
    <row r="396" spans="1:6" ht="64" customHeight="1">
      <c r="A396" s="120"/>
      <c r="B396" s="120"/>
      <c r="C396" s="95"/>
      <c r="D396" s="96"/>
      <c r="E396" s="96"/>
      <c r="F396" s="96"/>
    </row>
    <row r="397" spans="1:6" ht="64" customHeight="1">
      <c r="A397" s="120"/>
      <c r="B397" s="120"/>
      <c r="C397" s="95"/>
      <c r="D397" s="96"/>
      <c r="E397" s="96"/>
      <c r="F397" s="96"/>
    </row>
    <row r="398" spans="1:6" ht="64" customHeight="1">
      <c r="A398" s="120"/>
      <c r="B398" s="120"/>
      <c r="C398" s="95"/>
      <c r="D398" s="96"/>
      <c r="E398" s="96"/>
      <c r="F398" s="96"/>
    </row>
    <row r="399" spans="1:6" ht="64" customHeight="1">
      <c r="A399" s="120"/>
      <c r="B399" s="120"/>
      <c r="C399" s="95"/>
      <c r="D399" s="96"/>
      <c r="E399" s="96"/>
      <c r="F399" s="96"/>
    </row>
    <row r="400" spans="1:6" ht="64" customHeight="1">
      <c r="A400" s="120"/>
      <c r="B400" s="120"/>
      <c r="C400" s="95"/>
      <c r="D400" s="96"/>
      <c r="E400" s="96"/>
      <c r="F400" s="96"/>
    </row>
    <row r="401" spans="1:6" ht="64" customHeight="1">
      <c r="A401" s="120"/>
      <c r="B401" s="120"/>
      <c r="C401" s="95"/>
      <c r="D401" s="96"/>
      <c r="E401" s="96"/>
      <c r="F401" s="96"/>
    </row>
    <row r="402" spans="1:6" ht="64" customHeight="1">
      <c r="A402" s="120"/>
      <c r="B402" s="120"/>
      <c r="C402" s="95"/>
      <c r="D402" s="96"/>
      <c r="E402" s="96"/>
      <c r="F402" s="96"/>
    </row>
    <row r="403" spans="1:6" ht="64" customHeight="1">
      <c r="A403" s="120"/>
      <c r="B403" s="120"/>
      <c r="C403" s="95"/>
      <c r="D403" s="96"/>
      <c r="E403" s="96"/>
      <c r="F403" s="96"/>
    </row>
    <row r="404" spans="1:6" ht="64" customHeight="1">
      <c r="A404" s="120"/>
      <c r="B404" s="120"/>
      <c r="C404" s="95"/>
      <c r="D404" s="96"/>
      <c r="E404" s="96"/>
      <c r="F404" s="96"/>
    </row>
    <row r="405" spans="1:6" ht="64" customHeight="1">
      <c r="A405" s="120"/>
      <c r="B405" s="120"/>
      <c r="C405" s="95"/>
      <c r="D405" s="96"/>
      <c r="E405" s="96"/>
      <c r="F405" s="96"/>
    </row>
    <row r="406" spans="1:6" ht="64" customHeight="1">
      <c r="A406" s="120"/>
      <c r="B406" s="120"/>
      <c r="C406" s="95"/>
      <c r="D406" s="96"/>
      <c r="E406" s="96"/>
      <c r="F406" s="96"/>
    </row>
    <row r="407" spans="1:6" ht="64" customHeight="1">
      <c r="A407" s="120"/>
      <c r="B407" s="120"/>
      <c r="C407" s="95"/>
      <c r="D407" s="96"/>
      <c r="E407" s="96"/>
      <c r="F407" s="96"/>
    </row>
    <row r="408" spans="1:6" ht="64" customHeight="1">
      <c r="A408" s="120"/>
      <c r="B408" s="120"/>
      <c r="C408" s="95"/>
      <c r="D408" s="96"/>
      <c r="E408" s="96"/>
      <c r="F408" s="96"/>
    </row>
    <row r="409" spans="1:6" ht="64" customHeight="1">
      <c r="A409" s="120"/>
      <c r="B409" s="120"/>
      <c r="C409" s="95"/>
      <c r="D409" s="96"/>
      <c r="E409" s="96"/>
      <c r="F409" s="96"/>
    </row>
    <row r="410" spans="1:6" ht="64" customHeight="1">
      <c r="A410" s="120"/>
      <c r="B410" s="120"/>
      <c r="C410" s="95"/>
      <c r="D410" s="96"/>
      <c r="E410" s="96"/>
      <c r="F410" s="96"/>
    </row>
    <row r="411" spans="1:6" ht="64" customHeight="1">
      <c r="A411" s="120"/>
      <c r="B411" s="120"/>
      <c r="C411" s="95"/>
      <c r="D411" s="96"/>
      <c r="E411" s="96"/>
      <c r="F411" s="96"/>
    </row>
    <row r="412" spans="1:6" ht="64" customHeight="1">
      <c r="A412" s="120"/>
      <c r="B412" s="120"/>
      <c r="C412" s="95"/>
      <c r="D412" s="96"/>
      <c r="E412" s="96"/>
      <c r="F412" s="96"/>
    </row>
    <row r="413" spans="1:6" ht="64" customHeight="1">
      <c r="A413" s="120"/>
      <c r="B413" s="120"/>
      <c r="C413" s="95"/>
      <c r="D413" s="96"/>
      <c r="E413" s="96"/>
      <c r="F413" s="96"/>
    </row>
    <row r="414" spans="1:6" ht="64" customHeight="1">
      <c r="A414" s="120"/>
      <c r="B414" s="120"/>
      <c r="C414" s="95"/>
      <c r="D414" s="96"/>
      <c r="E414" s="96"/>
      <c r="F414" s="96"/>
    </row>
    <row r="415" spans="1:6" ht="64" customHeight="1">
      <c r="A415" s="120"/>
      <c r="B415" s="120"/>
      <c r="C415" s="95"/>
      <c r="D415" s="96"/>
      <c r="E415" s="96"/>
      <c r="F415" s="96"/>
    </row>
    <row r="416" spans="1:6" ht="64" customHeight="1">
      <c r="A416" s="120"/>
      <c r="B416" s="120"/>
      <c r="C416" s="95"/>
      <c r="D416" s="96"/>
      <c r="E416" s="96"/>
      <c r="F416" s="96"/>
    </row>
    <row r="417" spans="1:6" ht="64" customHeight="1">
      <c r="A417" s="120"/>
      <c r="B417" s="120"/>
      <c r="C417" s="95"/>
      <c r="D417" s="96"/>
      <c r="E417" s="96"/>
      <c r="F417" s="96"/>
    </row>
    <row r="418" spans="1:6" ht="64" customHeight="1">
      <c r="A418" s="120"/>
      <c r="B418" s="120"/>
      <c r="C418" s="95"/>
      <c r="D418" s="96"/>
      <c r="E418" s="96"/>
      <c r="F418" s="96"/>
    </row>
    <row r="419" spans="1:6" ht="64" customHeight="1">
      <c r="A419" s="120"/>
      <c r="B419" s="120"/>
      <c r="C419" s="95"/>
      <c r="D419" s="96"/>
      <c r="E419" s="96"/>
      <c r="F419" s="96"/>
    </row>
    <row r="420" spans="1:6" ht="64" customHeight="1">
      <c r="A420" s="120"/>
      <c r="B420" s="120"/>
      <c r="C420" s="95"/>
      <c r="D420" s="96"/>
      <c r="E420" s="96"/>
      <c r="F420" s="96"/>
    </row>
    <row r="421" spans="1:6" ht="64" customHeight="1">
      <c r="A421" s="120"/>
      <c r="B421" s="120"/>
      <c r="C421" s="95"/>
      <c r="D421" s="96"/>
      <c r="E421" s="96"/>
      <c r="F421" s="96"/>
    </row>
    <row r="422" spans="1:6" ht="64" customHeight="1">
      <c r="A422" s="120"/>
      <c r="B422" s="120"/>
      <c r="C422" s="95"/>
      <c r="D422" s="96"/>
      <c r="E422" s="96"/>
      <c r="F422" s="96"/>
    </row>
    <row r="423" spans="1:6" ht="64" customHeight="1">
      <c r="A423" s="120"/>
      <c r="B423" s="120"/>
      <c r="C423" s="95"/>
      <c r="D423" s="96"/>
      <c r="E423" s="96"/>
      <c r="F423" s="96"/>
    </row>
    <row r="424" spans="1:6" ht="64" customHeight="1">
      <c r="A424" s="120"/>
      <c r="B424" s="120"/>
      <c r="C424" s="95"/>
      <c r="D424" s="96"/>
      <c r="E424" s="96"/>
      <c r="F424" s="96"/>
    </row>
    <row r="425" spans="1:6" ht="64" customHeight="1">
      <c r="A425" s="120"/>
      <c r="B425" s="120"/>
      <c r="C425" s="95"/>
      <c r="D425" s="96"/>
      <c r="E425" s="96"/>
      <c r="F425" s="96"/>
    </row>
    <row r="426" spans="1:6" ht="64" customHeight="1">
      <c r="A426" s="120"/>
      <c r="B426" s="120"/>
      <c r="C426" s="95"/>
      <c r="D426" s="96"/>
      <c r="E426" s="96"/>
      <c r="F426" s="96"/>
    </row>
    <row r="427" spans="1:6" ht="64" customHeight="1">
      <c r="A427" s="120"/>
      <c r="B427" s="120"/>
      <c r="C427" s="95"/>
      <c r="D427" s="96"/>
      <c r="E427" s="96"/>
      <c r="F427" s="96"/>
    </row>
    <row r="428" spans="1:6" ht="64" customHeight="1">
      <c r="A428" s="120"/>
      <c r="B428" s="120"/>
      <c r="C428" s="95"/>
      <c r="D428" s="96"/>
      <c r="E428" s="96"/>
      <c r="F428" s="96"/>
    </row>
    <row r="429" spans="1:6" ht="64" customHeight="1">
      <c r="A429" s="120"/>
      <c r="B429" s="120"/>
      <c r="C429" s="95"/>
      <c r="D429" s="96"/>
      <c r="E429" s="96"/>
      <c r="F429" s="96"/>
    </row>
    <row r="430" spans="1:6" ht="64" customHeight="1">
      <c r="A430" s="120"/>
      <c r="B430" s="120"/>
      <c r="C430" s="95"/>
      <c r="D430" s="96"/>
      <c r="E430" s="96"/>
      <c r="F430" s="96"/>
    </row>
    <row r="431" spans="1:6" ht="64" customHeight="1">
      <c r="A431" s="120"/>
      <c r="B431" s="120"/>
      <c r="C431" s="95"/>
      <c r="D431" s="96"/>
      <c r="E431" s="96"/>
      <c r="F431" s="96"/>
    </row>
    <row r="432" spans="1:6" ht="64" customHeight="1">
      <c r="A432" s="120"/>
      <c r="B432" s="120"/>
      <c r="C432" s="95"/>
      <c r="D432" s="96"/>
      <c r="E432" s="96"/>
      <c r="F432" s="96"/>
    </row>
    <row r="433" spans="1:6" ht="64" customHeight="1">
      <c r="A433" s="120"/>
      <c r="B433" s="120"/>
      <c r="C433" s="95"/>
      <c r="D433" s="96"/>
      <c r="E433" s="96"/>
      <c r="F433" s="96"/>
    </row>
    <row r="434" spans="1:6" ht="64" customHeight="1">
      <c r="A434" s="120"/>
      <c r="B434" s="120"/>
      <c r="C434" s="95"/>
      <c r="D434" s="96"/>
      <c r="E434" s="96"/>
      <c r="F434" s="96"/>
    </row>
    <row r="435" spans="1:6" ht="64" customHeight="1">
      <c r="A435" s="120"/>
      <c r="B435" s="120"/>
      <c r="C435" s="95"/>
      <c r="D435" s="96"/>
      <c r="E435" s="96"/>
      <c r="F435" s="96"/>
    </row>
    <row r="436" spans="1:6" ht="64" customHeight="1">
      <c r="A436" s="120"/>
      <c r="B436" s="120"/>
      <c r="C436" s="95"/>
      <c r="D436" s="96"/>
      <c r="E436" s="96"/>
      <c r="F436" s="96"/>
    </row>
    <row r="437" spans="1:6" ht="64" customHeight="1">
      <c r="A437" s="120"/>
      <c r="B437" s="120"/>
      <c r="C437" s="95"/>
      <c r="D437" s="96"/>
      <c r="E437" s="96"/>
      <c r="F437" s="96"/>
    </row>
    <row r="438" spans="1:6" ht="64" customHeight="1">
      <c r="A438" s="120"/>
      <c r="B438" s="120"/>
      <c r="C438" s="95"/>
      <c r="D438" s="96"/>
      <c r="E438" s="96"/>
      <c r="F438" s="96"/>
    </row>
    <row r="439" spans="1:6" ht="64" customHeight="1">
      <c r="A439" s="120"/>
      <c r="B439" s="120"/>
      <c r="C439" s="95"/>
      <c r="D439" s="96"/>
      <c r="E439" s="96"/>
      <c r="F439" s="96"/>
    </row>
    <row r="440" spans="1:6" ht="64" customHeight="1">
      <c r="A440" s="120"/>
      <c r="B440" s="120"/>
      <c r="C440" s="95"/>
      <c r="D440" s="96"/>
      <c r="E440" s="96"/>
      <c r="F440" s="96"/>
    </row>
    <row r="441" spans="1:6" ht="64" customHeight="1">
      <c r="A441" s="120"/>
      <c r="B441" s="120"/>
      <c r="C441" s="95"/>
      <c r="D441" s="96"/>
      <c r="E441" s="96"/>
      <c r="F441" s="96"/>
    </row>
    <row r="442" spans="1:6" ht="64" customHeight="1">
      <c r="A442" s="120"/>
      <c r="B442" s="120"/>
      <c r="C442" s="95"/>
      <c r="D442" s="96"/>
      <c r="E442" s="96"/>
      <c r="F442" s="96"/>
    </row>
    <row r="443" spans="1:6" ht="64" customHeight="1">
      <c r="A443" s="120"/>
      <c r="B443" s="120"/>
      <c r="C443" s="95"/>
      <c r="D443" s="96"/>
      <c r="E443" s="96"/>
      <c r="F443" s="96"/>
    </row>
    <row r="444" spans="1:6" ht="64" customHeight="1">
      <c r="A444" s="120"/>
      <c r="B444" s="120"/>
      <c r="C444" s="95"/>
      <c r="D444" s="96"/>
      <c r="E444" s="96"/>
      <c r="F444" s="96"/>
    </row>
    <row r="445" spans="1:6" ht="64" customHeight="1">
      <c r="A445" s="120"/>
      <c r="B445" s="120"/>
      <c r="C445" s="95"/>
      <c r="D445" s="96"/>
      <c r="E445" s="96"/>
      <c r="F445" s="96"/>
    </row>
    <row r="446" spans="1:6" ht="64" customHeight="1">
      <c r="A446" s="120"/>
      <c r="B446" s="120"/>
      <c r="C446" s="95"/>
      <c r="D446" s="96"/>
      <c r="E446" s="96"/>
      <c r="F446" s="96"/>
    </row>
    <row r="447" spans="1:6" ht="64" customHeight="1">
      <c r="A447" s="120"/>
      <c r="B447" s="120"/>
      <c r="C447" s="95"/>
      <c r="D447" s="96"/>
      <c r="E447" s="96"/>
      <c r="F447" s="96"/>
    </row>
    <row r="448" spans="1:6" ht="64" customHeight="1">
      <c r="A448" s="120"/>
      <c r="B448" s="120"/>
      <c r="C448" s="95"/>
      <c r="D448" s="96"/>
      <c r="E448" s="96"/>
      <c r="F448" s="96"/>
    </row>
    <row r="449" spans="1:6" ht="64" customHeight="1">
      <c r="A449" s="120"/>
      <c r="B449" s="120"/>
      <c r="C449" s="95"/>
      <c r="D449" s="96"/>
      <c r="E449" s="96"/>
      <c r="F449" s="96"/>
    </row>
    <row r="450" spans="1:6" ht="64" customHeight="1">
      <c r="A450" s="120"/>
      <c r="B450" s="120"/>
      <c r="C450" s="95"/>
      <c r="D450" s="96"/>
      <c r="E450" s="96"/>
      <c r="F450" s="96"/>
    </row>
    <row r="451" spans="1:6" ht="64" customHeight="1">
      <c r="A451" s="120"/>
      <c r="B451" s="120"/>
      <c r="C451" s="95"/>
      <c r="D451" s="96"/>
      <c r="E451" s="96"/>
      <c r="F451" s="96"/>
    </row>
    <row r="452" spans="1:6" ht="64" customHeight="1">
      <c r="A452" s="120"/>
      <c r="B452" s="120"/>
      <c r="C452" s="95"/>
      <c r="D452" s="96"/>
      <c r="E452" s="96"/>
      <c r="F452" s="96"/>
    </row>
    <row r="453" spans="1:6" ht="64" customHeight="1">
      <c r="A453" s="120"/>
      <c r="B453" s="120"/>
      <c r="C453" s="95"/>
      <c r="D453" s="96"/>
      <c r="E453" s="96"/>
      <c r="F453" s="96"/>
    </row>
    <row r="454" spans="1:6" ht="64" customHeight="1">
      <c r="A454" s="120"/>
      <c r="B454" s="120"/>
      <c r="C454" s="95"/>
      <c r="D454" s="96"/>
      <c r="E454" s="96"/>
      <c r="F454" s="96"/>
    </row>
    <row r="455" spans="1:6" ht="64" customHeight="1">
      <c r="A455" s="120"/>
      <c r="B455" s="120"/>
      <c r="C455" s="95"/>
      <c r="D455" s="96"/>
      <c r="E455" s="96"/>
      <c r="F455" s="96"/>
    </row>
    <row r="456" spans="1:6" ht="64" customHeight="1">
      <c r="A456" s="120"/>
      <c r="B456" s="120"/>
      <c r="C456" s="95"/>
      <c r="D456" s="96"/>
      <c r="E456" s="96"/>
      <c r="F456" s="96"/>
    </row>
    <row r="457" spans="1:6" ht="64" customHeight="1">
      <c r="A457" s="120"/>
      <c r="B457" s="120"/>
      <c r="C457" s="95"/>
      <c r="D457" s="96"/>
      <c r="E457" s="96"/>
      <c r="F457" s="96"/>
    </row>
    <row r="458" spans="1:6" ht="64" customHeight="1">
      <c r="A458" s="120"/>
      <c r="B458" s="120"/>
      <c r="C458" s="95"/>
      <c r="D458" s="96"/>
      <c r="E458" s="96"/>
      <c r="F458" s="96"/>
    </row>
    <row r="459" spans="1:6" ht="64" customHeight="1">
      <c r="A459" s="120"/>
      <c r="B459" s="120"/>
      <c r="C459" s="95"/>
      <c r="D459" s="96"/>
      <c r="E459" s="96"/>
      <c r="F459" s="96"/>
    </row>
    <row r="460" spans="1:6" ht="64" customHeight="1">
      <c r="A460" s="120"/>
      <c r="B460" s="120"/>
      <c r="C460" s="95"/>
      <c r="D460" s="96"/>
      <c r="E460" s="96"/>
      <c r="F460" s="96"/>
    </row>
    <row r="461" spans="1:6" ht="64" customHeight="1">
      <c r="A461" s="120"/>
      <c r="B461" s="120"/>
      <c r="C461" s="95"/>
      <c r="D461" s="96"/>
      <c r="E461" s="96"/>
      <c r="F461" s="96"/>
    </row>
    <row r="462" spans="1:6" ht="64" customHeight="1">
      <c r="A462" s="120"/>
      <c r="B462" s="120"/>
      <c r="C462" s="95"/>
      <c r="D462" s="96"/>
      <c r="E462" s="96"/>
      <c r="F462" s="96"/>
    </row>
    <row r="463" spans="1:6" ht="64" customHeight="1">
      <c r="A463" s="120"/>
      <c r="B463" s="120"/>
      <c r="C463" s="95"/>
      <c r="D463" s="96"/>
      <c r="E463" s="96"/>
      <c r="F463" s="96"/>
    </row>
    <row r="464" spans="1:6" ht="64" customHeight="1">
      <c r="A464" s="120"/>
      <c r="B464" s="120"/>
      <c r="C464" s="95"/>
      <c r="D464" s="96"/>
      <c r="E464" s="96"/>
      <c r="F464" s="96"/>
    </row>
    <row r="465" spans="1:6" ht="64" customHeight="1">
      <c r="A465" s="120"/>
      <c r="B465" s="120"/>
      <c r="C465" s="95"/>
      <c r="D465" s="96"/>
      <c r="E465" s="96"/>
      <c r="F465" s="96"/>
    </row>
    <row r="466" spans="1:6" ht="64" customHeight="1">
      <c r="A466" s="120"/>
      <c r="B466" s="120"/>
      <c r="C466" s="95"/>
      <c r="D466" s="96"/>
      <c r="E466" s="96"/>
      <c r="F466" s="96"/>
    </row>
    <row r="467" spans="1:6" ht="64" customHeight="1">
      <c r="A467" s="120"/>
      <c r="B467" s="120"/>
      <c r="C467" s="95"/>
      <c r="D467" s="96"/>
      <c r="E467" s="96"/>
      <c r="F467" s="96"/>
    </row>
    <row r="468" spans="1:6" ht="64" customHeight="1">
      <c r="A468" s="120"/>
      <c r="B468" s="120"/>
      <c r="C468" s="95"/>
      <c r="D468" s="96"/>
      <c r="E468" s="96"/>
      <c r="F468" s="96"/>
    </row>
    <row r="469" spans="1:6" ht="64" customHeight="1">
      <c r="A469" s="120"/>
      <c r="B469" s="120"/>
      <c r="C469" s="95"/>
      <c r="D469" s="96"/>
      <c r="E469" s="96"/>
      <c r="F469" s="96"/>
    </row>
    <row r="470" spans="1:6" ht="64" customHeight="1">
      <c r="A470" s="120"/>
      <c r="B470" s="120"/>
      <c r="C470" s="95"/>
      <c r="D470" s="96"/>
      <c r="E470" s="96"/>
      <c r="F470" s="96"/>
    </row>
    <row r="471" spans="1:6" ht="64" customHeight="1">
      <c r="A471" s="120"/>
      <c r="B471" s="120"/>
      <c r="C471" s="95"/>
      <c r="D471" s="96"/>
      <c r="E471" s="96"/>
      <c r="F471" s="96"/>
    </row>
    <row r="472" spans="1:6" ht="64" customHeight="1">
      <c r="A472" s="120"/>
      <c r="B472" s="120"/>
      <c r="C472" s="95"/>
      <c r="D472" s="96"/>
      <c r="E472" s="96"/>
      <c r="F472" s="96"/>
    </row>
    <row r="473" spans="1:6" ht="64" customHeight="1">
      <c r="A473" s="120"/>
      <c r="B473" s="120"/>
      <c r="C473" s="95"/>
      <c r="D473" s="96"/>
      <c r="E473" s="96"/>
      <c r="F473" s="96"/>
    </row>
    <row r="474" spans="1:6" ht="64" customHeight="1">
      <c r="A474" s="120"/>
      <c r="B474" s="120"/>
      <c r="C474" s="95"/>
      <c r="D474" s="96"/>
      <c r="E474" s="96"/>
      <c r="F474" s="96"/>
    </row>
    <row r="475" spans="1:6" ht="64" customHeight="1">
      <c r="A475" s="120"/>
      <c r="B475" s="120"/>
      <c r="C475" s="95"/>
      <c r="D475" s="96"/>
      <c r="E475" s="96"/>
      <c r="F475" s="96"/>
    </row>
    <row r="476" spans="1:6" ht="64" customHeight="1">
      <c r="A476" s="120"/>
      <c r="B476" s="120"/>
      <c r="C476" s="95"/>
      <c r="D476" s="96"/>
      <c r="E476" s="96"/>
      <c r="F476" s="96"/>
    </row>
    <row r="477" spans="1:6" ht="64" customHeight="1">
      <c r="A477" s="120"/>
      <c r="B477" s="120"/>
      <c r="C477" s="95"/>
      <c r="D477" s="96"/>
      <c r="E477" s="96"/>
      <c r="F477" s="96"/>
    </row>
    <row r="478" spans="1:6" ht="64" customHeight="1">
      <c r="A478" s="120"/>
      <c r="B478" s="120"/>
      <c r="C478" s="95"/>
      <c r="D478" s="96"/>
      <c r="E478" s="96"/>
      <c r="F478" s="96"/>
    </row>
    <row r="479" spans="1:6" ht="64" customHeight="1">
      <c r="A479" s="120"/>
      <c r="B479" s="120"/>
      <c r="C479" s="95"/>
      <c r="D479" s="96"/>
      <c r="E479" s="96"/>
      <c r="F479" s="96"/>
    </row>
    <row r="480" spans="1:6" ht="64" customHeight="1">
      <c r="A480" s="120"/>
      <c r="B480" s="120"/>
      <c r="C480" s="95"/>
      <c r="D480" s="96"/>
      <c r="E480" s="96"/>
      <c r="F480" s="96"/>
    </row>
    <row r="481" spans="1:6" ht="64" customHeight="1">
      <c r="A481" s="120"/>
      <c r="B481" s="120"/>
      <c r="C481" s="95"/>
      <c r="D481" s="96"/>
      <c r="E481" s="96"/>
      <c r="F481" s="96"/>
    </row>
    <row r="482" spans="1:6" ht="64" customHeight="1">
      <c r="A482" s="120"/>
      <c r="B482" s="120"/>
      <c r="C482" s="95"/>
      <c r="D482" s="96"/>
      <c r="E482" s="96"/>
      <c r="F482" s="96"/>
    </row>
    <row r="483" spans="1:6" ht="64" customHeight="1">
      <c r="A483" s="120"/>
      <c r="B483" s="120"/>
      <c r="C483" s="95"/>
      <c r="D483" s="96"/>
      <c r="E483" s="96"/>
      <c r="F483" s="96"/>
    </row>
    <row r="484" spans="1:6" ht="64" customHeight="1">
      <c r="A484" s="120"/>
      <c r="B484" s="120"/>
      <c r="C484" s="95"/>
      <c r="D484" s="96"/>
      <c r="E484" s="96"/>
      <c r="F484" s="96"/>
    </row>
    <row r="485" spans="1:6" ht="64" customHeight="1">
      <c r="A485" s="120"/>
      <c r="B485" s="120"/>
      <c r="C485" s="95"/>
      <c r="D485" s="96"/>
      <c r="E485" s="96"/>
      <c r="F485" s="96"/>
    </row>
    <row r="486" spans="1:6" ht="64" customHeight="1">
      <c r="A486" s="120"/>
      <c r="B486" s="120"/>
      <c r="C486" s="95"/>
      <c r="D486" s="96"/>
      <c r="E486" s="96"/>
      <c r="F486" s="96"/>
    </row>
    <row r="487" spans="1:6" ht="64" customHeight="1">
      <c r="A487" s="120"/>
      <c r="B487" s="120"/>
      <c r="C487" s="95"/>
      <c r="D487" s="96"/>
      <c r="E487" s="96"/>
      <c r="F487" s="96"/>
    </row>
    <row r="488" spans="1:6" ht="64" customHeight="1">
      <c r="A488" s="120"/>
      <c r="B488" s="120"/>
      <c r="C488" s="95"/>
      <c r="D488" s="96"/>
      <c r="E488" s="96"/>
      <c r="F488" s="96"/>
    </row>
    <row r="489" spans="1:6" ht="64" customHeight="1">
      <c r="A489" s="120"/>
      <c r="B489" s="120"/>
      <c r="C489" s="95"/>
      <c r="D489" s="96"/>
      <c r="E489" s="96"/>
      <c r="F489" s="96"/>
    </row>
    <row r="490" spans="1:6" ht="64" customHeight="1">
      <c r="A490" s="120"/>
      <c r="B490" s="120"/>
      <c r="C490" s="95"/>
      <c r="D490" s="96"/>
      <c r="E490" s="96"/>
      <c r="F490" s="96"/>
    </row>
    <row r="491" spans="1:6" ht="64" customHeight="1">
      <c r="A491" s="120"/>
      <c r="B491" s="120"/>
      <c r="C491" s="95"/>
      <c r="D491" s="96"/>
      <c r="E491" s="96"/>
      <c r="F491" s="96"/>
    </row>
    <row r="492" spans="1:6" ht="64" customHeight="1">
      <c r="A492" s="120"/>
      <c r="B492" s="120"/>
      <c r="C492" s="95"/>
      <c r="D492" s="96"/>
      <c r="E492" s="96"/>
      <c r="F492" s="96"/>
    </row>
    <row r="493" spans="1:6" ht="64" customHeight="1">
      <c r="A493" s="120"/>
      <c r="B493" s="120"/>
      <c r="C493" s="95"/>
      <c r="D493" s="96"/>
      <c r="E493" s="96"/>
      <c r="F493" s="96"/>
    </row>
    <row r="494" spans="1:6" ht="64" customHeight="1">
      <c r="A494" s="120"/>
      <c r="B494" s="120"/>
      <c r="C494" s="95"/>
      <c r="D494" s="96"/>
      <c r="E494" s="96"/>
      <c r="F494" s="96"/>
    </row>
    <row r="495" spans="1:6" ht="64" customHeight="1">
      <c r="A495" s="120"/>
      <c r="B495" s="120"/>
      <c r="C495" s="95"/>
      <c r="D495" s="96"/>
      <c r="E495" s="96"/>
      <c r="F495" s="96"/>
    </row>
    <row r="496" spans="1:6" ht="64" customHeight="1">
      <c r="A496" s="120"/>
      <c r="B496" s="120"/>
      <c r="C496" s="95"/>
      <c r="D496" s="96"/>
      <c r="E496" s="96"/>
      <c r="F496" s="96"/>
    </row>
    <row r="497" spans="1:6" ht="64" customHeight="1">
      <c r="A497" s="120"/>
      <c r="B497" s="120"/>
      <c r="C497" s="95"/>
      <c r="D497" s="96"/>
      <c r="E497" s="96"/>
      <c r="F497" s="96"/>
    </row>
    <row r="498" spans="1:6" ht="64" customHeight="1">
      <c r="A498" s="120"/>
      <c r="B498" s="120"/>
      <c r="C498" s="95"/>
      <c r="D498" s="96"/>
      <c r="E498" s="96"/>
      <c r="F498" s="96"/>
    </row>
    <row r="499" spans="1:6" ht="64" customHeight="1">
      <c r="A499" s="120"/>
      <c r="B499" s="120"/>
      <c r="C499" s="95"/>
      <c r="D499" s="96"/>
      <c r="E499" s="96"/>
      <c r="F499" s="96"/>
    </row>
    <row r="500" spans="1:6" ht="64" customHeight="1">
      <c r="A500" s="120"/>
      <c r="B500" s="120"/>
      <c r="C500" s="95"/>
      <c r="D500" s="96"/>
      <c r="E500" s="96"/>
      <c r="F500" s="96"/>
    </row>
  </sheetData>
  <sheetProtection algorithmName="SHA-512" hashValue="p6VyathqZgCwH5WRFk6JoMh14CJLk8yTqKtvgcD671BfolJj1VLqkczEclIIu7C2Ilq9kqtlUaKojeIyXd3N9A==" saltValue="vsgoJSO97Mz1GuinlIa9kQ==" spinCount="100000" sheet="1" objects="1" scenarios="1" autoFilter="0"/>
  <protectedRanges>
    <protectedRange sqref="C4:C61" name="Range1"/>
  </protectedRanges>
  <autoFilter ref="A3:F3" xr:uid="{2F209573-64BC-415A-910F-7A4129B4A4FB}"/>
  <mergeCells count="1">
    <mergeCell ref="A2:F2"/>
  </mergeCells>
  <phoneticPr fontId="8" type="noConversion"/>
  <conditionalFormatting sqref="A4:A268">
    <cfRule type="expression" dxfId="24" priority="3">
      <formula>NOT(ISBLANK(A4))</formula>
    </cfRule>
  </conditionalFormatting>
  <conditionalFormatting sqref="B4:E268">
    <cfRule type="expression" dxfId="23" priority="2">
      <formula>NOT(ISBLANK($A4))</formula>
    </cfRule>
  </conditionalFormatting>
  <conditionalFormatting sqref="F4:F268">
    <cfRule type="expression" dxfId="22" priority="1">
      <formula>NOT(ISBLANK($A4))</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BF41B-EB6F-497A-888A-2940B60357AA}">
  <sheetPr codeName="Sheet18"/>
  <dimension ref="A1:B4"/>
  <sheetViews>
    <sheetView workbookViewId="0"/>
  </sheetViews>
  <sheetFormatPr defaultRowHeight="14.5"/>
  <cols>
    <col min="1" max="1" width="16.54296875" bestFit="1" customWidth="1"/>
    <col min="2" max="2" width="11.26953125" bestFit="1" customWidth="1"/>
  </cols>
  <sheetData>
    <row r="1" spans="1:2">
      <c r="A1" t="s">
        <v>190</v>
      </c>
      <c r="B1" t="s">
        <v>191</v>
      </c>
    </row>
    <row r="2" spans="1:2">
      <c r="A2" t="s">
        <v>178</v>
      </c>
      <c r="B2">
        <v>0</v>
      </c>
    </row>
    <row r="3" spans="1:2">
      <c r="A3" t="s">
        <v>179</v>
      </c>
      <c r="B3">
        <v>1</v>
      </c>
    </row>
    <row r="4" spans="1:2">
      <c r="A4" t="s">
        <v>180</v>
      </c>
      <c r="B4">
        <v>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5B008-553F-4CDA-A42E-75C5C467C46F}">
  <sheetPr codeName="Sheet19"/>
  <dimension ref="A1:HP154"/>
  <sheetViews>
    <sheetView zoomScaleNormal="100" workbookViewId="0">
      <selection sqref="A1:XFD1"/>
    </sheetView>
  </sheetViews>
  <sheetFormatPr defaultColWidth="9.1796875" defaultRowHeight="14.5"/>
  <cols>
    <col min="1" max="1" width="9.453125" style="125" customWidth="1"/>
    <col min="2" max="2" width="40.26953125" style="125" customWidth="1"/>
    <col min="3" max="3" width="30" style="125" customWidth="1"/>
    <col min="4" max="4" width="20.26953125" style="125" hidden="1" customWidth="1"/>
    <col min="5" max="5" width="55.453125" style="125" customWidth="1"/>
    <col min="6" max="6" width="24.453125" style="125" customWidth="1"/>
    <col min="7" max="8" width="42.26953125" style="125" customWidth="1"/>
    <col min="9" max="9" width="34.81640625" style="125" customWidth="1"/>
    <col min="10" max="10" width="33.453125" style="125" customWidth="1"/>
    <col min="11" max="11" width="68.81640625" style="125" customWidth="1"/>
    <col min="12" max="12" width="33.81640625" style="125" customWidth="1"/>
    <col min="225" max="16384" width="9.1796875" style="125"/>
  </cols>
  <sheetData>
    <row r="1" spans="1:224" s="268" customFormat="1" ht="27" customHeight="1">
      <c r="A1" s="268" t="s">
        <v>192</v>
      </c>
    </row>
    <row r="2" spans="1:224" s="135" customFormat="1" ht="54.5" customHeight="1">
      <c r="A2" s="267" t="s">
        <v>371</v>
      </c>
      <c r="B2" s="267"/>
      <c r="C2" s="267"/>
      <c r="D2" s="267"/>
      <c r="E2" s="267"/>
      <c r="F2" s="267"/>
      <c r="G2" s="267"/>
      <c r="H2" s="267"/>
      <c r="I2" s="267"/>
      <c r="J2" s="267"/>
      <c r="K2" s="124"/>
      <c r="L2" s="124"/>
      <c r="M2" s="124"/>
      <c r="N2" s="133"/>
      <c r="O2" s="124"/>
      <c r="P2" s="124"/>
      <c r="Q2" s="124"/>
      <c r="R2" s="124"/>
      <c r="S2" s="124"/>
      <c r="T2" s="124"/>
      <c r="U2" s="124"/>
      <c r="V2" s="124"/>
      <c r="W2" s="124"/>
      <c r="X2" s="134"/>
      <c r="Y2" s="134"/>
      <c r="Z2" s="134"/>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c r="BM2" s="134"/>
      <c r="BN2" s="134"/>
      <c r="BO2" s="134"/>
      <c r="BP2" s="134"/>
      <c r="BQ2" s="134"/>
      <c r="BR2" s="134"/>
      <c r="BS2" s="134"/>
      <c r="BT2" s="134"/>
      <c r="BU2" s="134"/>
      <c r="BV2" s="134"/>
      <c r="BW2" s="134"/>
      <c r="BX2" s="134"/>
      <c r="BY2" s="134"/>
      <c r="BZ2" s="134"/>
      <c r="CA2" s="134"/>
      <c r="CB2" s="134"/>
      <c r="CC2" s="134"/>
      <c r="CD2" s="134"/>
      <c r="CE2" s="134"/>
      <c r="CF2" s="134"/>
      <c r="CG2" s="134"/>
      <c r="CH2" s="134"/>
      <c r="CI2" s="134"/>
      <c r="CJ2" s="134"/>
      <c r="CK2" s="134"/>
      <c r="CL2" s="134"/>
      <c r="CM2" s="134"/>
      <c r="CN2" s="134"/>
      <c r="CO2" s="134"/>
      <c r="CP2" s="134"/>
      <c r="CQ2" s="134"/>
      <c r="CR2" s="134"/>
      <c r="CS2" s="134"/>
      <c r="CT2" s="134"/>
      <c r="CU2" s="134"/>
      <c r="CV2" s="134"/>
      <c r="CW2" s="134"/>
      <c r="CX2" s="134"/>
      <c r="CY2" s="134"/>
      <c r="CZ2" s="134"/>
      <c r="DA2" s="134"/>
      <c r="DB2" s="134"/>
      <c r="DC2" s="134"/>
      <c r="DD2" s="134"/>
      <c r="DE2" s="134"/>
      <c r="DF2" s="134"/>
      <c r="DG2" s="134"/>
      <c r="DH2" s="134"/>
      <c r="DI2" s="134"/>
      <c r="DJ2" s="134"/>
      <c r="DK2" s="134"/>
      <c r="DL2" s="134"/>
      <c r="DM2" s="134"/>
      <c r="DN2" s="134"/>
      <c r="DO2" s="134"/>
      <c r="DP2" s="134"/>
      <c r="DQ2" s="134"/>
      <c r="DR2" s="134"/>
      <c r="DS2" s="134"/>
      <c r="DT2" s="134"/>
      <c r="DU2" s="134"/>
      <c r="DV2" s="134"/>
      <c r="DW2" s="134"/>
      <c r="DX2" s="134"/>
      <c r="DY2" s="134"/>
      <c r="DZ2" s="134"/>
      <c r="EA2" s="134"/>
      <c r="EB2" s="134"/>
      <c r="EC2" s="134"/>
      <c r="ED2" s="134"/>
      <c r="EE2" s="134"/>
      <c r="EF2" s="134"/>
      <c r="EG2" s="134"/>
      <c r="EH2" s="134"/>
      <c r="EI2" s="134"/>
      <c r="EJ2" s="134"/>
      <c r="EK2" s="134"/>
      <c r="EL2" s="134"/>
      <c r="EM2" s="134"/>
      <c r="EN2" s="134"/>
      <c r="EO2" s="134"/>
      <c r="EP2" s="134"/>
      <c r="EQ2" s="134"/>
      <c r="ER2" s="134"/>
      <c r="ES2" s="134"/>
      <c r="ET2" s="134"/>
      <c r="EU2" s="134"/>
      <c r="EV2" s="134"/>
      <c r="EW2" s="134"/>
      <c r="EX2" s="134"/>
      <c r="EY2" s="134"/>
      <c r="EZ2" s="134"/>
      <c r="FA2" s="134"/>
      <c r="FB2" s="134"/>
      <c r="FC2" s="134"/>
      <c r="FD2" s="134"/>
      <c r="FE2" s="134"/>
      <c r="FF2" s="134"/>
      <c r="FG2" s="134"/>
      <c r="FH2" s="134"/>
      <c r="FI2" s="134"/>
      <c r="FJ2" s="134"/>
      <c r="FK2" s="134"/>
      <c r="FL2" s="134"/>
      <c r="FM2" s="134"/>
      <c r="FN2" s="134"/>
      <c r="FO2" s="134"/>
      <c r="FP2" s="134"/>
      <c r="FQ2" s="134"/>
      <c r="FR2" s="134"/>
      <c r="FS2" s="134"/>
      <c r="FT2" s="134"/>
      <c r="FU2" s="134"/>
      <c r="FV2" s="134"/>
      <c r="FW2" s="134"/>
      <c r="FX2" s="134"/>
      <c r="FY2" s="134"/>
      <c r="FZ2" s="134"/>
      <c r="GA2" s="134"/>
      <c r="GB2" s="134"/>
      <c r="GC2" s="134"/>
      <c r="GD2" s="134"/>
      <c r="GE2" s="134"/>
      <c r="GF2" s="134"/>
      <c r="GG2" s="134"/>
      <c r="GH2" s="134"/>
      <c r="GI2" s="134"/>
      <c r="GJ2" s="134"/>
      <c r="GK2" s="134"/>
      <c r="GL2" s="134"/>
      <c r="GM2" s="134"/>
      <c r="GN2" s="134"/>
      <c r="GO2" s="134"/>
      <c r="GP2" s="134"/>
      <c r="GQ2" s="134"/>
      <c r="GR2" s="134"/>
      <c r="GS2" s="134"/>
      <c r="GT2" s="134"/>
      <c r="GU2" s="134"/>
      <c r="GV2" s="134"/>
      <c r="GW2" s="134"/>
      <c r="GX2" s="134"/>
      <c r="GY2" s="134"/>
      <c r="GZ2" s="134"/>
      <c r="HA2" s="134"/>
      <c r="HB2" s="134"/>
      <c r="HC2" s="134"/>
      <c r="HD2" s="134"/>
      <c r="HE2" s="134"/>
      <c r="HF2" s="134"/>
      <c r="HG2" s="134"/>
      <c r="HH2" s="134"/>
      <c r="HI2" s="134"/>
      <c r="HJ2" s="134"/>
      <c r="HK2" s="134"/>
      <c r="HL2" s="134"/>
      <c r="HM2" s="134"/>
      <c r="HN2" s="134"/>
      <c r="HO2" s="134"/>
      <c r="HP2" s="134"/>
    </row>
    <row r="3" spans="1:224" ht="52" customHeight="1">
      <c r="A3" s="136" t="s">
        <v>185</v>
      </c>
      <c r="B3" s="136" t="s">
        <v>193</v>
      </c>
      <c r="C3" s="136" t="s">
        <v>324</v>
      </c>
      <c r="D3" s="136" t="s">
        <v>194</v>
      </c>
      <c r="E3" s="136" t="s">
        <v>325</v>
      </c>
      <c r="F3" s="136" t="s">
        <v>195</v>
      </c>
      <c r="G3" s="136" t="s">
        <v>326</v>
      </c>
      <c r="H3" s="136" t="s">
        <v>327</v>
      </c>
      <c r="I3" s="136" t="s">
        <v>196</v>
      </c>
      <c r="J3" s="136" t="s">
        <v>197</v>
      </c>
      <c r="K3" s="136" t="s">
        <v>198</v>
      </c>
      <c r="L3" s="136" t="s">
        <v>297</v>
      </c>
      <c r="M3" s="124"/>
      <c r="N3" s="124"/>
      <c r="O3" s="124"/>
      <c r="P3" s="124"/>
      <c r="Q3" s="124"/>
    </row>
    <row r="4" spans="1:224" ht="125.15" customHeight="1">
      <c r="A4" s="121" t="s">
        <v>141</v>
      </c>
      <c r="B4" s="122" t="s">
        <v>199</v>
      </c>
      <c r="C4" s="33"/>
      <c r="D4" s="123" t="str">
        <f t="shared" ref="D4:D8" si="0">IF(ISBLANK(C4),"",IF(C4="Partial Action",1,IF(C4="Completed Action",2,0)))</f>
        <v/>
      </c>
      <c r="E4" s="33"/>
      <c r="F4" s="33"/>
      <c r="G4" s="33"/>
      <c r="H4" s="33"/>
      <c r="I4" s="33"/>
      <c r="J4" s="34"/>
      <c r="K4" s="126" t="s">
        <v>200</v>
      </c>
      <c r="L4" s="127" t="s">
        <v>30</v>
      </c>
      <c r="M4" s="124"/>
      <c r="N4" s="124"/>
      <c r="O4" s="124"/>
      <c r="P4" s="124"/>
      <c r="Q4" s="124"/>
    </row>
    <row r="5" spans="1:224" ht="131.15" customHeight="1">
      <c r="A5" s="121" t="s">
        <v>142</v>
      </c>
      <c r="B5" s="122" t="s">
        <v>201</v>
      </c>
      <c r="C5" s="33"/>
      <c r="D5" s="123" t="str">
        <f t="shared" si="0"/>
        <v/>
      </c>
      <c r="E5" s="33"/>
      <c r="F5" s="33"/>
      <c r="G5" s="33"/>
      <c r="H5" s="33"/>
      <c r="I5" s="33"/>
      <c r="J5" s="34"/>
      <c r="K5" s="128" t="s">
        <v>200</v>
      </c>
      <c r="L5" s="129" t="s">
        <v>30</v>
      </c>
      <c r="M5" s="124"/>
      <c r="N5" s="124"/>
      <c r="O5" s="124"/>
      <c r="P5" s="124"/>
      <c r="Q5" s="124"/>
    </row>
    <row r="6" spans="1:224" ht="127.5" customHeight="1">
      <c r="A6" s="121" t="s">
        <v>143</v>
      </c>
      <c r="B6" s="122" t="s">
        <v>202</v>
      </c>
      <c r="C6" s="35"/>
      <c r="D6" s="123" t="str">
        <f t="shared" si="0"/>
        <v/>
      </c>
      <c r="E6" s="33"/>
      <c r="F6" s="33"/>
      <c r="G6" s="33"/>
      <c r="H6" s="33"/>
      <c r="I6" s="33"/>
      <c r="J6" s="34"/>
      <c r="K6" s="128" t="s">
        <v>200</v>
      </c>
      <c r="L6" s="129" t="s">
        <v>30</v>
      </c>
      <c r="M6" s="124"/>
      <c r="N6" s="124"/>
      <c r="O6" s="124"/>
      <c r="P6" s="124"/>
      <c r="Q6" s="124"/>
    </row>
    <row r="7" spans="1:224" ht="130.5" customHeight="1">
      <c r="A7" s="121" t="s">
        <v>144</v>
      </c>
      <c r="B7" s="132" t="s">
        <v>203</v>
      </c>
      <c r="C7" s="33"/>
      <c r="D7" s="123" t="str">
        <f t="shared" si="0"/>
        <v/>
      </c>
      <c r="E7" s="36"/>
      <c r="F7" s="36"/>
      <c r="G7" s="36"/>
      <c r="H7" s="36"/>
      <c r="I7" s="37"/>
      <c r="J7" s="37"/>
      <c r="K7" s="128" t="s">
        <v>200</v>
      </c>
      <c r="L7" s="129" t="s">
        <v>30</v>
      </c>
      <c r="M7" s="124"/>
      <c r="N7" s="124"/>
      <c r="O7" s="124"/>
      <c r="P7" s="124"/>
      <c r="Q7" s="124"/>
    </row>
    <row r="8" spans="1:224" ht="154" customHeight="1">
      <c r="A8" s="121" t="s">
        <v>145</v>
      </c>
      <c r="B8" s="122" t="s">
        <v>204</v>
      </c>
      <c r="C8" s="33"/>
      <c r="D8" s="123" t="str">
        <f t="shared" si="0"/>
        <v/>
      </c>
      <c r="E8" s="36"/>
      <c r="F8" s="36"/>
      <c r="G8" s="36"/>
      <c r="H8" s="36"/>
      <c r="I8" s="37"/>
      <c r="J8" s="37"/>
      <c r="K8" s="130" t="s">
        <v>200</v>
      </c>
      <c r="L8" s="131" t="s">
        <v>30</v>
      </c>
      <c r="M8" s="124"/>
      <c r="N8" s="124"/>
      <c r="O8" s="124"/>
      <c r="P8" s="124"/>
      <c r="Q8" s="124"/>
    </row>
    <row r="9" spans="1:224" customFormat="1">
      <c r="A9" s="124"/>
      <c r="B9" s="124"/>
      <c r="C9" s="124"/>
      <c r="D9" s="124"/>
      <c r="E9" s="124"/>
      <c r="F9" s="124"/>
      <c r="G9" s="124"/>
      <c r="H9" s="124"/>
      <c r="I9" s="124"/>
      <c r="J9" s="124"/>
      <c r="K9" s="124"/>
      <c r="L9" s="124"/>
      <c r="M9" s="124"/>
      <c r="N9" s="124"/>
      <c r="O9" s="124"/>
      <c r="P9" s="124"/>
      <c r="Q9" s="124"/>
    </row>
    <row r="10" spans="1:224" customFormat="1">
      <c r="A10" s="124"/>
      <c r="B10" s="124"/>
      <c r="C10" s="124"/>
      <c r="D10" s="124"/>
      <c r="E10" s="124"/>
      <c r="F10" s="124"/>
      <c r="G10" s="124"/>
      <c r="H10" s="124"/>
      <c r="I10" s="124"/>
      <c r="J10" s="124"/>
      <c r="K10" s="124"/>
      <c r="L10" s="124"/>
      <c r="M10" s="124"/>
      <c r="N10" s="124"/>
      <c r="O10" s="124"/>
      <c r="P10" s="124"/>
      <c r="Q10" s="124"/>
    </row>
    <row r="11" spans="1:224" customFormat="1">
      <c r="A11" s="124"/>
      <c r="B11" s="124"/>
      <c r="C11" s="124"/>
      <c r="D11" s="124"/>
      <c r="E11" s="124"/>
      <c r="F11" s="124"/>
      <c r="G11" s="124"/>
      <c r="H11" s="124"/>
      <c r="I11" s="124"/>
      <c r="J11" s="124"/>
      <c r="K11" s="124"/>
      <c r="L11" s="124"/>
      <c r="M11" s="124"/>
      <c r="N11" s="124"/>
      <c r="O11" s="124"/>
      <c r="P11" s="124"/>
      <c r="Q11" s="124"/>
    </row>
    <row r="12" spans="1:224" customFormat="1">
      <c r="A12" s="124"/>
      <c r="B12" s="124"/>
      <c r="C12" s="124"/>
      <c r="D12" s="124"/>
      <c r="E12" s="124"/>
      <c r="F12" s="124"/>
      <c r="G12" s="124"/>
      <c r="H12" s="124"/>
      <c r="I12" s="124"/>
      <c r="J12" s="124"/>
      <c r="K12" s="124"/>
      <c r="L12" s="124"/>
      <c r="M12" s="124"/>
      <c r="N12" s="124"/>
      <c r="O12" s="124"/>
      <c r="P12" s="124"/>
      <c r="Q12" s="124"/>
    </row>
    <row r="13" spans="1:224" customFormat="1">
      <c r="A13" s="124"/>
      <c r="B13" s="124"/>
      <c r="C13" s="124"/>
      <c r="D13" s="124"/>
      <c r="E13" s="124"/>
      <c r="F13" s="124"/>
      <c r="G13" s="124"/>
      <c r="H13" s="124"/>
      <c r="I13" s="124"/>
      <c r="J13" s="124"/>
      <c r="K13" s="124"/>
      <c r="L13" s="124"/>
      <c r="M13" s="124"/>
      <c r="N13" s="124"/>
      <c r="O13" s="124"/>
      <c r="P13" s="124"/>
      <c r="Q13" s="124"/>
    </row>
    <row r="14" spans="1:224" customFormat="1">
      <c r="A14" s="124"/>
      <c r="B14" s="124"/>
      <c r="C14" s="124"/>
      <c r="D14" s="124"/>
      <c r="E14" s="124"/>
      <c r="F14" s="124"/>
      <c r="G14" s="124"/>
      <c r="H14" s="124"/>
      <c r="I14" s="124"/>
      <c r="J14" s="124"/>
      <c r="K14" s="124"/>
      <c r="L14" s="124"/>
      <c r="M14" s="124"/>
      <c r="N14" s="124"/>
      <c r="O14" s="124"/>
      <c r="P14" s="124"/>
      <c r="Q14" s="124"/>
    </row>
    <row r="15" spans="1:224" customFormat="1">
      <c r="A15" s="124"/>
      <c r="B15" s="124"/>
      <c r="C15" s="124"/>
      <c r="D15" s="124"/>
      <c r="E15" s="124"/>
      <c r="F15" s="124"/>
      <c r="G15" s="124"/>
      <c r="H15" s="124"/>
      <c r="I15" s="124"/>
      <c r="J15" s="124"/>
      <c r="K15" s="124"/>
      <c r="L15" s="124"/>
      <c r="M15" s="124"/>
      <c r="N15" s="124"/>
      <c r="O15" s="124"/>
      <c r="P15" s="124"/>
      <c r="Q15" s="124"/>
    </row>
    <row r="16" spans="1:224" customFormat="1">
      <c r="A16" s="124"/>
      <c r="B16" s="124"/>
      <c r="C16" s="124"/>
      <c r="D16" s="124"/>
      <c r="E16" s="124"/>
      <c r="F16" s="124"/>
      <c r="G16" s="124"/>
      <c r="H16" s="124"/>
      <c r="I16" s="124"/>
      <c r="J16" s="124"/>
      <c r="K16" s="124"/>
      <c r="L16" s="124"/>
      <c r="M16" s="124"/>
      <c r="N16" s="124"/>
      <c r="O16" s="124"/>
      <c r="P16" s="124"/>
      <c r="Q16" s="124"/>
    </row>
    <row r="17" customFormat="1"/>
    <row r="18" customFormat="1"/>
    <row r="19" customFormat="1"/>
    <row r="20" customFormat="1"/>
    <row r="21" customFormat="1"/>
    <row r="22" customFormat="1"/>
    <row r="23" customFormat="1"/>
    <row r="24" customFormat="1"/>
    <row r="25" customFormat="1"/>
    <row r="26" customFormat="1"/>
    <row r="27" customFormat="1"/>
    <row r="28" customFormat="1"/>
    <row r="29" customFormat="1"/>
    <row r="30" customFormat="1"/>
    <row r="31" customFormat="1"/>
    <row r="32" customFormat="1"/>
    <row r="33" customFormat="1"/>
    <row r="34" customFormat="1"/>
    <row r="35" customFormat="1"/>
    <row r="36" customFormat="1"/>
    <row r="37" customFormat="1"/>
    <row r="38" customFormat="1"/>
    <row r="39" customFormat="1"/>
    <row r="40" customFormat="1"/>
    <row r="41" customFormat="1"/>
    <row r="42" customFormat="1"/>
    <row r="43" customFormat="1"/>
    <row r="44" customFormat="1"/>
    <row r="45" customFormat="1"/>
    <row r="46" customFormat="1"/>
    <row r="47" customFormat="1"/>
    <row r="48" customFormat="1"/>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row r="112" customFormat="1"/>
    <row r="113" customFormat="1"/>
    <row r="114" customFormat="1"/>
    <row r="115" customFormat="1"/>
    <row r="116" customFormat="1"/>
    <row r="117" customFormat="1"/>
    <row r="118" customFormat="1"/>
    <row r="119" customFormat="1"/>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sheetData>
  <sheetProtection algorithmName="SHA-512" hashValue="Agt/jNSn9vPEduR0bhcINtMQED1S47UbJtYGfpziQydx7uc+Lsx0Bl0hhPp/hHWgLRdXzBfBeIxQOd+iTPpw+Q==" saltValue="FuW5uV2xplHIxU94OhjUUg==" spinCount="100000" sheet="1" objects="1" scenarios="1" sort="0" autoFilter="0"/>
  <protectedRanges>
    <protectedRange sqref="J7:J8 C4:I8" name="Range1"/>
  </protectedRanges>
  <mergeCells count="2">
    <mergeCell ref="A2:J2"/>
    <mergeCell ref="A1:XFD1"/>
  </mergeCells>
  <phoneticPr fontId="8" type="noConversion"/>
  <dataValidations xWindow="1034" yWindow="519" count="2">
    <dataValidation allowBlank="1" showErrorMessage="1" error="Please select from the options available." sqref="D4:D8" xr:uid="{96331747-7C0B-4C02-953D-B6740699C36C}"/>
    <dataValidation type="date" operator="greaterThanOrEqual" allowBlank="1" showInputMessage="1" showErrorMessage="1" errorTitle="Invalid Entry" error="This field will only accept a date, in the format DD/MM/YYYY, from 01/01/2025 onwards." prompt="Please enter a date in the format DD/MM/YYYY." sqref="F4:F8" xr:uid="{A0D7C36C-5DE0-4164-A3F5-D0FE308A5282}">
      <formula1>45658</formula1>
    </dataValidation>
  </dataValidations>
  <hyperlinks>
    <hyperlink ref="L4:L8" r:id="rId1" display="https://www.gov.uk/government/publications/adverse-weather-and-health-plan" xr:uid="{B24E62FE-7F14-4A79-B6C3-ABB6F7278797}"/>
  </hyperlinks>
  <pageMargins left="0.7" right="0.7" top="0.75" bottom="0.75" header="0.3" footer="0.3"/>
  <tableParts count="1">
    <tablePart r:id="rId2"/>
  </tableParts>
  <extLst>
    <ext xmlns:x14="http://schemas.microsoft.com/office/spreadsheetml/2009/9/main" uri="{CCE6A557-97BC-4b89-ADB6-D9C93CAAB3DF}">
      <x14:dataValidations xmlns:xm="http://schemas.microsoft.com/office/excel/2006/main" xWindow="1034" yWindow="519" count="1">
        <x14:dataValidation type="list" allowBlank="1" showErrorMessage="1" error="Please select from the options available." xr:uid="{C5F71FCE-6E8A-4AA3-85B0-3E9EBA8E9383}">
          <x14:formula1>
            <xm:f>Validation!$A$2:$A$4</xm:f>
          </x14:formula1>
          <xm:sqref>C4:C8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04FAC-A2DB-41E7-9A67-A0B70F8DC367}">
  <sheetPr codeName="Sheet7"/>
  <dimension ref="A1:R65"/>
  <sheetViews>
    <sheetView zoomScaleNormal="100" workbookViewId="0">
      <selection sqref="A1:L1"/>
    </sheetView>
  </sheetViews>
  <sheetFormatPr defaultColWidth="28.7265625" defaultRowHeight="14"/>
  <cols>
    <col min="1" max="1" width="7.26953125" style="141" customWidth="1"/>
    <col min="2" max="2" width="45.1796875" style="141" customWidth="1"/>
    <col min="3" max="3" width="72.1796875" style="141" customWidth="1"/>
    <col min="4" max="4" width="16.08984375" style="142" hidden="1" customWidth="1"/>
    <col min="5" max="5" width="28.7265625" style="142" customWidth="1"/>
    <col min="6" max="6" width="15.7265625" style="141" hidden="1" customWidth="1"/>
    <col min="7" max="7" width="48" style="141" customWidth="1"/>
    <col min="8" max="8" width="28.7265625" style="141"/>
    <col min="9" max="10" width="36.1796875" style="141" customWidth="1"/>
    <col min="11" max="11" width="92.81640625" style="141" customWidth="1"/>
    <col min="12" max="12" width="48.26953125" style="141" customWidth="1"/>
    <col min="13" max="16384" width="28.7265625" style="141"/>
  </cols>
  <sheetData>
    <row r="1" spans="1:18" s="6" customFormat="1" ht="25" customHeight="1">
      <c r="A1" s="270" t="s">
        <v>302</v>
      </c>
      <c r="B1" s="270"/>
      <c r="C1" s="270"/>
      <c r="D1" s="270"/>
      <c r="E1" s="270"/>
      <c r="F1" s="270"/>
      <c r="G1" s="270"/>
      <c r="H1" s="270"/>
      <c r="I1" s="270"/>
      <c r="J1" s="270"/>
      <c r="K1" s="270"/>
      <c r="L1" s="270"/>
      <c r="M1" s="144"/>
      <c r="N1" s="144"/>
      <c r="O1" s="144"/>
      <c r="P1" s="144"/>
    </row>
    <row r="2" spans="1:18" ht="54.65" customHeight="1">
      <c r="A2" s="269" t="s">
        <v>205</v>
      </c>
      <c r="B2" s="269"/>
      <c r="C2" s="269"/>
      <c r="D2" s="269"/>
      <c r="E2" s="269"/>
      <c r="F2" s="269"/>
      <c r="G2" s="269"/>
      <c r="H2" s="269"/>
      <c r="I2" s="269"/>
      <c r="J2" s="269"/>
      <c r="K2" s="269"/>
      <c r="L2" s="269"/>
      <c r="M2" s="139"/>
      <c r="N2" s="139"/>
      <c r="O2" s="139"/>
      <c r="P2" s="139"/>
    </row>
    <row r="3" spans="1:18" s="6" customFormat="1" ht="35.5" customHeight="1">
      <c r="A3" s="152" t="s">
        <v>185</v>
      </c>
      <c r="B3" s="153" t="s">
        <v>193</v>
      </c>
      <c r="C3" s="154" t="s">
        <v>324</v>
      </c>
      <c r="D3" s="154" t="s">
        <v>194</v>
      </c>
      <c r="E3" s="154" t="s">
        <v>325</v>
      </c>
      <c r="F3" s="154" t="s">
        <v>195</v>
      </c>
      <c r="G3" s="154" t="s">
        <v>326</v>
      </c>
      <c r="H3" s="154" t="s">
        <v>327</v>
      </c>
      <c r="I3" s="154" t="s">
        <v>196</v>
      </c>
      <c r="J3" s="155" t="s">
        <v>197</v>
      </c>
      <c r="K3" s="138" t="s">
        <v>198</v>
      </c>
      <c r="L3" s="154" t="s">
        <v>297</v>
      </c>
      <c r="M3" s="144"/>
      <c r="N3" s="144"/>
    </row>
    <row r="4" spans="1:18" s="6" customFormat="1" ht="275.5" customHeight="1">
      <c r="A4" s="149" t="s">
        <v>7</v>
      </c>
      <c r="B4" s="137" t="s">
        <v>206</v>
      </c>
      <c r="C4" s="40"/>
      <c r="D4" s="37" t="str">
        <f t="shared" ref="D4:D13" si="0">IF(ISBLANK(C4),"",IF(C4="Partial Action",1,IF(C4="Completed Action",2,0)))</f>
        <v/>
      </c>
      <c r="E4" s="37"/>
      <c r="F4" s="44"/>
      <c r="G4" s="37"/>
      <c r="H4" s="37"/>
      <c r="I4" s="40"/>
      <c r="J4" s="39"/>
      <c r="K4" s="99" t="s">
        <v>354</v>
      </c>
      <c r="L4" s="143"/>
      <c r="M4" s="144"/>
      <c r="N4" s="144"/>
    </row>
    <row r="5" spans="1:18" ht="117.5" customHeight="1">
      <c r="A5" s="149" t="s">
        <v>11</v>
      </c>
      <c r="B5" s="99" t="s">
        <v>207</v>
      </c>
      <c r="C5" s="40"/>
      <c r="D5" s="37" t="str">
        <f t="shared" si="0"/>
        <v/>
      </c>
      <c r="E5" s="37"/>
      <c r="F5" s="37"/>
      <c r="G5" s="37"/>
      <c r="H5" s="37"/>
      <c r="I5" s="37"/>
      <c r="J5" s="39"/>
      <c r="K5" s="99" t="s">
        <v>355</v>
      </c>
      <c r="L5" s="145" t="s">
        <v>303</v>
      </c>
      <c r="M5" s="139"/>
      <c r="N5" s="139"/>
    </row>
    <row r="6" spans="1:18" ht="139.5">
      <c r="A6" s="149" t="s">
        <v>13</v>
      </c>
      <c r="B6" s="99" t="s">
        <v>208</v>
      </c>
      <c r="C6" s="40"/>
      <c r="D6" s="37" t="str">
        <f t="shared" si="0"/>
        <v/>
      </c>
      <c r="E6" s="37"/>
      <c r="F6" s="37"/>
      <c r="G6" s="37"/>
      <c r="H6" s="37"/>
      <c r="I6" s="37"/>
      <c r="J6" s="39"/>
      <c r="K6" s="99" t="s">
        <v>209</v>
      </c>
      <c r="L6" s="145" t="s">
        <v>304</v>
      </c>
      <c r="M6" s="139"/>
      <c r="N6" s="139"/>
    </row>
    <row r="7" spans="1:18" ht="93">
      <c r="A7" s="149" t="s">
        <v>15</v>
      </c>
      <c r="B7" s="99" t="s">
        <v>316</v>
      </c>
      <c r="C7" s="40"/>
      <c r="D7" s="37" t="str">
        <f t="shared" si="0"/>
        <v/>
      </c>
      <c r="E7" s="37"/>
      <c r="F7" s="37"/>
      <c r="G7" s="37"/>
      <c r="H7" s="37"/>
      <c r="I7" s="37"/>
      <c r="J7" s="39"/>
      <c r="K7" s="99" t="s">
        <v>210</v>
      </c>
      <c r="L7" s="145" t="s">
        <v>30</v>
      </c>
      <c r="M7" s="139"/>
      <c r="N7" s="139"/>
    </row>
    <row r="8" spans="1:18" ht="123" customHeight="1">
      <c r="A8" s="149" t="s">
        <v>17</v>
      </c>
      <c r="B8" s="99" t="s">
        <v>211</v>
      </c>
      <c r="C8" s="40"/>
      <c r="D8" s="37" t="str">
        <f t="shared" si="0"/>
        <v/>
      </c>
      <c r="E8" s="37"/>
      <c r="F8" s="37"/>
      <c r="G8" s="37"/>
      <c r="H8" s="37"/>
      <c r="I8" s="37"/>
      <c r="J8" s="39"/>
      <c r="K8" s="99" t="s">
        <v>212</v>
      </c>
      <c r="L8" s="145" t="s">
        <v>305</v>
      </c>
      <c r="M8" s="139"/>
      <c r="N8" s="139"/>
    </row>
    <row r="9" spans="1:18" ht="82.5" customHeight="1">
      <c r="A9" s="149" t="s">
        <v>19</v>
      </c>
      <c r="B9" s="99" t="s">
        <v>213</v>
      </c>
      <c r="C9" s="40"/>
      <c r="D9" s="37" t="str">
        <f t="shared" si="0"/>
        <v/>
      </c>
      <c r="E9" s="37"/>
      <c r="F9" s="37"/>
      <c r="G9" s="37"/>
      <c r="H9" s="37"/>
      <c r="I9" s="37"/>
      <c r="J9" s="39"/>
      <c r="K9" s="99" t="s">
        <v>331</v>
      </c>
      <c r="L9" s="145" t="s">
        <v>306</v>
      </c>
      <c r="M9" s="139"/>
      <c r="N9" s="139"/>
    </row>
    <row r="10" spans="1:18" ht="80.5" customHeight="1">
      <c r="A10" s="149" t="s">
        <v>21</v>
      </c>
      <c r="B10" s="99" t="s">
        <v>330</v>
      </c>
      <c r="C10" s="40"/>
      <c r="D10" s="37" t="str">
        <f t="shared" si="0"/>
        <v/>
      </c>
      <c r="E10" s="37"/>
      <c r="F10" s="37"/>
      <c r="G10" s="37"/>
      <c r="H10" s="37"/>
      <c r="I10" s="37"/>
      <c r="J10" s="39"/>
      <c r="K10" s="99"/>
      <c r="L10" s="145" t="s">
        <v>307</v>
      </c>
      <c r="M10" s="139"/>
      <c r="N10" s="139"/>
    </row>
    <row r="11" spans="1:18" ht="68.5" customHeight="1">
      <c r="A11" s="149" t="s">
        <v>23</v>
      </c>
      <c r="B11" s="99" t="s">
        <v>214</v>
      </c>
      <c r="C11" s="40"/>
      <c r="D11" s="37" t="str">
        <f t="shared" si="0"/>
        <v/>
      </c>
      <c r="E11" s="37"/>
      <c r="F11" s="37"/>
      <c r="G11" s="37"/>
      <c r="H11" s="37"/>
      <c r="I11" s="37"/>
      <c r="J11" s="45"/>
      <c r="K11" s="99"/>
      <c r="L11" s="145" t="s">
        <v>215</v>
      </c>
      <c r="M11" s="139"/>
      <c r="N11" s="139"/>
    </row>
    <row r="12" spans="1:18" ht="60" customHeight="1">
      <c r="A12" s="149" t="s">
        <v>25</v>
      </c>
      <c r="B12" s="99" t="s">
        <v>216</v>
      </c>
      <c r="C12" s="40"/>
      <c r="D12" s="37" t="str">
        <f t="shared" si="0"/>
        <v/>
      </c>
      <c r="E12" s="37"/>
      <c r="F12" s="37"/>
      <c r="G12" s="37"/>
      <c r="H12" s="37"/>
      <c r="I12" s="37"/>
      <c r="J12" s="45"/>
      <c r="K12" s="146"/>
      <c r="L12" s="147"/>
      <c r="M12" s="139"/>
      <c r="N12" s="139"/>
    </row>
    <row r="13" spans="1:18" ht="71.5" customHeight="1">
      <c r="A13" s="150" t="s">
        <v>27</v>
      </c>
      <c r="B13" s="151" t="s">
        <v>217</v>
      </c>
      <c r="C13" s="41"/>
      <c r="D13" s="42" t="str">
        <f t="shared" si="0"/>
        <v/>
      </c>
      <c r="E13" s="42"/>
      <c r="F13" s="42"/>
      <c r="G13" s="42"/>
      <c r="H13" s="42"/>
      <c r="I13" s="42"/>
      <c r="J13" s="46"/>
      <c r="K13" s="99" t="s">
        <v>218</v>
      </c>
      <c r="L13" s="148" t="s">
        <v>308</v>
      </c>
      <c r="M13" s="139"/>
      <c r="N13" s="139"/>
    </row>
    <row r="14" spans="1:18">
      <c r="A14" s="139"/>
      <c r="B14" s="139"/>
      <c r="C14" s="139"/>
      <c r="D14" s="140"/>
      <c r="E14" s="140"/>
      <c r="F14" s="139"/>
      <c r="G14" s="139"/>
      <c r="H14" s="139"/>
      <c r="I14" s="139"/>
      <c r="J14" s="139"/>
      <c r="K14" s="139"/>
      <c r="L14" s="139"/>
      <c r="M14" s="139"/>
      <c r="N14" s="139"/>
      <c r="O14" s="139"/>
      <c r="P14" s="139"/>
    </row>
    <row r="15" spans="1:18">
      <c r="A15" s="139"/>
      <c r="B15" s="139"/>
      <c r="C15" s="139"/>
      <c r="D15" s="139"/>
      <c r="E15" s="139"/>
      <c r="F15" s="139"/>
      <c r="G15" s="139"/>
      <c r="H15" s="139"/>
      <c r="I15" s="139"/>
      <c r="J15" s="139"/>
      <c r="K15" s="139"/>
      <c r="L15" s="139"/>
      <c r="M15" s="139"/>
      <c r="N15" s="139"/>
      <c r="O15" s="139"/>
      <c r="P15" s="139"/>
      <c r="Q15" s="139"/>
      <c r="R15" s="139"/>
    </row>
    <row r="16" spans="1:18">
      <c r="A16" s="139"/>
      <c r="B16" s="139"/>
      <c r="C16" s="139"/>
      <c r="D16" s="139"/>
      <c r="E16" s="139"/>
      <c r="F16" s="139"/>
      <c r="G16" s="139"/>
      <c r="H16" s="139"/>
      <c r="I16" s="139"/>
      <c r="J16" s="139"/>
      <c r="K16" s="139"/>
      <c r="L16" s="139"/>
      <c r="M16" s="139"/>
      <c r="N16" s="139"/>
      <c r="O16" s="139"/>
      <c r="P16" s="139"/>
      <c r="Q16" s="139"/>
      <c r="R16" s="139"/>
    </row>
    <row r="17" spans="1:18">
      <c r="A17" s="139"/>
      <c r="B17" s="139"/>
      <c r="C17" s="139"/>
      <c r="D17" s="139"/>
      <c r="E17" s="139"/>
      <c r="F17" s="139"/>
      <c r="G17" s="139"/>
      <c r="H17" s="139"/>
      <c r="I17" s="139"/>
      <c r="J17" s="139"/>
      <c r="K17" s="139"/>
      <c r="L17" s="139"/>
      <c r="M17" s="139"/>
      <c r="N17" s="139"/>
      <c r="O17" s="139"/>
      <c r="P17" s="139"/>
      <c r="Q17" s="139"/>
      <c r="R17" s="139"/>
    </row>
    <row r="18" spans="1:18">
      <c r="A18" s="139"/>
      <c r="B18" s="139"/>
      <c r="C18" s="139"/>
      <c r="D18" s="139"/>
      <c r="E18" s="139"/>
      <c r="F18" s="139"/>
      <c r="G18" s="139"/>
      <c r="H18" s="139"/>
      <c r="I18" s="139"/>
      <c r="J18" s="139"/>
      <c r="K18" s="139"/>
      <c r="L18" s="139"/>
      <c r="M18" s="139"/>
      <c r="N18" s="139"/>
      <c r="O18" s="139"/>
      <c r="P18" s="139"/>
      <c r="Q18" s="139"/>
      <c r="R18" s="139"/>
    </row>
    <row r="19" spans="1:18">
      <c r="A19" s="139"/>
      <c r="B19" s="139"/>
      <c r="C19" s="139"/>
      <c r="D19" s="139"/>
      <c r="E19" s="139"/>
      <c r="F19" s="139"/>
      <c r="G19" s="139"/>
      <c r="H19" s="139"/>
      <c r="I19" s="139"/>
      <c r="J19" s="139"/>
      <c r="K19" s="139"/>
      <c r="L19" s="139"/>
      <c r="M19" s="139"/>
      <c r="N19" s="139"/>
      <c r="O19" s="139"/>
      <c r="P19" s="139"/>
      <c r="Q19" s="139"/>
      <c r="R19" s="139"/>
    </row>
    <row r="20" spans="1:18">
      <c r="A20" s="139"/>
      <c r="B20" s="139"/>
      <c r="C20" s="139"/>
      <c r="D20" s="139"/>
      <c r="E20" s="139"/>
      <c r="F20" s="139"/>
      <c r="G20" s="139"/>
      <c r="H20" s="139"/>
      <c r="I20" s="139"/>
      <c r="J20" s="139"/>
      <c r="K20" s="139"/>
      <c r="L20" s="139"/>
      <c r="M20" s="139"/>
      <c r="N20" s="139"/>
      <c r="O20" s="139"/>
      <c r="P20" s="139"/>
      <c r="Q20" s="139"/>
      <c r="R20" s="139"/>
    </row>
    <row r="21" spans="1:18">
      <c r="A21" s="139"/>
      <c r="B21" s="139"/>
      <c r="C21" s="139"/>
      <c r="D21" s="139"/>
      <c r="E21" s="139"/>
      <c r="F21" s="139"/>
      <c r="G21" s="139"/>
      <c r="H21" s="139"/>
      <c r="I21" s="139"/>
      <c r="J21" s="139"/>
      <c r="K21" s="139"/>
      <c r="L21" s="139"/>
      <c r="M21" s="139"/>
      <c r="N21" s="139"/>
      <c r="O21" s="139"/>
      <c r="P21" s="139"/>
      <c r="Q21" s="139"/>
      <c r="R21" s="139"/>
    </row>
    <row r="22" spans="1:18">
      <c r="A22" s="139"/>
      <c r="B22" s="139"/>
      <c r="C22" s="139"/>
      <c r="D22" s="139"/>
      <c r="E22" s="139"/>
      <c r="F22" s="139"/>
      <c r="G22" s="139"/>
      <c r="H22" s="139"/>
      <c r="I22" s="139"/>
      <c r="J22" s="139"/>
      <c r="K22" s="139"/>
      <c r="L22" s="139"/>
      <c r="M22" s="139"/>
      <c r="N22" s="139"/>
      <c r="O22" s="139"/>
      <c r="P22" s="139"/>
      <c r="Q22" s="139"/>
      <c r="R22" s="139"/>
    </row>
    <row r="23" spans="1:18">
      <c r="A23" s="139"/>
      <c r="B23" s="139"/>
      <c r="C23" s="139"/>
      <c r="D23" s="139"/>
      <c r="E23" s="139"/>
      <c r="F23" s="139"/>
      <c r="G23" s="139"/>
      <c r="H23" s="139"/>
      <c r="I23" s="139"/>
      <c r="J23" s="139"/>
      <c r="K23" s="139"/>
      <c r="L23" s="139"/>
      <c r="M23" s="139"/>
      <c r="N23" s="139"/>
      <c r="O23" s="139"/>
      <c r="P23" s="139"/>
      <c r="Q23" s="139"/>
      <c r="R23" s="139"/>
    </row>
    <row r="24" spans="1:18">
      <c r="A24" s="139"/>
      <c r="B24" s="139"/>
      <c r="C24" s="139"/>
      <c r="D24" s="139"/>
      <c r="E24" s="139"/>
      <c r="F24" s="139"/>
      <c r="G24" s="139"/>
      <c r="H24" s="139"/>
      <c r="I24" s="139"/>
      <c r="J24" s="139"/>
      <c r="K24" s="139"/>
      <c r="L24" s="139"/>
      <c r="M24" s="139"/>
      <c r="N24" s="139"/>
      <c r="O24" s="139"/>
      <c r="P24" s="139"/>
      <c r="Q24" s="139"/>
      <c r="R24" s="139"/>
    </row>
    <row r="25" spans="1:18">
      <c r="A25" s="139"/>
      <c r="B25" s="139"/>
      <c r="C25" s="139"/>
      <c r="D25" s="139"/>
      <c r="E25" s="139"/>
      <c r="F25" s="139"/>
      <c r="G25" s="139"/>
      <c r="H25" s="139"/>
      <c r="I25" s="139"/>
      <c r="J25" s="139"/>
      <c r="K25" s="139"/>
      <c r="L25" s="139"/>
      <c r="M25" s="139"/>
      <c r="N25" s="139"/>
      <c r="O25" s="139"/>
      <c r="P25" s="139"/>
      <c r="Q25" s="139"/>
      <c r="R25" s="139"/>
    </row>
    <row r="26" spans="1:18">
      <c r="A26" s="139"/>
      <c r="B26" s="139"/>
      <c r="C26" s="139"/>
      <c r="D26" s="139"/>
      <c r="E26" s="139"/>
      <c r="F26" s="139"/>
      <c r="G26" s="139"/>
      <c r="H26" s="139"/>
      <c r="I26" s="139"/>
      <c r="J26" s="139"/>
      <c r="K26" s="139"/>
      <c r="L26" s="139"/>
      <c r="M26" s="139"/>
      <c r="N26" s="139"/>
      <c r="O26" s="139"/>
      <c r="P26" s="139"/>
      <c r="Q26" s="139"/>
      <c r="R26" s="139"/>
    </row>
    <row r="27" spans="1:18">
      <c r="A27" s="139"/>
      <c r="B27" s="139"/>
      <c r="C27" s="139"/>
      <c r="D27" s="139"/>
      <c r="E27" s="139"/>
      <c r="F27" s="139"/>
      <c r="G27" s="139"/>
      <c r="H27" s="139"/>
      <c r="I27" s="139"/>
      <c r="J27" s="139"/>
      <c r="K27" s="139"/>
      <c r="L27" s="139"/>
      <c r="M27" s="139"/>
      <c r="N27" s="139"/>
      <c r="O27" s="139"/>
      <c r="P27" s="139"/>
      <c r="Q27" s="139"/>
      <c r="R27" s="139"/>
    </row>
    <row r="28" spans="1:18">
      <c r="A28" s="139"/>
      <c r="B28" s="139"/>
      <c r="C28" s="139"/>
      <c r="D28" s="139"/>
      <c r="E28" s="139"/>
      <c r="F28" s="139"/>
      <c r="G28" s="139"/>
      <c r="H28" s="139"/>
      <c r="I28" s="139"/>
      <c r="J28" s="139"/>
      <c r="K28" s="139"/>
      <c r="L28" s="139"/>
      <c r="M28" s="139"/>
      <c r="N28" s="139"/>
      <c r="O28" s="139"/>
      <c r="P28" s="139"/>
      <c r="Q28" s="139"/>
      <c r="R28" s="139"/>
    </row>
    <row r="29" spans="1:18">
      <c r="A29" s="139"/>
      <c r="B29" s="139"/>
      <c r="C29" s="139"/>
      <c r="D29" s="139"/>
      <c r="E29" s="139"/>
      <c r="F29" s="139"/>
      <c r="G29" s="139"/>
      <c r="H29" s="139"/>
      <c r="I29" s="139"/>
      <c r="J29" s="139"/>
      <c r="K29" s="139"/>
      <c r="L29" s="139"/>
      <c r="M29" s="139"/>
      <c r="N29" s="139"/>
      <c r="O29" s="139"/>
      <c r="P29" s="139"/>
      <c r="Q29" s="139"/>
      <c r="R29" s="139"/>
    </row>
    <row r="30" spans="1:18">
      <c r="A30" s="139"/>
      <c r="B30" s="139"/>
      <c r="C30" s="139"/>
      <c r="D30" s="139"/>
      <c r="E30" s="139"/>
      <c r="F30" s="139"/>
      <c r="G30" s="139"/>
      <c r="H30" s="139"/>
      <c r="I30" s="139"/>
      <c r="J30" s="139"/>
      <c r="K30" s="139"/>
      <c r="L30" s="139"/>
      <c r="M30" s="139"/>
      <c r="N30" s="139"/>
      <c r="O30" s="139"/>
      <c r="P30" s="139"/>
      <c r="Q30" s="139"/>
      <c r="R30" s="139"/>
    </row>
    <row r="31" spans="1:18">
      <c r="A31" s="139"/>
      <c r="B31" s="139"/>
      <c r="C31" s="139"/>
      <c r="D31" s="139"/>
      <c r="E31" s="139"/>
      <c r="F31" s="139"/>
      <c r="G31" s="139"/>
      <c r="H31" s="139"/>
      <c r="I31" s="139"/>
      <c r="J31" s="139"/>
      <c r="K31" s="139"/>
      <c r="L31" s="139"/>
      <c r="M31" s="139"/>
      <c r="N31" s="139"/>
      <c r="O31" s="139"/>
      <c r="P31" s="139"/>
      <c r="Q31" s="139"/>
      <c r="R31" s="139"/>
    </row>
    <row r="32" spans="1:18">
      <c r="A32" s="139"/>
      <c r="B32" s="139"/>
      <c r="C32" s="139"/>
      <c r="D32" s="139"/>
      <c r="E32" s="139"/>
      <c r="F32" s="139"/>
      <c r="G32" s="139"/>
      <c r="H32" s="139"/>
      <c r="I32" s="139"/>
      <c r="J32" s="139"/>
      <c r="K32" s="139"/>
      <c r="L32" s="139"/>
      <c r="M32" s="139"/>
      <c r="N32" s="139"/>
      <c r="O32" s="139"/>
      <c r="P32" s="139"/>
      <c r="Q32" s="139"/>
      <c r="R32" s="139"/>
    </row>
    <row r="33" spans="1:18">
      <c r="A33" s="139"/>
      <c r="B33" s="139"/>
      <c r="C33" s="139"/>
      <c r="D33" s="139"/>
      <c r="E33" s="139"/>
      <c r="F33" s="139"/>
      <c r="G33" s="139"/>
      <c r="H33" s="139"/>
      <c r="I33" s="139"/>
      <c r="J33" s="139"/>
      <c r="K33" s="139"/>
      <c r="L33" s="139"/>
      <c r="M33" s="139"/>
      <c r="N33" s="139"/>
      <c r="O33" s="139"/>
      <c r="P33" s="139"/>
      <c r="Q33" s="139"/>
      <c r="R33" s="139"/>
    </row>
    <row r="34" spans="1:18">
      <c r="A34" s="139"/>
      <c r="B34" s="139"/>
      <c r="C34" s="139"/>
      <c r="D34" s="139"/>
      <c r="E34" s="139"/>
      <c r="F34" s="139"/>
      <c r="G34" s="139"/>
      <c r="H34" s="139"/>
      <c r="I34" s="139"/>
      <c r="J34" s="139"/>
      <c r="K34" s="139"/>
      <c r="L34" s="139"/>
      <c r="M34" s="139"/>
      <c r="N34" s="139"/>
      <c r="O34" s="139"/>
      <c r="P34" s="139"/>
      <c r="Q34" s="139"/>
      <c r="R34" s="139"/>
    </row>
    <row r="35" spans="1:18">
      <c r="A35" s="139"/>
      <c r="B35" s="139"/>
      <c r="C35" s="139"/>
      <c r="D35" s="139"/>
      <c r="E35" s="139"/>
      <c r="F35" s="139"/>
      <c r="G35" s="139"/>
      <c r="H35" s="139"/>
      <c r="I35" s="139"/>
      <c r="J35" s="139"/>
      <c r="K35" s="139"/>
      <c r="L35" s="139"/>
      <c r="M35" s="139"/>
      <c r="N35" s="139"/>
      <c r="O35" s="139"/>
      <c r="P35" s="139"/>
      <c r="Q35" s="139"/>
      <c r="R35" s="139"/>
    </row>
    <row r="36" spans="1:18">
      <c r="A36" s="139"/>
      <c r="B36" s="139"/>
      <c r="C36" s="139"/>
      <c r="D36" s="139"/>
      <c r="E36" s="139"/>
      <c r="F36" s="139"/>
      <c r="G36" s="139"/>
      <c r="H36" s="139"/>
      <c r="I36" s="139"/>
      <c r="J36" s="139"/>
      <c r="K36" s="139"/>
      <c r="L36" s="139"/>
      <c r="M36" s="139"/>
      <c r="N36" s="139"/>
      <c r="O36" s="139"/>
      <c r="P36" s="139"/>
      <c r="Q36" s="139"/>
      <c r="R36" s="139"/>
    </row>
    <row r="37" spans="1:18">
      <c r="A37" s="139"/>
      <c r="B37" s="139"/>
      <c r="C37" s="139"/>
      <c r="D37" s="139"/>
      <c r="E37" s="139"/>
      <c r="F37" s="139"/>
      <c r="G37" s="139"/>
      <c r="H37" s="139"/>
      <c r="I37" s="139"/>
      <c r="J37" s="139"/>
      <c r="K37" s="139"/>
      <c r="L37" s="139"/>
      <c r="M37" s="139"/>
      <c r="N37" s="139"/>
      <c r="O37" s="139"/>
      <c r="P37" s="139"/>
      <c r="Q37" s="139"/>
      <c r="R37" s="139"/>
    </row>
    <row r="38" spans="1:18">
      <c r="A38" s="139"/>
      <c r="B38" s="139"/>
      <c r="C38" s="139"/>
      <c r="D38" s="139"/>
      <c r="E38" s="139"/>
      <c r="F38" s="139"/>
      <c r="G38" s="139"/>
      <c r="H38" s="139"/>
      <c r="I38" s="139"/>
      <c r="J38" s="139"/>
      <c r="K38" s="139"/>
      <c r="L38" s="139"/>
      <c r="M38" s="139"/>
      <c r="N38" s="139"/>
      <c r="O38" s="139"/>
      <c r="P38" s="139"/>
      <c r="Q38" s="139"/>
      <c r="R38" s="139"/>
    </row>
    <row r="39" spans="1:18">
      <c r="A39" s="139"/>
      <c r="B39" s="139"/>
      <c r="C39" s="139"/>
      <c r="D39" s="139"/>
      <c r="E39" s="139"/>
      <c r="F39" s="139"/>
      <c r="G39" s="139"/>
      <c r="H39" s="139"/>
      <c r="I39" s="139"/>
      <c r="J39" s="139"/>
      <c r="K39" s="139"/>
      <c r="L39" s="139"/>
      <c r="M39" s="139"/>
      <c r="N39" s="139"/>
      <c r="O39" s="139"/>
      <c r="P39" s="139"/>
      <c r="Q39" s="139"/>
      <c r="R39" s="139"/>
    </row>
    <row r="40" spans="1:18">
      <c r="A40" s="139"/>
      <c r="B40" s="139"/>
      <c r="C40" s="139"/>
      <c r="D40" s="139"/>
      <c r="E40" s="139"/>
      <c r="F40" s="139"/>
      <c r="G40" s="139"/>
      <c r="H40" s="139"/>
      <c r="I40" s="139"/>
      <c r="J40" s="139"/>
      <c r="K40" s="139"/>
      <c r="L40" s="139"/>
      <c r="M40" s="139"/>
      <c r="N40" s="139"/>
      <c r="O40" s="139"/>
      <c r="P40" s="139"/>
      <c r="Q40" s="139"/>
      <c r="R40" s="139"/>
    </row>
    <row r="41" spans="1:18">
      <c r="A41" s="139"/>
      <c r="B41" s="139"/>
      <c r="C41" s="139"/>
      <c r="D41" s="139"/>
      <c r="E41" s="139"/>
      <c r="F41" s="139"/>
      <c r="G41" s="139"/>
      <c r="H41" s="139"/>
      <c r="I41" s="139"/>
      <c r="J41" s="139"/>
      <c r="K41" s="139"/>
      <c r="L41" s="139"/>
      <c r="M41" s="139"/>
      <c r="N41" s="139"/>
      <c r="O41" s="139"/>
      <c r="P41" s="139"/>
      <c r="Q41" s="139"/>
      <c r="R41" s="139"/>
    </row>
    <row r="42" spans="1:18">
      <c r="A42" s="139"/>
      <c r="B42" s="139"/>
      <c r="C42" s="139"/>
      <c r="D42" s="139"/>
      <c r="E42" s="139"/>
      <c r="F42" s="139"/>
      <c r="G42" s="139"/>
      <c r="H42" s="139"/>
      <c r="I42" s="139"/>
      <c r="J42" s="139"/>
      <c r="K42" s="139"/>
      <c r="L42" s="139"/>
      <c r="M42" s="139"/>
      <c r="N42" s="139"/>
      <c r="O42" s="139"/>
      <c r="P42" s="139"/>
      <c r="Q42" s="139"/>
      <c r="R42" s="139"/>
    </row>
    <row r="43" spans="1:18">
      <c r="A43" s="139"/>
      <c r="B43" s="139"/>
      <c r="C43" s="139"/>
      <c r="D43" s="139"/>
      <c r="E43" s="139"/>
      <c r="F43" s="139"/>
      <c r="G43" s="139"/>
      <c r="H43" s="139"/>
      <c r="I43" s="139"/>
      <c r="J43" s="139"/>
      <c r="K43" s="139"/>
      <c r="L43" s="139"/>
      <c r="M43" s="139"/>
      <c r="N43" s="139"/>
      <c r="O43" s="139"/>
      <c r="P43" s="139"/>
      <c r="Q43" s="139"/>
      <c r="R43" s="139"/>
    </row>
    <row r="44" spans="1:18">
      <c r="A44" s="139"/>
      <c r="B44" s="139"/>
      <c r="C44" s="139"/>
      <c r="D44" s="139"/>
      <c r="E44" s="139"/>
      <c r="F44" s="139"/>
      <c r="G44" s="139"/>
      <c r="H44" s="139"/>
      <c r="I44" s="139"/>
      <c r="J44" s="139"/>
      <c r="K44" s="139"/>
      <c r="L44" s="139"/>
      <c r="M44" s="139"/>
      <c r="N44" s="139"/>
      <c r="O44" s="139"/>
      <c r="P44" s="139"/>
      <c r="Q44" s="139"/>
      <c r="R44" s="139"/>
    </row>
    <row r="45" spans="1:18">
      <c r="A45" s="139"/>
      <c r="B45" s="139"/>
      <c r="C45" s="139"/>
      <c r="D45" s="139"/>
      <c r="E45" s="139"/>
      <c r="F45" s="139"/>
      <c r="G45" s="139"/>
      <c r="H45" s="139"/>
      <c r="I45" s="139"/>
      <c r="J45" s="139"/>
      <c r="K45" s="139"/>
      <c r="L45" s="139"/>
      <c r="M45" s="139"/>
      <c r="N45" s="139"/>
      <c r="O45" s="139"/>
      <c r="P45" s="139"/>
      <c r="Q45" s="139"/>
      <c r="R45" s="139"/>
    </row>
    <row r="46" spans="1:18">
      <c r="A46" s="139"/>
      <c r="B46" s="139"/>
      <c r="C46" s="139"/>
      <c r="D46" s="139"/>
      <c r="E46" s="139"/>
      <c r="F46" s="139"/>
      <c r="G46" s="139"/>
      <c r="H46" s="139"/>
      <c r="I46" s="139"/>
      <c r="J46" s="139"/>
      <c r="K46" s="139"/>
      <c r="L46" s="139"/>
      <c r="M46" s="139"/>
      <c r="N46" s="139"/>
      <c r="O46" s="139"/>
      <c r="P46" s="139"/>
      <c r="Q46" s="139"/>
      <c r="R46" s="139"/>
    </row>
    <row r="47" spans="1:18">
      <c r="A47" s="139"/>
      <c r="B47" s="139"/>
      <c r="C47" s="139"/>
      <c r="D47" s="139"/>
      <c r="E47" s="139"/>
      <c r="F47" s="139"/>
      <c r="G47" s="139"/>
      <c r="H47" s="139"/>
      <c r="I47" s="139"/>
      <c r="J47" s="139"/>
      <c r="K47" s="139"/>
      <c r="L47" s="139"/>
      <c r="M47" s="139"/>
      <c r="N47" s="139"/>
      <c r="O47" s="139"/>
      <c r="P47" s="139"/>
      <c r="Q47" s="139"/>
      <c r="R47" s="139"/>
    </row>
    <row r="48" spans="1:18">
      <c r="A48" s="139"/>
      <c r="B48" s="139"/>
      <c r="C48" s="139"/>
      <c r="D48" s="139"/>
      <c r="E48" s="139"/>
      <c r="F48" s="139"/>
      <c r="G48" s="139"/>
      <c r="H48" s="139"/>
      <c r="I48" s="139"/>
      <c r="J48" s="139"/>
      <c r="K48" s="139"/>
      <c r="L48" s="139"/>
      <c r="M48" s="139"/>
      <c r="N48" s="139"/>
      <c r="O48" s="139"/>
      <c r="P48" s="139"/>
      <c r="Q48" s="139"/>
      <c r="R48" s="139"/>
    </row>
    <row r="49" spans="1:18">
      <c r="A49" s="139"/>
      <c r="B49" s="139"/>
      <c r="C49" s="139"/>
      <c r="D49" s="139"/>
      <c r="E49" s="139"/>
      <c r="F49" s="139"/>
      <c r="G49" s="139"/>
      <c r="H49" s="139"/>
      <c r="I49" s="139"/>
      <c r="J49" s="139"/>
      <c r="K49" s="139"/>
      <c r="L49" s="139"/>
      <c r="M49" s="139"/>
      <c r="N49" s="139"/>
      <c r="O49" s="139"/>
      <c r="P49" s="139"/>
      <c r="Q49" s="139"/>
      <c r="R49" s="139"/>
    </row>
    <row r="50" spans="1:18">
      <c r="A50" s="139"/>
      <c r="B50" s="139"/>
      <c r="C50" s="139"/>
      <c r="D50" s="139"/>
      <c r="E50" s="139"/>
      <c r="F50" s="139"/>
      <c r="G50" s="139"/>
      <c r="H50" s="139"/>
      <c r="I50" s="139"/>
      <c r="J50" s="139"/>
      <c r="K50" s="139"/>
      <c r="L50" s="139"/>
      <c r="M50" s="139"/>
      <c r="N50" s="139"/>
      <c r="O50" s="139"/>
      <c r="P50" s="139"/>
      <c r="Q50" s="139"/>
      <c r="R50" s="139"/>
    </row>
    <row r="51" spans="1:18">
      <c r="A51" s="139"/>
      <c r="B51" s="139"/>
      <c r="C51" s="139"/>
      <c r="D51" s="139"/>
      <c r="E51" s="139"/>
      <c r="F51" s="139"/>
      <c r="G51" s="139"/>
      <c r="H51" s="139"/>
      <c r="I51" s="139"/>
      <c r="J51" s="139"/>
      <c r="K51" s="139"/>
      <c r="L51" s="139"/>
      <c r="M51" s="139"/>
      <c r="N51" s="139"/>
      <c r="O51" s="139"/>
      <c r="P51" s="139"/>
      <c r="Q51" s="139"/>
      <c r="R51" s="139"/>
    </row>
    <row r="52" spans="1:18">
      <c r="A52" s="139"/>
      <c r="B52" s="139"/>
      <c r="C52" s="139"/>
      <c r="D52" s="139"/>
      <c r="E52" s="139"/>
      <c r="F52" s="139"/>
      <c r="G52" s="139"/>
      <c r="H52" s="139"/>
      <c r="I52" s="139"/>
      <c r="J52" s="139"/>
      <c r="K52" s="139"/>
      <c r="L52" s="139"/>
      <c r="M52" s="139"/>
      <c r="N52" s="139"/>
      <c r="O52" s="139"/>
      <c r="P52" s="139"/>
      <c r="Q52" s="139"/>
      <c r="R52" s="139"/>
    </row>
    <row r="53" spans="1:18">
      <c r="A53" s="139"/>
      <c r="B53" s="139"/>
      <c r="C53" s="139"/>
      <c r="D53" s="139"/>
      <c r="E53" s="139"/>
      <c r="F53" s="139"/>
      <c r="G53" s="139"/>
      <c r="H53" s="139"/>
      <c r="I53" s="139"/>
      <c r="J53" s="139"/>
      <c r="K53" s="139"/>
      <c r="L53" s="139"/>
      <c r="M53" s="139"/>
      <c r="N53" s="139"/>
      <c r="O53" s="139"/>
      <c r="P53" s="139"/>
      <c r="Q53" s="139"/>
      <c r="R53" s="139"/>
    </row>
    <row r="54" spans="1:18">
      <c r="A54" s="139"/>
      <c r="B54" s="139"/>
      <c r="C54" s="139"/>
      <c r="D54" s="139"/>
      <c r="E54" s="139"/>
      <c r="F54" s="139"/>
      <c r="G54" s="139"/>
      <c r="H54" s="139"/>
      <c r="I54" s="139"/>
      <c r="J54" s="139"/>
      <c r="K54" s="139"/>
      <c r="L54" s="139"/>
      <c r="M54" s="139"/>
      <c r="N54" s="139"/>
      <c r="O54" s="139"/>
      <c r="P54" s="139"/>
      <c r="Q54" s="139"/>
      <c r="R54" s="139"/>
    </row>
    <row r="55" spans="1:18">
      <c r="A55" s="139"/>
      <c r="B55" s="139"/>
      <c r="C55" s="139"/>
      <c r="D55" s="139"/>
      <c r="E55" s="139"/>
      <c r="F55" s="139"/>
      <c r="G55" s="139"/>
      <c r="H55" s="139"/>
      <c r="I55" s="139"/>
      <c r="J55" s="139"/>
      <c r="K55" s="139"/>
      <c r="L55" s="139"/>
      <c r="M55" s="139"/>
      <c r="N55" s="139"/>
      <c r="O55" s="139"/>
      <c r="P55" s="139"/>
      <c r="Q55" s="139"/>
      <c r="R55" s="139"/>
    </row>
    <row r="56" spans="1:18">
      <c r="A56" s="139"/>
      <c r="B56" s="139"/>
      <c r="C56" s="139"/>
      <c r="D56" s="139"/>
      <c r="E56" s="139"/>
      <c r="F56" s="139"/>
      <c r="G56" s="139"/>
      <c r="H56" s="139"/>
      <c r="I56" s="139"/>
      <c r="J56" s="139"/>
      <c r="K56" s="139"/>
      <c r="L56" s="139"/>
      <c r="M56" s="139"/>
      <c r="N56" s="139"/>
      <c r="O56" s="139"/>
      <c r="P56" s="139"/>
      <c r="Q56" s="139"/>
      <c r="R56" s="139"/>
    </row>
    <row r="57" spans="1:18">
      <c r="A57" s="139"/>
      <c r="B57" s="139"/>
      <c r="C57" s="139"/>
      <c r="D57" s="139"/>
      <c r="E57" s="139"/>
      <c r="F57" s="139"/>
      <c r="G57" s="139"/>
      <c r="H57" s="139"/>
      <c r="I57" s="139"/>
      <c r="J57" s="139"/>
      <c r="K57" s="139"/>
      <c r="L57" s="139"/>
      <c r="M57" s="139"/>
      <c r="N57" s="139"/>
      <c r="O57" s="139"/>
      <c r="P57" s="139"/>
      <c r="Q57" s="139"/>
      <c r="R57" s="139"/>
    </row>
    <row r="58" spans="1:18">
      <c r="A58" s="139"/>
      <c r="B58" s="139"/>
      <c r="C58" s="139"/>
      <c r="D58" s="139"/>
      <c r="E58" s="139"/>
      <c r="F58" s="139"/>
      <c r="G58" s="139"/>
      <c r="H58" s="139"/>
      <c r="I58" s="139"/>
      <c r="J58" s="139"/>
      <c r="K58" s="139"/>
      <c r="L58" s="139"/>
      <c r="M58" s="139"/>
      <c r="N58" s="139"/>
      <c r="O58" s="139"/>
      <c r="P58" s="139"/>
      <c r="Q58" s="139"/>
      <c r="R58" s="139"/>
    </row>
    <row r="59" spans="1:18">
      <c r="A59" s="139"/>
      <c r="B59" s="139"/>
      <c r="C59" s="139"/>
      <c r="D59" s="139"/>
      <c r="E59" s="139"/>
      <c r="F59" s="139"/>
      <c r="G59" s="139"/>
      <c r="H59" s="139"/>
      <c r="I59" s="139"/>
      <c r="J59" s="139"/>
      <c r="K59" s="139"/>
      <c r="L59" s="139"/>
      <c r="M59" s="139"/>
      <c r="N59" s="139"/>
      <c r="O59" s="139"/>
      <c r="P59" s="139"/>
      <c r="Q59" s="139"/>
      <c r="R59" s="139"/>
    </row>
    <row r="60" spans="1:18">
      <c r="A60" s="139"/>
      <c r="B60" s="139"/>
      <c r="C60" s="139"/>
      <c r="D60" s="139"/>
      <c r="E60" s="139"/>
      <c r="F60" s="139"/>
      <c r="G60" s="139"/>
      <c r="H60" s="139"/>
      <c r="I60" s="139"/>
      <c r="J60" s="139"/>
      <c r="K60" s="139"/>
      <c r="L60" s="139"/>
      <c r="M60" s="139"/>
      <c r="N60" s="139"/>
      <c r="O60" s="139"/>
      <c r="P60" s="139"/>
      <c r="Q60" s="139"/>
      <c r="R60" s="139"/>
    </row>
    <row r="61" spans="1:18">
      <c r="A61" s="139"/>
      <c r="B61" s="139"/>
      <c r="C61" s="139"/>
      <c r="D61" s="139"/>
      <c r="E61" s="139"/>
      <c r="F61" s="139"/>
      <c r="G61" s="139"/>
      <c r="H61" s="139"/>
      <c r="I61" s="139"/>
      <c r="J61" s="139"/>
      <c r="K61" s="139"/>
      <c r="L61" s="139"/>
      <c r="M61" s="139"/>
      <c r="N61" s="139"/>
      <c r="O61" s="139"/>
      <c r="P61" s="139"/>
      <c r="Q61" s="139"/>
      <c r="R61" s="139"/>
    </row>
    <row r="62" spans="1:18">
      <c r="A62" s="139"/>
      <c r="B62" s="139"/>
      <c r="C62" s="139"/>
      <c r="D62" s="139"/>
      <c r="E62" s="139"/>
      <c r="F62" s="139"/>
      <c r="G62" s="139"/>
      <c r="H62" s="139"/>
      <c r="I62" s="139"/>
      <c r="J62" s="139"/>
      <c r="K62" s="139"/>
      <c r="L62" s="139"/>
      <c r="M62" s="139"/>
      <c r="N62" s="139"/>
      <c r="O62" s="139"/>
      <c r="P62" s="139"/>
      <c r="Q62" s="139"/>
      <c r="R62" s="139"/>
    </row>
    <row r="63" spans="1:18">
      <c r="A63" s="139"/>
      <c r="B63" s="139"/>
      <c r="C63" s="139"/>
      <c r="D63" s="139"/>
      <c r="E63" s="139"/>
      <c r="F63" s="139"/>
      <c r="G63" s="139"/>
      <c r="H63" s="139"/>
      <c r="I63" s="139"/>
      <c r="J63" s="139"/>
      <c r="K63" s="139"/>
      <c r="L63" s="139"/>
      <c r="M63" s="139"/>
      <c r="N63" s="139"/>
      <c r="O63" s="139"/>
      <c r="P63" s="139"/>
      <c r="Q63" s="139"/>
      <c r="R63" s="139"/>
    </row>
    <row r="64" spans="1:18">
      <c r="A64" s="139"/>
      <c r="B64" s="139"/>
      <c r="C64" s="139"/>
      <c r="D64" s="139"/>
      <c r="E64" s="139"/>
      <c r="F64" s="139"/>
      <c r="G64" s="139"/>
      <c r="H64" s="139"/>
      <c r="I64" s="139"/>
      <c r="J64" s="139"/>
      <c r="K64" s="139"/>
      <c r="L64" s="139"/>
      <c r="M64" s="139"/>
      <c r="N64" s="139"/>
      <c r="O64" s="139"/>
      <c r="P64" s="139"/>
      <c r="Q64" s="139"/>
      <c r="R64" s="139"/>
    </row>
    <row r="65" spans="1:18">
      <c r="A65" s="139"/>
      <c r="B65" s="139"/>
      <c r="C65" s="139"/>
      <c r="D65" s="139"/>
      <c r="E65" s="139"/>
      <c r="F65" s="139"/>
      <c r="G65" s="139"/>
      <c r="H65" s="139"/>
      <c r="I65" s="139"/>
      <c r="J65" s="139"/>
      <c r="K65" s="139"/>
      <c r="L65" s="139"/>
      <c r="M65" s="139"/>
      <c r="N65" s="139"/>
      <c r="O65" s="139"/>
      <c r="P65" s="139"/>
      <c r="Q65" s="139"/>
      <c r="R65" s="139"/>
    </row>
  </sheetData>
  <sheetProtection algorithmName="SHA-512" hashValue="XZdI66vMAuySL6IwEUtPG7mxu+mX0a8HmXWI5wPoioyqlSyKbANtM92zHHzr3VdCIet8P9+yLV6AaMr3BlK3WA==" saltValue="yi+U7T7eYdt7Ydiq0Q5Ztg==" spinCount="100000" sheet="1" objects="1" scenarios="1" sort="0" autoFilter="0"/>
  <protectedRanges>
    <protectedRange sqref="G4:H4 G5:I13 D4:E13" name="Range1"/>
    <protectedRange sqref="F4:F8" name="Range1_1"/>
    <protectedRange sqref="F9:F13" name="Range1_2"/>
  </protectedRanges>
  <mergeCells count="2">
    <mergeCell ref="A2:L2"/>
    <mergeCell ref="A1:L1"/>
  </mergeCells>
  <phoneticPr fontId="8" type="noConversion"/>
  <dataValidations count="1">
    <dataValidation type="date" operator="greaterThanOrEqual" allowBlank="1" showInputMessage="1" showErrorMessage="1" errorTitle="Invalid Entry" error="This field will only accept a date, in the format DD/MM/YYYY, from 01/01/2025 onwards." prompt="Please enter a date in the format DD/MM/YYYY." sqref="F4:F13" xr:uid="{25F3D50F-C74F-44C2-9C61-9A3A753D8B21}">
      <formula1>45658</formula1>
    </dataValidation>
  </dataValidations>
  <hyperlinks>
    <hyperlink ref="L6" r:id="rId1" xr:uid="{BB13B417-F88B-4B15-B058-1C3A6C930AC3}"/>
    <hyperlink ref="L7" r:id="rId2" display="https://www.gov.uk/government/publications/adverse-weather-and-health-plan" xr:uid="{AC147B9C-540D-4CC8-A2C7-3EB56727273E}"/>
    <hyperlink ref="L9" r:id="rId3" display="https://piru.ac.uk/assets/uploads/files/evaluation-of-the-heatwave-plan-for-england-final-report.pdf" xr:uid="{1A03DB69-1D83-4955-82B6-905B7ED8C170}"/>
    <hyperlink ref="L5" r:id="rId4" display=" Step-3---Creating-a-Risk-Register-10.3.22.pdf" xr:uid="{09AF976C-7E9C-498B-96FC-9F119A57E992}"/>
    <hyperlink ref="L11" r:id="rId5" xr:uid="{358020AF-29E1-468C-B08E-CF0C6AA20F50}"/>
    <hyperlink ref="L10" r:id="rId6" display="https://www.frameworksinstitute.org/resources/six-ways-to-change-hearts-and-minds-about-climate-change/" xr:uid="{AEDEA242-27E5-4E6E-9A6A-BF82857D198C}"/>
    <hyperlink ref="L13" r:id="rId7" location=":~:text=The%20report%20serves%20multiple%20purposes,risk%20in%20the%20health%20sector" display="https://www.england.nhs.uk/long-read/4th-health-and-climate-adaptation-report/#:~:text=The%20report%20serves%20multiple%20purposes,risk%20in%20the%20health%20sector" xr:uid="{BAAD0EE7-8FE8-4303-82C6-70DC8494EA1D}"/>
    <hyperlink ref="L8" r:id="rId8" xr:uid="{7495340C-1387-409F-8F78-0F559EC862BF}"/>
  </hyperlinks>
  <pageMargins left="0.7" right="0.7" top="0.75" bottom="0.75" header="0.3" footer="0.3"/>
  <pageSetup orientation="portrait" r:id="rId9"/>
  <drawing r:id="rId10"/>
  <tableParts count="1">
    <tablePart r:id="rId11"/>
  </tableParts>
  <extLst>
    <ext xmlns:x14="http://schemas.microsoft.com/office/spreadsheetml/2009/9/main" uri="{CCE6A557-97BC-4b89-ADB6-D9C93CAAB3DF}">
      <x14:dataValidations xmlns:xm="http://schemas.microsoft.com/office/excel/2006/main" count="1">
        <x14:dataValidation type="list" allowBlank="1" showErrorMessage="1" error="Please select from the options available." xr:uid="{21038E55-097F-4AAF-81D2-4EEA8123314D}">
          <x14:formula1>
            <xm:f>Validation!$A$2:$A$4</xm:f>
          </x14:formula1>
          <xm:sqref>C4:C13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55A0C82D2F67542B8574381563BA4EE" ma:contentTypeVersion="38" ma:contentTypeDescription="Create a new document." ma:contentTypeScope="" ma:versionID="5248ba32a4c523bd4eb7e97d96d4a805">
  <xsd:schema xmlns:xsd="http://www.w3.org/2001/XMLSchema" xmlns:xs="http://www.w3.org/2001/XMLSchema" xmlns:p="http://schemas.microsoft.com/office/2006/metadata/properties" xmlns:ns2="0f78a3f1-94a9-4f4d-a811-2b78ada000cf" xmlns:ns3="b4526310-6fac-4063-9068-415b32e0e06d" targetNamespace="http://schemas.microsoft.com/office/2006/metadata/properties" ma:root="true" ma:fieldsID="58944469b7da24604db72b3907f5877f" ns2:_="" ns3:_="">
    <xsd:import namespace="0f78a3f1-94a9-4f4d-a811-2b78ada000cf"/>
    <xsd:import namespace="b4526310-6fac-4063-9068-415b32e0e06d"/>
    <xsd:element name="properties">
      <xsd:complexType>
        <xsd:sequence>
          <xsd:element name="documentManagement">
            <xsd:complexType>
              <xsd:all>
                <xsd:element ref="ns2:MigrationWizId" minOccurs="0"/>
                <xsd:element ref="ns2:MigrationWizIdPermissions" minOccurs="0"/>
                <xsd:element ref="ns2:MigrationWizIdVersion" minOccurs="0"/>
                <xsd:element ref="ns2:MigrationWizIdPermissionLevels" minOccurs="0"/>
                <xsd:element ref="ns2:MigrationWizIdDocumentLibraryPermissions" minOccurs="0"/>
                <xsd:element ref="ns2:MigrationWizIdSecurityGroups" minOccurs="0"/>
                <xsd:element ref="ns2:Comments" minOccurs="0"/>
                <xsd:element ref="ns2:MediaServiceMetadata" minOccurs="0"/>
                <xsd:element ref="ns2:MediaServiceFastMetadata" minOccurs="0"/>
                <xsd:element ref="ns2:MediaServiceAutoTags" minOccurs="0"/>
                <xsd:element ref="ns2:MediaLengthInSeconds"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Location" minOccurs="0"/>
                <xsd:element ref="ns2:Notes0" minOccurs="0"/>
                <xsd:element ref="ns2:lcf76f155ced4ddcb4097134ff3c332f" minOccurs="0"/>
                <xsd:element ref="ns3:TaxCatchAll" minOccurs="0"/>
                <xsd:element ref="ns2:seen" minOccurs="0"/>
                <xsd:element ref="ns2:MediaServiceObjectDetectorVersions" minOccurs="0"/>
                <xsd:element ref="ns2:Notes_x002e_" minOccurs="0"/>
                <xsd:element ref="ns2:MediaServiceSearchProperties" minOccurs="0"/>
                <xsd:element ref="ns2:DocumentDescription" minOccurs="0"/>
                <xsd:element ref="ns2:WeekNumber" minOccurs="0"/>
                <xsd:element ref="ns2:Requirem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78a3f1-94a9-4f4d-a811-2b78ada000cf"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igrationWizIdPermissionLevels" ma:index="11" nillable="true" ma:displayName="MigrationWizIdPermissionLevels" ma:internalName="MigrationWizIdPermissionLevels">
      <xsd:simpleType>
        <xsd:restriction base="dms:Text"/>
      </xsd:simpleType>
    </xsd:element>
    <xsd:element name="MigrationWizIdDocumentLibraryPermissions" ma:index="12" nillable="true" ma:displayName="MigrationWizIdDocumentLibraryPermissions" ma:internalName="MigrationWizIdDocumentLibraryPermissions">
      <xsd:simpleType>
        <xsd:restriction base="dms:Text"/>
      </xsd:simpleType>
    </xsd:element>
    <xsd:element name="MigrationWizIdSecurityGroups" ma:index="13" nillable="true" ma:displayName="MigrationWizIdSecurityGroups" ma:internalName="MigrationWizIdSecurityGroups">
      <xsd:simpleType>
        <xsd:restriction base="dms:Text"/>
      </xsd:simpleType>
    </xsd:element>
    <xsd:element name="Comments" ma:index="14" nillable="true" ma:displayName="Context" ma:description="Essential context for understanding items archived here." ma:internalName="Comments" ma:readOnly="false">
      <xsd:simpleType>
        <xsd:restriction base="dms:Text">
          <xsd:maxLength value="255"/>
        </xsd:restriction>
      </xsd:simpleType>
    </xsd:element>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Tags" ma:index="17" nillable="true" ma:displayName="Tags" ma:internalName="MediaServiceAutoTag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ternalName="MediaServiceDateTaken"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OCR" ma:index="24" nillable="true" ma:displayName="Extracted Text" ma:internalName="MediaServiceOCR"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MediaServiceLocation" ma:index="27" nillable="true" ma:displayName="Location" ma:internalName="MediaServiceLocation" ma:readOnly="true">
      <xsd:simpleType>
        <xsd:restriction base="dms:Text"/>
      </xsd:simpleType>
    </xsd:element>
    <xsd:element name="Notes0" ma:index="28" nillable="true" ma:displayName="Notes" ma:internalName="Notes0">
      <xsd:simpleType>
        <xsd:restriction base="dms:Text">
          <xsd:maxLength value="255"/>
        </xsd:restriction>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e289f538-edf0-4bde-b084-18e01efd0e88" ma:termSetId="09814cd3-568e-fe90-9814-8d621ff8fb84" ma:anchorId="fba54fb3-c3e1-fe81-a776-ca4b69148c4d" ma:open="true" ma:isKeyword="false">
      <xsd:complexType>
        <xsd:sequence>
          <xsd:element ref="pc:Terms" minOccurs="0" maxOccurs="1"/>
        </xsd:sequence>
      </xsd:complexType>
    </xsd:element>
    <xsd:element name="seen" ma:index="32" nillable="true" ma:displayName="seen" ma:default="1" ma:format="Dropdown" ma:internalName="seen">
      <xsd:simpleType>
        <xsd:restriction base="dms:Boolean"/>
      </xsd:simpleType>
    </xsd:element>
    <xsd:element name="MediaServiceObjectDetectorVersions" ma:index="33" nillable="true" ma:displayName="MediaServiceObjectDetectorVersions" ma:description="" ma:hidden="true" ma:indexed="true" ma:internalName="MediaServiceObjectDetectorVersions" ma:readOnly="true">
      <xsd:simpleType>
        <xsd:restriction base="dms:Text"/>
      </xsd:simpleType>
    </xsd:element>
    <xsd:element name="Notes_x002e_" ma:index="34" nillable="true" ma:displayName="Notes." ma:format="Dropdown" ma:internalName="Notes_x002e_">
      <xsd:simpleType>
        <xsd:restriction base="dms:Note">
          <xsd:maxLength value="255"/>
        </xsd:restriction>
      </xsd:simpleType>
    </xsd:element>
    <xsd:element name="MediaServiceSearchProperties" ma:index="35" nillable="true" ma:displayName="MediaServiceSearchProperties" ma:hidden="true" ma:internalName="MediaServiceSearchProperties" ma:readOnly="true">
      <xsd:simpleType>
        <xsd:restriction base="dms:Note"/>
      </xsd:simpleType>
    </xsd:element>
    <xsd:element name="DocumentDescription" ma:index="36" nillable="true" ma:displayName="Document Description" ma:format="Dropdown" ma:internalName="DocumentDescription">
      <xsd:simpleType>
        <xsd:restriction base="dms:Note">
          <xsd:maxLength value="255"/>
        </xsd:restriction>
      </xsd:simpleType>
    </xsd:element>
    <xsd:element name="WeekNumber" ma:index="37" nillable="true" ma:displayName="Week Number" ma:format="Dropdown" ma:internalName="WeekNumber">
      <xsd:simpleType>
        <xsd:restriction base="dms:Note">
          <xsd:maxLength value="255"/>
        </xsd:restriction>
      </xsd:simpleType>
    </xsd:element>
    <xsd:element name="Requirement" ma:index="38" nillable="true" ma:displayName="Requirement " ma:format="Dropdown" ma:internalName="Requirement">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4526310-6fac-4063-9068-415b32e0e06d" elementFormDefault="qualified">
    <xsd:import namespace="http://schemas.microsoft.com/office/2006/documentManagement/types"/>
    <xsd:import namespace="http://schemas.microsoft.com/office/infopath/2007/PartnerControls"/>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element name="TaxCatchAll" ma:index="31" nillable="true" ma:displayName="Taxonomy Catch All Column" ma:hidden="true" ma:list="{fdf137f9-a42f-47e1-8d19-6c8431da61e2}" ma:internalName="TaxCatchAll" ma:showField="CatchAllData" ma:web="b4526310-6fac-4063-9068-415b32e0e0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f78a3f1-94a9-4f4d-a811-2b78ada000cf">
      <Terms xmlns="http://schemas.microsoft.com/office/infopath/2007/PartnerControls"/>
    </lcf76f155ced4ddcb4097134ff3c332f>
    <TaxCatchAll xmlns="b4526310-6fac-4063-9068-415b32e0e06d" xsi:nil="true"/>
    <MigrationWizIdDocumentLibraryPermissions xmlns="0f78a3f1-94a9-4f4d-a811-2b78ada000cf" xsi:nil="true"/>
    <Notes_x002e_ xmlns="0f78a3f1-94a9-4f4d-a811-2b78ada000cf" xsi:nil="true"/>
    <Notes0 xmlns="0f78a3f1-94a9-4f4d-a811-2b78ada000cf" xsi:nil="true"/>
    <MigrationWizId xmlns="0f78a3f1-94a9-4f4d-a811-2b78ada000cf" xsi:nil="true"/>
    <seen xmlns="0f78a3f1-94a9-4f4d-a811-2b78ada000cf">true</seen>
    <WeekNumber xmlns="0f78a3f1-94a9-4f4d-a811-2b78ada000cf" xsi:nil="true"/>
    <MigrationWizIdSecurityGroups xmlns="0f78a3f1-94a9-4f4d-a811-2b78ada000cf" xsi:nil="true"/>
    <DocumentDescription xmlns="0f78a3f1-94a9-4f4d-a811-2b78ada000cf" xsi:nil="true"/>
    <Requirement xmlns="0f78a3f1-94a9-4f4d-a811-2b78ada000cf" xsi:nil="true"/>
    <MigrationWizIdVersion xmlns="0f78a3f1-94a9-4f4d-a811-2b78ada000cf" xsi:nil="true"/>
    <Comments xmlns="0f78a3f1-94a9-4f4d-a811-2b78ada000cf" xsi:nil="true"/>
    <MigrationWizIdPermissionLevels xmlns="0f78a3f1-94a9-4f4d-a811-2b78ada000cf" xsi:nil="true"/>
    <MigrationWizIdPermissions xmlns="0f78a3f1-94a9-4f4d-a811-2b78ada000cf" xsi:nil="true"/>
  </documentManagement>
</p:properties>
</file>

<file path=customXml/itemProps1.xml><?xml version="1.0" encoding="utf-8"?>
<ds:datastoreItem xmlns:ds="http://schemas.openxmlformats.org/officeDocument/2006/customXml" ds:itemID="{02D7FC82-3EA5-4C57-A371-5AEAA5DA49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78a3f1-94a9-4f4d-a811-2b78ada000cf"/>
    <ds:schemaRef ds:uri="b4526310-6fac-4063-9068-415b32e0e0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D0DAEBB-4358-4EB2-9701-6C76A6FB7108}">
  <ds:schemaRefs>
    <ds:schemaRef ds:uri="http://schemas.microsoft.com/sharepoint/v3/contenttype/forms"/>
  </ds:schemaRefs>
</ds:datastoreItem>
</file>

<file path=customXml/itemProps3.xml><?xml version="1.0" encoding="utf-8"?>
<ds:datastoreItem xmlns:ds="http://schemas.openxmlformats.org/officeDocument/2006/customXml" ds:itemID="{79D8FEF0-E904-4E12-A909-CF861FC1A644}">
  <ds:schemaRefs>
    <ds:schemaRef ds:uri="http://schemas.microsoft.com/office/2006/metadata/properties"/>
    <ds:schemaRef ds:uri="b4526310-6fac-4063-9068-415b32e0e06d"/>
    <ds:schemaRef ds:uri="http://www.w3.org/XML/1998/namespace"/>
    <ds:schemaRef ds:uri="http://schemas.microsoft.com/office/2006/documentManagement/types"/>
    <ds:schemaRef ds:uri="http://purl.org/dc/elements/1.1/"/>
    <ds:schemaRef ds:uri="http://purl.org/dc/dcmitype/"/>
    <ds:schemaRef ds:uri="0f78a3f1-94a9-4f4d-a811-2b78ada000cf"/>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Intro and Instructions</vt:lpstr>
      <vt:lpstr>Lookup</vt:lpstr>
      <vt:lpstr>Pivots</vt:lpstr>
      <vt:lpstr>AllData</vt:lpstr>
      <vt:lpstr>Dashboard</vt:lpstr>
      <vt:lpstr>Actions</vt:lpstr>
      <vt:lpstr>Validation</vt:lpstr>
      <vt:lpstr>Leadership</vt:lpstr>
      <vt:lpstr>Local authority-wide and Comms</vt:lpstr>
      <vt:lpstr>Care settings 65+ and disabled </vt:lpstr>
      <vt:lpstr>Home Dom Care 65+ and disabled</vt:lpstr>
      <vt:lpstr>People experiencing homeslessn </vt:lpstr>
      <vt:lpstr>Children and young people</vt:lpstr>
      <vt:lpstr>Statutory housing</vt:lpstr>
      <vt:lpstr>Planning</vt:lpstr>
      <vt:lpstr>Occupation</vt:lpstr>
      <vt:lpstr>Infrastructure</vt:lpstr>
      <vt:lpstr>AWHP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Local Authority Risk and Adaptation (LARA) Tool: Heat Edition v0.1</dc:title>
  <dc:subject/>
  <dc:creator>UK Health Security Agency</dc:creator>
  <cp:keywords/>
  <dc:description/>
  <cp:revision/>
  <dcterms:created xsi:type="dcterms:W3CDTF">2025-01-10T13:15:50Z</dcterms:created>
  <dcterms:modified xsi:type="dcterms:W3CDTF">2026-05-14T19:59:04Z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0x010100455A0C82D2F67542B8574381563BA4EE</vt:lpwstr>
  </property>
  <property fmtid="{D5CDD505-2E9C-101B-9397-08002B2CF9AE}" pid="3" name="MediaServiceImageTags">
    <vt:lpwstr/>
  </property>
</Properties>
</file>