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updateLinks="always" codeName="ThisWorkbook"/>
  <mc:AlternateContent xmlns:mc="http://schemas.openxmlformats.org/markup-compatibility/2006">
    <mc:Choice Requires="x15">
      <x15ac:absPath xmlns:x15ac="http://schemas.microsoft.com/office/spreadsheetml/2010/11/ac" url="D:\Users\elliot.drury\Downloads\SF3 Final\"/>
    </mc:Choice>
  </mc:AlternateContent>
  <xr:revisionPtr revIDLastSave="5" documentId="8_{47602627-3B4D-46AB-BE0F-774B810E59E2}" xr6:coauthVersionLast="47" xr6:coauthVersionMax="47" xr10:uidLastSave="{DD60DA77-81E6-4A15-AFE1-684C701934A1}"/>
  <bookViews>
    <workbookView xWindow="-120" yWindow="-120" windowWidth="29040" windowHeight="15090" tabRatio="774" xr2:uid="{916D34A3-4C12-4B28-8DBF-5F31DB27094F}"/>
  </bookViews>
  <sheets>
    <sheet name="Cover" sheetId="29" r:id="rId1"/>
    <sheet name="Contents" sheetId="30" r:id="rId2"/>
    <sheet name="Notes" sheetId="28" r:id="rId3"/>
    <sheet name="SF3 Expenditure &amp; Income" sheetId="2" r:id="rId4"/>
    <sheet name="All Memo items" sheetId="13" r:id="rId5"/>
    <sheet name="Data_Exp_and_Inc" sheetId="32" r:id="rId6"/>
    <sheet name="Data_Memo_SectionA" sheetId="36" r:id="rId7"/>
    <sheet name="Data_Memo_SectionB_to_F" sheetId="37" r:id="rId8"/>
    <sheet name="Data_Memo_SectionG_to_I" sheetId="38" r:id="rId9"/>
    <sheet name="Info" sheetId="6" state="hidden" r:id="rId10"/>
  </sheets>
  <externalReferences>
    <externalReference r:id="rId11"/>
    <externalReference r:id="rId12"/>
    <externalReference r:id="rId13"/>
    <externalReference r:id="rId14"/>
    <externalReference r:id="rId15"/>
    <externalReference r:id="rId16"/>
    <externalReference r:id="rId17"/>
  </externalReferences>
  <definedNames>
    <definedName name="_xlnm._FilterDatabase" localSheetId="5" hidden="1">Data_Exp_and_Inc!$A$9:$T$99</definedName>
    <definedName name="_xlnm._FilterDatabase" localSheetId="6" hidden="1">Data_Memo_SectionA!$A$8:$AH$8</definedName>
    <definedName name="_xlnm._FilterDatabase" localSheetId="7" hidden="1">Data_Memo_SectionB_to_F!$A$9:$V$99</definedName>
    <definedName name="_xlnm._FilterDatabase" localSheetId="8" hidden="1">Data_Memo_SectionG_to_I!$A$9:$AG$99</definedName>
    <definedName name="_QRC4">#REF!</definedName>
    <definedName name="_SF3">'SF3 Expenditure &amp; Income'!#REF!</definedName>
    <definedName name="Adur">[1]DATA!#REF!</definedName>
    <definedName name="BRprint1">#REF!</definedName>
    <definedName name="BRprint2" localSheetId="4">'[2]QRC3 form'!#REF!</definedName>
    <definedName name="BRprint2">'[3]QRC3 form'!#REF!</definedName>
    <definedName name="CERDATA">'[4]Section A'!#REF!</definedName>
    <definedName name="cerdata1">'[4]Section A'!#REF!</definedName>
    <definedName name="CLASS_Data" localSheetId="4">#REF!</definedName>
    <definedName name="CLASS_Data">#REF!</definedName>
    <definedName name="CONTACT">'SF3 Expenditure &amp; Income'!#REF!</definedName>
    <definedName name="Contact_info" localSheetId="4">#REF!</definedName>
    <definedName name="Contact_info">#REF!</definedName>
    <definedName name="data" localSheetId="4">[5]Data!$A$8:$O$98</definedName>
    <definedName name="data">#REF!</definedName>
    <definedName name="data2">#REF!</definedName>
    <definedName name="datar">[6]DATA!$A$8:$S$362</definedName>
    <definedName name="datar1">[7]Data!$A$8:$AV$334</definedName>
    <definedName name="detruse" localSheetId="4">'[2]QRC3 form'!#REF!</definedName>
    <definedName name="detruse">'[3]QRC3 form'!#REF!</definedName>
    <definedName name="dtlruse">#REF!</definedName>
    <definedName name="Import_LA_Code">'SF3 Expenditure &amp; Income'!$D$13</definedName>
    <definedName name="LAcodes">#REF!</definedName>
    <definedName name="LAlist">#REF!</definedName>
    <definedName name="NNDR1">#REF!</definedName>
    <definedName name="NNDR1S">#REF!</definedName>
    <definedName name="numberherd1">#REF!</definedName>
    <definedName name="numberhered">#REF!</definedName>
    <definedName name="_xlnm.Print_Area" localSheetId="4">'All Memo items'!$A$1:$L$123</definedName>
    <definedName name="_xlnm.Print_Area" localSheetId="9">Info!$A$1:$B$93</definedName>
    <definedName name="_xlnm.Print_Area" localSheetId="3">'SF3 Expenditure &amp; Income'!$A$1:$F$54</definedName>
    <definedName name="_xlnm.Print_Area">'[4]Section A'!#REF!</definedName>
    <definedName name="print_area_ignore">'[4]Section A'!#REF!</definedName>
    <definedName name="_xlnm.Print_Titles" localSheetId="9">Info!$1:$2</definedName>
    <definedName name="Raw_Data" localSheetId="4">#REF!</definedName>
    <definedName name="Raw_Data">#REF!</definedName>
    <definedName name="table">#REF!</definedName>
    <definedName name="table1">#REF!</definedName>
    <definedName name="tiersplit">[7]TierSplit!$A$8:$K$334</definedName>
    <definedName name="Validation">#REF!</definedName>
    <definedName name="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2" l="1" a="1"/>
  <c r="D13" i="2" s="1"/>
  <c r="D12" i="2" a="1"/>
  <c r="D12" i="2" s="1"/>
  <c r="E50" i="2" l="1"/>
  <c r="K45" i="13"/>
  <c r="K99" i="13"/>
  <c r="I31" i="13"/>
  <c r="K105" i="13"/>
  <c r="G9" i="13"/>
  <c r="E48" i="2"/>
  <c r="E29" i="2"/>
  <c r="K95" i="13"/>
  <c r="K14" i="13"/>
  <c r="K111" i="13"/>
  <c r="K93" i="13"/>
  <c r="K78" i="13"/>
  <c r="I12" i="13"/>
  <c r="K7" i="13"/>
  <c r="E12" i="13"/>
  <c r="K23" i="13"/>
  <c r="E9" i="13"/>
  <c r="I7" i="13"/>
  <c r="B4" i="13"/>
  <c r="K76" i="13" l="1"/>
  <c r="K25" i="13"/>
  <c r="K101" i="13"/>
  <c r="K117" i="13"/>
  <c r="I91" i="13"/>
  <c r="K85" i="13"/>
  <c r="K71" i="13"/>
  <c r="K59" i="13"/>
  <c r="K43" i="13"/>
  <c r="K80" i="13"/>
  <c r="K109" i="13"/>
  <c r="K113" i="13"/>
  <c r="K87" i="13"/>
  <c r="K103" i="13"/>
  <c r="K55" i="13"/>
  <c r="K47" i="13"/>
  <c r="K33" i="13"/>
  <c r="K41" i="13"/>
  <c r="K121" i="13"/>
  <c r="K115" i="13"/>
  <c r="K89" i="13"/>
  <c r="I103" i="13"/>
  <c r="K97" i="13"/>
  <c r="K53" i="13"/>
  <c r="K37" i="13"/>
  <c r="K27" i="13"/>
  <c r="K107" i="13"/>
  <c r="I97" i="13"/>
  <c r="K119" i="13"/>
  <c r="K91" i="13"/>
  <c r="K68" i="13"/>
  <c r="K49" i="13"/>
  <c r="K35" i="13"/>
  <c r="K31" i="13"/>
  <c r="E44" i="2"/>
  <c r="E42" i="2"/>
  <c r="E27" i="2"/>
  <c r="E19" i="2"/>
  <c r="E31" i="2"/>
  <c r="E21" i="2"/>
  <c r="E33" i="2"/>
  <c r="E37" i="2"/>
  <c r="E23" i="2"/>
  <c r="E35" i="2"/>
  <c r="E25" i="2"/>
  <c r="E52" i="2"/>
  <c r="E46" i="2"/>
  <c r="C7" i="13"/>
  <c r="E14" i="13"/>
  <c r="I16" i="13"/>
  <c r="G14" i="13"/>
  <c r="K19" i="13"/>
  <c r="K9" i="13"/>
  <c r="G19" i="13"/>
  <c r="G12" i="13"/>
  <c r="E19" i="13"/>
  <c r="G7" i="13"/>
  <c r="K16" i="13"/>
  <c r="C19" i="13"/>
  <c r="C9" i="13"/>
  <c r="I9" i="13"/>
  <c r="K12" i="13"/>
  <c r="C14" i="13"/>
  <c r="G16" i="13"/>
  <c r="C16" i="13"/>
  <c r="E16" i="13"/>
  <c r="E7" i="13"/>
  <c r="I19" i="13"/>
  <c r="C12" i="13"/>
  <c r="I14" i="13"/>
  <c r="B3" i="6" l="1"/>
  <c r="C3" i="6"/>
  <c r="K82"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<sst xmlns="http://schemas.openxmlformats.org/spreadsheetml/2006/main" count="2504" uniqueCount="844">
  <si>
    <t>Local Government Pension Fund: Administrating authority Level Data for 2024</t>
  </si>
  <si>
    <t>Published by the Ministry for Housing, Communities and Local Government (MHCLG) on 22 October 2025. Revised on 13 May 2026.</t>
  </si>
  <si>
    <t xml:space="preserve">Purpose
</t>
  </si>
  <si>
    <t xml:space="preserve">The tables provide information on the local government pension scheme fund for local authorities in England and Wales for the financial year 2023 to 2024 (ie from 1 April 2024 to 31 March 2025). This data has been collected via the SF3 (Pensions) form from 86 administering authorities and collects information on 87 Local Government Pension Scheme funds’ income, expenditure, membership, retirements, and other activities. Since 2022-23 the data also includes data from the Environment Agency's two pension funds, except for retirements data. This file contains the data submitted by each of the authorities's funds.
When looking at the figures in this release it should be remembered that throughout the year there are always staff transferring their pensions into, and out of, the LGPS because they either commence work for an employer who is a member of the LGPS and bring their accrued pension with them, or they move to another employer and take their pension pot with them. In addition, there will be occasions where staff transfer between LGPS schemes and so there will also be transfers between funds within the LGPS.  
Data from this workbook have been used to compile the statistics release 'Local Government Pension Fund Scheme, England and Wales, 2023-2024'  which was published on 24 October 2024. This is available on the Department’s website at: https://www.gov.uk/government/collections/local-government-pensions-fund-statistics
</t>
  </si>
  <si>
    <t xml:space="preserve">Uses of the data
</t>
  </si>
  <si>
    <t xml:space="preserve">Definitions and uses of the data are described in the technical notes document on the Department’s website.
</t>
  </si>
  <si>
    <t xml:space="preserve">Data collection and quality
</t>
  </si>
  <si>
    <t xml:space="preserve">The information in this release is based on data returned to the Ministry for Housing, Communities and Local Government (MHCLG). All 87 Administering authorities in England and Wales completed the SF3 form in October 2024. Figures are subjected to rigorous pre-defined validation tests both within the form itself, while the form is being completed by the administering authority and also by MHCLG as the data are received and stored. 
</t>
  </si>
  <si>
    <t xml:space="preserve">Revisions
</t>
  </si>
  <si>
    <t xml:space="preserve">This release was revised on 13 May 2026 to include revisions to provisional figures following audit of accounts from 28 authorities. Where data have been revised, these are flagged with [r] in column and row headings and in the Notes worksheet.
</t>
  </si>
  <si>
    <t xml:space="preserve">Workbook properties
</t>
  </si>
  <si>
    <t xml:space="preserve">This workbook has two worksheets 'SF3 Expenditure &amp; Income' and 'All Memo Items' that replicate the form that is distributed to each adimistering authority and displays this data from selections made in the drop-down box. There are then four worksheets that format this data in an accessible way (each worksheet starts with 'Data_'). There is also a 'contents' worksheet to navigate to each table of data collected from the Local Government Pension Fund (SF3) 2024 form, and a 'notes' worksheet that contains notes and descriptions.
</t>
  </si>
  <si>
    <t xml:space="preserve">Accessibility statement
</t>
  </si>
  <si>
    <t xml:space="preserve">We are implementing GSS accessibility guidance for our statistics in spreadsheets within the Local Taxation data collection team at MHCLG. While we are aware that the 'SF3 Expenditure &amp; Income' and 'All memo items' worksheets are not accessible for machine readers, they are provided to aid the understanding of the data. The other worksheets containing the underlying data have been set up to follow accessibility good practice guidance. We are seeking feedback on the progress we have made and if you would like to provide any thoughts please contact the e-mail below.
</t>
  </si>
  <si>
    <t xml:space="preserve">Contact
</t>
  </si>
  <si>
    <t>For enquiries about these data please contact: sf3.stats@communities.gov.uk</t>
  </si>
  <si>
    <t>Contents</t>
  </si>
  <si>
    <t>This worksheet contains one table with a list of the tables and forms contained within this workbook.</t>
  </si>
  <si>
    <t>Tables contained in this workbook</t>
  </si>
  <si>
    <t>Worksheet name</t>
  </si>
  <si>
    <t>Table name</t>
  </si>
  <si>
    <t>Content</t>
  </si>
  <si>
    <t>Notes</t>
  </si>
  <si>
    <t>[z]</t>
  </si>
  <si>
    <t>Information on the notes, definitions and symbols used throughout this worksheet</t>
  </si>
  <si>
    <t>SF3 Expenditure and Income</t>
  </si>
  <si>
    <t>Summary of income and expenditure (authority to be selected)</t>
  </si>
  <si>
    <t>All Memo items</t>
  </si>
  <si>
    <t>Additional (memorandum) data on scheme membership, market value of funds, fund management costs and retirement types (authority to be selected)</t>
  </si>
  <si>
    <t>Data_Exp_and_Inc</t>
  </si>
  <si>
    <t>Data tables for expenditure and income in 2024-25</t>
  </si>
  <si>
    <t>Table 1.01</t>
  </si>
  <si>
    <t>Table 1.01 Expenditure during 2024-25</t>
  </si>
  <si>
    <t>Table 1.02</t>
  </si>
  <si>
    <t>Table 1.02. Income during 2024-25</t>
  </si>
  <si>
    <t>Data_Memo_SectionA</t>
  </si>
  <si>
    <t>Data tables for membership at 31 March 2025 by types of employers</t>
  </si>
  <si>
    <t>Table A1</t>
  </si>
  <si>
    <t>Table A1: Membership as at 31 March 2025: Total number of employers by employer type</t>
  </si>
  <si>
    <t>Table A2</t>
  </si>
  <si>
    <t>Table A2: Membership as at 31 March 2025: Total number of contributing members</t>
  </si>
  <si>
    <t>Table A3</t>
  </si>
  <si>
    <t>Table A3: Membership as at 31 March 2025: Number of pensioners</t>
  </si>
  <si>
    <t>Table A4</t>
  </si>
  <si>
    <t>Table A4: Membership as at 31 March 2025: Number of former members</t>
  </si>
  <si>
    <t>Table A5</t>
  </si>
  <si>
    <t>Table A5: Membership at 31 March 2025: Number of members (reg 30 applies)</t>
  </si>
  <si>
    <t>Table A6</t>
  </si>
  <si>
    <t>Table A6: Membership at 31 March 2025: Total number of members</t>
  </si>
  <si>
    <t>Data_Memo_SectionB_to_F</t>
  </si>
  <si>
    <t>Data tables on various categories (1)</t>
  </si>
  <si>
    <t>Table B1</t>
  </si>
  <si>
    <t>Table B1: Realisation of fund assets at 31 March 2025</t>
  </si>
  <si>
    <t>Table C1</t>
  </si>
  <si>
    <t>Table C1: Employers contributions during 2024-25</t>
  </si>
  <si>
    <t>Table D1</t>
  </si>
  <si>
    <t>Table D1: Investment income during 2024-25</t>
  </si>
  <si>
    <t>Table E1</t>
  </si>
  <si>
    <t>Table E1: Market Value of the Fund</t>
  </si>
  <si>
    <t>Table F1</t>
  </si>
  <si>
    <t>Table F1: Pension (increase) payments reimbursed by employers during 2024-25</t>
  </si>
  <si>
    <t>Data_Memo_SectionG_to_I</t>
  </si>
  <si>
    <t>Data tables on various categories (2)</t>
  </si>
  <si>
    <t>Table G1</t>
  </si>
  <si>
    <t>Table G1: Administration staff of the fund at 31 March 2023</t>
  </si>
  <si>
    <t>Table H1</t>
  </si>
  <si>
    <t>Table H1: Management expenses charged to the fund during 2024-25</t>
  </si>
  <si>
    <t>Table I1</t>
  </si>
  <si>
    <t>Table I1: Retirements in 2024-25</t>
  </si>
  <si>
    <t>Notes, Definitions and Symbols</t>
  </si>
  <si>
    <t xml:space="preserve">This worksheet contains three tables presented next to each other horizontally with one blank column in between each table. The first table contains notes, the second table contains definitions and the third contains symbols for their associated table. </t>
  </si>
  <si>
    <t>Definitions</t>
  </si>
  <si>
    <t>Symbols</t>
  </si>
  <si>
    <t>Worksheet</t>
  </si>
  <si>
    <t>Note number</t>
  </si>
  <si>
    <t>Note</t>
  </si>
  <si>
    <t>Reference</t>
  </si>
  <si>
    <t>Explanation</t>
  </si>
  <si>
    <t>Symbol</t>
  </si>
  <si>
    <t>Definition</t>
  </si>
  <si>
    <t>Note 1</t>
  </si>
  <si>
    <t>Transfer from Hillingdon Pension Fund to Wandsworth Pension fund following a merger of an employer, where the previous employer had been part of the Hillingdon Pension Fund. This amounted to a transfer out of Hillingdon and a transfer in to Wandsworth of around £45 million</t>
  </si>
  <si>
    <t>Data_Memo_Section_A</t>
  </si>
  <si>
    <t>Group 1</t>
  </si>
  <si>
    <t>Local authorities and connected bodies</t>
  </si>
  <si>
    <t>[c]</t>
  </si>
  <si>
    <t>Cells that have been suppressed to protect confidentiality</t>
  </si>
  <si>
    <t>Data_Exp_and_Inc; Data_Memo_Section_G_to_I</t>
  </si>
  <si>
    <t>Note 2</t>
  </si>
  <si>
    <t>For some authorities total management expenses does not equal the sum of its components in Table H1 due to rounding</t>
  </si>
  <si>
    <t>Group 2</t>
  </si>
  <si>
    <t>Centrally funded public sector bodies</t>
  </si>
  <si>
    <t>[x]</t>
  </si>
  <si>
    <t>Not available</t>
  </si>
  <si>
    <t>Data_Exp_and_Inc; Data_Memo_Section_B_to_F</t>
  </si>
  <si>
    <t>Note 3</t>
  </si>
  <si>
    <t>For some authorities total employer contributions does not equal the sum of its components in Table C.1 due to rounding.</t>
  </si>
  <si>
    <t>Group 3</t>
  </si>
  <si>
    <t>Other public sector bodies</t>
  </si>
  <si>
    <t>Not applicable</t>
  </si>
  <si>
    <t>Data_Memo_Section_B_to_F</t>
  </si>
  <si>
    <t>Note 4</t>
  </si>
  <si>
    <t>For some authorities total investment income does not equal the sum of its components in Table D1 due to rounding</t>
  </si>
  <si>
    <t>Group 4</t>
  </si>
  <si>
    <t>Private sector, voluntary sector and other bodies</t>
  </si>
  <si>
    <t>[r]</t>
  </si>
  <si>
    <t>Revised</t>
  </si>
  <si>
    <t>Data_Memo_Section_G_to_I</t>
  </si>
  <si>
    <t>Note 5</t>
  </si>
  <si>
    <t>Data not provided on retirements in Table I.1 for this fund</t>
  </si>
  <si>
    <t>FTE</t>
  </si>
  <si>
    <t>Full time equivalents</t>
  </si>
  <si>
    <t>Note 6</t>
  </si>
  <si>
    <t>West Midlands Pension Fund originally reported the number of FTE staff in pension administration as fund management, and vice versa. This has been corrected in the revised version.</t>
  </si>
  <si>
    <t>SF3 Local Government Pension Funds</t>
  </si>
  <si>
    <t xml:space="preserve"> SF3 2024-25</t>
  </si>
  <si>
    <t>Select a local authority by navigating the drop-down list below in cell D7. For accessibility users, use ALT and arrows and select ENTER on the authority you wish to view.</t>
  </si>
  <si>
    <t xml:space="preserve"> Select your local authority's name from this list</t>
  </si>
  <si>
    <t>Authority selected:</t>
  </si>
  <si>
    <t>Authority code:</t>
  </si>
  <si>
    <t>Statement of Expenditure and Income 2024-25</t>
  </si>
  <si>
    <t>Expenditure during 2024-25</t>
  </si>
  <si>
    <t>£000</t>
  </si>
  <si>
    <t>1. Pension (or annuities): retired employees and dependants</t>
  </si>
  <si>
    <t>2. Lump sums: on retirement (including deferred)</t>
  </si>
  <si>
    <t>3. Optional lump sums, for retirements on or after 1 April 2024</t>
  </si>
  <si>
    <t>4. Lump sums: on death</t>
  </si>
  <si>
    <t>5. Other benefits</t>
  </si>
  <si>
    <t>6. Transfer values (including apportionments)</t>
  </si>
  <si>
    <t>7. Pensions Act premiums (less recoveries from employees included in row 6)</t>
  </si>
  <si>
    <t>8. Administration and fund management costs of the fund</t>
  </si>
  <si>
    <t>9. Other expenditure</t>
  </si>
  <si>
    <t>10. Total expenditure (sum of rows 1 to 9)</t>
  </si>
  <si>
    <t>Income during 2024-25</t>
  </si>
  <si>
    <t>£ 000</t>
  </si>
  <si>
    <t>11. Contributions (including those from other employing authorities): employees</t>
  </si>
  <si>
    <t>12. Contributions (including those from other employing authorities): employers</t>
  </si>
  <si>
    <t xml:space="preserve">13. Investment income </t>
  </si>
  <si>
    <t>14. Transfer values (including apportionments)</t>
  </si>
  <si>
    <t>15. Other income</t>
  </si>
  <si>
    <t>16. Total income (sum of rows 11 to 14)</t>
  </si>
  <si>
    <t>SF3 Local Government Pension Funds: 2024-25</t>
  </si>
  <si>
    <t xml:space="preserve">Memorandum Items </t>
  </si>
  <si>
    <t>Employer Group</t>
  </si>
  <si>
    <t>Total</t>
  </si>
  <si>
    <t>Section A - Membership at 31 March 2025</t>
  </si>
  <si>
    <t>Local authorities and connected bodies (Group 1)</t>
  </si>
  <si>
    <t>Centrally funded public sector bodies (Group 2)</t>
  </si>
  <si>
    <t>Other public sector bodies (Group 3)</t>
  </si>
  <si>
    <t>Private sector, voluntary sector and other bodies (Group 4)</t>
  </si>
  <si>
    <t>1. Total number of employers</t>
  </si>
  <si>
    <t>2. Total number of contributing members</t>
  </si>
  <si>
    <t>(Not including flexible retirees)</t>
  </si>
  <si>
    <t>3. Number of pensioners: retired employees or dependants</t>
  </si>
  <si>
    <t>4. Number of former members entitled to deferred benefits</t>
  </si>
  <si>
    <t>5. Number of members to whom regulation 30(6)
(Flexible retirement) applies</t>
  </si>
  <si>
    <t>6. Total number of members (sum of rows 2 to 5)</t>
  </si>
  <si>
    <t>Section B - Realisation of fund assets at 31 March 2025</t>
  </si>
  <si>
    <t>£ '000</t>
  </si>
  <si>
    <t>1. Profit on realisation of assets</t>
  </si>
  <si>
    <t>2. Loss on realisation of assets</t>
  </si>
  <si>
    <t>3. Net profit on realisation of assets (B1 - B2)</t>
  </si>
  <si>
    <t>Section C - Employers' contributions during 2024-25</t>
  </si>
  <si>
    <t>Rate (%)</t>
  </si>
  <si>
    <t>1. Primary contributions</t>
  </si>
  <si>
    <t>2. Secondary contributions</t>
  </si>
  <si>
    <t>2a. Of which: Section 16 (2)(b) contributions</t>
  </si>
  <si>
    <t>3. Total (C1 + C2) (Row 12 in Statement of Expenditure and Income 2024-25)</t>
  </si>
  <si>
    <t>Section D - Investment income during 2024-25</t>
  </si>
  <si>
    <t>1. Income from property</t>
  </si>
  <si>
    <t>2. Other investment income</t>
  </si>
  <si>
    <t>3. Dividends receivable</t>
  </si>
  <si>
    <t>4. Interest receivable</t>
  </si>
  <si>
    <t>5. Total (D1 + D2 + D3 + D4) (Row 13 in Statement of Expenditure and Income 2024-25)</t>
  </si>
  <si>
    <t>Section E - Market value of the fund</t>
  </si>
  <si>
    <t>1. At 1 April 2024</t>
  </si>
  <si>
    <t>2. At 31 March 2025</t>
  </si>
  <si>
    <t>Section F - Pensions (increase) payments reimbursed by employers during 2024-25</t>
  </si>
  <si>
    <t>1. Total expenditure</t>
  </si>
  <si>
    <t>Number of full
time equivalents</t>
  </si>
  <si>
    <t>Section G - Administration staff of the fund at 31 March 2025</t>
  </si>
  <si>
    <t>1. Number of internal (i.e. non-contracted) full time equivalents employed in pension administration duties (excluding fund management)</t>
  </si>
  <si>
    <t>2. Number of internal (i.e. non-contracted) full time equivalents employed in pension fund management</t>
  </si>
  <si>
    <t>Section H - Administration and fund management costs of the fund during 2024-25</t>
  </si>
  <si>
    <t>of which</t>
  </si>
  <si>
    <t>1(a) Investment management expenses</t>
  </si>
  <si>
    <t>1(b) Administrative expenses</t>
  </si>
  <si>
    <t>1(c) Governance and oversight costs</t>
  </si>
  <si>
    <t>2. Total Management expenses charged to the fund (1(a) + 1(b) + 1(c))</t>
  </si>
  <si>
    <t>Section I - Retirements in 2024-25</t>
  </si>
  <si>
    <t>Number
of retirements</t>
  </si>
  <si>
    <t>1. Redundancy (Regulation 30(7))</t>
  </si>
  <si>
    <t>2. Ill-health retirement (Regulation 35 of the 2013 regulations) (2a + 2b + 2c)</t>
  </si>
  <si>
    <t>2(a) Regulation 35(5) (Tier 1)</t>
  </si>
  <si>
    <t>Male</t>
  </si>
  <si>
    <t>Female</t>
  </si>
  <si>
    <t>of which *</t>
  </si>
  <si>
    <t>2(a)(i) Average age of members in Tier 1</t>
  </si>
  <si>
    <t xml:space="preserve">2(b) Regulation 35(6) (Tier 2) </t>
  </si>
  <si>
    <t>2(b)(i) Average age of members in Tier 2</t>
  </si>
  <si>
    <t>2(c) Regulation 35(7) (Tier 3)</t>
  </si>
  <si>
    <t>2(c)(i) Average age of members in Tier 3</t>
  </si>
  <si>
    <t>2(d) How many Tier 3 payments were stopped under Regulation 37(3) and 37(7)(c)?</t>
  </si>
  <si>
    <t>2(e) How many Tier 3 payments were uplifted to Tier 2 under Regulation 37(7)(b) and 37(10)?</t>
  </si>
  <si>
    <t>2(f) How many awards made use of the age 45 protection in Transitional Regulation 12?</t>
  </si>
  <si>
    <t>3. Choice of early payment of pension (Regulation 30(5)) of the 2013 regulations</t>
  </si>
  <si>
    <t>4. Early payment of pension : ill health (Regulation 38) of the 2013 regulations</t>
  </si>
  <si>
    <t>5. Sub Total (I1 + I2 + I3 + I4)</t>
  </si>
  <si>
    <t>6. Normal retirements (Regulation 30(1))</t>
  </si>
  <si>
    <t>7. Total (I5 + I6)</t>
  </si>
  <si>
    <t>Local Government Pension Fund Data - Expenditure and Income for the financial year 2024 to 2025</t>
  </si>
  <si>
    <t>This worksheet contains 2 tables presented next to each other horizontally with one blank column in between each table. The first four column are frozen to display each local authority against each table. To turn off freeze panes select the 'View' ribbon then 'Freeze Panes' then 'Unfreeze Panes'</t>
  </si>
  <si>
    <t>Table 1.01 shows the breakdown of expenditure in 2024-25 and Table 1.02 shows the breakdown of income in 2024-25. These feed into the 'SF3 Expenditure &amp; Income' dropdown tab. The data are shown in £ thousands.</t>
  </si>
  <si>
    <t>The data is as reported to MHCLG by local authorities as part of the Local Government Pension Fund (SF3) statistical collection. Originally submitted in October 2025, and revised in March 2026.</t>
  </si>
  <si>
    <t xml:space="preserve">This table makes reference to notes and corresponding explanations can be found in the Notes worksheet. </t>
  </si>
  <si>
    <t>Variable</t>
  </si>
  <si>
    <t>pension</t>
  </si>
  <si>
    <t>lump_retire</t>
  </si>
  <si>
    <t>lump_opt</t>
  </si>
  <si>
    <t>lump_death</t>
  </si>
  <si>
    <t>othben</t>
  </si>
  <si>
    <t>transf_out</t>
  </si>
  <si>
    <t>penprem</t>
  </si>
  <si>
    <t>mgmtexp</t>
  </si>
  <si>
    <t>othexp</t>
  </si>
  <si>
    <t>totpens_exp</t>
  </si>
  <si>
    <t>contrib_empee</t>
  </si>
  <si>
    <t>contrib_emper</t>
  </si>
  <si>
    <t>invinc</t>
  </si>
  <si>
    <t>transf_in</t>
  </si>
  <si>
    <t>othinc</t>
  </si>
  <si>
    <t>totpens_inc</t>
  </si>
  <si>
    <t>Row/Column</t>
  </si>
  <si>
    <t>1/1</t>
  </si>
  <si>
    <t>2/1</t>
  </si>
  <si>
    <t>3/1</t>
  </si>
  <si>
    <t>4/1</t>
  </si>
  <si>
    <t>5/1</t>
  </si>
  <si>
    <t>6/1</t>
  </si>
  <si>
    <t>7/1</t>
  </si>
  <si>
    <t>8/1</t>
  </si>
  <si>
    <t>9/1</t>
  </si>
  <si>
    <t>10/1</t>
  </si>
  <si>
    <t>11/1</t>
  </si>
  <si>
    <t>12/1</t>
  </si>
  <si>
    <t>13/1</t>
  </si>
  <si>
    <t>14/1</t>
  </si>
  <si>
    <t>15/1</t>
  </si>
  <si>
    <t>16/1</t>
  </si>
  <si>
    <t>Table 1.02 Income during 2024-25</t>
  </si>
  <si>
    <t>E Code</t>
  </si>
  <si>
    <t>ONS Code</t>
  </si>
  <si>
    <t>Local Authority</t>
  </si>
  <si>
    <t>Pension (or annuities)</t>
  </si>
  <si>
    <t>Lump sums: On retirement</t>
  </si>
  <si>
    <t>Optional Lump sums, retirements</t>
  </si>
  <si>
    <t>Lump sums: On death</t>
  </si>
  <si>
    <t>Other benefits</t>
  </si>
  <si>
    <t>Transfer values</t>
  </si>
  <si>
    <t>Pensions Act premiums</t>
  </si>
  <si>
    <t>Management expenses</t>
  </si>
  <si>
    <t>Other expenditure</t>
  </si>
  <si>
    <t>Total expenditure</t>
  </si>
  <si>
    <t>Contributions: employees</t>
  </si>
  <si>
    <t>Contributions: employers</t>
  </si>
  <si>
    <t>Investment Income</t>
  </si>
  <si>
    <t>Transfer Values</t>
  </si>
  <si>
    <t>Other Income</t>
  </si>
  <si>
    <t>Total Income</t>
  </si>
  <si>
    <t>EW001</t>
  </si>
  <si>
    <t>England and Wales</t>
  </si>
  <si>
    <t>[r]; [Note 2] applies to column L; [Note 3] applies to column Q</t>
  </si>
  <si>
    <t>E9999</t>
  </si>
  <si>
    <t>England</t>
  </si>
  <si>
    <t>W9999</t>
  </si>
  <si>
    <t>Wales</t>
  </si>
  <si>
    <t>E0101</t>
  </si>
  <si>
    <t>E06000022</t>
  </si>
  <si>
    <t>Bath &amp; North East Somerset</t>
  </si>
  <si>
    <t>E0221</t>
  </si>
  <si>
    <t>Bedfordshire</t>
  </si>
  <si>
    <t>E0305</t>
  </si>
  <si>
    <t>E06000040</t>
  </si>
  <si>
    <t>Windsor &amp; Maidenhead UA</t>
  </si>
  <si>
    <t>E0421</t>
  </si>
  <si>
    <t>E06000060</t>
  </si>
  <si>
    <t>Buckinghamshire</t>
  </si>
  <si>
    <t>E0521</t>
  </si>
  <si>
    <t>E10000003</t>
  </si>
  <si>
    <t>Cambridgeshire</t>
  </si>
  <si>
    <t>E0621</t>
  </si>
  <si>
    <t>Cheshire</t>
  </si>
  <si>
    <t>E0702</t>
  </si>
  <si>
    <t>E06000002</t>
  </si>
  <si>
    <t>Middlesbrough UA</t>
  </si>
  <si>
    <t>E0820</t>
  </si>
  <si>
    <t>E06000052</t>
  </si>
  <si>
    <t>Cornwall</t>
  </si>
  <si>
    <t>E0920</t>
  </si>
  <si>
    <t>E06000064</t>
  </si>
  <si>
    <t>Cumbria (Westmorland and Furness)</t>
  </si>
  <si>
    <t>E1021</t>
  </si>
  <si>
    <t>E10000007</t>
  </si>
  <si>
    <t>Derbyshire</t>
  </si>
  <si>
    <t>E1121</t>
  </si>
  <si>
    <t>E10000008</t>
  </si>
  <si>
    <t>Devon</t>
  </si>
  <si>
    <t>E1221</t>
  </si>
  <si>
    <t>E06000059</t>
  </si>
  <si>
    <t>Dorset UA</t>
  </si>
  <si>
    <t>E1321</t>
  </si>
  <si>
    <t>E06000047</t>
  </si>
  <si>
    <t>Durham</t>
  </si>
  <si>
    <t>E1421</t>
  </si>
  <si>
    <t>E10000011</t>
  </si>
  <si>
    <t>East Sussex</t>
  </si>
  <si>
    <t>E1521</t>
  </si>
  <si>
    <t>E10000012</t>
  </si>
  <si>
    <t>Essex</t>
  </si>
  <si>
    <t>E1620</t>
  </si>
  <si>
    <t>E10000013</t>
  </si>
  <si>
    <t>Gloucestershire</t>
  </si>
  <si>
    <t>E1721</t>
  </si>
  <si>
    <t>E10000014</t>
  </si>
  <si>
    <t>Hampshire</t>
  </si>
  <si>
    <t>E1821</t>
  </si>
  <si>
    <t>E10000034</t>
  </si>
  <si>
    <t>Worcestershire</t>
  </si>
  <si>
    <t>E1920</t>
  </si>
  <si>
    <t>E10000015</t>
  </si>
  <si>
    <t>Hertfordshire</t>
  </si>
  <si>
    <t>E2001</t>
  </si>
  <si>
    <t>E06000011</t>
  </si>
  <si>
    <t>East Riding of Yorkshire UA</t>
  </si>
  <si>
    <t>E2101</t>
  </si>
  <si>
    <t>E06000046</t>
  </si>
  <si>
    <t>Isle of Wight UA</t>
  </si>
  <si>
    <t>E2221</t>
  </si>
  <si>
    <t>E10000016</t>
  </si>
  <si>
    <t>Kent</t>
  </si>
  <si>
    <t>E2321</t>
  </si>
  <si>
    <t>E10000017</t>
  </si>
  <si>
    <t>Lancashire</t>
  </si>
  <si>
    <t>[Note 2] applies to column L; [Note 3] applies to column Q</t>
  </si>
  <si>
    <t>E2421</t>
  </si>
  <si>
    <t>E10000018</t>
  </si>
  <si>
    <t>Leicestershire</t>
  </si>
  <si>
    <t>E2520</t>
  </si>
  <si>
    <t>E10000019</t>
  </si>
  <si>
    <t>Lincolnshire</t>
  </si>
  <si>
    <t>E2620</t>
  </si>
  <si>
    <t>E10000020</t>
  </si>
  <si>
    <t>Norfolk</t>
  </si>
  <si>
    <t>E2721</t>
  </si>
  <si>
    <t>E06000065</t>
  </si>
  <si>
    <t>North Yorkshire</t>
  </si>
  <si>
    <t>E2820</t>
  </si>
  <si>
    <t>E10000021</t>
  </si>
  <si>
    <t>Northamptonshire</t>
  </si>
  <si>
    <t>E3021</t>
  </si>
  <si>
    <t>E10000024</t>
  </si>
  <si>
    <t>Nottinghamshire</t>
  </si>
  <si>
    <t>E3120</t>
  </si>
  <si>
    <t>E10000025</t>
  </si>
  <si>
    <t>Oxfordshire</t>
  </si>
  <si>
    <t>E3221</t>
  </si>
  <si>
    <t>E06000051</t>
  </si>
  <si>
    <t>Shropshire</t>
  </si>
  <si>
    <t>E3320</t>
  </si>
  <si>
    <t>E06000066</t>
  </si>
  <si>
    <t>Somerset</t>
  </si>
  <si>
    <t>E3421</t>
  </si>
  <si>
    <t>E10000028</t>
  </si>
  <si>
    <t>Staffordshire</t>
  </si>
  <si>
    <t>E3520</t>
  </si>
  <si>
    <t>E10000029</t>
  </si>
  <si>
    <t>Suffolk</t>
  </si>
  <si>
    <t>E3620</t>
  </si>
  <si>
    <t>E10000030</t>
  </si>
  <si>
    <t>Surrey</t>
  </si>
  <si>
    <t>E3720</t>
  </si>
  <si>
    <t>E10000031</t>
  </si>
  <si>
    <t>Warwickshire</t>
  </si>
  <si>
    <t>E3820</t>
  </si>
  <si>
    <t>E10000032</t>
  </si>
  <si>
    <t>West Sussex</t>
  </si>
  <si>
    <t>E3921</t>
  </si>
  <si>
    <t>E06000054</t>
  </si>
  <si>
    <t>Wiltshire</t>
  </si>
  <si>
    <t>E4208</t>
  </si>
  <si>
    <t>E08000008</t>
  </si>
  <si>
    <t>Tameside</t>
  </si>
  <si>
    <t>E5010</t>
  </si>
  <si>
    <t>E09000001</t>
  </si>
  <si>
    <t>City of London</t>
  </si>
  <si>
    <t>E5011</t>
  </si>
  <si>
    <t>E09000007</t>
  </si>
  <si>
    <t>Camden</t>
  </si>
  <si>
    <t>E5012</t>
  </si>
  <si>
    <t>E09000011</t>
  </si>
  <si>
    <t>Greenwich</t>
  </si>
  <si>
    <t>E5013</t>
  </si>
  <si>
    <t>E09000012</t>
  </si>
  <si>
    <t>Hackney</t>
  </si>
  <si>
    <t>E5014</t>
  </si>
  <si>
    <t>E09000013</t>
  </si>
  <si>
    <t>Hammersmith &amp; Fulham</t>
  </si>
  <si>
    <t>E5015</t>
  </si>
  <si>
    <t>E09000019</t>
  </si>
  <si>
    <t>Islington</t>
  </si>
  <si>
    <t>E5016</t>
  </si>
  <si>
    <t>E09000020</t>
  </si>
  <si>
    <t>Kensington &amp; Chelsea</t>
  </si>
  <si>
    <t>E5017</t>
  </si>
  <si>
    <t>E09000022</t>
  </si>
  <si>
    <t>Lambeth</t>
  </si>
  <si>
    <t>E5018</t>
  </si>
  <si>
    <t>E09000023</t>
  </si>
  <si>
    <t>Lewisham</t>
  </si>
  <si>
    <t>E5019</t>
  </si>
  <si>
    <t>E09000028</t>
  </si>
  <si>
    <t>Southwark</t>
  </si>
  <si>
    <t>E5020</t>
  </si>
  <si>
    <t>E09000030</t>
  </si>
  <si>
    <t>Tower Hamlets</t>
  </si>
  <si>
    <t>E5021</t>
  </si>
  <si>
    <t>E09000032</t>
  </si>
  <si>
    <t>Wandsworth</t>
  </si>
  <si>
    <t>[Note 1] applies to columns J, N, S and U</t>
  </si>
  <si>
    <t>E5022</t>
  </si>
  <si>
    <t>E09000033</t>
  </si>
  <si>
    <t>Westminster</t>
  </si>
  <si>
    <t>E5030</t>
  </si>
  <si>
    <t>E09000002</t>
  </si>
  <si>
    <t>Barking &amp; Dagenham</t>
  </si>
  <si>
    <t>E5031</t>
  </si>
  <si>
    <t>E09000003</t>
  </si>
  <si>
    <t>Barnet</t>
  </si>
  <si>
    <t>E5032</t>
  </si>
  <si>
    <t>E09000004</t>
  </si>
  <si>
    <t>Bexley</t>
  </si>
  <si>
    <t>E5033</t>
  </si>
  <si>
    <t>E09000005</t>
  </si>
  <si>
    <t>Brent</t>
  </si>
  <si>
    <t>E5034</t>
  </si>
  <si>
    <t>E09000006</t>
  </si>
  <si>
    <t>Bromley</t>
  </si>
  <si>
    <t>[r] [Note 3] applies to column Q</t>
  </si>
  <si>
    <t>E5035</t>
  </si>
  <si>
    <t>E09000008</t>
  </si>
  <si>
    <t>Croydon</t>
  </si>
  <si>
    <t>E5036</t>
  </si>
  <si>
    <t>E09000009</t>
  </si>
  <si>
    <t>Ealing</t>
  </si>
  <si>
    <t>E5037</t>
  </si>
  <si>
    <t>E09000010</t>
  </si>
  <si>
    <t>Enfield</t>
  </si>
  <si>
    <t>E5038</t>
  </si>
  <si>
    <t>E09000014</t>
  </si>
  <si>
    <t>Haringey</t>
  </si>
  <si>
    <t>E5039</t>
  </si>
  <si>
    <t>E09000015</t>
  </si>
  <si>
    <t>Harrow</t>
  </si>
  <si>
    <t>E5040</t>
  </si>
  <si>
    <t>E09000016</t>
  </si>
  <si>
    <t>Havering</t>
  </si>
  <si>
    <t>E5041</t>
  </si>
  <si>
    <t>E09000017</t>
  </si>
  <si>
    <t>Hillingdon</t>
  </si>
  <si>
    <t>[r] [Note 1] applies to columns J, N, S and U</t>
  </si>
  <si>
    <t>E5042</t>
  </si>
  <si>
    <t>E09000018</t>
  </si>
  <si>
    <t>Hounslow</t>
  </si>
  <si>
    <t>E5043</t>
  </si>
  <si>
    <t>E09000021</t>
  </si>
  <si>
    <t>Kingston upon Thames</t>
  </si>
  <si>
    <t>[Note 3] applies to column Q</t>
  </si>
  <si>
    <t>E5044</t>
  </si>
  <si>
    <t>E09000024</t>
  </si>
  <si>
    <t>Merton</t>
  </si>
  <si>
    <t>E5045</t>
  </si>
  <si>
    <t>E09000025</t>
  </si>
  <si>
    <t>Newham</t>
  </si>
  <si>
    <t>E5046</t>
  </si>
  <si>
    <t>E09000026</t>
  </si>
  <si>
    <t>Redbridge</t>
  </si>
  <si>
    <t>E5048</t>
  </si>
  <si>
    <t>E09000029</t>
  </si>
  <si>
    <t>Sutton</t>
  </si>
  <si>
    <t>E5049</t>
  </si>
  <si>
    <t>E09000031</t>
  </si>
  <si>
    <t>Waltham Forest</t>
  </si>
  <si>
    <t>E6901</t>
  </si>
  <si>
    <t>London Pensions Fund Auth</t>
  </si>
  <si>
    <t>[Note 2] applies to column L</t>
  </si>
  <si>
    <t>E6902</t>
  </si>
  <si>
    <t>Merseyside Pension Fund</t>
  </si>
  <si>
    <t>E6903</t>
  </si>
  <si>
    <t>South Yorkshire Pensions Fund</t>
  </si>
  <si>
    <t>E6904</t>
  </si>
  <si>
    <t>Tyne and Wear Superannuation Fund</t>
  </si>
  <si>
    <t>E6905</t>
  </si>
  <si>
    <t>West Midlands Pension Fund</t>
  </si>
  <si>
    <t>E6906</t>
  </si>
  <si>
    <t>West Yorkshire Superannuation Fund</t>
  </si>
  <si>
    <t>W7002</t>
  </si>
  <si>
    <t>W06000005</t>
  </si>
  <si>
    <t>Flintshire UA</t>
  </si>
  <si>
    <t>W7102</t>
  </si>
  <si>
    <t>W06000010</t>
  </si>
  <si>
    <t>Carmarthenshire UA</t>
  </si>
  <si>
    <t>W7204</t>
  </si>
  <si>
    <t>W06000020</t>
  </si>
  <si>
    <t>Torfaen UA</t>
  </si>
  <si>
    <t>W7320</t>
  </si>
  <si>
    <t>W06000002</t>
  </si>
  <si>
    <t>Gwynedd</t>
  </si>
  <si>
    <t>W7404</t>
  </si>
  <si>
    <t>W06000016</t>
  </si>
  <si>
    <t>Rhondda Cynon Taff UA</t>
  </si>
  <si>
    <t>W7501</t>
  </si>
  <si>
    <t>W06000023</t>
  </si>
  <si>
    <t>Powys UA</t>
  </si>
  <si>
    <t>W7601</t>
  </si>
  <si>
    <t>W06000015</t>
  </si>
  <si>
    <t>Cardiff UA</t>
  </si>
  <si>
    <t>W7702</t>
  </si>
  <si>
    <t>W06000011</t>
  </si>
  <si>
    <t>Swansea UA</t>
  </si>
  <si>
    <t>G008</t>
  </si>
  <si>
    <t>Environment Agency Active Pension Fund</t>
  </si>
  <si>
    <t>G008-1</t>
  </si>
  <si>
    <t>Environment Agency Closed Pension Fund</t>
  </si>
  <si>
    <t>Local Government Pension Fund Data - Section A: Membership at 31 March 2025 by types of employers</t>
  </si>
  <si>
    <t>This worksheet contains 6 tables presented next to each other horizontally with one blank column in between each table. The first four column are frozen to display each local authority against each table. To turn off freeze panes select the 'View' ribbon then 'Freeze Panes' then 'Unfreeze Panes'</t>
  </si>
  <si>
    <t>This data shows membership by the number of employers and the number of employees, by type of employers group as at 31 March 2025. These are shown as whole numbers. Each table represents a line that feeds in to the 'All memo items' as Section A.</t>
  </si>
  <si>
    <t>empler_gp1</t>
  </si>
  <si>
    <t>empler_gp2</t>
  </si>
  <si>
    <t>empler_gp3</t>
  </si>
  <si>
    <t>empler_gp4</t>
  </si>
  <si>
    <t>empler_tot</t>
  </si>
  <si>
    <t>contmem_gp1</t>
  </si>
  <si>
    <t>contmem_gp2</t>
  </si>
  <si>
    <t>contmem_gp3</t>
  </si>
  <si>
    <t>contmem_gp4</t>
  </si>
  <si>
    <t>contmem_tot</t>
  </si>
  <si>
    <t>pensioner_gp1</t>
  </si>
  <si>
    <t>pensioner_gp2</t>
  </si>
  <si>
    <t>pensioner_gp3</t>
  </si>
  <si>
    <t>pensioner_gp4</t>
  </si>
  <si>
    <t>pensioner_tot</t>
  </si>
  <si>
    <t>defmemb_gp1</t>
  </si>
  <si>
    <t>defmemb_gp2</t>
  </si>
  <si>
    <t>defmemb_gp3</t>
  </si>
  <si>
    <t>defmemb_gp4</t>
  </si>
  <si>
    <t>defmemb_tot</t>
  </si>
  <si>
    <t>flexret_gp1</t>
  </si>
  <si>
    <t>flexret_gp2</t>
  </si>
  <si>
    <t>flexret_gp3</t>
  </si>
  <si>
    <t>flexret_gp4</t>
  </si>
  <si>
    <t>flexret_tot</t>
  </si>
  <si>
    <t>totmember_gp1</t>
  </si>
  <si>
    <t>totmember_gp2</t>
  </si>
  <si>
    <t>totmember_gp3</t>
  </si>
  <si>
    <t>totmember_gp4</t>
  </si>
  <si>
    <t>totmember_tot</t>
  </si>
  <si>
    <t>1/2</t>
  </si>
  <si>
    <t>1/3</t>
  </si>
  <si>
    <t>1/4</t>
  </si>
  <si>
    <t>1/5</t>
  </si>
  <si>
    <t>2/2</t>
  </si>
  <si>
    <t>2/3</t>
  </si>
  <si>
    <t>2/4</t>
  </si>
  <si>
    <t>2/5</t>
  </si>
  <si>
    <t>3/2</t>
  </si>
  <si>
    <t>3/3</t>
  </si>
  <si>
    <t>3/4</t>
  </si>
  <si>
    <t>3/5</t>
  </si>
  <si>
    <t>4/2</t>
  </si>
  <si>
    <t>4/3</t>
  </si>
  <si>
    <t>4/4</t>
  </si>
  <si>
    <t>4/5</t>
  </si>
  <si>
    <t>5/2</t>
  </si>
  <si>
    <t>5/3</t>
  </si>
  <si>
    <t>5/4</t>
  </si>
  <si>
    <t>5/5</t>
  </si>
  <si>
    <t>6/2</t>
  </si>
  <si>
    <t>6/3</t>
  </si>
  <si>
    <t>6/4</t>
  </si>
  <si>
    <t>6/5</t>
  </si>
  <si>
    <t>MHCLG E Code</t>
  </si>
  <si>
    <t>Employers: Employers group 1</t>
  </si>
  <si>
    <t>Employers: Employers group 2</t>
  </si>
  <si>
    <t>Employers: Employers group 3</t>
  </si>
  <si>
    <t>Employers: Employers group 4</t>
  </si>
  <si>
    <t>Total number of employers</t>
  </si>
  <si>
    <t>Contributing members: Employers group 1</t>
  </si>
  <si>
    <t>Contributing members: Employers group 2</t>
  </si>
  <si>
    <t>Contributing members: Employers group 3</t>
  </si>
  <si>
    <t>Contributing members: Employers group 4</t>
  </si>
  <si>
    <t>Total number of contributing members</t>
  </si>
  <si>
    <t>Pensioners: Employers group 1</t>
  </si>
  <si>
    <t>Pensioners: Employers group 2</t>
  </si>
  <si>
    <t>Pensioners: Employers group 3</t>
  </si>
  <si>
    <t>Pensioners: Employers group 4</t>
  </si>
  <si>
    <t>Total number of pensioners</t>
  </si>
  <si>
    <t>Former members: employers group 1</t>
  </si>
  <si>
    <t>Former members: employers group 2</t>
  </si>
  <si>
    <t>Former members: employers group 3</t>
  </si>
  <si>
    <t>Former members: employers group 4</t>
  </si>
  <si>
    <t>Total number of former members</t>
  </si>
  <si>
    <t>Flexible retirements: employers group 1</t>
  </si>
  <si>
    <t>Flexible retirements: employers group 2</t>
  </si>
  <si>
    <t>Flexible retirements: employers group 3</t>
  </si>
  <si>
    <t>Flexible retirements: employers group 4</t>
  </si>
  <si>
    <t>Total number of members were flexible retirement applies</t>
  </si>
  <si>
    <t>Total number of members: Employers group 1</t>
  </si>
  <si>
    <t>Total number of members: Employers group 2</t>
  </si>
  <si>
    <t>Total number of members: Employers group 3</t>
  </si>
  <si>
    <t>Total number of members: Employers group 4</t>
  </si>
  <si>
    <t>Total number of members</t>
  </si>
  <si>
    <t/>
  </si>
  <si>
    <t>Local Government Pension Fund Data - Sections B to F: Various categories (1)</t>
  </si>
  <si>
    <t>This worksheet contains five tables presented next to each other horizontally with one blank column in between each table. The first four column are frozen to display each local authority against each table. To turn off freeze panes select the 'View' ribbon then 'Freeze Panes' then 'Unfreeze Panes'</t>
  </si>
  <si>
    <t>Table B.1 shows the net profit on the realisation of assets as at 31 March 2025; Table C.1 shows the employers' contributions during the financial year; Table D.1 shows the investment income during the financial year; Table E.1 shows the Market value of the fund; and Table F.1 shows the pensions payments reimbursed by employers.</t>
  </si>
  <si>
    <t>The data in all tables are shown in £ thousands (£,000s) except in table C.01, column 1 where there primary contributions rate is a percentage. The financial year is 1 April 2024 to 31 March 2025 (2024-25). This data feeds in to the 'All memo items' as Sections B to F. The data is as reported to MHCLG by local authorities as part of the Local Government Pension Fund (SF3) statistical collection in October 2025.</t>
  </si>
  <si>
    <t>fundprofit</t>
  </si>
  <si>
    <t>fundloss</t>
  </si>
  <si>
    <t>netprofit</t>
  </si>
  <si>
    <t>contrib_rate</t>
  </si>
  <si>
    <t>contrib_prim</t>
  </si>
  <si>
    <t>contrib_second</t>
  </si>
  <si>
    <t>contrib_s162b</t>
  </si>
  <si>
    <t>contrib_emper_calc</t>
  </si>
  <si>
    <t>invinc_prop</t>
  </si>
  <si>
    <t>invinc_oth</t>
  </si>
  <si>
    <t>invinc_divi</t>
  </si>
  <si>
    <t>invinc_interest</t>
  </si>
  <si>
    <t>mktval_startyr</t>
  </si>
  <si>
    <t>mktval_endyr</t>
  </si>
  <si>
    <t>penspay_tot</t>
  </si>
  <si>
    <t>7/5</t>
  </si>
  <si>
    <t>8/5</t>
  </si>
  <si>
    <t>9/5</t>
  </si>
  <si>
    <t>10/4</t>
  </si>
  <si>
    <t>10/5</t>
  </si>
  <si>
    <t>11/5</t>
  </si>
  <si>
    <t>12/5</t>
  </si>
  <si>
    <t>13/5</t>
  </si>
  <si>
    <t>14/5</t>
  </si>
  <si>
    <t>15/5</t>
  </si>
  <si>
    <t>16/5</t>
  </si>
  <si>
    <t>17/5</t>
  </si>
  <si>
    <t>18/5</t>
  </si>
  <si>
    <t>19/5</t>
  </si>
  <si>
    <t>20/5</t>
  </si>
  <si>
    <t>21/5</t>
  </si>
  <si>
    <t>Table B.1 Realisation of fund assets at 31 March 2025</t>
  </si>
  <si>
    <t>Table C.1 Employers contributions during 2024-25</t>
  </si>
  <si>
    <t>Profit on realisation of assets</t>
  </si>
  <si>
    <t>Loss on realisation of assets</t>
  </si>
  <si>
    <t>Net profit on realisation of assets</t>
  </si>
  <si>
    <t>Primary contributions % rate</t>
  </si>
  <si>
    <t>Primary contributions</t>
  </si>
  <si>
    <t>Secondary Contributions</t>
  </si>
  <si>
    <t>Secondary contributions: of which Section 16 contributions</t>
  </si>
  <si>
    <t>Total employers contributions</t>
  </si>
  <si>
    <t>Income from property</t>
  </si>
  <si>
    <t>Other Investment Income</t>
  </si>
  <si>
    <t>Dividends receivable</t>
  </si>
  <si>
    <t>Interest receivable</t>
  </si>
  <si>
    <t>Total investment income</t>
  </si>
  <si>
    <t>Market value of the fund: At 1 April 2024</t>
  </si>
  <si>
    <t>Market value of the fund: At 31 March 2025</t>
  </si>
  <si>
    <t>Pension (increase) payments reimbursed by employers total</t>
  </si>
  <si>
    <t>[r]; [Note 3] applies to columns J to M; [Note 4] applies to columns O to S</t>
  </si>
  <si>
    <t>[Note 4] applies to columns O to S</t>
  </si>
  <si>
    <t xml:space="preserve"> </t>
  </si>
  <si>
    <t xml:space="preserve">[r] </t>
  </si>
  <si>
    <t>[r] [Note 4] applies to columns O to S</t>
  </si>
  <si>
    <t>[Note 3] applies to columns J to M</t>
  </si>
  <si>
    <t>[r] [Note 3] applies to columns J to M</t>
  </si>
  <si>
    <t>Local Government Pension Fund Data - Section G to I - Various Categories (2)</t>
  </si>
  <si>
    <t>This worksheet contains three tables presented next to each other horizontally with one blank column in between each table. The first four column are frozen to display each local authority against each table. To turn off freeze panes select the 'View' ribbon then 'Freeze Panes' then 'Unfreeze Panes'</t>
  </si>
  <si>
    <t>Table G1 shows the number of adminstration staff of the fund as at 31 March 2025 shown as a number of full time equivalent people; Table H shows the management expenses of the fund during the financial year in £ thousands (£,000s): and Table I shows retirements in the financial year as whole numbers, and as an average age where appropriate.  This data feeds in to the 'All memo items' as Section G to Section I.</t>
  </si>
  <si>
    <t>This table makes reference to notes and corresponding explanations can be found in the Notes worksheet. Table I1 has data suppressed to protect confidentiality and are marked as [c]. Average age in Table I1 is not available at an aggregate level.</t>
  </si>
  <si>
    <t>staff_admin</t>
  </si>
  <si>
    <t>staff_fund</t>
  </si>
  <si>
    <t>mgmtexp_invest</t>
  </si>
  <si>
    <t>mgmtexp_admin</t>
  </si>
  <si>
    <t>mgmtexp_gov</t>
  </si>
  <si>
    <t>retire_redund</t>
  </si>
  <si>
    <t>retire_ill</t>
  </si>
  <si>
    <t>retire_tier1</t>
  </si>
  <si>
    <t>retire_tier1_m</t>
  </si>
  <si>
    <t>retire_tier1_f</t>
  </si>
  <si>
    <t>retire_tier1_age</t>
  </si>
  <si>
    <t>retire_tier2</t>
  </si>
  <si>
    <t>retire_tier2_m</t>
  </si>
  <si>
    <t>retire_tier2_f</t>
  </si>
  <si>
    <t>retire_tier2_age</t>
  </si>
  <si>
    <t>retire_tier3</t>
  </si>
  <si>
    <t>retire_tier3_m</t>
  </si>
  <si>
    <t>retire_tier3_f</t>
  </si>
  <si>
    <t>retire_tier3_age</t>
  </si>
  <si>
    <t>tier3_stop</t>
  </si>
  <si>
    <t>tier3_uplift</t>
  </si>
  <si>
    <t>age45protect</t>
  </si>
  <si>
    <t>earlypay_choice</t>
  </si>
  <si>
    <t>earlypay_ill</t>
  </si>
  <si>
    <t>retire_subtot</t>
  </si>
  <si>
    <t>retire_normal</t>
  </si>
  <si>
    <t>retire_tot</t>
  </si>
  <si>
    <t>22/5</t>
  </si>
  <si>
    <t>23/5</t>
  </si>
  <si>
    <t>24/5</t>
  </si>
  <si>
    <t>25/5</t>
  </si>
  <si>
    <t>26/5</t>
  </si>
  <si>
    <t>27/5</t>
  </si>
  <si>
    <t>28/5</t>
  </si>
  <si>
    <t>29/5</t>
  </si>
  <si>
    <t>30/5</t>
  </si>
  <si>
    <t>31/4</t>
  </si>
  <si>
    <t>31/5</t>
  </si>
  <si>
    <t>32/5</t>
  </si>
  <si>
    <t>33/5</t>
  </si>
  <si>
    <t>34/4</t>
  </si>
  <si>
    <t>34/5</t>
  </si>
  <si>
    <t>35/5</t>
  </si>
  <si>
    <t>36/5</t>
  </si>
  <si>
    <t>37/4</t>
  </si>
  <si>
    <t>37/5</t>
  </si>
  <si>
    <t>38/5</t>
  </si>
  <si>
    <t>39/5</t>
  </si>
  <si>
    <t>40/5</t>
  </si>
  <si>
    <t>41/5</t>
  </si>
  <si>
    <t>42/5</t>
  </si>
  <si>
    <t>43/5</t>
  </si>
  <si>
    <t>44/5</t>
  </si>
  <si>
    <t>45/5</t>
  </si>
  <si>
    <t>46/5</t>
  </si>
  <si>
    <t>Table G1: Administration staff of the fund at 31 March 2024</t>
  </si>
  <si>
    <t>Number of FTE staff in pension administration</t>
  </si>
  <si>
    <t>Number of FTE staff in fund management</t>
  </si>
  <si>
    <t>Total number of FTE administration staff</t>
  </si>
  <si>
    <t xml:space="preserve">Investment management expenses </t>
  </si>
  <si>
    <t xml:space="preserve">Administration expenses </t>
  </si>
  <si>
    <t>Oversight and governance expenses</t>
  </si>
  <si>
    <t>Total management expenses</t>
  </si>
  <si>
    <t>Redundancy 
(Reg 30(7))</t>
  </si>
  <si>
    <t>Ill Heath retirement
(Reg 35)</t>
  </si>
  <si>
    <t>Of which: Ill Health - Tier 1
(Reg 35(5))</t>
  </si>
  <si>
    <t>Ill-Health - Tier 1: Males
(Reg 35(5))</t>
  </si>
  <si>
    <t>Ill-Health - Tier 1: Females
(Reg 35(5))</t>
  </si>
  <si>
    <t>Ill-Health - Tier 1: Average age
(Reg 35(5))</t>
  </si>
  <si>
    <t>Of which: Ill Health - Tier 2
(Reg 35(6))</t>
  </si>
  <si>
    <t>Ill-Health - Tier 2: Males
(Reg 35(6))</t>
  </si>
  <si>
    <t>Ill-Health - Tier 2: Females
(Reg 35(6))</t>
  </si>
  <si>
    <t>Ill-Health - Tier 2: Average age
(Reg 35(6))</t>
  </si>
  <si>
    <t>Of which: Ill Health - Tier 3
(Reg 35(7))</t>
  </si>
  <si>
    <t>Ill Health - Tier 3: Males
(Reg 35(7))</t>
  </si>
  <si>
    <t>Ill Health - Tier 3: Females
(Reg 35(7))</t>
  </si>
  <si>
    <t>Ill Health - Tier 3: Average age
(Reg 35(7))</t>
  </si>
  <si>
    <t>Number of Tier 3 payments stopped under Reg 37(3) and reg 37(7)(c)</t>
  </si>
  <si>
    <t>Number of tier 3 payments uplifted to tier2 under Reg 37(7)(b) and Reg (37)(10)</t>
  </si>
  <si>
    <t>Number of  awards made use of the age 45 protection in Transitional Reg 12</t>
  </si>
  <si>
    <t>Choice of early payment 
(Reg 30(5)) (2013 regs)</t>
  </si>
  <si>
    <t>Early payment of pension: Iill health
(Reg 38) (2013 regs)</t>
  </si>
  <si>
    <t>Retirement subtotal
(Redundancy + Ill-health retirement + Early Payment)</t>
  </si>
  <si>
    <t>Normal retirements
(Reg 30)(1)</t>
  </si>
  <si>
    <t>Total retirements</t>
  </si>
  <si>
    <t>[r]; [Note 2] applies to columns I to L</t>
  </si>
  <si>
    <t>61</t>
  </si>
  <si>
    <t>55</t>
  </si>
  <si>
    <t>56</t>
  </si>
  <si>
    <t>59</t>
  </si>
  <si>
    <t>62</t>
  </si>
  <si>
    <t>58</t>
  </si>
  <si>
    <t>46</t>
  </si>
  <si>
    <t>60</t>
  </si>
  <si>
    <t>57</t>
  </si>
  <si>
    <t>54</t>
  </si>
  <si>
    <t>51</t>
  </si>
  <si>
    <t>[Note 2] applies to columns I to L</t>
  </si>
  <si>
    <t>53</t>
  </si>
  <si>
    <t>66</t>
  </si>
  <si>
    <t>63</t>
  </si>
  <si>
    <t>49</t>
  </si>
  <si>
    <t>[r] [Note 6] applied to columns E to F</t>
  </si>
  <si>
    <t>52</t>
  </si>
  <si>
    <t>[Note 5] applies to columns N to AI</t>
  </si>
  <si>
    <t>Pension Fund names</t>
  </si>
  <si>
    <t>Administering authorities</t>
  </si>
  <si>
    <t>Ecode</t>
  </si>
  <si>
    <t>(Please select Pension Fund using drop down menu)</t>
  </si>
  <si>
    <t>(Please select Pension Fund using drop down menu above)</t>
  </si>
  <si>
    <t>Avon</t>
  </si>
  <si>
    <t>Bath and North East Somerset UA</t>
  </si>
  <si>
    <t>Barking and Dagenham</t>
  </si>
  <si>
    <t>Berkshire</t>
  </si>
  <si>
    <t>Windsor and Maidenhead UA</t>
  </si>
  <si>
    <t>E0320</t>
  </si>
  <si>
    <t>Cardiff and Vale of Glamorgan</t>
  </si>
  <si>
    <t>Cardiff</t>
  </si>
  <si>
    <t>Corporation of London</t>
  </si>
  <si>
    <t>Clwyd</t>
  </si>
  <si>
    <t>Flintshire</t>
  </si>
  <si>
    <t>Cumbria</t>
  </si>
  <si>
    <t>Dorset</t>
  </si>
  <si>
    <t>Dyfed</t>
  </si>
  <si>
    <t>Carmarthenshire</t>
  </si>
  <si>
    <t>East Riding</t>
  </si>
  <si>
    <t>Greater Manchester</t>
  </si>
  <si>
    <t>Caemarfonshire &amp; Merionethshire</t>
  </si>
  <si>
    <t>Hammersmith and Fulham</t>
  </si>
  <si>
    <t>E1801</t>
  </si>
  <si>
    <t>Isle of Wight Council</t>
  </si>
  <si>
    <t>Kensington and Chelsea</t>
  </si>
  <si>
    <t>London</t>
  </si>
  <si>
    <t>London Pensions Fund Authority</t>
  </si>
  <si>
    <t>Merseyside</t>
  </si>
  <si>
    <t>Wirral</t>
  </si>
  <si>
    <t>Northumberland</t>
  </si>
  <si>
    <t>E2920</t>
  </si>
  <si>
    <t>Powys</t>
  </si>
  <si>
    <t>Rhondda Cynon Taff</t>
  </si>
  <si>
    <t>Richmond upon Thames</t>
  </si>
  <si>
    <t>E5047</t>
  </si>
  <si>
    <t>South Yorkshire</t>
  </si>
  <si>
    <t>South Yorkshire Pensions Authority</t>
  </si>
  <si>
    <t>South Yorkshire Passenger Transport</t>
  </si>
  <si>
    <t>E6344</t>
  </si>
  <si>
    <t>City and County of Swansea</t>
  </si>
  <si>
    <t>Teesside</t>
  </si>
  <si>
    <t>Greater Gwent (Torfaen)</t>
  </si>
  <si>
    <t>Torfaen</t>
  </si>
  <si>
    <t>Tyne and Wear</t>
  </si>
  <si>
    <t>South Tyneside</t>
  </si>
  <si>
    <t>West Midlands</t>
  </si>
  <si>
    <t>Wolverhampton</t>
  </si>
  <si>
    <t>West Midlands Passenger Transport</t>
  </si>
  <si>
    <t>E6346</t>
  </si>
  <si>
    <t>West Yorkshire</t>
  </si>
  <si>
    <t>Bradford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</si>
</sst>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64" formatCode="0_)"/>
    <numFmt numFmtId="165" formatCode="#,##0.0"/>
    <numFmt numFmtId="166" formatCode="&quot;£&quot;#,##0_);[Red]\(&quot;£&quot;#,##0\)"/>
    <numFmt numFmtId="167" formatCode="_(* #,##0.00_);_(* \(#,##0.00\);_(* &quot;-&quot;??_);_(@_)"/>
  </numFmts>
  <fonts count="48">
    <font>
      <sz val="10"/>
      <name val="Arial"/>
    </font>
    <font>
      <sz val="10"/>
      <name val="Arial"/>
      <family val="2"/>
    </font>
    <font>
      <b/>
      <sz val="10"/>
      <name val="Arial"/>
      <family val="2"/>
    </font>
    <font>
      <u/>
      <sz val="10"/>
      <color indexed="12"/>
      <name val="Arial"/>
      <family val="2"/>
    </font>
    <font>
      <sz val="12"/>
      <name val="Arial"/>
      <family val="2"/>
    </font>
    <font>
      <sz val="8"/>
      <name val="Arial"/>
      <family val="2"/>
    </font>
    <font>
      <u/>
      <sz val="10"/>
      <color theme="10"/>
      <name val="Arial"/>
      <family val="2"/>
    </font>
    <font>
      <sz val="12"/>
      <color theme="1"/>
      <name val="Arial"/>
      <family val="2"/>
    </font>
    <font>
      <sz val="11"/>
      <name val="Arial"/>
      <family val="2"/>
    </font>
    <font>
      <b/>
      <sz val="11"/>
      <color rgb="FFFF0000"/>
      <name val="Arial"/>
      <family val="2"/>
    </font>
    <font>
      <b/>
      <sz val="11"/>
      <name val="Arial"/>
      <family val="2"/>
    </font>
    <font>
      <u/>
      <sz val="11"/>
      <color indexed="12"/>
      <name val="Arial"/>
      <family val="2"/>
    </font>
    <font>
      <b/>
      <sz val="16"/>
      <color indexed="8"/>
      <name val="Arial"/>
      <family val="2"/>
    </font>
    <font>
      <b/>
      <sz val="14"/>
      <color indexed="8"/>
      <name val="Arial"/>
      <family val="2"/>
    </font>
    <font>
      <sz val="12"/>
      <color indexed="8"/>
      <name val="Arial"/>
      <family val="2"/>
    </font>
    <font>
      <b/>
      <sz val="16"/>
      <color rgb="FF000000"/>
      <name val="Arial"/>
      <family val="2"/>
    </font>
    <font>
      <sz val="12"/>
      <color rgb="FF000000"/>
      <name val="Arial"/>
      <family val="2"/>
    </font>
    <font>
      <b/>
      <sz val="14"/>
      <color rgb="FF000000"/>
      <name val="Arial"/>
      <family val="2"/>
    </font>
    <font>
      <sz val="10"/>
      <color rgb="FF000000"/>
      <name val="Arial"/>
      <family val="2"/>
    </font>
    <font>
      <b/>
      <sz val="10"/>
      <color rgb="FF000000"/>
      <name val="Arial"/>
      <family val="2"/>
    </font>
    <font>
      <sz val="14"/>
      <color rgb="FF000000"/>
      <name val="Arial"/>
      <family val="2"/>
    </font>
    <font>
      <b/>
      <sz val="12"/>
      <color rgb="FF000000"/>
      <name val="Arial"/>
      <family val="2"/>
    </font>
    <font>
      <sz val="11"/>
      <name val="Calibri"/>
      <family val="2"/>
    </font>
    <font>
      <i/>
      <sz val="10"/>
      <color rgb="FF000000"/>
      <name val="Arial"/>
      <family val="2"/>
    </font>
    <font>
      <i/>
      <sz val="12"/>
      <name val="Arial"/>
      <family val="2"/>
    </font>
    <font>
      <i/>
      <sz val="12"/>
      <color rgb="FF000000"/>
      <name val="Arial"/>
      <family val="2"/>
    </font>
    <font>
      <b/>
      <sz val="16"/>
      <color rgb="FFFF0000"/>
      <name val="Arial"/>
      <family val="2"/>
    </font>
    <font>
      <sz val="12"/>
      <color rgb="FFFF0000"/>
      <name val="Arial"/>
      <family val="2"/>
    </font>
    <font>
      <b/>
      <sz val="12"/>
      <color rgb="FFFF0000"/>
      <name val="Arial"/>
      <family val="2"/>
    </font>
    <font>
      <sz val="10"/>
      <color rgb="FFFF0000"/>
      <name val="Arial"/>
      <family val="2"/>
    </font>
    <font>
      <b/>
      <sz val="11"/>
      <color indexed="42"/>
      <name val="Arial"/>
      <family val="2"/>
    </font>
    <font>
      <b/>
      <u/>
      <sz val="12"/>
      <name val="Arial"/>
      <family val="2"/>
    </font>
    <font>
      <b/>
      <sz val="11"/>
      <color indexed="8"/>
      <name val="Arial"/>
      <family val="2"/>
    </font>
    <font>
      <sz val="11"/>
      <color indexed="8"/>
      <name val="Arial"/>
      <family val="2"/>
    </font>
    <font>
      <sz val="11"/>
      <color rgb="FFFFFFCC"/>
      <name val="Arial"/>
      <family val="2"/>
    </font>
    <font>
      <sz val="11"/>
      <color theme="0"/>
      <name val="Arial"/>
      <family val="2"/>
    </font>
    <font>
      <i/>
      <sz val="11"/>
      <name val="Arial"/>
      <family val="2"/>
    </font>
    <font>
      <b/>
      <sz val="11"/>
      <color indexed="10"/>
      <name val="Arial"/>
      <family val="2"/>
    </font>
    <font>
      <sz val="12"/>
      <color theme="0"/>
      <name val="Arial"/>
      <family val="2"/>
    </font>
    <font>
      <b/>
      <sz val="12"/>
      <name val="Arial"/>
      <family val="2"/>
    </font>
    <font>
      <sz val="12"/>
      <color rgb="FFFFFFCC"/>
      <name val="Arial"/>
      <family val="2"/>
    </font>
    <font>
      <b/>
      <i/>
      <sz val="12"/>
      <name val="Arial"/>
      <family val="2"/>
    </font>
    <font>
      <u/>
      <sz val="12"/>
      <color indexed="12"/>
      <name val="Arial"/>
      <family val="2"/>
    </font>
    <font>
      <b/>
      <u/>
      <sz val="12"/>
      <color indexed="12"/>
      <name val="Arial"/>
      <family val="2"/>
    </font>
    <font>
      <b/>
      <sz val="12"/>
      <color indexed="10"/>
      <name val="Arial"/>
      <family val="2"/>
    </font>
    <font>
      <sz val="12"/>
      <color indexed="10"/>
      <name val="Arial"/>
      <family val="2"/>
    </font>
    <font>
      <b/>
      <sz val="16"/>
      <name val="Arial"/>
      <family val="2"/>
    </font>
    <font>
      <sz val="12"/>
      <color rgb="FF000000"/>
      <name val="Arial"/>
    </font>
  </fonts>
  <fills count="9">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2"/>
        <bgColor indexed="64"/>
      </patternFill>
    </fill>
    <fill>
      <patternFill patternType="solid">
        <fgColor indexed="26"/>
        <bgColor indexed="64"/>
      </patternFill>
    </fill>
    <fill>
      <patternFill patternType="solid">
        <fgColor theme="0"/>
        <bgColor indexed="64"/>
      </patternFill>
    </fill>
    <fill>
      <patternFill patternType="solid">
        <fgColor rgb="FFFFFFCC"/>
        <bgColor indexed="64"/>
      </patternFill>
    </fill>
    <fill>
      <patternFill patternType="solid">
        <fgColor rgb="FFFFFFFF"/>
        <bgColor rgb="FF000000"/>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hair">
        <color indexed="64"/>
      </top>
      <bottom style="hair">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3">
    <xf numFmtId="0" fontId="0" fillId="0" borderId="0"/>
    <xf numFmtId="0" fontId="3" fillId="0" borderId="0" applyNumberFormat="0" applyFill="0" applyBorder="0" applyAlignment="0" applyProtection="0">
      <alignment vertical="top"/>
      <protection locked="0"/>
    </xf>
    <xf numFmtId="0" fontId="4" fillId="0" borderId="0"/>
    <xf numFmtId="0" fontId="1" fillId="0" borderId="0"/>
    <xf numFmtId="167" fontId="1" fillId="0" borderId="0" applyFont="0" applyFill="0" applyBorder="0" applyAlignment="0" applyProtection="0"/>
    <xf numFmtId="3" fontId="1" fillId="2" borderId="9">
      <alignment horizontal="right"/>
    </xf>
    <xf numFmtId="3" fontId="1" fillId="2" borderId="9">
      <alignment horizontal="right"/>
    </xf>
    <xf numFmtId="3" fontId="2" fillId="2" borderId="1">
      <alignment horizontal="right"/>
    </xf>
    <xf numFmtId="3" fontId="1" fillId="2" borderId="1">
      <alignment horizontal="right"/>
    </xf>
    <xf numFmtId="3" fontId="1" fillId="2" borderId="1">
      <alignment horizontal="right"/>
    </xf>
    <xf numFmtId="9" fontId="1" fillId="0" borderId="0" applyFont="0" applyFill="0" applyBorder="0" applyAlignment="0" applyProtection="0"/>
    <xf numFmtId="0" fontId="6" fillId="0" borderId="0" applyNumberFormat="0" applyFill="0" applyBorder="0" applyAlignment="0" applyProtection="0"/>
    <xf numFmtId="0" fontId="7" fillId="0" borderId="0"/>
  </cellStyleXfs>
  <cellXfs count="270">
    <xf numFmtId="0" fontId="0" fillId="0" borderId="0" xfId="0"/>
    <xf numFmtId="0" fontId="0" fillId="2" borderId="0" xfId="0" applyFill="1"/>
    <xf numFmtId="0" fontId="2" fillId="2" borderId="0" xfId="0" applyFont="1" applyFill="1"/>
    <xf numFmtId="0" fontId="0" fillId="2" borderId="0" xfId="0" applyFill="1" applyAlignment="1">
      <alignment horizontal="left"/>
    </xf>
    <xf numFmtId="0" fontId="2" fillId="3" borderId="0" xfId="0" applyFont="1" applyFill="1" applyProtection="1">
      <protection locked="0"/>
    </xf>
    <xf numFmtId="0" fontId="2" fillId="2" borderId="0" xfId="0" applyFont="1" applyFill="1" applyAlignment="1">
      <alignment horizontal="left"/>
    </xf>
    <xf numFmtId="0" fontId="2" fillId="3" borderId="0" xfId="0" applyFont="1" applyFill="1" applyAlignment="1">
      <alignment horizontal="left"/>
    </xf>
    <xf numFmtId="0" fontId="9" fillId="6" borderId="0" xfId="0" applyFont="1" applyFill="1"/>
    <xf numFmtId="0" fontId="15" fillId="0" borderId="0" xfId="0" applyFont="1"/>
    <xf numFmtId="0" fontId="16" fillId="0" borderId="0" xfId="0" applyFont="1"/>
    <xf numFmtId="0" fontId="17" fillId="0" borderId="0" xfId="0" applyFont="1"/>
    <xf numFmtId="0" fontId="17" fillId="0" borderId="0" xfId="0" applyFont="1" applyAlignment="1">
      <alignment horizontal="left"/>
    </xf>
    <xf numFmtId="0" fontId="16" fillId="0" borderId="0" xfId="0" applyFont="1" applyAlignment="1">
      <alignment horizontal="left"/>
    </xf>
    <xf numFmtId="0" fontId="1" fillId="2" borderId="0" xfId="0" applyFont="1" applyFill="1"/>
    <xf numFmtId="0" fontId="8" fillId="4" borderId="5" xfId="0" applyFont="1" applyFill="1" applyBorder="1" applyAlignment="1">
      <alignment horizontal="left" vertical="center"/>
    </xf>
    <xf numFmtId="0" fontId="30" fillId="4" borderId="7" xfId="0" applyFont="1" applyFill="1" applyBorder="1" applyAlignment="1" applyProtection="1">
      <alignment horizontal="left" vertical="center"/>
      <protection locked="0" hidden="1"/>
    </xf>
    <xf numFmtId="0" fontId="8" fillId="2" borderId="0" xfId="0" applyFont="1" applyFill="1" applyAlignment="1">
      <alignment horizontal="left" vertical="center"/>
    </xf>
    <xf numFmtId="0" fontId="8" fillId="6" borderId="0" xfId="0" applyFont="1" applyFill="1"/>
    <xf numFmtId="0" fontId="10" fillId="4" borderId="10" xfId="0" applyFont="1" applyFill="1" applyBorder="1" applyAlignment="1">
      <alignment horizontal="left" vertical="center"/>
    </xf>
    <xf numFmtId="0" fontId="10" fillId="4" borderId="11" xfId="0" applyFont="1" applyFill="1" applyBorder="1" applyAlignment="1">
      <alignment horizontal="left" vertical="center"/>
    </xf>
    <xf numFmtId="0" fontId="10" fillId="4" borderId="11" xfId="0" applyFont="1" applyFill="1" applyBorder="1" applyAlignment="1">
      <alignment horizontal="right" vertical="top"/>
    </xf>
    <xf numFmtId="0" fontId="8" fillId="4" borderId="12" xfId="0" applyFont="1" applyFill="1" applyBorder="1" applyAlignment="1">
      <alignment horizontal="left" vertical="center"/>
    </xf>
    <xf numFmtId="0" fontId="9" fillId="2" borderId="0" xfId="0" applyFont="1" applyFill="1" applyAlignment="1">
      <alignment horizontal="left" vertical="center"/>
    </xf>
    <xf numFmtId="0" fontId="10" fillId="5" borderId="5" xfId="0" applyFont="1" applyFill="1" applyBorder="1" applyAlignment="1">
      <alignment horizontal="left" vertical="center"/>
    </xf>
    <xf numFmtId="0" fontId="10" fillId="5" borderId="6" xfId="0" applyFont="1" applyFill="1" applyBorder="1" applyAlignment="1">
      <alignment horizontal="left" vertical="center"/>
    </xf>
    <xf numFmtId="0" fontId="8" fillId="5" borderId="3" xfId="0" applyFont="1" applyFill="1" applyBorder="1" applyAlignment="1">
      <alignment horizontal="left" vertical="center"/>
    </xf>
    <xf numFmtId="0" fontId="8" fillId="5" borderId="4" xfId="0" applyFont="1" applyFill="1" applyBorder="1" applyAlignment="1">
      <alignment horizontal="left" vertical="center"/>
    </xf>
    <xf numFmtId="0" fontId="8" fillId="5" borderId="0" xfId="0" applyFont="1" applyFill="1" applyAlignment="1" applyProtection="1">
      <alignment horizontal="left" vertical="center"/>
      <protection locked="0"/>
    </xf>
    <xf numFmtId="0" fontId="8" fillId="5" borderId="0" xfId="0" applyFont="1" applyFill="1" applyAlignment="1">
      <alignment horizontal="left" vertical="center"/>
    </xf>
    <xf numFmtId="0" fontId="10" fillId="5" borderId="0" xfId="0" applyFont="1" applyFill="1" applyAlignment="1">
      <alignment horizontal="left" vertical="center"/>
    </xf>
    <xf numFmtId="0" fontId="32" fillId="5" borderId="0" xfId="0" applyFont="1" applyFill="1" applyAlignment="1" applyProtection="1">
      <alignment horizontal="left" vertical="center"/>
      <protection locked="0"/>
    </xf>
    <xf numFmtId="0" fontId="10" fillId="5" borderId="3" xfId="0" applyFont="1" applyFill="1" applyBorder="1" applyAlignment="1" applyProtection="1">
      <alignment horizontal="left" vertical="center"/>
      <protection locked="0"/>
    </xf>
    <xf numFmtId="0" fontId="10" fillId="5" borderId="4" xfId="0" applyFont="1" applyFill="1" applyBorder="1" applyAlignment="1">
      <alignment horizontal="left" vertical="center"/>
    </xf>
    <xf numFmtId="0" fontId="33" fillId="5" borderId="0" xfId="0" applyFont="1" applyFill="1" applyAlignment="1" applyProtection="1">
      <alignment horizontal="left" vertical="center"/>
      <protection locked="0"/>
    </xf>
    <xf numFmtId="0" fontId="10" fillId="5" borderId="0" xfId="0" applyFont="1" applyFill="1" applyAlignment="1" applyProtection="1">
      <alignment horizontal="left" vertical="center"/>
      <protection locked="0"/>
    </xf>
    <xf numFmtId="4" fontId="10" fillId="2" borderId="8" xfId="0" applyNumberFormat="1"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8" fillId="5" borderId="11" xfId="0" applyFont="1" applyFill="1" applyBorder="1" applyAlignment="1">
      <alignment horizontal="left" vertical="center"/>
    </xf>
    <xf numFmtId="0" fontId="8" fillId="5" borderId="12" xfId="0" applyFont="1" applyFill="1" applyBorder="1" applyAlignment="1">
      <alignment horizontal="left" vertical="center"/>
    </xf>
    <xf numFmtId="0" fontId="8" fillId="5" borderId="4" xfId="0" applyFont="1" applyFill="1" applyBorder="1"/>
    <xf numFmtId="0" fontId="8" fillId="5" borderId="0" xfId="0" applyFont="1" applyFill="1"/>
    <xf numFmtId="0" fontId="34" fillId="7" borderId="0" xfId="0" applyFont="1" applyFill="1"/>
    <xf numFmtId="0" fontId="8" fillId="5" borderId="3" xfId="0" applyFont="1" applyFill="1" applyBorder="1"/>
    <xf numFmtId="0" fontId="35" fillId="2" borderId="0" xfId="0" applyFont="1" applyFill="1"/>
    <xf numFmtId="0" fontId="8" fillId="2" borderId="0" xfId="0" applyFont="1" applyFill="1"/>
    <xf numFmtId="0" fontId="10" fillId="5" borderId="4" xfId="0" applyFont="1" applyFill="1" applyBorder="1" applyAlignment="1" applyProtection="1">
      <alignment vertical="top"/>
      <protection hidden="1"/>
    </xf>
    <xf numFmtId="0" fontId="10" fillId="5" borderId="0" xfId="0" applyFont="1" applyFill="1" applyAlignment="1" applyProtection="1">
      <alignment vertical="top"/>
      <protection hidden="1"/>
    </xf>
    <xf numFmtId="0" fontId="8" fillId="5" borderId="0" xfId="0" applyFont="1" applyFill="1" applyAlignment="1" applyProtection="1">
      <alignment vertical="top" wrapText="1"/>
      <protection hidden="1"/>
    </xf>
    <xf numFmtId="0" fontId="10" fillId="5" borderId="0" xfId="0" applyFont="1" applyFill="1" applyAlignment="1" applyProtection="1">
      <alignment horizontal="centerContinuous"/>
      <protection locked="0" hidden="1"/>
    </xf>
    <xf numFmtId="0" fontId="10" fillId="5" borderId="4" xfId="0" quotePrefix="1" applyFont="1" applyFill="1" applyBorder="1" applyAlignment="1">
      <alignment horizontal="left" vertical="center"/>
    </xf>
    <xf numFmtId="0" fontId="10" fillId="5" borderId="0" xfId="0" quotePrefix="1" applyFont="1" applyFill="1" applyAlignment="1">
      <alignment horizontal="left" vertical="center"/>
    </xf>
    <xf numFmtId="0" fontId="8" fillId="5" borderId="4" xfId="0" applyFont="1" applyFill="1" applyBorder="1" applyAlignment="1">
      <alignment vertical="center"/>
    </xf>
    <xf numFmtId="0" fontId="8" fillId="5" borderId="0" xfId="0" applyFont="1" applyFill="1" applyAlignment="1">
      <alignment vertical="center"/>
    </xf>
    <xf numFmtId="6" fontId="10" fillId="5" borderId="0" xfId="0" quotePrefix="1" applyNumberFormat="1" applyFont="1" applyFill="1" applyAlignment="1">
      <alignment horizontal="right" indent="1"/>
    </xf>
    <xf numFmtId="0" fontId="8" fillId="5" borderId="4" xfId="0" quotePrefix="1" applyFont="1" applyFill="1" applyBorder="1" applyAlignment="1">
      <alignment horizontal="left" vertical="center"/>
    </xf>
    <xf numFmtId="0" fontId="8" fillId="5" borderId="0" xfId="0" quotePrefix="1" applyFont="1" applyFill="1" applyAlignment="1">
      <alignment horizontal="left" vertical="center"/>
    </xf>
    <xf numFmtId="3" fontId="8" fillId="2" borderId="1" xfId="0" applyNumberFormat="1" applyFont="1" applyFill="1" applyBorder="1" applyAlignment="1" applyProtection="1">
      <alignment horizontal="right" vertical="center" indent="1"/>
      <protection locked="0"/>
    </xf>
    <xf numFmtId="3" fontId="8" fillId="2" borderId="0" xfId="0" applyNumberFormat="1" applyFont="1" applyFill="1"/>
    <xf numFmtId="0" fontId="8" fillId="5" borderId="0" xfId="0" applyFont="1" applyFill="1" applyAlignment="1">
      <alignment horizontal="right" vertical="center" indent="1"/>
    </xf>
    <xf numFmtId="3" fontId="8" fillId="5" borderId="0" xfId="0" applyNumberFormat="1" applyFont="1" applyFill="1" applyAlignment="1" applyProtection="1">
      <alignment horizontal="right" vertical="center" indent="1"/>
      <protection locked="0"/>
    </xf>
    <xf numFmtId="0" fontId="8" fillId="5" borderId="0" xfId="0" applyFont="1" applyFill="1" applyAlignment="1">
      <alignment vertical="top"/>
    </xf>
    <xf numFmtId="0" fontId="10" fillId="5" borderId="0" xfId="0" applyFont="1" applyFill="1"/>
    <xf numFmtId="3" fontId="10" fillId="2" borderId="1" xfId="0" applyNumberFormat="1" applyFont="1" applyFill="1" applyBorder="1" applyAlignment="1" applyProtection="1">
      <alignment horizontal="right" vertical="center" indent="1"/>
      <protection locked="0"/>
    </xf>
    <xf numFmtId="0" fontId="10" fillId="5" borderId="3" xfId="0" applyFont="1" applyFill="1" applyBorder="1"/>
    <xf numFmtId="0" fontId="10" fillId="2" borderId="0" xfId="0" applyFont="1" applyFill="1"/>
    <xf numFmtId="3" fontId="10" fillId="2" borderId="0" xfId="0" applyNumberFormat="1" applyFont="1" applyFill="1"/>
    <xf numFmtId="0" fontId="11" fillId="5" borderId="0" xfId="1" applyFont="1" applyFill="1" applyBorder="1" applyAlignment="1" applyProtection="1">
      <alignment vertical="center" wrapText="1"/>
    </xf>
    <xf numFmtId="0" fontId="8" fillId="5" borderId="0" xfId="0" applyFont="1" applyFill="1" applyAlignment="1">
      <alignment horizontal="right" indent="1"/>
    </xf>
    <xf numFmtId="0" fontId="10" fillId="5" borderId="4" xfId="0" quotePrefix="1" applyFont="1" applyFill="1" applyBorder="1" applyAlignment="1">
      <alignment horizontal="left"/>
    </xf>
    <xf numFmtId="0" fontId="10" fillId="5" borderId="0" xfId="0" quotePrefix="1" applyFont="1" applyFill="1" applyAlignment="1">
      <alignment horizontal="left"/>
    </xf>
    <xf numFmtId="0" fontId="10" fillId="5" borderId="0" xfId="0" quotePrefix="1" applyFont="1" applyFill="1" applyAlignment="1">
      <alignment horizontal="right" indent="1"/>
    </xf>
    <xf numFmtId="0" fontId="36" fillId="5" borderId="4" xfId="0" quotePrefix="1" applyFont="1" applyFill="1" applyBorder="1" applyAlignment="1">
      <alignment horizontal="left" vertical="center"/>
    </xf>
    <xf numFmtId="0" fontId="36" fillId="5" borderId="0" xfId="0" quotePrefix="1" applyFont="1" applyFill="1" applyAlignment="1">
      <alignment horizontal="left" vertical="center"/>
    </xf>
    <xf numFmtId="0" fontId="37" fillId="5" borderId="0" xfId="0" applyFont="1" applyFill="1" applyAlignment="1" applyProtection="1">
      <alignment horizontal="right"/>
      <protection hidden="1"/>
    </xf>
    <xf numFmtId="0" fontId="8" fillId="5" borderId="10" xfId="0" applyFont="1" applyFill="1" applyBorder="1"/>
    <xf numFmtId="0" fontId="8" fillId="5" borderId="11" xfId="0" applyFont="1" applyFill="1" applyBorder="1"/>
    <xf numFmtId="0" fontId="8" fillId="5" borderId="11" xfId="0" applyFont="1" applyFill="1" applyBorder="1" applyAlignment="1">
      <alignment vertical="center"/>
    </xf>
    <xf numFmtId="0" fontId="8" fillId="5" borderId="12" xfId="0" applyFont="1" applyFill="1" applyBorder="1"/>
    <xf numFmtId="0" fontId="8" fillId="2" borderId="0" xfId="0" applyFont="1" applyFill="1" applyAlignment="1">
      <alignment vertical="center"/>
    </xf>
    <xf numFmtId="0" fontId="8" fillId="2" borderId="0" xfId="0" applyFont="1" applyFill="1" applyAlignment="1">
      <alignment vertical="top"/>
    </xf>
    <xf numFmtId="0" fontId="8" fillId="2" borderId="0" xfId="0" applyFont="1" applyFill="1" applyAlignment="1">
      <alignment vertical="top" wrapText="1"/>
    </xf>
    <xf numFmtId="0" fontId="4" fillId="0" borderId="0" xfId="3" applyFont="1"/>
    <xf numFmtId="0" fontId="38" fillId="0" borderId="0" xfId="3" applyFont="1"/>
    <xf numFmtId="0" fontId="39" fillId="4" borderId="5" xfId="3" applyFont="1" applyFill="1" applyBorder="1" applyAlignment="1">
      <alignment vertical="top"/>
    </xf>
    <xf numFmtId="0" fontId="39" fillId="4" borderId="6" xfId="3" applyFont="1" applyFill="1" applyBorder="1" applyAlignment="1">
      <alignment vertical="top"/>
    </xf>
    <xf numFmtId="0" fontId="4" fillId="4" borderId="6" xfId="3" applyFont="1" applyFill="1" applyBorder="1"/>
    <xf numFmtId="0" fontId="4" fillId="4" borderId="6" xfId="3" applyFont="1" applyFill="1" applyBorder="1" applyAlignment="1" applyProtection="1">
      <alignment vertical="top" wrapText="1"/>
      <protection hidden="1"/>
    </xf>
    <xf numFmtId="0" fontId="4" fillId="4" borderId="7" xfId="3" applyFont="1" applyFill="1" applyBorder="1"/>
    <xf numFmtId="0" fontId="4" fillId="4" borderId="10" xfId="3" applyFont="1" applyFill="1" applyBorder="1"/>
    <xf numFmtId="0" fontId="39" fillId="4" borderId="11" xfId="3" applyFont="1" applyFill="1" applyBorder="1" applyAlignment="1" applyProtection="1">
      <alignment vertical="top" wrapText="1"/>
      <protection hidden="1"/>
    </xf>
    <xf numFmtId="0" fontId="4" fillId="4" borderId="11" xfId="3" applyFont="1" applyFill="1" applyBorder="1"/>
    <xf numFmtId="0" fontId="4" fillId="4" borderId="12" xfId="3" applyFont="1" applyFill="1" applyBorder="1"/>
    <xf numFmtId="0" fontId="28" fillId="6" borderId="0" xfId="0" applyFont="1" applyFill="1"/>
    <xf numFmtId="0" fontId="4" fillId="6" borderId="0" xfId="0" applyFont="1" applyFill="1"/>
    <xf numFmtId="0" fontId="4" fillId="5" borderId="4" xfId="3" applyFont="1" applyFill="1" applyBorder="1" applyAlignment="1">
      <alignment horizontal="right" indent="1"/>
    </xf>
    <xf numFmtId="4" fontId="39" fillId="7" borderId="0" xfId="0" applyNumberFormat="1" applyFont="1" applyFill="1" applyAlignment="1" applyProtection="1">
      <alignment horizontal="left" vertical="center"/>
      <protection locked="0"/>
    </xf>
    <xf numFmtId="0" fontId="40" fillId="7" borderId="0" xfId="4" applyNumberFormat="1" applyFont="1" applyFill="1" applyBorder="1" applyAlignment="1">
      <alignment vertical="top"/>
    </xf>
    <xf numFmtId="0" fontId="40" fillId="5" borderId="0" xfId="4" applyNumberFormat="1" applyFont="1" applyFill="1" applyBorder="1" applyAlignment="1">
      <alignment vertical="top"/>
    </xf>
    <xf numFmtId="0" fontId="40" fillId="5" borderId="0" xfId="3" applyFont="1" applyFill="1"/>
    <xf numFmtId="0" fontId="4" fillId="5" borderId="3" xfId="3" applyFont="1" applyFill="1" applyBorder="1"/>
    <xf numFmtId="0" fontId="39" fillId="5" borderId="0" xfId="3" quotePrefix="1" applyFont="1" applyFill="1" applyAlignment="1">
      <alignment horizontal="left" wrapText="1"/>
    </xf>
    <xf numFmtId="0" fontId="39" fillId="5" borderId="0" xfId="3" applyFont="1" applyFill="1"/>
    <xf numFmtId="0" fontId="39" fillId="5" borderId="0" xfId="3" quotePrefix="1" applyFont="1" applyFill="1" applyAlignment="1">
      <alignment horizontal="right" wrapText="1"/>
    </xf>
    <xf numFmtId="0" fontId="4" fillId="5" borderId="0" xfId="3" applyFont="1" applyFill="1" applyAlignment="1">
      <alignment vertical="center" wrapText="1"/>
    </xf>
    <xf numFmtId="3" fontId="4" fillId="6" borderId="1" xfId="3" applyNumberFormat="1" applyFont="1" applyFill="1" applyBorder="1" applyAlignment="1" applyProtection="1">
      <alignment horizontal="right" vertical="center" indent="1"/>
      <protection locked="0"/>
    </xf>
    <xf numFmtId="0" fontId="4" fillId="5" borderId="0" xfId="3" applyFont="1" applyFill="1" applyAlignment="1">
      <alignment horizontal="right" vertical="center" indent="1"/>
    </xf>
    <xf numFmtId="3" fontId="39" fillId="6" borderId="1" xfId="3" applyNumberFormat="1" applyFont="1" applyFill="1" applyBorder="1" applyAlignment="1" applyProtection="1">
      <alignment horizontal="right" vertical="center" indent="1"/>
      <protection locked="0"/>
    </xf>
    <xf numFmtId="0" fontId="39" fillId="5" borderId="0" xfId="3" applyFont="1" applyFill="1" applyAlignment="1">
      <alignment horizontal="right" indent="1"/>
    </xf>
    <xf numFmtId="0" fontId="41" fillId="5" borderId="0" xfId="3" quotePrefix="1" applyFont="1" applyFill="1" applyAlignment="1">
      <alignment horizontal="right" wrapText="1" indent="1"/>
    </xf>
    <xf numFmtId="0" fontId="4" fillId="5" borderId="0" xfId="3" applyFont="1" applyFill="1" applyAlignment="1">
      <alignment horizontal="left" vertical="center"/>
    </xf>
    <xf numFmtId="0" fontId="39" fillId="5" borderId="0" xfId="3" applyFont="1" applyFill="1" applyAlignment="1">
      <alignment horizontal="right" vertical="center" indent="1"/>
    </xf>
    <xf numFmtId="0" fontId="4" fillId="5" borderId="0" xfId="3" quotePrefix="1" applyFont="1" applyFill="1" applyAlignment="1">
      <alignment horizontal="left" vertical="center" wrapText="1"/>
    </xf>
    <xf numFmtId="0" fontId="41" fillId="5" borderId="0" xfId="3" applyFont="1" applyFill="1" applyAlignment="1">
      <alignment horizontal="left" vertical="center"/>
    </xf>
    <xf numFmtId="0" fontId="4" fillId="5" borderId="0" xfId="3" quotePrefix="1" applyFont="1" applyFill="1" applyAlignment="1">
      <alignment horizontal="left" vertical="center"/>
    </xf>
    <xf numFmtId="0" fontId="42" fillId="5" borderId="0" xfId="1" applyFont="1" applyFill="1" applyBorder="1" applyAlignment="1" applyProtection="1">
      <alignment vertical="center" wrapText="1"/>
    </xf>
    <xf numFmtId="0" fontId="43" fillId="5" borderId="0" xfId="1" applyFont="1" applyFill="1" applyBorder="1" applyAlignment="1" applyProtection="1">
      <alignment vertical="center" wrapText="1"/>
    </xf>
    <xf numFmtId="0" fontId="39" fillId="5" borderId="0" xfId="3" quotePrefix="1" applyFont="1" applyFill="1" applyAlignment="1">
      <alignment horizontal="left" vertical="center"/>
    </xf>
    <xf numFmtId="0" fontId="4" fillId="5" borderId="0" xfId="3" applyFont="1" applyFill="1" applyAlignment="1">
      <alignment vertical="center"/>
    </xf>
    <xf numFmtId="0" fontId="4" fillId="5" borderId="0" xfId="3" applyFont="1" applyFill="1"/>
    <xf numFmtId="0" fontId="4" fillId="5" borderId="0" xfId="3" applyFont="1" applyFill="1" applyAlignment="1">
      <alignment horizontal="right" indent="1"/>
    </xf>
    <xf numFmtId="166" fontId="39" fillId="5" borderId="0" xfId="3" quotePrefix="1" applyNumberFormat="1" applyFont="1" applyFill="1" applyAlignment="1">
      <alignment horizontal="right" indent="1"/>
    </xf>
    <xf numFmtId="0" fontId="39" fillId="5" borderId="3" xfId="3" applyFont="1" applyFill="1" applyBorder="1"/>
    <xf numFmtId="3" fontId="4" fillId="5" borderId="0" xfId="3" applyNumberFormat="1" applyFont="1" applyFill="1" applyAlignment="1">
      <alignment horizontal="right" vertical="center" indent="1"/>
    </xf>
    <xf numFmtId="0" fontId="24" fillId="5" borderId="0" xfId="3" quotePrefix="1" applyFont="1" applyFill="1" applyAlignment="1">
      <alignment horizontal="left" vertical="center"/>
    </xf>
    <xf numFmtId="0" fontId="4" fillId="5" borderId="0" xfId="3" applyFont="1" applyFill="1" applyAlignment="1">
      <alignment vertical="top" wrapText="1"/>
    </xf>
    <xf numFmtId="0" fontId="4" fillId="5" borderId="3" xfId="3" applyFont="1" applyFill="1" applyBorder="1" applyAlignment="1">
      <alignment vertical="top" wrapText="1"/>
    </xf>
    <xf numFmtId="0" fontId="39" fillId="5" borderId="0" xfId="3" quotePrefix="1" applyFont="1" applyFill="1" applyAlignment="1">
      <alignment horizontal="left"/>
    </xf>
    <xf numFmtId="3" fontId="42" fillId="5" borderId="0" xfId="1" applyNumberFormat="1" applyFont="1" applyFill="1" applyBorder="1" applyAlignment="1" applyProtection="1">
      <alignment vertical="center" wrapText="1"/>
    </xf>
    <xf numFmtId="3" fontId="4" fillId="5" borderId="0" xfId="3" applyNumberFormat="1" applyFont="1" applyFill="1" applyAlignment="1">
      <alignment horizontal="right" indent="1"/>
    </xf>
    <xf numFmtId="3" fontId="39" fillId="5" borderId="0" xfId="3" quotePrefix="1" applyNumberFormat="1" applyFont="1" applyFill="1" applyAlignment="1">
      <alignment horizontal="right" indent="1"/>
    </xf>
    <xf numFmtId="0" fontId="4" fillId="5" borderId="10" xfId="3" applyFont="1" applyFill="1" applyBorder="1" applyAlignment="1">
      <alignment horizontal="right" indent="1"/>
    </xf>
    <xf numFmtId="0" fontId="4" fillId="5" borderId="11" xfId="3" applyFont="1" applyFill="1" applyBorder="1" applyAlignment="1">
      <alignment vertical="center"/>
    </xf>
    <xf numFmtId="0" fontId="4" fillId="5" borderId="11" xfId="3" applyFont="1" applyFill="1" applyBorder="1"/>
    <xf numFmtId="0" fontId="42" fillId="5" borderId="11" xfId="1" applyFont="1" applyFill="1" applyBorder="1" applyAlignment="1" applyProtection="1">
      <alignment vertical="center" wrapText="1"/>
    </xf>
    <xf numFmtId="0" fontId="4" fillId="5" borderId="12" xfId="3" applyFont="1" applyFill="1" applyBorder="1"/>
    <xf numFmtId="4" fontId="39" fillId="5" borderId="0" xfId="4" applyNumberFormat="1" applyFont="1" applyFill="1" applyBorder="1" applyAlignment="1">
      <alignment vertical="top"/>
    </xf>
    <xf numFmtId="3" fontId="4" fillId="5" borderId="0" xfId="3" quotePrefix="1" applyNumberFormat="1" applyFont="1" applyFill="1" applyAlignment="1">
      <alignment horizontal="left" vertical="center" wrapText="1"/>
    </xf>
    <xf numFmtId="3" fontId="39" fillId="5" borderId="0" xfId="3" applyNumberFormat="1" applyFont="1" applyFill="1"/>
    <xf numFmtId="3" fontId="4" fillId="5" borderId="0" xfId="3" applyNumberFormat="1" applyFont="1" applyFill="1"/>
    <xf numFmtId="3" fontId="4" fillId="5" borderId="0" xfId="3" quotePrefix="1" applyNumberFormat="1" applyFont="1" applyFill="1" applyAlignment="1">
      <alignment horizontal="left" vertical="center"/>
    </xf>
    <xf numFmtId="3" fontId="4" fillId="5" borderId="0" xfId="3" quotePrefix="1" applyNumberFormat="1" applyFont="1" applyFill="1" applyAlignment="1">
      <alignment vertical="top" wrapText="1"/>
    </xf>
    <xf numFmtId="3" fontId="39" fillId="5" borderId="0" xfId="3" quotePrefix="1" applyNumberFormat="1" applyFont="1" applyFill="1" applyAlignment="1">
      <alignment horizontal="left" vertical="center"/>
    </xf>
    <xf numFmtId="3" fontId="24" fillId="5" borderId="0" xfId="3" quotePrefix="1" applyNumberFormat="1" applyFont="1" applyFill="1" applyAlignment="1">
      <alignment horizontal="left" vertical="center"/>
    </xf>
    <xf numFmtId="3" fontId="4" fillId="5" borderId="0" xfId="3" applyNumberFormat="1" applyFont="1" applyFill="1" applyAlignment="1">
      <alignment vertical="center"/>
    </xf>
    <xf numFmtId="3" fontId="24" fillId="5" borderId="0" xfId="3" applyNumberFormat="1" applyFont="1" applyFill="1" applyAlignment="1">
      <alignment horizontal="left" vertical="center"/>
    </xf>
    <xf numFmtId="3" fontId="45" fillId="5" borderId="3" xfId="3" applyNumberFormat="1" applyFont="1" applyFill="1" applyBorder="1" applyAlignment="1">
      <alignment vertical="top" wrapText="1"/>
    </xf>
    <xf numFmtId="3" fontId="4" fillId="5" borderId="0" xfId="3" applyNumberFormat="1" applyFont="1" applyFill="1" applyAlignment="1">
      <alignment horizontal="left" vertical="top" wrapText="1" indent="1"/>
    </xf>
    <xf numFmtId="3" fontId="39" fillId="5" borderId="0" xfId="3" applyNumberFormat="1" applyFont="1" applyFill="1" applyAlignment="1">
      <alignment horizontal="center" wrapText="1"/>
    </xf>
    <xf numFmtId="3" fontId="39" fillId="5" borderId="0" xfId="3" applyNumberFormat="1" applyFont="1" applyFill="1" applyAlignment="1">
      <alignment horizontal="center"/>
    </xf>
    <xf numFmtId="3" fontId="39" fillId="5" borderId="0" xfId="3" applyNumberFormat="1" applyFont="1" applyFill="1" applyAlignment="1" applyProtection="1">
      <alignment horizontal="center"/>
      <protection locked="0"/>
    </xf>
    <xf numFmtId="3" fontId="24" fillId="5" borderId="0" xfId="3" applyNumberFormat="1" applyFont="1" applyFill="1" applyAlignment="1">
      <alignment horizontal="left" vertical="top" wrapText="1" indent="1"/>
    </xf>
    <xf numFmtId="3" fontId="4" fillId="5" borderId="0" xfId="3" applyNumberFormat="1" applyFont="1" applyFill="1" applyAlignment="1" applyProtection="1">
      <alignment horizontal="right" vertical="center" indent="1"/>
      <protection locked="0"/>
    </xf>
    <xf numFmtId="3" fontId="27" fillId="5" borderId="0" xfId="3" applyNumberFormat="1" applyFont="1" applyFill="1" applyAlignment="1">
      <alignment horizontal="left" vertical="top" wrapText="1" indent="1"/>
    </xf>
    <xf numFmtId="3" fontId="27" fillId="5" borderId="0" xfId="3" applyNumberFormat="1" applyFont="1" applyFill="1"/>
    <xf numFmtId="3" fontId="28" fillId="5" borderId="0" xfId="3" applyNumberFormat="1" applyFont="1" applyFill="1" applyAlignment="1">
      <alignment horizontal="right" vertical="center"/>
    </xf>
    <xf numFmtId="0" fontId="4" fillId="5" borderId="4" xfId="3" applyFont="1" applyFill="1" applyBorder="1" applyAlignment="1">
      <alignment horizontal="right"/>
    </xf>
    <xf numFmtId="3" fontId="4" fillId="7" borderId="0" xfId="3" applyNumberFormat="1" applyFont="1" applyFill="1" applyAlignment="1">
      <alignment horizontal="left" vertical="top" wrapText="1" indent="1"/>
    </xf>
    <xf numFmtId="0" fontId="4" fillId="5" borderId="3" xfId="3" applyFont="1" applyFill="1" applyBorder="1" applyAlignment="1">
      <alignment horizontal="left" vertical="top" wrapText="1" indent="1"/>
    </xf>
    <xf numFmtId="3" fontId="39" fillId="5" borderId="0" xfId="3" applyNumberFormat="1" applyFont="1" applyFill="1" applyAlignment="1">
      <alignment horizontal="left" vertical="center"/>
    </xf>
    <xf numFmtId="0" fontId="4" fillId="0" borderId="2" xfId="3" applyFont="1" applyBorder="1"/>
    <xf numFmtId="0" fontId="4" fillId="5" borderId="0" xfId="3" applyFont="1" applyFill="1" applyAlignment="1">
      <alignment horizontal="left" vertical="center" wrapText="1" indent="1"/>
    </xf>
    <xf numFmtId="0" fontId="4" fillId="7" borderId="6" xfId="3" applyFont="1" applyFill="1" applyBorder="1"/>
    <xf numFmtId="0" fontId="4" fillId="7" borderId="7" xfId="3" applyFont="1" applyFill="1" applyBorder="1"/>
    <xf numFmtId="0" fontId="4" fillId="7" borderId="10" xfId="3" applyFont="1" applyFill="1" applyBorder="1"/>
    <xf numFmtId="0" fontId="39" fillId="7" borderId="11" xfId="3" applyFont="1" applyFill="1" applyBorder="1" applyAlignment="1" applyProtection="1">
      <alignment vertical="top" wrapText="1"/>
      <protection hidden="1"/>
    </xf>
    <xf numFmtId="0" fontId="4" fillId="7" borderId="11" xfId="3" applyFont="1" applyFill="1" applyBorder="1"/>
    <xf numFmtId="0" fontId="4" fillId="7" borderId="12" xfId="3" applyFont="1" applyFill="1" applyBorder="1"/>
    <xf numFmtId="0" fontId="4" fillId="7" borderId="5" xfId="3" applyFont="1" applyFill="1" applyBorder="1" applyAlignment="1">
      <alignment horizontal="right" indent="1"/>
    </xf>
    <xf numFmtId="0" fontId="4" fillId="7" borderId="6" xfId="3" applyFont="1" applyFill="1" applyBorder="1" applyAlignment="1">
      <alignment vertical="center"/>
    </xf>
    <xf numFmtId="0" fontId="4" fillId="7" borderId="6" xfId="3" applyFont="1" applyFill="1" applyBorder="1" applyAlignment="1">
      <alignment horizontal="right" indent="1"/>
    </xf>
    <xf numFmtId="0" fontId="4" fillId="7" borderId="4" xfId="3" applyFont="1" applyFill="1" applyBorder="1" applyAlignment="1">
      <alignment horizontal="right" indent="1"/>
    </xf>
    <xf numFmtId="0" fontId="4" fillId="7" borderId="0" xfId="3" applyFont="1" applyFill="1" applyAlignment="1">
      <alignment vertical="center"/>
    </xf>
    <xf numFmtId="0" fontId="4" fillId="7" borderId="0" xfId="3" applyFont="1" applyFill="1"/>
    <xf numFmtId="0" fontId="4" fillId="7" borderId="0" xfId="3" applyFont="1" applyFill="1" applyAlignment="1">
      <alignment horizontal="right" indent="1"/>
    </xf>
    <xf numFmtId="0" fontId="4" fillId="7" borderId="3" xfId="3" applyFont="1" applyFill="1" applyBorder="1"/>
    <xf numFmtId="0" fontId="39" fillId="7" borderId="4" xfId="3" applyFont="1" applyFill="1" applyBorder="1" applyAlignment="1">
      <alignment vertical="top"/>
    </xf>
    <xf numFmtId="0" fontId="39" fillId="7" borderId="0" xfId="3" applyFont="1" applyFill="1" applyAlignment="1">
      <alignment vertical="top"/>
    </xf>
    <xf numFmtId="0" fontId="4" fillId="7" borderId="0" xfId="3" applyFont="1" applyFill="1" applyAlignment="1" applyProtection="1">
      <alignment vertical="top" wrapText="1"/>
      <protection hidden="1"/>
    </xf>
    <xf numFmtId="3" fontId="4" fillId="5" borderId="0" xfId="3" quotePrefix="1" applyNumberFormat="1" applyFont="1" applyFill="1" applyAlignment="1">
      <alignment vertical="top"/>
    </xf>
    <xf numFmtId="0" fontId="4" fillId="0" borderId="0" xfId="0" applyFont="1"/>
    <xf numFmtId="0" fontId="4" fillId="0" borderId="0" xfId="0" applyFont="1" applyAlignment="1">
      <alignment horizontal="left"/>
    </xf>
    <xf numFmtId="0" fontId="1" fillId="0" borderId="0" xfId="0" applyFont="1"/>
    <xf numFmtId="0" fontId="42" fillId="0" borderId="0" xfId="1" applyFont="1" applyAlignment="1" applyProtection="1"/>
    <xf numFmtId="0" fontId="42" fillId="0" borderId="0" xfId="1" applyFont="1" applyAlignment="1" applyProtection="1">
      <alignment horizontal="left"/>
    </xf>
    <xf numFmtId="0" fontId="12" fillId="0" borderId="0" xfId="0" applyFont="1" applyAlignment="1">
      <alignment vertical="top"/>
    </xf>
    <xf numFmtId="0" fontId="0" fillId="0" borderId="0" xfId="0" applyAlignment="1">
      <alignment vertical="top"/>
    </xf>
    <xf numFmtId="0" fontId="13" fillId="0" borderId="0" xfId="0" applyFont="1" applyAlignment="1">
      <alignment vertical="top" wrapText="1"/>
    </xf>
    <xf numFmtId="0" fontId="7" fillId="0" borderId="0" xfId="0" applyFont="1" applyAlignment="1">
      <alignment vertical="top" wrapText="1"/>
    </xf>
    <xf numFmtId="0" fontId="4" fillId="0" borderId="0" xfId="0" applyFont="1" applyAlignment="1">
      <alignment vertical="top" wrapText="1"/>
    </xf>
    <xf numFmtId="0" fontId="14" fillId="0" borderId="0" xfId="0" applyFont="1" applyAlignment="1">
      <alignment vertical="top" wrapText="1"/>
    </xf>
    <xf numFmtId="0" fontId="47" fillId="0" borderId="0" xfId="0" applyFont="1" applyAlignment="1">
      <alignment vertical="top" wrapText="1"/>
    </xf>
    <xf numFmtId="0" fontId="0" fillId="0" borderId="0" xfId="0" applyAlignment="1">
      <alignment vertical="top" wrapText="1"/>
    </xf>
    <xf numFmtId="0" fontId="14" fillId="0" borderId="0" xfId="0" applyFont="1" applyAlignment="1">
      <alignment vertical="top"/>
    </xf>
    <xf numFmtId="0" fontId="46" fillId="0" borderId="0" xfId="0" applyFont="1"/>
    <xf numFmtId="0" fontId="0" fillId="0" borderId="0" xfId="0" applyAlignment="1">
      <alignment wrapText="1"/>
    </xf>
    <xf numFmtId="0" fontId="4" fillId="0" borderId="0" xfId="0" applyFont="1" applyAlignment="1">
      <alignment vertical="top"/>
    </xf>
    <xf numFmtId="0" fontId="39" fillId="0" borderId="0" xfId="0" applyFont="1" applyAlignment="1">
      <alignment horizontal="left"/>
    </xf>
    <xf numFmtId="0" fontId="39" fillId="0" borderId="0" xfId="0" applyFont="1"/>
    <xf numFmtId="0" fontId="39" fillId="0" borderId="0" xfId="0" applyFont="1" applyAlignment="1">
      <alignment wrapText="1"/>
    </xf>
    <xf numFmtId="0" fontId="39" fillId="0" borderId="0" xfId="0" applyFont="1" applyAlignment="1">
      <alignment horizontal="left" vertical="top"/>
    </xf>
    <xf numFmtId="0" fontId="39" fillId="0" borderId="0" xfId="0" applyFont="1" applyAlignment="1">
      <alignment vertical="top"/>
    </xf>
    <xf numFmtId="0" fontId="39" fillId="0" borderId="0" xfId="0" applyFont="1" applyAlignment="1">
      <alignment vertical="top" wrapText="1"/>
    </xf>
    <xf numFmtId="0" fontId="4" fillId="0" borderId="0" xfId="0" applyFont="1" applyAlignment="1">
      <alignment horizontal="left" vertical="top"/>
    </xf>
    <xf numFmtId="0" fontId="4" fillId="0" borderId="0" xfId="0" applyFont="1" applyAlignment="1">
      <alignment horizontal="left" vertical="top" wrapText="1"/>
    </xf>
    <xf numFmtId="0" fontId="17" fillId="0" borderId="0" xfId="0" applyFont="1" applyAlignment="1">
      <alignment horizontal="right" wrapText="1"/>
    </xf>
    <xf numFmtId="0" fontId="0" fillId="0" borderId="0" xfId="0" applyAlignment="1">
      <alignment horizontal="left"/>
    </xf>
    <xf numFmtId="0" fontId="46" fillId="0" borderId="0" xfId="0" applyFont="1" applyAlignment="1">
      <alignment horizontal="left"/>
    </xf>
    <xf numFmtId="0" fontId="15" fillId="0" borderId="0" xfId="0" applyFont="1" applyAlignment="1">
      <alignment horizontal="left"/>
    </xf>
    <xf numFmtId="0" fontId="18" fillId="0" borderId="0" xfId="0" applyFont="1"/>
    <xf numFmtId="0" fontId="19" fillId="0" borderId="0" xfId="0" applyFont="1"/>
    <xf numFmtId="0" fontId="23" fillId="0" borderId="0" xfId="0" applyFont="1"/>
    <xf numFmtId="0" fontId="24" fillId="0" borderId="0" xfId="0" applyFont="1"/>
    <xf numFmtId="0" fontId="25" fillId="0" borderId="0" xfId="0" applyFont="1"/>
    <xf numFmtId="0" fontId="24" fillId="0" borderId="0" xfId="2" applyFont="1"/>
    <xf numFmtId="16" fontId="25" fillId="0" borderId="0" xfId="0" quotePrefix="1" applyNumberFormat="1" applyFont="1"/>
    <xf numFmtId="0" fontId="25" fillId="0" borderId="0" xfId="0" quotePrefix="1" applyFont="1"/>
    <xf numFmtId="0" fontId="24" fillId="0" borderId="0" xfId="2" quotePrefix="1" applyFont="1"/>
    <xf numFmtId="0" fontId="17" fillId="0" borderId="0" xfId="0" applyFont="1" applyAlignment="1">
      <alignment horizontal="centerContinuous" wrapText="1"/>
    </xf>
    <xf numFmtId="0" fontId="18" fillId="0" borderId="0" xfId="0" applyFont="1" applyAlignment="1">
      <alignment horizontal="centerContinuous" wrapText="1"/>
    </xf>
    <xf numFmtId="0" fontId="17" fillId="0" borderId="0" xfId="0" applyFont="1" applyAlignment="1">
      <alignment horizontal="left" wrapText="1"/>
    </xf>
    <xf numFmtId="0" fontId="20" fillId="0" borderId="0" xfId="0" applyFont="1" applyAlignment="1">
      <alignment wrapText="1"/>
    </xf>
    <xf numFmtId="0" fontId="21" fillId="0" borderId="0" xfId="0" applyFont="1" applyAlignment="1">
      <alignment horizontal="left"/>
    </xf>
    <xf numFmtId="0" fontId="21" fillId="0" borderId="0" xfId="0" applyFont="1"/>
    <xf numFmtId="3" fontId="21" fillId="0" borderId="0" xfId="0" applyNumberFormat="1" applyFont="1" applyAlignment="1">
      <alignment horizontal="right"/>
    </xf>
    <xf numFmtId="164" fontId="4" fillId="0" borderId="0" xfId="0" applyNumberFormat="1" applyFont="1" applyAlignment="1">
      <alignment horizontal="left"/>
    </xf>
    <xf numFmtId="164" fontId="4" fillId="0" borderId="0" xfId="0" applyNumberFormat="1" applyFont="1"/>
    <xf numFmtId="3" fontId="16" fillId="0" borderId="0" xfId="0" applyNumberFormat="1" applyFont="1"/>
    <xf numFmtId="164" fontId="22" fillId="0" borderId="0" xfId="0" applyNumberFormat="1" applyFont="1" applyAlignment="1">
      <alignment horizontal="left"/>
    </xf>
    <xf numFmtId="0" fontId="24" fillId="0" borderId="0" xfId="0" quotePrefix="1" applyFont="1" applyAlignment="1">
      <alignment horizontal="right" wrapText="1"/>
    </xf>
    <xf numFmtId="0" fontId="21" fillId="0" borderId="0" xfId="0" applyFont="1" applyAlignment="1">
      <alignment horizontal="left" vertical="center"/>
    </xf>
    <xf numFmtId="0" fontId="21" fillId="0" borderId="0" xfId="0" applyFont="1" applyAlignment="1">
      <alignment horizontal="center"/>
    </xf>
    <xf numFmtId="3" fontId="16" fillId="0" borderId="0" xfId="0" applyNumberFormat="1" applyFont="1" applyAlignment="1">
      <alignment horizontal="right"/>
    </xf>
    <xf numFmtId="0" fontId="26" fillId="0" borderId="0" xfId="0" applyFont="1" applyAlignment="1">
      <alignment horizontal="left"/>
    </xf>
    <xf numFmtId="0" fontId="29" fillId="0" borderId="0" xfId="0" applyFont="1"/>
    <xf numFmtId="0" fontId="27" fillId="0" borderId="0" xfId="0" applyFont="1"/>
    <xf numFmtId="0" fontId="39" fillId="0" borderId="0" xfId="0" applyFont="1" applyAlignment="1">
      <alignment horizontal="left" vertical="center"/>
    </xf>
    <xf numFmtId="0" fontId="24" fillId="0" borderId="0" xfId="2" quotePrefix="1" applyFont="1" applyAlignment="1">
      <alignment horizontal="right"/>
    </xf>
    <xf numFmtId="165" fontId="24" fillId="0" borderId="0" xfId="2" quotePrefix="1" applyNumberFormat="1" applyFont="1" applyAlignment="1">
      <alignment horizontal="right"/>
    </xf>
    <xf numFmtId="0" fontId="18" fillId="0" borderId="0" xfId="0" applyFont="1" applyAlignment="1">
      <alignment horizontal="left"/>
    </xf>
    <xf numFmtId="0" fontId="27" fillId="0" borderId="0" xfId="0" applyFont="1" applyAlignment="1">
      <alignment horizontal="right"/>
    </xf>
    <xf numFmtId="0" fontId="24" fillId="0" borderId="0" xfId="0" quotePrefix="1" applyFont="1"/>
    <xf numFmtId="0" fontId="18" fillId="0" borderId="0" xfId="0" applyFont="1" applyAlignment="1">
      <alignment horizontal="left" vertical="top"/>
    </xf>
    <xf numFmtId="0" fontId="17"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wrapText="1"/>
    </xf>
    <xf numFmtId="0" fontId="17" fillId="0" borderId="0" xfId="0" applyFont="1" applyAlignment="1">
      <alignment horizontal="right" vertical="top" wrapText="1"/>
    </xf>
    <xf numFmtId="0" fontId="20" fillId="0" borderId="0" xfId="0" applyFont="1" applyAlignment="1">
      <alignment vertical="top" wrapText="1"/>
    </xf>
    <xf numFmtId="0" fontId="4" fillId="8" borderId="0" xfId="0" applyFont="1" applyFill="1" applyAlignment="1">
      <alignment horizontal="left" vertical="top" wrapText="1"/>
    </xf>
    <xf numFmtId="0" fontId="31" fillId="4" borderId="4" xfId="0" applyFont="1" applyFill="1" applyBorder="1" applyAlignment="1">
      <alignment horizontal="center" vertical="top"/>
    </xf>
    <xf numFmtId="0" fontId="4" fillId="0" borderId="0" xfId="0" applyFont="1" applyAlignment="1">
      <alignment horizontal="center" vertical="top"/>
    </xf>
    <xf numFmtId="0" fontId="4" fillId="0" borderId="3" xfId="0" applyFont="1" applyBorder="1" applyAlignment="1">
      <alignment horizontal="center" vertical="top"/>
    </xf>
    <xf numFmtId="0" fontId="10" fillId="4" borderId="4" xfId="0" applyFont="1" applyFill="1" applyBorder="1" applyAlignment="1">
      <alignment horizontal="center" vertical="top"/>
    </xf>
    <xf numFmtId="0" fontId="8" fillId="0" borderId="0" xfId="0" applyFont="1" applyAlignment="1">
      <alignment horizontal="center" vertical="top"/>
    </xf>
    <xf numFmtId="0" fontId="8" fillId="0" borderId="3" xfId="0" applyFont="1" applyBorder="1" applyAlignment="1">
      <alignment horizontal="center" vertical="top"/>
    </xf>
    <xf numFmtId="0" fontId="9" fillId="4" borderId="6" xfId="0" applyFont="1" applyFill="1" applyBorder="1" applyAlignment="1">
      <alignment horizontal="center" vertical="center"/>
    </xf>
    <xf numFmtId="0" fontId="9" fillId="0" borderId="6" xfId="0" applyFont="1" applyBorder="1" applyAlignment="1">
      <alignment horizontal="center" vertical="center"/>
    </xf>
    <xf numFmtId="3" fontId="4" fillId="5" borderId="0" xfId="3" applyNumberFormat="1" applyFont="1" applyFill="1" applyAlignment="1">
      <alignment horizontal="left" vertical="top" wrapText="1" indent="1"/>
    </xf>
    <xf numFmtId="3" fontId="4" fillId="0" borderId="0" xfId="3" applyNumberFormat="1" applyFont="1" applyAlignment="1">
      <alignment horizontal="left" vertical="top" wrapText="1" indent="1"/>
    </xf>
    <xf numFmtId="3" fontId="28" fillId="5" borderId="0" xfId="3" applyNumberFormat="1" applyFont="1" applyFill="1" applyAlignment="1">
      <alignment horizontal="right" vertical="top" wrapText="1"/>
    </xf>
    <xf numFmtId="0" fontId="28" fillId="0" borderId="11" xfId="3" applyFont="1" applyBorder="1" applyAlignment="1">
      <alignment horizontal="center"/>
    </xf>
    <xf numFmtId="0" fontId="28" fillId="0" borderId="11" xfId="0" applyFont="1" applyBorder="1" applyAlignment="1">
      <alignment horizontal="center"/>
    </xf>
    <xf numFmtId="3" fontId="39" fillId="5" borderId="0" xfId="3" applyNumberFormat="1" applyFont="1" applyFill="1" applyAlignment="1">
      <alignment horizontal="right" wrapText="1"/>
    </xf>
    <xf numFmtId="3" fontId="44" fillId="5" borderId="0" xfId="3" applyNumberFormat="1" applyFont="1" applyFill="1" applyAlignment="1">
      <alignment horizontal="right" vertical="center" wrapText="1"/>
    </xf>
    <xf numFmtId="0" fontId="39" fillId="5" borderId="2" xfId="3" quotePrefix="1" applyFont="1" applyFill="1" applyBorder="1" applyAlignment="1">
      <alignment horizontal="center" wrapText="1"/>
    </xf>
    <xf numFmtId="0" fontId="41" fillId="5" borderId="0" xfId="3" quotePrefix="1" applyFont="1" applyFill="1" applyAlignment="1">
      <alignment horizontal="center" wrapText="1"/>
    </xf>
    <xf numFmtId="0" fontId="41" fillId="5" borderId="2" xfId="3" quotePrefix="1" applyFont="1" applyFill="1" applyBorder="1" applyAlignment="1">
      <alignment horizontal="center" wrapText="1"/>
    </xf>
    <xf numFmtId="0" fontId="4" fillId="5" borderId="0" xfId="3" quotePrefix="1" applyFont="1" applyFill="1" applyAlignment="1">
      <alignment horizontal="left" vertical="center" wrapText="1"/>
    </xf>
    <xf numFmtId="0" fontId="39" fillId="5" borderId="0" xfId="3" applyFont="1" applyFill="1" applyAlignment="1">
      <alignment horizontal="right" vertical="top" wrapText="1"/>
    </xf>
    <xf numFmtId="3" fontId="4" fillId="5" borderId="0" xfId="3" quotePrefix="1" applyNumberFormat="1" applyFont="1" applyFill="1" applyAlignment="1">
      <alignment horizontal="left" vertical="center" wrapText="1"/>
    </xf>
    <xf numFmtId="0" fontId="17" fillId="0" borderId="0" xfId="0" applyFont="1" applyAlignment="1">
      <alignment horizontal="left" vertical="top" wrapText="1"/>
    </xf>
  </cellXfs>
  <cellStyles count="13">
    <cellStyle name="CellBAValue" xfId="5" xr:uid="{00000000-0005-0000-0000-000000000000}"/>
    <cellStyle name="CellBAValue 2" xfId="6" xr:uid="{00000000-0005-0000-0000-000001000000}"/>
    <cellStyle name="CellNationValue" xfId="7" xr:uid="{00000000-0005-0000-0000-000002000000}"/>
    <cellStyle name="CellUAValue" xfId="8" xr:uid="{00000000-0005-0000-0000-000003000000}"/>
    <cellStyle name="CellUAValue 2" xfId="9" xr:uid="{00000000-0005-0000-0000-000004000000}"/>
    <cellStyle name="Comma 2" xfId="4" xr:uid="{00000000-0005-0000-0000-000006000000}"/>
    <cellStyle name="Hyperlink" xfId="1" builtinId="8"/>
    <cellStyle name="Hyperlink 2" xfId="11" xr:uid="{00000000-0005-0000-0000-000008000000}"/>
    <cellStyle name="Normal" xfId="0" builtinId="0"/>
    <cellStyle name="Normal 2" xfId="3" xr:uid="{00000000-0005-0000-0000-00000A000000}"/>
    <cellStyle name="Normal 7" xfId="12" xr:uid="{E3C32FC4-B918-4059-B460-84CBF13A049E}"/>
    <cellStyle name="Normal_Sf3 data 2005-06 - final for release" xfId="2" xr:uid="{00000000-0005-0000-0000-00000C000000}"/>
    <cellStyle name="Percent 2" xfId="10" xr:uid="{00000000-0005-0000-0000-00000D000000}"/>
  </cellStyles>
  <dxfs count="8">
    <dxf>
      <font>
        <color rgb="FF006100"/>
      </font>
      <fill>
        <patternFill>
          <bgColor rgb="FFC6EFCE"/>
        </patternFill>
      </fill>
    </dxf>
    <dxf>
      <font>
        <color rgb="FF9C0006"/>
      </font>
      <fill>
        <patternFill>
          <bgColor rgb="FFFFC7CE"/>
        </patternFill>
      </fill>
    </dxf>
    <dxf>
      <font>
        <b val="0"/>
        <i val="0"/>
        <condense val="0"/>
        <extend val="0"/>
        <u/>
        <color indexed="8"/>
      </font>
    </dxf>
    <dxf>
      <font>
        <b/>
        <i val="0"/>
        <condense val="0"/>
        <extend val="0"/>
        <u/>
        <color indexed="9"/>
      </font>
      <fill>
        <patternFill>
          <bgColor indexed="8"/>
        </patternFill>
      </fill>
    </dxf>
    <dxf>
      <font>
        <b val="0"/>
        <i val="0"/>
        <condense val="0"/>
        <extend val="0"/>
        <u/>
        <color indexed="9"/>
      </font>
      <fill>
        <patternFill>
          <bgColor indexed="26"/>
        </patternFill>
      </fill>
    </dxf>
    <dxf>
      <fill>
        <patternFill>
          <bgColor indexed="13"/>
        </patternFill>
      </fill>
    </dxf>
    <dxf>
      <fill>
        <patternFill>
          <bgColor indexed="10"/>
        </patternFill>
      </fill>
    </dxf>
    <dxf>
      <fill>
        <patternFill>
          <bgColor indexed="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FFFFCC"/>
      <color rgb="FFCCFFCC"/>
      <color rgb="FFFF7C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calcChain" Target="calcChain.xml"/></Relationships>
</file>

<file path=xl/ctrlProps/ctrlProp1.xml><?xml version="1.0" encoding="utf-8"?>
<formControlPr xmlns="http://schemas.microsoft.com/office/spreadsheetml/2009/9/main" objectType="List" dx="16" fmlaLink="$F$1" fmlaRange="Data_Exp_and_Inc!$C$10:$C$99"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10</xdr:row>
          <xdr:rowOff>28575</xdr:rowOff>
        </xdr:to>
        <xdr:sp macro="" textlink="">
          <xdr:nvSpPr>
            <xdr:cNvPr id="9217" name="List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w="1">
              <a:miter lim="800000"/>
              <a:headEnd/>
              <a:tailEnd/>
            </a:ln>
            <a:extLst>
              <a:ext uri="{909E8E84-426E-40DD-AFC4-6F175D3DCCD1}">
                <a14:hiddenFill>
                  <a:noFill/>
                </a14:hiddenFill>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LGF3Data\NNDR%201%20-%203\NNDR1\2013-14\Docs%20to%20LAS\NNDR1%20Form%202013-14%20V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9556c53525970bb.dapfiles.local\share\LGF3Data\QRC1-3\2007-08\QRC3\Forms%20sent%20to%20LA\Copy%20QRC3%2007-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LGF3Data\QRC1-3\2007-08\QRC3\Forms%20sent%20to%20LA\Copy%20QRC3%2007-08.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temp/CER%2013-14_Version%202.xls" TargetMode="External"/><Relationship Id="rId1" Type="http://schemas.openxmlformats.org/officeDocument/2006/relationships/externalLinkPath" Target="/temp/CER%2013-14_Version%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29556c53525970bb.dapfiles.local\share\LGF3Data\Pensions%20(SF3)\2014-15\To%20Pension%20Authorities\150807%20SF3%202014-15%20fin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LGT2\OLDLGF4\LYNN\NNDR3\nndrform.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s-029556c53525970bb.dapfiles.local\share\LGF3Data\NNDR%201%20-%203\NNDR3\2013-14\To%20LAs\NNDR3%20Form%202013-14%20v1.0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NNDR1 Form"/>
      <sheetName val="Validation"/>
      <sheetName val="Supplementary Information"/>
      <sheetName val="Supplementary Validation"/>
      <sheetName val="Parameters"/>
      <sheetName val="DATA"/>
      <sheetName val="TierSplit"/>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QRC3 form"/>
      <sheetName val="Validation"/>
      <sheetName val="Data"/>
      <sheetName val="QRC3 formData"/>
      <sheetName val="QRC3 forData"/>
      <sheetName val="QRC3 foData"/>
      <sheetName val="QRC3 fData"/>
      <sheetName val="QRC3 Data"/>
      <sheetName val="QRC3Data"/>
      <sheetName val="QRCData"/>
      <sheetName val="QRData"/>
      <sheetName val="QDat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QRC3 form"/>
      <sheetName val="Validation"/>
      <sheetName val="Data"/>
      <sheetName val="QRC3 formData"/>
      <sheetName val="QRC3 forData"/>
      <sheetName val="QRC3 foData"/>
      <sheetName val="QRC3 fData"/>
      <sheetName val="QRC3 Data"/>
      <sheetName val="QRC3Data"/>
      <sheetName val="QRCData"/>
      <sheetName val="QRData"/>
      <sheetName val="QDat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Section A"/>
      <sheetName val="Memorandum, Sects B &amp; C"/>
      <sheetName val="Section D"/>
      <sheetName val="Section E"/>
      <sheetName val="PWLB CR"/>
      <sheetName val="Validation"/>
      <sheetName val="Data"/>
    </sheetNames>
    <sheetDataSet>
      <sheetData sheetId="0" refreshError="1"/>
      <sheetData sheetId="1"/>
      <sheetData sheetId="2"/>
      <sheetData sheetId="3"/>
      <sheetData sheetId="4"/>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SF3 Expenditure &amp; Income"/>
      <sheetName val="All Memo items"/>
      <sheetName val="Main Validation"/>
      <sheetName val="Data"/>
      <sheetName val="Sheet1"/>
      <sheetName val="Info"/>
      <sheetName val="Access 1"/>
      <sheetName val="Access 2"/>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instructions"/>
      <sheetName val="NNDR3 completed example "/>
      <sheetName val="NNDR3 Blank Form"/>
      <sheetName val="validation"/>
      <sheetName val="DATA"/>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le"/>
      <sheetName val="Part 1"/>
      <sheetName val="Part 2"/>
      <sheetName val="Part 3"/>
      <sheetName val="Part 4"/>
      <sheetName val="Part 5"/>
      <sheetName val="Validation"/>
      <sheetName val="Parameters"/>
      <sheetName val="TierSplit"/>
      <sheetName val="Data"/>
      <sheetName val="Sheet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5AC29-D836-4996-B23F-32FCEBBA1697}">
  <dimension ref="A1:C16"/>
  <sheetViews>
    <sheetView tabSelected="1" zoomScaleNormal="100" workbookViewId="0"/>
  </sheetViews>
  <sheetFormatPr defaultColWidth="9.140625" defaultRowHeight="12.75"/>
  <cols>
    <col min="1" max="1" width="184.140625" style="185" customWidth="1"/>
    <col min="2" max="2" width="163.42578125" style="185" bestFit="1" customWidth="1"/>
    <col min="3" max="16384" width="9.140625" style="185"/>
  </cols>
  <sheetData>
    <row r="1" spans="1:3" ht="27.75" customHeight="1">
      <c r="A1" s="184" t="s">
        <v>0</v>
      </c>
    </row>
    <row r="2" spans="1:3" ht="18">
      <c r="A2" s="186" t="s">
        <v>1</v>
      </c>
    </row>
    <row r="3" spans="1:3" ht="36">
      <c r="A3" s="186" t="s">
        <v>2</v>
      </c>
    </row>
    <row r="4" spans="1:3" ht="183.75" customHeight="1">
      <c r="A4" s="187" t="s">
        <v>3</v>
      </c>
      <c r="C4" s="188"/>
    </row>
    <row r="5" spans="1:3" ht="36">
      <c r="A5" s="186" t="s">
        <v>4</v>
      </c>
    </row>
    <row r="6" spans="1:3" ht="35.25" customHeight="1">
      <c r="A6" s="189" t="s">
        <v>5</v>
      </c>
    </row>
    <row r="7" spans="1:3" ht="36">
      <c r="A7" s="186" t="s">
        <v>6</v>
      </c>
    </row>
    <row r="8" spans="1:3" ht="63" customHeight="1">
      <c r="A8" s="189" t="s">
        <v>7</v>
      </c>
    </row>
    <row r="9" spans="1:3" ht="36">
      <c r="A9" s="186" t="s">
        <v>8</v>
      </c>
    </row>
    <row r="10" spans="1:3" ht="45">
      <c r="A10" s="190" t="s">
        <v>9</v>
      </c>
      <c r="B10" s="191"/>
    </row>
    <row r="11" spans="1:3" ht="36">
      <c r="A11" s="186" t="s">
        <v>10</v>
      </c>
    </row>
    <row r="12" spans="1:3" ht="75">
      <c r="A12" s="189" t="s">
        <v>11</v>
      </c>
    </row>
    <row r="13" spans="1:3" ht="36">
      <c r="A13" s="186" t="s">
        <v>12</v>
      </c>
    </row>
    <row r="14" spans="1:3" ht="75">
      <c r="A14" s="189" t="s">
        <v>13</v>
      </c>
    </row>
    <row r="15" spans="1:3" ht="36">
      <c r="A15" s="186" t="s">
        <v>14</v>
      </c>
    </row>
    <row r="16" spans="1:3" ht="15">
      <c r="A16" s="192" t="s">
        <v>15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93"/>
  <sheetViews>
    <sheetView workbookViewId="0"/>
  </sheetViews>
  <sheetFormatPr defaultColWidth="9.140625" defaultRowHeight="12.75"/>
  <cols>
    <col min="1" max="2" width="45.7109375" style="1" bestFit="1" customWidth="1"/>
    <col min="3" max="3" width="9.140625" style="3"/>
    <col min="4" max="16384" width="9.140625" style="1"/>
  </cols>
  <sheetData>
    <row r="1" spans="1:3">
      <c r="A1" s="2" t="s">
        <v>791</v>
      </c>
      <c r="B1" s="2" t="s">
        <v>792</v>
      </c>
      <c r="C1" s="5" t="s">
        <v>793</v>
      </c>
    </row>
    <row r="3" spans="1:3">
      <c r="A3" s="4" t="s">
        <v>794</v>
      </c>
      <c r="B3" s="4" t="str">
        <f>VLOOKUP($A$3,$A$4:$B$93,2,FALSE)</f>
        <v>(Please select Pension Fund using drop down menu above)</v>
      </c>
      <c r="C3" s="6">
        <f>VLOOKUP($A$3,$A$4:$C$93,3,FALSE)</f>
        <v>0</v>
      </c>
    </row>
    <row r="4" spans="1:3">
      <c r="A4" s="1" t="s">
        <v>794</v>
      </c>
      <c r="B4" s="1" t="s">
        <v>795</v>
      </c>
    </row>
    <row r="5" spans="1:3">
      <c r="A5" s="13" t="s">
        <v>796</v>
      </c>
      <c r="B5" s="1" t="s">
        <v>797</v>
      </c>
      <c r="C5" s="3" t="s">
        <v>276</v>
      </c>
    </row>
    <row r="6" spans="1:3">
      <c r="A6" s="13" t="s">
        <v>798</v>
      </c>
      <c r="B6" s="1" t="s">
        <v>798</v>
      </c>
      <c r="C6" s="3" t="s">
        <v>432</v>
      </c>
    </row>
    <row r="7" spans="1:3">
      <c r="A7" s="13" t="s">
        <v>437</v>
      </c>
      <c r="B7" s="1" t="s">
        <v>437</v>
      </c>
      <c r="C7" s="3" t="s">
        <v>435</v>
      </c>
    </row>
    <row r="8" spans="1:3">
      <c r="A8" s="13" t="s">
        <v>280</v>
      </c>
      <c r="B8" s="1" t="s">
        <v>280</v>
      </c>
      <c r="C8" s="3" t="s">
        <v>279</v>
      </c>
    </row>
    <row r="9" spans="1:3">
      <c r="A9" s="13" t="s">
        <v>799</v>
      </c>
      <c r="B9" s="1" t="s">
        <v>800</v>
      </c>
      <c r="C9" s="3" t="s">
        <v>801</v>
      </c>
    </row>
    <row r="10" spans="1:3">
      <c r="A10" s="13" t="s">
        <v>440</v>
      </c>
      <c r="B10" s="1" t="s">
        <v>440</v>
      </c>
      <c r="C10" s="3" t="s">
        <v>438</v>
      </c>
    </row>
    <row r="11" spans="1:3">
      <c r="A11" s="13" t="s">
        <v>443</v>
      </c>
      <c r="B11" s="1" t="s">
        <v>443</v>
      </c>
      <c r="C11" s="3" t="s">
        <v>441</v>
      </c>
    </row>
    <row r="12" spans="1:3">
      <c r="A12" s="13" t="s">
        <v>446</v>
      </c>
      <c r="B12" s="1" t="s">
        <v>446</v>
      </c>
      <c r="C12" s="3" t="s">
        <v>444</v>
      </c>
    </row>
    <row r="13" spans="1:3">
      <c r="A13" s="13" t="s">
        <v>286</v>
      </c>
      <c r="B13" s="1" t="s">
        <v>286</v>
      </c>
      <c r="C13" s="3" t="s">
        <v>284</v>
      </c>
    </row>
    <row r="14" spans="1:3">
      <c r="A14" s="13" t="s">
        <v>289</v>
      </c>
      <c r="B14" s="1" t="s">
        <v>289</v>
      </c>
      <c r="C14" s="3" t="s">
        <v>287</v>
      </c>
    </row>
    <row r="15" spans="1:3">
      <c r="A15" s="13" t="s">
        <v>397</v>
      </c>
      <c r="B15" s="1" t="s">
        <v>397</v>
      </c>
      <c r="C15" s="3" t="s">
        <v>395</v>
      </c>
    </row>
    <row r="16" spans="1:3">
      <c r="A16" s="13" t="s">
        <v>802</v>
      </c>
      <c r="B16" s="1" t="s">
        <v>803</v>
      </c>
      <c r="C16" s="3" t="s">
        <v>523</v>
      </c>
    </row>
    <row r="17" spans="1:13">
      <c r="A17" s="13" t="s">
        <v>291</v>
      </c>
      <c r="B17" s="1" t="s">
        <v>291</v>
      </c>
      <c r="C17" s="3" t="s">
        <v>290</v>
      </c>
    </row>
    <row r="18" spans="1:13">
      <c r="A18" s="13" t="s">
        <v>804</v>
      </c>
      <c r="B18" s="13" t="s">
        <v>804</v>
      </c>
      <c r="C18" s="3" t="s">
        <v>392</v>
      </c>
    </row>
    <row r="19" spans="1:13">
      <c r="A19" s="13" t="s">
        <v>805</v>
      </c>
      <c r="B19" s="1" t="s">
        <v>806</v>
      </c>
      <c r="C19" s="3" t="s">
        <v>505</v>
      </c>
    </row>
    <row r="20" spans="1:13">
      <c r="A20" s="13" t="s">
        <v>297</v>
      </c>
      <c r="B20" s="1" t="s">
        <v>297</v>
      </c>
      <c r="C20" s="3" t="s">
        <v>295</v>
      </c>
      <c r="M20" s="13"/>
    </row>
    <row r="21" spans="1:13">
      <c r="A21" s="13" t="s">
        <v>450</v>
      </c>
      <c r="B21" s="1" t="s">
        <v>450</v>
      </c>
      <c r="C21" s="3" t="s">
        <v>448</v>
      </c>
    </row>
    <row r="22" spans="1:13">
      <c r="A22" s="13" t="s">
        <v>807</v>
      </c>
      <c r="B22" s="1" t="s">
        <v>807</v>
      </c>
      <c r="C22" s="3" t="s">
        <v>298</v>
      </c>
    </row>
    <row r="23" spans="1:13">
      <c r="A23" s="13" t="s">
        <v>303</v>
      </c>
      <c r="B23" s="1" t="s">
        <v>303</v>
      </c>
      <c r="C23" s="3" t="s">
        <v>301</v>
      </c>
    </row>
    <row r="24" spans="1:13">
      <c r="A24" s="13" t="s">
        <v>306</v>
      </c>
      <c r="B24" s="1" t="s">
        <v>306</v>
      </c>
      <c r="C24" s="3" t="s">
        <v>304</v>
      </c>
    </row>
    <row r="25" spans="1:13">
      <c r="A25" s="13" t="s">
        <v>808</v>
      </c>
      <c r="B25" s="1" t="s">
        <v>808</v>
      </c>
      <c r="C25" s="3" t="s">
        <v>307</v>
      </c>
    </row>
    <row r="26" spans="1:13">
      <c r="A26" s="13" t="s">
        <v>312</v>
      </c>
      <c r="B26" s="1" t="s">
        <v>312</v>
      </c>
      <c r="C26" s="3" t="s">
        <v>310</v>
      </c>
    </row>
    <row r="27" spans="1:13">
      <c r="A27" s="13" t="s">
        <v>809</v>
      </c>
      <c r="B27" s="1" t="s">
        <v>810</v>
      </c>
      <c r="C27" s="3" t="s">
        <v>508</v>
      </c>
    </row>
    <row r="28" spans="1:13">
      <c r="A28" s="13" t="s">
        <v>453</v>
      </c>
      <c r="B28" s="1" t="s">
        <v>453</v>
      </c>
      <c r="C28" s="3" t="s">
        <v>451</v>
      </c>
    </row>
    <row r="29" spans="1:13">
      <c r="A29" s="13" t="s">
        <v>811</v>
      </c>
      <c r="B29" s="1" t="s">
        <v>333</v>
      </c>
      <c r="C29" s="3" t="s">
        <v>331</v>
      </c>
    </row>
    <row r="30" spans="1:13">
      <c r="A30" s="13" t="s">
        <v>315</v>
      </c>
      <c r="B30" s="1" t="s">
        <v>315</v>
      </c>
      <c r="C30" s="3" t="s">
        <v>313</v>
      </c>
    </row>
    <row r="31" spans="1:13">
      <c r="A31" s="13" t="s">
        <v>456</v>
      </c>
      <c r="B31" s="1" t="s">
        <v>456</v>
      </c>
      <c r="C31" s="3" t="s">
        <v>454</v>
      </c>
    </row>
    <row r="32" spans="1:13">
      <c r="A32" s="13" t="s">
        <v>318</v>
      </c>
      <c r="B32" s="1" t="s">
        <v>318</v>
      </c>
      <c r="C32" s="3" t="s">
        <v>316</v>
      </c>
    </row>
    <row r="33" spans="1:3">
      <c r="A33" s="13" t="s">
        <v>321</v>
      </c>
      <c r="B33" s="1" t="s">
        <v>321</v>
      </c>
      <c r="C33" s="3" t="s">
        <v>319</v>
      </c>
    </row>
    <row r="34" spans="1:3">
      <c r="A34" s="13" t="s">
        <v>812</v>
      </c>
      <c r="B34" s="1" t="s">
        <v>391</v>
      </c>
      <c r="C34" s="3" t="s">
        <v>389</v>
      </c>
    </row>
    <row r="35" spans="1:3">
      <c r="A35" s="13" t="s">
        <v>400</v>
      </c>
      <c r="B35" s="1" t="s">
        <v>400</v>
      </c>
      <c r="C35" s="3" t="s">
        <v>398</v>
      </c>
    </row>
    <row r="36" spans="1:3">
      <c r="A36" s="13" t="s">
        <v>516</v>
      </c>
      <c r="B36" s="1" t="s">
        <v>813</v>
      </c>
      <c r="C36" s="3" t="s">
        <v>514</v>
      </c>
    </row>
    <row r="37" spans="1:3">
      <c r="A37" s="13" t="s">
        <v>403</v>
      </c>
      <c r="B37" s="1" t="s">
        <v>403</v>
      </c>
      <c r="C37" s="3" t="s">
        <v>401</v>
      </c>
    </row>
    <row r="38" spans="1:3">
      <c r="A38" s="13" t="s">
        <v>814</v>
      </c>
      <c r="B38" s="1" t="s">
        <v>814</v>
      </c>
      <c r="C38" s="3" t="s">
        <v>404</v>
      </c>
    </row>
    <row r="39" spans="1:3">
      <c r="A39" s="13" t="s">
        <v>324</v>
      </c>
      <c r="B39" s="1" t="s">
        <v>324</v>
      </c>
      <c r="C39" s="3" t="s">
        <v>322</v>
      </c>
    </row>
    <row r="40" spans="1:3">
      <c r="A40" s="13" t="s">
        <v>459</v>
      </c>
      <c r="B40" s="1" t="s">
        <v>459</v>
      </c>
      <c r="C40" s="3" t="s">
        <v>457</v>
      </c>
    </row>
    <row r="41" spans="1:3">
      <c r="A41" s="13" t="s">
        <v>462</v>
      </c>
      <c r="B41" s="1" t="s">
        <v>462</v>
      </c>
      <c r="C41" s="3" t="s">
        <v>460</v>
      </c>
    </row>
    <row r="42" spans="1:3">
      <c r="A42" s="13" t="s">
        <v>465</v>
      </c>
      <c r="B42" s="1" t="s">
        <v>465</v>
      </c>
      <c r="C42" s="3" t="s">
        <v>463</v>
      </c>
    </row>
    <row r="43" spans="1:3">
      <c r="A43" s="13" t="s">
        <v>330</v>
      </c>
      <c r="B43" s="1" t="s">
        <v>330</v>
      </c>
      <c r="C43" s="3" t="s">
        <v>815</v>
      </c>
    </row>
    <row r="44" spans="1:3">
      <c r="A44" s="13" t="s">
        <v>468</v>
      </c>
      <c r="B44" s="1" t="s">
        <v>468</v>
      </c>
      <c r="C44" s="3" t="s">
        <v>466</v>
      </c>
    </row>
    <row r="45" spans="1:3">
      <c r="A45" s="13" t="s">
        <v>472</v>
      </c>
      <c r="B45" s="1" t="s">
        <v>472</v>
      </c>
      <c r="C45" s="3" t="s">
        <v>470</v>
      </c>
    </row>
    <row r="46" spans="1:3">
      <c r="A46" s="13" t="s">
        <v>816</v>
      </c>
      <c r="B46" s="1" t="s">
        <v>816</v>
      </c>
      <c r="C46" s="3" t="s">
        <v>334</v>
      </c>
    </row>
    <row r="47" spans="1:3">
      <c r="A47" s="13" t="s">
        <v>409</v>
      </c>
      <c r="B47" s="1" t="s">
        <v>409</v>
      </c>
      <c r="C47" s="3" t="s">
        <v>407</v>
      </c>
    </row>
    <row r="48" spans="1:3">
      <c r="A48" s="13" t="s">
        <v>817</v>
      </c>
      <c r="B48" s="1" t="s">
        <v>817</v>
      </c>
      <c r="C48" s="3" t="s">
        <v>410</v>
      </c>
    </row>
    <row r="49" spans="1:3">
      <c r="A49" s="13" t="s">
        <v>339</v>
      </c>
      <c r="B49" s="1" t="s">
        <v>339</v>
      </c>
      <c r="C49" s="3" t="s">
        <v>337</v>
      </c>
    </row>
    <row r="50" spans="1:3">
      <c r="A50" s="13" t="s">
        <v>475</v>
      </c>
      <c r="B50" s="1" t="s">
        <v>475</v>
      </c>
      <c r="C50" s="3" t="s">
        <v>473</v>
      </c>
    </row>
    <row r="51" spans="1:3">
      <c r="A51" s="13" t="s">
        <v>415</v>
      </c>
      <c r="B51" s="1" t="s">
        <v>415</v>
      </c>
      <c r="C51" s="3" t="s">
        <v>413</v>
      </c>
    </row>
    <row r="52" spans="1:3">
      <c r="A52" s="13" t="s">
        <v>342</v>
      </c>
      <c r="B52" s="1" t="s">
        <v>342</v>
      </c>
      <c r="C52" s="3" t="s">
        <v>340</v>
      </c>
    </row>
    <row r="53" spans="1:3">
      <c r="A53" s="13" t="s">
        <v>346</v>
      </c>
      <c r="B53" s="1" t="s">
        <v>346</v>
      </c>
      <c r="C53" s="3" t="s">
        <v>344</v>
      </c>
    </row>
    <row r="54" spans="1:3">
      <c r="A54" s="13" t="s">
        <v>418</v>
      </c>
      <c r="B54" s="1" t="s">
        <v>418</v>
      </c>
      <c r="C54" s="3" t="s">
        <v>416</v>
      </c>
    </row>
    <row r="55" spans="1:3">
      <c r="A55" s="13" t="s">
        <v>349</v>
      </c>
      <c r="B55" s="1" t="s">
        <v>349</v>
      </c>
      <c r="C55" s="3" t="s">
        <v>347</v>
      </c>
    </row>
    <row r="56" spans="1:3">
      <c r="A56" s="13" t="s">
        <v>818</v>
      </c>
      <c r="B56" s="1" t="s">
        <v>819</v>
      </c>
      <c r="C56" s="3" t="s">
        <v>492</v>
      </c>
    </row>
    <row r="57" spans="1:3">
      <c r="A57" s="13" t="s">
        <v>820</v>
      </c>
      <c r="B57" s="1" t="s">
        <v>821</v>
      </c>
      <c r="C57" s="3" t="s">
        <v>495</v>
      </c>
    </row>
    <row r="58" spans="1:3">
      <c r="A58" s="13" t="s">
        <v>479</v>
      </c>
      <c r="B58" s="1" t="s">
        <v>479</v>
      </c>
      <c r="C58" s="3" t="s">
        <v>477</v>
      </c>
    </row>
    <row r="59" spans="1:3">
      <c r="A59" s="13" t="s">
        <v>482</v>
      </c>
      <c r="B59" s="1" t="s">
        <v>482</v>
      </c>
      <c r="C59" s="3" t="s">
        <v>480</v>
      </c>
    </row>
    <row r="60" spans="1:3">
      <c r="A60" s="13" t="s">
        <v>352</v>
      </c>
      <c r="B60" s="1" t="s">
        <v>352</v>
      </c>
      <c r="C60" s="3" t="s">
        <v>350</v>
      </c>
    </row>
    <row r="61" spans="1:3">
      <c r="A61" s="13" t="s">
        <v>355</v>
      </c>
      <c r="B61" s="1" t="s">
        <v>355</v>
      </c>
      <c r="C61" s="3" t="s">
        <v>353</v>
      </c>
    </row>
    <row r="62" spans="1:3">
      <c r="A62" s="13" t="s">
        <v>358</v>
      </c>
      <c r="B62" s="1" t="s">
        <v>358</v>
      </c>
      <c r="C62" s="3" t="s">
        <v>356</v>
      </c>
    </row>
    <row r="63" spans="1:3">
      <c r="A63" s="13" t="s">
        <v>822</v>
      </c>
      <c r="B63" s="1" t="s">
        <v>822</v>
      </c>
      <c r="C63" s="3" t="s">
        <v>823</v>
      </c>
    </row>
    <row r="64" spans="1:3">
      <c r="A64" s="13" t="s">
        <v>361</v>
      </c>
      <c r="B64" s="1" t="s">
        <v>361</v>
      </c>
      <c r="C64" s="3" t="s">
        <v>359</v>
      </c>
    </row>
    <row r="65" spans="1:3">
      <c r="A65" s="13" t="s">
        <v>364</v>
      </c>
      <c r="B65" s="1" t="s">
        <v>364</v>
      </c>
      <c r="C65" s="3" t="s">
        <v>362</v>
      </c>
    </row>
    <row r="66" spans="1:3">
      <c r="A66" s="13" t="s">
        <v>824</v>
      </c>
      <c r="B66" s="1" t="s">
        <v>824</v>
      </c>
      <c r="C66" s="3" t="s">
        <v>520</v>
      </c>
    </row>
    <row r="67" spans="1:3">
      <c r="A67" s="13" t="s">
        <v>485</v>
      </c>
      <c r="B67" s="1" t="s">
        <v>485</v>
      </c>
      <c r="C67" s="3" t="s">
        <v>483</v>
      </c>
    </row>
    <row r="68" spans="1:3">
      <c r="A68" s="13" t="s">
        <v>825</v>
      </c>
      <c r="B68" s="1" t="s">
        <v>825</v>
      </c>
      <c r="C68" s="3" t="s">
        <v>517</v>
      </c>
    </row>
    <row r="69" spans="1:3">
      <c r="A69" s="13" t="s">
        <v>826</v>
      </c>
      <c r="B69" s="1" t="s">
        <v>826</v>
      </c>
      <c r="C69" s="3" t="s">
        <v>827</v>
      </c>
    </row>
    <row r="70" spans="1:3">
      <c r="A70" s="13" t="s">
        <v>367</v>
      </c>
      <c r="B70" s="1" t="s">
        <v>367</v>
      </c>
      <c r="C70" s="3" t="s">
        <v>365</v>
      </c>
    </row>
    <row r="71" spans="1:3">
      <c r="A71" s="13" t="s">
        <v>370</v>
      </c>
      <c r="B71" s="1" t="s">
        <v>370</v>
      </c>
      <c r="C71" s="3" t="s">
        <v>368</v>
      </c>
    </row>
    <row r="72" spans="1:3">
      <c r="A72" s="13" t="s">
        <v>828</v>
      </c>
      <c r="B72" s="1" t="s">
        <v>829</v>
      </c>
      <c r="C72" s="3" t="s">
        <v>497</v>
      </c>
    </row>
    <row r="73" spans="1:3">
      <c r="A73" s="13" t="s">
        <v>830</v>
      </c>
      <c r="B73" s="1" t="s">
        <v>829</v>
      </c>
      <c r="C73" s="3" t="s">
        <v>831</v>
      </c>
    </row>
    <row r="74" spans="1:3">
      <c r="A74" s="13" t="s">
        <v>421</v>
      </c>
      <c r="B74" s="1" t="s">
        <v>421</v>
      </c>
      <c r="C74" s="3" t="s">
        <v>419</v>
      </c>
    </row>
    <row r="75" spans="1:3">
      <c r="A75" s="13" t="s">
        <v>373</v>
      </c>
      <c r="B75" s="1" t="s">
        <v>373</v>
      </c>
      <c r="C75" s="3" t="s">
        <v>371</v>
      </c>
    </row>
    <row r="76" spans="1:3">
      <c r="A76" s="13" t="s">
        <v>376</v>
      </c>
      <c r="B76" s="1" t="s">
        <v>376</v>
      </c>
      <c r="C76" s="3" t="s">
        <v>374</v>
      </c>
    </row>
    <row r="77" spans="1:3">
      <c r="A77" s="13" t="s">
        <v>379</v>
      </c>
      <c r="B77" s="1" t="s">
        <v>379</v>
      </c>
      <c r="C77" s="3" t="s">
        <v>377</v>
      </c>
    </row>
    <row r="78" spans="1:3">
      <c r="A78" s="13" t="s">
        <v>488</v>
      </c>
      <c r="B78" s="1" t="s">
        <v>488</v>
      </c>
      <c r="C78" s="3" t="s">
        <v>486</v>
      </c>
    </row>
    <row r="79" spans="1:3">
      <c r="A79" s="13" t="s">
        <v>832</v>
      </c>
      <c r="B79" s="13" t="s">
        <v>832</v>
      </c>
      <c r="C79" s="3" t="s">
        <v>526</v>
      </c>
    </row>
    <row r="80" spans="1:3">
      <c r="A80" s="13" t="s">
        <v>833</v>
      </c>
      <c r="B80" s="1" t="s">
        <v>294</v>
      </c>
      <c r="C80" s="3" t="s">
        <v>292</v>
      </c>
    </row>
    <row r="81" spans="1:3">
      <c r="A81" s="13" t="s">
        <v>834</v>
      </c>
      <c r="B81" s="1" t="s">
        <v>835</v>
      </c>
      <c r="C81" s="3" t="s">
        <v>511</v>
      </c>
    </row>
    <row r="82" spans="1:3">
      <c r="A82" s="13" t="s">
        <v>424</v>
      </c>
      <c r="B82" s="1" t="s">
        <v>424</v>
      </c>
      <c r="C82" s="3" t="s">
        <v>422</v>
      </c>
    </row>
    <row r="83" spans="1:3">
      <c r="A83" s="13" t="s">
        <v>836</v>
      </c>
      <c r="B83" s="1" t="s">
        <v>837</v>
      </c>
      <c r="C83" s="3" t="s">
        <v>499</v>
      </c>
    </row>
    <row r="84" spans="1:3">
      <c r="A84" s="13" t="s">
        <v>491</v>
      </c>
      <c r="B84" s="1" t="s">
        <v>491</v>
      </c>
      <c r="C84" s="3" t="s">
        <v>489</v>
      </c>
    </row>
    <row r="85" spans="1:3">
      <c r="A85" s="13" t="s">
        <v>427</v>
      </c>
      <c r="B85" s="1" t="s">
        <v>427</v>
      </c>
      <c r="C85" s="3" t="s">
        <v>425</v>
      </c>
    </row>
    <row r="86" spans="1:3">
      <c r="A86" s="13" t="s">
        <v>382</v>
      </c>
      <c r="B86" s="1" t="s">
        <v>382</v>
      </c>
      <c r="C86" s="3" t="s">
        <v>380</v>
      </c>
    </row>
    <row r="87" spans="1:3">
      <c r="A87" s="13" t="s">
        <v>838</v>
      </c>
      <c r="B87" s="1" t="s">
        <v>839</v>
      </c>
      <c r="C87" s="3" t="s">
        <v>501</v>
      </c>
    </row>
    <row r="88" spans="1:3">
      <c r="A88" s="13" t="s">
        <v>840</v>
      </c>
      <c r="B88" s="1" t="s">
        <v>839</v>
      </c>
      <c r="C88" s="3" t="s">
        <v>841</v>
      </c>
    </row>
    <row r="89" spans="1:3">
      <c r="A89" s="13" t="s">
        <v>385</v>
      </c>
      <c r="B89" s="1" t="s">
        <v>385</v>
      </c>
      <c r="C89" s="3" t="s">
        <v>383</v>
      </c>
    </row>
    <row r="90" spans="1:3">
      <c r="A90" s="13" t="s">
        <v>842</v>
      </c>
      <c r="B90" s="1" t="s">
        <v>843</v>
      </c>
      <c r="C90" s="3" t="s">
        <v>503</v>
      </c>
    </row>
    <row r="91" spans="1:3">
      <c r="A91" s="13" t="s">
        <v>431</v>
      </c>
      <c r="B91" s="1" t="s">
        <v>431</v>
      </c>
      <c r="C91" s="3" t="s">
        <v>429</v>
      </c>
    </row>
    <row r="92" spans="1:3">
      <c r="A92" s="13" t="s">
        <v>388</v>
      </c>
      <c r="B92" s="1" t="s">
        <v>388</v>
      </c>
      <c r="C92" s="3" t="s">
        <v>386</v>
      </c>
    </row>
    <row r="93" spans="1:3">
      <c r="A93" s="13" t="s">
        <v>327</v>
      </c>
      <c r="B93" s="13" t="s">
        <v>327</v>
      </c>
      <c r="C93" s="3" t="s">
        <v>325</v>
      </c>
    </row>
  </sheetData>
  <phoneticPr fontId="0" type="noConversion"/>
  <pageMargins left="0.75" right="0.75" top="1" bottom="1" header="0.5" footer="0.5"/>
  <pageSetup paperSize="9" scale="96" orientation="portrait" r:id="rId1"/>
  <headerFooter alignWithMargins="0">
    <oddHeader>&amp;C&amp;"Calibri"&amp;10&amp;K000000 OFFICIAL-SENSITIVE&amp;1#_x000D_</oddHeader>
    <oddFooter>&amp;C_x000D_&amp;1#&amp;"Calibri"&amp;10&amp;K000000 OFFICIAL-SENSITIVE</oddFooter>
  </headerFooter>
  <colBreaks count="1" manualBreakCount="1">
    <brk id="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79E9-6F02-4F0F-B3A8-315FFAB93571}">
  <dimension ref="A1:N27"/>
  <sheetViews>
    <sheetView workbookViewId="0"/>
  </sheetViews>
  <sheetFormatPr defaultRowHeight="12.75"/>
  <cols>
    <col min="1" max="1" width="48.28515625" customWidth="1"/>
    <col min="2" max="2" width="26.85546875" bestFit="1" customWidth="1"/>
    <col min="3" max="3" width="85.7109375" bestFit="1" customWidth="1"/>
  </cols>
  <sheetData>
    <row r="1" spans="1:14" ht="20.25">
      <c r="A1" s="8" t="s">
        <v>16</v>
      </c>
      <c r="B1" s="8"/>
      <c r="C1" s="8"/>
    </row>
    <row r="2" spans="1:14" ht="15">
      <c r="A2" s="9" t="s">
        <v>17</v>
      </c>
      <c r="B2" s="9"/>
      <c r="C2" s="9"/>
    </row>
    <row r="3" spans="1:14" ht="18">
      <c r="A3" s="10" t="s">
        <v>18</v>
      </c>
      <c r="B3" s="10"/>
      <c r="C3" s="10"/>
    </row>
    <row r="4" spans="1:14" ht="18">
      <c r="A4" s="11" t="s">
        <v>19</v>
      </c>
      <c r="B4" s="11" t="s">
        <v>20</v>
      </c>
      <c r="C4" s="11" t="s">
        <v>21</v>
      </c>
    </row>
    <row r="5" spans="1:14" ht="15">
      <c r="A5" s="183" t="s">
        <v>22</v>
      </c>
      <c r="B5" s="180" t="s">
        <v>23</v>
      </c>
      <c r="C5" s="12" t="s">
        <v>24</v>
      </c>
      <c r="D5" s="179"/>
      <c r="E5" s="179"/>
      <c r="F5" s="179"/>
      <c r="G5" s="179"/>
      <c r="H5" s="179"/>
      <c r="I5" s="179"/>
      <c r="J5" s="179"/>
      <c r="K5" s="179"/>
      <c r="L5" s="179"/>
      <c r="M5" s="179"/>
      <c r="N5" s="179"/>
    </row>
    <row r="6" spans="1:14" ht="15">
      <c r="A6" s="183" t="s">
        <v>25</v>
      </c>
      <c r="B6" s="180" t="s">
        <v>23</v>
      </c>
      <c r="C6" s="12" t="s">
        <v>26</v>
      </c>
      <c r="D6" s="179"/>
      <c r="E6" s="179"/>
      <c r="F6" s="179"/>
      <c r="G6" s="179"/>
      <c r="H6" s="179"/>
      <c r="I6" s="179"/>
      <c r="J6" s="179"/>
      <c r="K6" s="179"/>
      <c r="L6" s="179"/>
      <c r="M6" s="179"/>
      <c r="N6" s="179"/>
    </row>
    <row r="7" spans="1:14" ht="15">
      <c r="A7" s="183" t="s">
        <v>27</v>
      </c>
      <c r="B7" s="180" t="s">
        <v>23</v>
      </c>
      <c r="C7" s="247" t="s">
        <v>28</v>
      </c>
      <c r="D7" s="247"/>
      <c r="E7" s="247"/>
      <c r="F7" s="247"/>
      <c r="G7" s="247"/>
      <c r="H7" s="247"/>
      <c r="I7" s="247"/>
      <c r="J7" s="247"/>
      <c r="K7" s="247"/>
      <c r="L7" s="247"/>
      <c r="M7" s="247"/>
      <c r="N7" s="247"/>
    </row>
    <row r="8" spans="1:14" ht="15">
      <c r="A8" s="182" t="s">
        <v>29</v>
      </c>
      <c r="B8" s="180" t="s">
        <v>23</v>
      </c>
      <c r="C8" s="9" t="s">
        <v>30</v>
      </c>
      <c r="D8" s="181"/>
      <c r="E8" s="181"/>
      <c r="F8" s="181"/>
      <c r="G8" s="181"/>
      <c r="H8" s="181"/>
      <c r="I8" s="181"/>
      <c r="J8" s="181"/>
      <c r="K8" s="181"/>
      <c r="L8" s="181"/>
      <c r="M8" s="181"/>
      <c r="N8" s="181"/>
    </row>
    <row r="9" spans="1:14" ht="15">
      <c r="A9" s="180" t="s">
        <v>23</v>
      </c>
      <c r="B9" s="182" t="s">
        <v>31</v>
      </c>
      <c r="C9" s="9" t="s">
        <v>32</v>
      </c>
      <c r="D9" s="181"/>
      <c r="E9" s="181"/>
      <c r="F9" s="181"/>
      <c r="G9" s="181"/>
      <c r="H9" s="181"/>
      <c r="I9" s="181"/>
      <c r="J9" s="181"/>
      <c r="K9" s="181"/>
      <c r="L9" s="181"/>
      <c r="M9" s="181"/>
      <c r="N9" s="181"/>
    </row>
    <row r="10" spans="1:14" ht="15">
      <c r="A10" s="180" t="s">
        <v>23</v>
      </c>
      <c r="B10" s="183" t="s">
        <v>33</v>
      </c>
      <c r="C10" s="9" t="s">
        <v>34</v>
      </c>
      <c r="D10" s="181"/>
      <c r="E10" s="181"/>
      <c r="F10" s="181"/>
      <c r="G10" s="181"/>
      <c r="H10" s="181"/>
      <c r="I10" s="181"/>
      <c r="J10" s="181"/>
      <c r="K10" s="181"/>
      <c r="L10" s="181"/>
      <c r="M10" s="181"/>
      <c r="N10" s="181"/>
    </row>
    <row r="11" spans="1:14" ht="15">
      <c r="A11" s="183" t="s">
        <v>35</v>
      </c>
      <c r="B11" s="180" t="s">
        <v>23</v>
      </c>
      <c r="C11" s="9" t="s">
        <v>36</v>
      </c>
      <c r="D11" s="181"/>
      <c r="E11" s="181"/>
      <c r="F11" s="181"/>
      <c r="G11" s="181"/>
      <c r="H11" s="181"/>
      <c r="I11" s="181"/>
      <c r="J11" s="181"/>
      <c r="K11" s="181"/>
      <c r="L11" s="181"/>
      <c r="M11" s="181"/>
      <c r="N11" s="181"/>
    </row>
    <row r="12" spans="1:14" ht="15">
      <c r="A12" s="180" t="s">
        <v>23</v>
      </c>
      <c r="B12" s="183" t="s">
        <v>37</v>
      </c>
      <c r="C12" s="9" t="s">
        <v>38</v>
      </c>
      <c r="D12" s="181"/>
      <c r="E12" s="181"/>
      <c r="F12" s="181"/>
      <c r="G12" s="181"/>
      <c r="H12" s="181"/>
      <c r="I12" s="181"/>
      <c r="J12" s="181"/>
      <c r="K12" s="181"/>
      <c r="L12" s="181"/>
      <c r="M12" s="181"/>
      <c r="N12" s="181"/>
    </row>
    <row r="13" spans="1:14" ht="15">
      <c r="A13" s="180" t="s">
        <v>23</v>
      </c>
      <c r="B13" s="183" t="s">
        <v>39</v>
      </c>
      <c r="C13" s="9" t="s">
        <v>40</v>
      </c>
      <c r="D13" s="181"/>
      <c r="E13" s="181"/>
      <c r="F13" s="181"/>
      <c r="G13" s="181"/>
      <c r="H13" s="181"/>
      <c r="I13" s="181"/>
      <c r="J13" s="181"/>
      <c r="K13" s="181"/>
      <c r="L13" s="181"/>
      <c r="M13" s="181"/>
      <c r="N13" s="181"/>
    </row>
    <row r="14" spans="1:14" ht="15">
      <c r="A14" s="180" t="s">
        <v>23</v>
      </c>
      <c r="B14" s="183" t="s">
        <v>41</v>
      </c>
      <c r="C14" s="9" t="s">
        <v>42</v>
      </c>
      <c r="D14" s="181"/>
      <c r="E14" s="181"/>
      <c r="F14" s="181"/>
      <c r="G14" s="181"/>
      <c r="H14" s="181"/>
      <c r="I14" s="181"/>
      <c r="J14" s="181"/>
      <c r="K14" s="181"/>
      <c r="L14" s="181"/>
      <c r="M14" s="181"/>
      <c r="N14" s="181"/>
    </row>
    <row r="15" spans="1:14" ht="15">
      <c r="A15" s="180" t="s">
        <v>23</v>
      </c>
      <c r="B15" s="183" t="s">
        <v>43</v>
      </c>
      <c r="C15" s="9" t="s">
        <v>44</v>
      </c>
      <c r="D15" s="181"/>
      <c r="E15" s="181"/>
      <c r="F15" s="181"/>
      <c r="G15" s="181"/>
      <c r="H15" s="181"/>
      <c r="I15" s="181"/>
      <c r="J15" s="181"/>
      <c r="K15" s="181"/>
      <c r="L15" s="181"/>
      <c r="M15" s="181"/>
      <c r="N15" s="181"/>
    </row>
    <row r="16" spans="1:14" ht="15">
      <c r="A16" s="180" t="s">
        <v>23</v>
      </c>
      <c r="B16" s="183" t="s">
        <v>45</v>
      </c>
      <c r="C16" s="9" t="s">
        <v>46</v>
      </c>
      <c r="D16" s="181"/>
      <c r="E16" s="181"/>
      <c r="F16" s="181"/>
      <c r="G16" s="181"/>
      <c r="H16" s="181"/>
      <c r="I16" s="181"/>
      <c r="J16" s="181"/>
      <c r="K16" s="181"/>
      <c r="L16" s="181"/>
      <c r="M16" s="181"/>
      <c r="N16" s="181"/>
    </row>
    <row r="17" spans="1:14" ht="15">
      <c r="A17" s="180" t="s">
        <v>23</v>
      </c>
      <c r="B17" s="183" t="s">
        <v>47</v>
      </c>
      <c r="C17" s="9" t="s">
        <v>48</v>
      </c>
      <c r="D17" s="181"/>
      <c r="E17" s="181"/>
      <c r="F17" s="181"/>
      <c r="G17" s="181"/>
      <c r="H17" s="181"/>
      <c r="I17" s="181"/>
      <c r="J17" s="181"/>
      <c r="K17" s="181"/>
      <c r="L17" s="181"/>
      <c r="M17" s="181"/>
      <c r="N17" s="181"/>
    </row>
    <row r="18" spans="1:14" ht="15">
      <c r="A18" s="183" t="s">
        <v>49</v>
      </c>
      <c r="B18" s="180" t="s">
        <v>23</v>
      </c>
      <c r="C18" s="9" t="s">
        <v>50</v>
      </c>
      <c r="D18" s="181"/>
      <c r="E18" s="181"/>
      <c r="F18" s="181"/>
      <c r="G18" s="181"/>
      <c r="H18" s="181"/>
      <c r="I18" s="181"/>
      <c r="J18" s="181"/>
      <c r="K18" s="181"/>
      <c r="L18" s="181"/>
      <c r="M18" s="181"/>
      <c r="N18" s="181"/>
    </row>
    <row r="19" spans="1:14" ht="15">
      <c r="A19" s="180" t="s">
        <v>23</v>
      </c>
      <c r="B19" s="183" t="s">
        <v>51</v>
      </c>
      <c r="C19" s="9" t="s">
        <v>52</v>
      </c>
      <c r="D19" s="181"/>
      <c r="E19" s="181"/>
      <c r="F19" s="181"/>
      <c r="G19" s="181"/>
      <c r="H19" s="181"/>
      <c r="I19" s="181"/>
      <c r="J19" s="181"/>
      <c r="K19" s="181"/>
      <c r="L19" s="181"/>
      <c r="M19" s="181"/>
      <c r="N19" s="181"/>
    </row>
    <row r="20" spans="1:14" ht="15">
      <c r="A20" s="180" t="s">
        <v>23</v>
      </c>
      <c r="B20" s="183" t="s">
        <v>53</v>
      </c>
      <c r="C20" s="9" t="s">
        <v>54</v>
      </c>
      <c r="D20" s="181"/>
      <c r="E20" s="181"/>
      <c r="F20" s="181"/>
      <c r="G20" s="181"/>
      <c r="H20" s="181"/>
      <c r="I20" s="181"/>
      <c r="J20" s="181"/>
      <c r="K20" s="181"/>
      <c r="L20" s="181"/>
      <c r="M20" s="181"/>
      <c r="N20" s="181"/>
    </row>
    <row r="21" spans="1:14" ht="15">
      <c r="A21" s="180" t="s">
        <v>23</v>
      </c>
      <c r="B21" s="183" t="s">
        <v>55</v>
      </c>
      <c r="C21" s="9" t="s">
        <v>56</v>
      </c>
      <c r="D21" s="181"/>
      <c r="E21" s="181"/>
      <c r="F21" s="181"/>
      <c r="G21" s="181"/>
      <c r="H21" s="181"/>
      <c r="I21" s="181"/>
      <c r="J21" s="181"/>
      <c r="K21" s="181"/>
      <c r="L21" s="181"/>
      <c r="M21" s="181"/>
      <c r="N21" s="181"/>
    </row>
    <row r="22" spans="1:14" ht="15">
      <c r="A22" s="180" t="s">
        <v>23</v>
      </c>
      <c r="B22" s="183" t="s">
        <v>57</v>
      </c>
      <c r="C22" s="9" t="s">
        <v>58</v>
      </c>
      <c r="D22" s="181"/>
      <c r="E22" s="181"/>
      <c r="F22" s="181"/>
      <c r="G22" s="181"/>
      <c r="H22" s="181"/>
      <c r="I22" s="181"/>
      <c r="J22" s="181"/>
      <c r="K22" s="181"/>
      <c r="L22" s="181"/>
      <c r="M22" s="181"/>
      <c r="N22" s="181"/>
    </row>
    <row r="23" spans="1:14" ht="18" customHeight="1">
      <c r="A23" s="180" t="s">
        <v>23</v>
      </c>
      <c r="B23" s="183" t="s">
        <v>59</v>
      </c>
      <c r="C23" s="9" t="s">
        <v>60</v>
      </c>
      <c r="D23" s="181"/>
      <c r="E23" s="181"/>
      <c r="F23" s="181"/>
      <c r="G23" s="181"/>
      <c r="H23" s="181"/>
      <c r="I23" s="181"/>
      <c r="J23" s="181"/>
      <c r="K23" s="181"/>
      <c r="L23" s="181"/>
      <c r="M23" s="181"/>
      <c r="N23" s="181"/>
    </row>
    <row r="24" spans="1:14" ht="18.75" customHeight="1">
      <c r="A24" s="183" t="s">
        <v>61</v>
      </c>
      <c r="B24" s="180" t="s">
        <v>23</v>
      </c>
      <c r="C24" s="9" t="s">
        <v>62</v>
      </c>
      <c r="D24" s="181"/>
      <c r="E24" s="181"/>
      <c r="F24" s="181"/>
      <c r="G24" s="181"/>
      <c r="H24" s="181"/>
      <c r="I24" s="181"/>
      <c r="J24" s="181"/>
      <c r="K24" s="181"/>
      <c r="L24" s="181"/>
      <c r="M24" s="181"/>
      <c r="N24" s="181"/>
    </row>
    <row r="25" spans="1:14" ht="15">
      <c r="A25" s="180" t="s">
        <v>23</v>
      </c>
      <c r="B25" s="183" t="s">
        <v>63</v>
      </c>
      <c r="C25" s="179" t="s">
        <v>64</v>
      </c>
      <c r="D25" s="181"/>
      <c r="E25" s="181"/>
      <c r="F25" s="181"/>
      <c r="G25" s="181"/>
      <c r="H25" s="181"/>
      <c r="I25" s="181"/>
      <c r="J25" s="181"/>
      <c r="K25" s="181"/>
      <c r="L25" s="181"/>
      <c r="M25" s="181"/>
      <c r="N25" s="181"/>
    </row>
    <row r="26" spans="1:14" ht="15">
      <c r="A26" s="180" t="s">
        <v>23</v>
      </c>
      <c r="B26" s="183" t="s">
        <v>65</v>
      </c>
      <c r="C26" s="179" t="s">
        <v>66</v>
      </c>
      <c r="D26" s="181"/>
      <c r="E26" s="181"/>
      <c r="F26" s="181"/>
      <c r="G26" s="181"/>
      <c r="H26" s="181"/>
      <c r="I26" s="181"/>
      <c r="J26" s="181"/>
      <c r="K26" s="181"/>
      <c r="L26" s="181"/>
      <c r="M26" s="181"/>
      <c r="N26" s="181"/>
    </row>
    <row r="27" spans="1:14" ht="15">
      <c r="A27" s="180" t="s">
        <v>23</v>
      </c>
      <c r="B27" s="183" t="s">
        <v>67</v>
      </c>
      <c r="C27" s="179" t="s">
        <v>68</v>
      </c>
      <c r="D27" s="181"/>
      <c r="E27" s="181"/>
      <c r="F27" s="181"/>
      <c r="G27" s="181"/>
      <c r="H27" s="181"/>
      <c r="I27" s="181"/>
      <c r="J27" s="181"/>
      <c r="K27" s="181"/>
      <c r="L27" s="181"/>
      <c r="M27" s="181"/>
      <c r="N27" s="181"/>
    </row>
  </sheetData>
  <mergeCells count="1">
    <mergeCell ref="C7:N7"/>
  </mergeCells>
  <phoneticPr fontId="5" type="noConversion"/>
  <hyperlinks>
    <hyperlink ref="A8" location="Data_Exp_and_Inc!A1" display="Data_Exp_and_Inc" xr:uid="{D85ECEFB-F480-4490-88BA-973FD5305174}"/>
    <hyperlink ref="A11" location="Data_Memo_SectionA!A1" display="Data_Memo_SectionA" xr:uid="{40DEE63C-6167-4806-BAB4-23576DB2A766}"/>
    <hyperlink ref="A18" location="Data_Memo_SectionB_to_F!A1" display="Data_Memo_SectionB_to_F" xr:uid="{C65BC0A9-0FF3-4B45-BF0D-EF4A87F1255B}"/>
    <hyperlink ref="A24" location="Data_Memo_SectionG_to_I!A1" display="Data_Memo_SectionG_to_I" xr:uid="{CB7ACF3D-B68A-4927-BBC7-C35B4C3450AA}"/>
    <hyperlink ref="B9" location="Data_Exp_and_Inc!E8" display="Table 1.01" xr:uid="{F2E73854-F0F5-4569-9B83-29198AD21B9F}"/>
    <hyperlink ref="B10" location="Data_Exp_and_Inc!P8" display="Table 1.02" xr:uid="{A0EE2491-0590-4F81-A93E-4D27A759F4B7}"/>
    <hyperlink ref="B12" location="Data_Memo_SectionA!E7" display="Table A1" xr:uid="{41DC26C2-9121-4154-8368-D03F2077B610}"/>
    <hyperlink ref="B13" location="Data_Memo_SectionA!K7" display="Table A2" xr:uid="{6AAE55D9-97B6-4F7B-85BC-FA21B2E58897}"/>
    <hyperlink ref="B14" location="Data_Memo_SectionA!Q7" display="Table A3" xr:uid="{5918FA65-62C4-42D7-880B-5357CD3429C6}"/>
    <hyperlink ref="B15" location="Data_Memo_SectionA!W7" display="Table A4" xr:uid="{3EAD5915-3784-443B-96CD-3478639F4674}"/>
    <hyperlink ref="B16" location="Data_Memo_SectionA!AC7" display="Table A5" xr:uid="{D076337D-CE1F-473C-8065-EB7E662D0C1A}"/>
    <hyperlink ref="B17" location="Data_Memo_SectionA!AI7" display="Table A6" xr:uid="{725E4915-75B1-4FD3-98A7-AD6BA8DC0D6F}"/>
    <hyperlink ref="B19" location="Data_Memo_SectionB_to_F!E8" display="Table B1" xr:uid="{EA2F385E-D509-449C-86BD-FAA5674672B8}"/>
    <hyperlink ref="B20" location="Data_Memo_SectionB_to_F!I8" display="Table C1" xr:uid="{62140364-8292-47B7-8665-68EC5B3B29E7}"/>
    <hyperlink ref="B21" location="Data_Memo_SectionB_to_F!O8" display="Table D1" xr:uid="{4FE28619-AA57-4738-BBF0-A4D5B389A83E}"/>
    <hyperlink ref="B22" location="Data_Memo_SectionB_to_F!U8" display="Table E1" xr:uid="{207E594A-C429-4503-870B-474AF097E069}"/>
    <hyperlink ref="B23" location="Data_Memo_SectionB_to_F!X8" display="Table F1" xr:uid="{659072FF-2626-4020-862A-EF97F2344CE6}"/>
    <hyperlink ref="B25" location="Data_Memo_SectionG_to_I!E8" display="Table G1" xr:uid="{5CEB6B55-8C5E-438E-A90D-81EDB28DC23F}"/>
    <hyperlink ref="B26" location="Data_Memo_SectionG_to_I!I8" display="Table H1" xr:uid="{31ED14E2-FCD4-4796-8F6A-4BC80F957CA3}"/>
    <hyperlink ref="B27" location="Data_Memo_SectionG_to_I!N8" display="Table I1" xr:uid="{9F412D85-4AFF-49F0-9D42-AD1833EA0754}"/>
    <hyperlink ref="A5" location="Notes!A1" display="Notes" xr:uid="{C003B0D8-E29B-44F2-BE7A-708D020A7434}"/>
    <hyperlink ref="A6" location="'SF3 Expenditure &amp; Income'!A1" display="SF3 Expenditure and Income" xr:uid="{90CF3AD6-4549-456D-B123-73DD911596EE}"/>
    <hyperlink ref="A7" location="'All Memo items'!A1" display="All Memo items" xr:uid="{D604BC09-7716-4F0E-AEA1-6323234CDDC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17249-7F58-40E3-A161-C41B0812C591}">
  <dimension ref="A1:J14"/>
  <sheetViews>
    <sheetView workbookViewId="0"/>
  </sheetViews>
  <sheetFormatPr defaultRowHeight="12.75"/>
  <cols>
    <col min="1" max="1" width="33.7109375" style="205" customWidth="1"/>
    <col min="2" max="2" width="15.85546875" customWidth="1"/>
    <col min="3" max="3" width="47.28515625" style="194" customWidth="1"/>
    <col min="5" max="5" width="31.140625" bestFit="1" customWidth="1"/>
    <col min="6" max="6" width="11.5703125" bestFit="1" customWidth="1"/>
    <col min="7" max="7" width="33" style="194" customWidth="1"/>
    <col min="10" max="10" width="38.28515625" customWidth="1"/>
  </cols>
  <sheetData>
    <row r="1" spans="1:10" ht="20.25">
      <c r="A1" s="193" t="s">
        <v>69</v>
      </c>
    </row>
    <row r="2" spans="1:10" s="185" customFormat="1" ht="30.75" customHeight="1">
      <c r="A2" s="195" t="s">
        <v>70</v>
      </c>
      <c r="C2" s="191"/>
      <c r="G2" s="191"/>
    </row>
    <row r="3" spans="1:10" s="197" customFormat="1" ht="15.75">
      <c r="A3" s="196" t="s">
        <v>22</v>
      </c>
      <c r="C3" s="198"/>
      <c r="E3" s="196" t="s">
        <v>71</v>
      </c>
      <c r="G3" s="198"/>
      <c r="I3" s="197" t="s">
        <v>72</v>
      </c>
    </row>
    <row r="4" spans="1:10" s="195" customFormat="1" ht="15.75">
      <c r="A4" s="199" t="s">
        <v>73</v>
      </c>
      <c r="B4" s="200" t="s">
        <v>74</v>
      </c>
      <c r="C4" s="201" t="s">
        <v>75</v>
      </c>
      <c r="E4" s="199" t="s">
        <v>73</v>
      </c>
      <c r="F4" s="200" t="s">
        <v>76</v>
      </c>
      <c r="G4" s="201" t="s">
        <v>77</v>
      </c>
      <c r="I4" s="200" t="s">
        <v>78</v>
      </c>
      <c r="J4" s="200" t="s">
        <v>79</v>
      </c>
    </row>
    <row r="5" spans="1:10" s="195" customFormat="1" ht="105">
      <c r="A5" s="202" t="s">
        <v>29</v>
      </c>
      <c r="B5" s="195" t="s">
        <v>80</v>
      </c>
      <c r="C5" s="188" t="s">
        <v>81</v>
      </c>
      <c r="E5" s="202" t="s">
        <v>82</v>
      </c>
      <c r="F5" s="195" t="s">
        <v>83</v>
      </c>
      <c r="G5" s="188" t="s">
        <v>84</v>
      </c>
      <c r="I5" s="202" t="s">
        <v>85</v>
      </c>
      <c r="J5" s="188" t="s">
        <v>86</v>
      </c>
    </row>
    <row r="6" spans="1:10" s="195" customFormat="1" ht="45">
      <c r="A6" s="203" t="s">
        <v>87</v>
      </c>
      <c r="B6" s="195" t="s">
        <v>88</v>
      </c>
      <c r="C6" s="188" t="s">
        <v>89</v>
      </c>
      <c r="E6" s="202" t="s">
        <v>82</v>
      </c>
      <c r="F6" s="195" t="s">
        <v>90</v>
      </c>
      <c r="G6" s="188" t="s">
        <v>91</v>
      </c>
      <c r="I6" s="202" t="s">
        <v>92</v>
      </c>
      <c r="J6" s="195" t="s">
        <v>93</v>
      </c>
    </row>
    <row r="7" spans="1:10" s="195" customFormat="1" ht="45">
      <c r="A7" s="188" t="s">
        <v>94</v>
      </c>
      <c r="B7" s="195" t="s">
        <v>95</v>
      </c>
      <c r="C7" s="188" t="s">
        <v>96</v>
      </c>
      <c r="E7" s="202" t="s">
        <v>82</v>
      </c>
      <c r="F7" s="195" t="s">
        <v>97</v>
      </c>
      <c r="G7" s="188" t="s">
        <v>98</v>
      </c>
      <c r="I7" s="202" t="s">
        <v>23</v>
      </c>
      <c r="J7" s="195" t="s">
        <v>99</v>
      </c>
    </row>
    <row r="8" spans="1:10" s="195" customFormat="1" ht="45">
      <c r="A8" s="195" t="s">
        <v>100</v>
      </c>
      <c r="B8" s="195" t="s">
        <v>101</v>
      </c>
      <c r="C8" s="188" t="s">
        <v>102</v>
      </c>
      <c r="E8" s="202" t="s">
        <v>82</v>
      </c>
      <c r="F8" s="195" t="s">
        <v>103</v>
      </c>
      <c r="G8" s="188" t="s">
        <v>104</v>
      </c>
      <c r="I8" s="195" t="s">
        <v>105</v>
      </c>
      <c r="J8" s="195" t="s">
        <v>106</v>
      </c>
    </row>
    <row r="9" spans="1:10" s="195" customFormat="1" ht="30">
      <c r="A9" s="202" t="s">
        <v>107</v>
      </c>
      <c r="B9" s="195" t="s">
        <v>108</v>
      </c>
      <c r="C9" s="188" t="s">
        <v>109</v>
      </c>
      <c r="E9" s="202" t="s">
        <v>107</v>
      </c>
      <c r="F9" s="195" t="s">
        <v>110</v>
      </c>
      <c r="G9" s="188" t="s">
        <v>111</v>
      </c>
    </row>
    <row r="10" spans="1:10" ht="75">
      <c r="A10" s="202" t="s">
        <v>107</v>
      </c>
      <c r="B10" s="195" t="s">
        <v>112</v>
      </c>
      <c r="C10" s="188" t="s">
        <v>113</v>
      </c>
      <c r="I10" s="179"/>
      <c r="J10" s="179"/>
    </row>
    <row r="14" spans="1:10" ht="18">
      <c r="A14" s="204"/>
      <c r="B14" s="204"/>
      <c r="C14" s="204"/>
      <c r="D14" s="204"/>
      <c r="E14" s="204"/>
    </row>
  </sheetData>
  <pageMargins left="0.7" right="0.7" top="0.75" bottom="0.75" header="0.3" footer="0.3"/>
  <headerFooter>
    <oddHeader>&amp;C&amp;"Calibri"&amp;10&amp;K000000 OFFICIAL-SENSITIVE&amp;1#_x000D_</oddHeader>
    <oddFooter>&amp;C_x000D_&amp;1#&amp;"Calibri"&amp;10&amp;K000000 OFFICIAL-SENSITIVE</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59"/>
  <sheetViews>
    <sheetView zoomScaleNormal="100" workbookViewId="0">
      <selection activeCell="J19" sqref="J19"/>
    </sheetView>
  </sheetViews>
  <sheetFormatPr defaultColWidth="9.140625" defaultRowHeight="14.25"/>
  <cols>
    <col min="1" max="1" width="3.42578125" style="44" customWidth="1"/>
    <col min="2" max="2" width="68.140625" style="44" customWidth="1"/>
    <col min="3" max="3" width="7.7109375" style="44" customWidth="1"/>
    <col min="4" max="4" width="44" style="44" customWidth="1"/>
    <col min="5" max="5" width="28.5703125" style="44" customWidth="1"/>
    <col min="6" max="6" width="2.85546875" style="44" customWidth="1"/>
    <col min="7" max="11" width="9.140625" style="44"/>
    <col min="12" max="12" width="12.7109375" style="44" bestFit="1" customWidth="1"/>
    <col min="13" max="16384" width="9.140625" style="44"/>
  </cols>
  <sheetData>
    <row r="1" spans="1:13" s="16" customFormat="1" ht="19.5" customHeight="1">
      <c r="A1" s="14"/>
      <c r="B1" s="254"/>
      <c r="C1" s="255"/>
      <c r="D1" s="255"/>
      <c r="E1" s="255"/>
      <c r="F1" s="15">
        <v>1</v>
      </c>
    </row>
    <row r="2" spans="1:13" s="16" customFormat="1" ht="24.75" customHeight="1">
      <c r="A2" s="248" t="s">
        <v>114</v>
      </c>
      <c r="B2" s="249"/>
      <c r="C2" s="249"/>
      <c r="D2" s="249"/>
      <c r="E2" s="249"/>
      <c r="F2" s="250"/>
    </row>
    <row r="3" spans="1:13" s="16" customFormat="1" ht="15.75">
      <c r="A3" s="248" t="s">
        <v>115</v>
      </c>
      <c r="B3" s="249"/>
      <c r="C3" s="249"/>
      <c r="D3" s="249"/>
      <c r="E3" s="249"/>
      <c r="F3" s="250"/>
      <c r="H3" s="7"/>
      <c r="I3" s="17"/>
      <c r="J3" s="17"/>
      <c r="K3" s="17"/>
      <c r="L3" s="17"/>
      <c r="M3" s="17"/>
    </row>
    <row r="4" spans="1:13" s="16" customFormat="1" ht="15">
      <c r="A4" s="251"/>
      <c r="B4" s="252"/>
      <c r="C4" s="252"/>
      <c r="D4" s="252"/>
      <c r="E4" s="252"/>
      <c r="F4" s="253"/>
    </row>
    <row r="5" spans="1:13" s="16" customFormat="1" ht="15.75" thickBot="1">
      <c r="A5" s="18"/>
      <c r="B5" s="19"/>
      <c r="C5" s="19"/>
      <c r="D5" s="19"/>
      <c r="E5" s="20"/>
      <c r="F5" s="21"/>
      <c r="I5" s="22"/>
    </row>
    <row r="6" spans="1:13" s="16" customFormat="1" ht="15">
      <c r="A6" s="23"/>
      <c r="B6" s="24"/>
      <c r="C6" s="24"/>
      <c r="D6" s="34" t="s">
        <v>116</v>
      </c>
      <c r="E6" s="24"/>
      <c r="F6" s="25"/>
    </row>
    <row r="7" spans="1:13" s="16" customFormat="1" ht="15">
      <c r="A7" s="26"/>
      <c r="B7" s="27"/>
      <c r="C7" s="27"/>
      <c r="D7" s="28"/>
      <c r="E7" s="29"/>
      <c r="F7" s="25"/>
    </row>
    <row r="8" spans="1:13" s="16" customFormat="1" ht="15">
      <c r="A8" s="26"/>
      <c r="B8" s="30" t="s">
        <v>117</v>
      </c>
      <c r="C8" s="30"/>
      <c r="D8" s="29"/>
      <c r="E8" s="28"/>
      <c r="F8" s="31"/>
    </row>
    <row r="9" spans="1:13" s="16" customFormat="1" ht="15">
      <c r="A9" s="32"/>
      <c r="B9" s="33"/>
      <c r="C9" s="33"/>
      <c r="D9" s="29"/>
      <c r="E9" s="28"/>
      <c r="F9" s="31"/>
    </row>
    <row r="10" spans="1:13" s="16" customFormat="1" ht="15">
      <c r="A10" s="32"/>
      <c r="B10" s="27"/>
      <c r="C10" s="27"/>
      <c r="D10" s="33"/>
      <c r="E10" s="28"/>
      <c r="F10" s="31"/>
    </row>
    <row r="11" spans="1:13" s="16" customFormat="1" ht="15.75" thickBot="1">
      <c r="A11" s="26"/>
      <c r="B11" s="28"/>
      <c r="C11" s="28"/>
      <c r="D11" s="29"/>
      <c r="E11" s="34"/>
      <c r="F11" s="25"/>
    </row>
    <row r="12" spans="1:13" s="16" customFormat="1" ht="15.75" thickBot="1">
      <c r="A12" s="26"/>
      <c r="B12" s="29" t="s">
        <v>118</v>
      </c>
      <c r="C12" s="29"/>
      <c r="D12" s="35" t="str" cm="1">
        <f t="array" ref="D12">INDEX(Data_Exp_and_Inc!C10:C99,'SF3 Expenditure &amp; Income'!F1)</f>
        <v>England and Wales</v>
      </c>
      <c r="E12" s="34"/>
      <c r="F12" s="25"/>
    </row>
    <row r="13" spans="1:13" s="16" customFormat="1" ht="15">
      <c r="A13" s="26"/>
      <c r="B13" s="29" t="s">
        <v>119</v>
      </c>
      <c r="C13" s="29"/>
      <c r="D13" s="35" t="str" cm="1">
        <f t="array" ref="D13">INDEX(Data_Exp_and_Inc!B10:B99,'SF3 Expenditure &amp; Income'!F1)</f>
        <v>EW001</v>
      </c>
      <c r="E13" s="34"/>
      <c r="F13" s="25"/>
    </row>
    <row r="14" spans="1:13" s="16" customFormat="1" ht="15" thickBot="1">
      <c r="A14" s="36"/>
      <c r="B14" s="37"/>
      <c r="C14" s="37"/>
      <c r="D14" s="37"/>
      <c r="E14" s="37"/>
      <c r="F14" s="38"/>
    </row>
    <row r="15" spans="1:13">
      <c r="A15" s="39"/>
      <c r="B15" s="40"/>
      <c r="C15" s="40"/>
      <c r="D15" s="40"/>
      <c r="E15" s="41">
        <v>1</v>
      </c>
      <c r="F15" s="42"/>
      <c r="G15" s="43"/>
    </row>
    <row r="16" spans="1:13" ht="18" customHeight="1">
      <c r="A16" s="45"/>
      <c r="B16" s="46" t="s">
        <v>120</v>
      </c>
      <c r="C16" s="47"/>
      <c r="D16" s="48"/>
      <c r="E16" s="40"/>
      <c r="F16" s="42"/>
      <c r="G16" s="43"/>
    </row>
    <row r="17" spans="1:9" ht="15">
      <c r="A17" s="49"/>
      <c r="B17" s="50" t="s">
        <v>121</v>
      </c>
      <c r="C17" s="40"/>
      <c r="D17" s="40"/>
      <c r="E17" s="40"/>
      <c r="F17" s="42"/>
      <c r="G17" s="43"/>
    </row>
    <row r="18" spans="1:9" ht="15">
      <c r="A18" s="51"/>
      <c r="B18" s="52"/>
      <c r="C18" s="40"/>
      <c r="D18" s="40"/>
      <c r="E18" s="53" t="s">
        <v>122</v>
      </c>
      <c r="F18" s="42"/>
      <c r="G18" s="43"/>
    </row>
    <row r="19" spans="1:9" ht="15.75" customHeight="1">
      <c r="A19" s="54"/>
      <c r="B19" s="55" t="s">
        <v>123</v>
      </c>
      <c r="C19" s="40"/>
      <c r="D19" s="40"/>
      <c r="E19" s="56">
        <f>INDEX(Data_Exp_and_Inc!$E$10:$T$99,MATCH(Import_LA_Code,Data_Exp_and_Inc!$B$10:$B$99,0),MATCH(CONCATENATE('SF3 Expenditure &amp; Income'!$G19,"/",'SF3 Expenditure &amp; Income'!E$15),Data_Exp_and_Inc!$E$7:$T$7,0))</f>
        <v>12353119</v>
      </c>
      <c r="F19" s="42"/>
      <c r="G19" s="43">
        <v>1</v>
      </c>
      <c r="I19" s="57"/>
    </row>
    <row r="20" spans="1:9">
      <c r="A20" s="54"/>
      <c r="B20" s="55"/>
      <c r="C20" s="40"/>
      <c r="D20" s="40"/>
      <c r="E20" s="58"/>
      <c r="F20" s="42"/>
      <c r="G20" s="43"/>
    </row>
    <row r="21" spans="1:9">
      <c r="A21" s="54"/>
      <c r="B21" s="55" t="s">
        <v>124</v>
      </c>
      <c r="C21" s="40"/>
      <c r="D21" s="40"/>
      <c r="E21" s="56">
        <f>INDEX(Data_Exp_and_Inc!$E$10:$T$99,MATCH(Import_LA_Code,Data_Exp_and_Inc!$B$10:$B$99,0),MATCH(CONCATENATE('SF3 Expenditure &amp; Income'!$G21,"/",'SF3 Expenditure &amp; Income'!E$15),Data_Exp_and_Inc!$E$7:$T$7,0))</f>
        <v>2380447</v>
      </c>
      <c r="F21" s="42"/>
      <c r="G21" s="43">
        <v>2</v>
      </c>
      <c r="I21" s="57"/>
    </row>
    <row r="22" spans="1:9">
      <c r="A22" s="54"/>
      <c r="B22" s="55"/>
      <c r="C22" s="40"/>
      <c r="D22" s="40"/>
      <c r="E22" s="59"/>
      <c r="F22" s="42"/>
      <c r="G22" s="43"/>
    </row>
    <row r="23" spans="1:9">
      <c r="A23" s="54"/>
      <c r="B23" s="60" t="s">
        <v>125</v>
      </c>
      <c r="C23" s="40"/>
      <c r="D23" s="40"/>
      <c r="E23" s="56">
        <f>INDEX(Data_Exp_and_Inc!$E$10:$T$99,MATCH(Import_LA_Code,Data_Exp_and_Inc!$B$10:$B$99,0),MATCH(CONCATENATE('SF3 Expenditure &amp; Income'!$G23,"/",'SF3 Expenditure &amp; Income'!E$15),Data_Exp_and_Inc!$E$7:$T$7,0))</f>
        <v>271182</v>
      </c>
      <c r="F23" s="42"/>
      <c r="G23" s="43">
        <v>3</v>
      </c>
      <c r="I23" s="57"/>
    </row>
    <row r="24" spans="1:9">
      <c r="A24" s="51"/>
      <c r="B24" s="52"/>
      <c r="C24" s="40"/>
      <c r="D24" s="40"/>
      <c r="E24" s="58"/>
      <c r="F24" s="42"/>
      <c r="G24" s="43"/>
    </row>
    <row r="25" spans="1:9">
      <c r="A25" s="51"/>
      <c r="B25" s="52" t="s">
        <v>126</v>
      </c>
      <c r="C25" s="40"/>
      <c r="D25" s="40"/>
      <c r="E25" s="56">
        <f>INDEX(Data_Exp_and_Inc!$E$10:$T$99,MATCH(Import_LA_Code,Data_Exp_and_Inc!$B$10:$B$99,0),MATCH(CONCATENATE('SF3 Expenditure &amp; Income'!$G25,"/",'SF3 Expenditure &amp; Income'!E$15),Data_Exp_and_Inc!$E$7:$T$7,0))</f>
        <v>339574</v>
      </c>
      <c r="F25" s="42"/>
      <c r="G25" s="43">
        <v>4</v>
      </c>
      <c r="I25" s="57"/>
    </row>
    <row r="26" spans="1:9">
      <c r="A26" s="51"/>
      <c r="B26" s="52"/>
      <c r="C26" s="40"/>
      <c r="D26" s="40"/>
      <c r="E26" s="58"/>
      <c r="F26" s="42"/>
      <c r="G26" s="43"/>
    </row>
    <row r="27" spans="1:9">
      <c r="A27" s="51"/>
      <c r="B27" s="52" t="s">
        <v>127</v>
      </c>
      <c r="C27" s="40"/>
      <c r="D27" s="40"/>
      <c r="E27" s="56">
        <f>INDEX(Data_Exp_and_Inc!$E$10:$T$99,MATCH(Import_LA_Code,Data_Exp_and_Inc!$B$10:$B$99,0),MATCH(CONCATENATE('SF3 Expenditure &amp; Income'!$G27,"/",'SF3 Expenditure &amp; Income'!E$15),Data_Exp_and_Inc!$E$7:$T$7,0))</f>
        <v>16002</v>
      </c>
      <c r="F27" s="42"/>
      <c r="G27" s="43">
        <v>5</v>
      </c>
      <c r="I27" s="57"/>
    </row>
    <row r="28" spans="1:9">
      <c r="A28" s="51"/>
      <c r="B28" s="52"/>
      <c r="C28" s="40"/>
      <c r="D28" s="40"/>
      <c r="E28" s="58"/>
      <c r="F28" s="42"/>
      <c r="G28" s="43"/>
    </row>
    <row r="29" spans="1:9">
      <c r="A29" s="51"/>
      <c r="B29" s="52" t="s">
        <v>128</v>
      </c>
      <c r="C29" s="40"/>
      <c r="D29" s="40"/>
      <c r="E29" s="56">
        <f>INDEX(Data_Exp_and_Inc!$E$10:$T$99,MATCH(Import_LA_Code,Data_Exp_and_Inc!$B$10:$B$99,0),MATCH(CONCATENATE('SF3 Expenditure &amp; Income'!$G29,"/",'SF3 Expenditure &amp; Income'!E$15),Data_Exp_and_Inc!$E$7:$T$7,0))</f>
        <v>1380476</v>
      </c>
      <c r="F29" s="42"/>
      <c r="G29" s="43">
        <v>6</v>
      </c>
      <c r="I29" s="57"/>
    </row>
    <row r="30" spans="1:9">
      <c r="A30" s="51"/>
      <c r="B30" s="52"/>
      <c r="C30" s="40"/>
      <c r="D30" s="40"/>
      <c r="E30" s="58"/>
      <c r="F30" s="42"/>
      <c r="G30" s="43"/>
    </row>
    <row r="31" spans="1:9">
      <c r="A31" s="51"/>
      <c r="B31" s="52" t="s">
        <v>129</v>
      </c>
      <c r="C31" s="40"/>
      <c r="D31" s="40"/>
      <c r="E31" s="56">
        <f>INDEX(Data_Exp_and_Inc!$E$10:$T$99,MATCH(Import_LA_Code,Data_Exp_and_Inc!$B$10:$B$99,0),MATCH(CONCATENATE('SF3 Expenditure &amp; Income'!$G31,"/",'SF3 Expenditure &amp; Income'!E$15),Data_Exp_and_Inc!$E$7:$T$7,0))</f>
        <v>1737</v>
      </c>
      <c r="F31" s="42"/>
      <c r="G31" s="43">
        <v>7</v>
      </c>
    </row>
    <row r="32" spans="1:9">
      <c r="A32" s="51"/>
      <c r="B32" s="52"/>
      <c r="C32" s="40"/>
      <c r="D32" s="40"/>
      <c r="E32" s="58"/>
      <c r="F32" s="42"/>
      <c r="G32" s="43"/>
    </row>
    <row r="33" spans="1:12">
      <c r="A33" s="54"/>
      <c r="B33" s="55" t="s">
        <v>130</v>
      </c>
      <c r="C33" s="40"/>
      <c r="D33" s="40"/>
      <c r="E33" s="56">
        <f>INDEX(Data_Exp_and_Inc!$E$10:$T$99,MATCH(Import_LA_Code,Data_Exp_and_Inc!$B$10:$B$99,0),MATCH(CONCATENATE('SF3 Expenditure &amp; Income'!$G33,"/",'SF3 Expenditure &amp; Income'!E$15),Data_Exp_and_Inc!$E$7:$T$7,0))</f>
        <v>2298626</v>
      </c>
      <c r="F33" s="42"/>
      <c r="G33" s="43">
        <v>8</v>
      </c>
      <c r="I33" s="57"/>
    </row>
    <row r="34" spans="1:12">
      <c r="A34" s="54"/>
      <c r="B34" s="55"/>
      <c r="C34" s="40"/>
      <c r="D34" s="40"/>
      <c r="E34" s="58"/>
      <c r="F34" s="42"/>
      <c r="G34" s="43"/>
    </row>
    <row r="35" spans="1:12">
      <c r="A35" s="51"/>
      <c r="B35" s="52" t="s">
        <v>131</v>
      </c>
      <c r="C35" s="40"/>
      <c r="D35" s="40"/>
      <c r="E35" s="56">
        <f>INDEX(Data_Exp_and_Inc!$E$10:$T$99,MATCH(Import_LA_Code,Data_Exp_and_Inc!$B$10:$B$99,0),MATCH(CONCATENATE('SF3 Expenditure &amp; Income'!$G35,"/",'SF3 Expenditure &amp; Income'!E$15),Data_Exp_and_Inc!$E$7:$T$7,0))</f>
        <v>58377</v>
      </c>
      <c r="F35" s="42"/>
      <c r="G35" s="43">
        <v>9</v>
      </c>
      <c r="I35" s="57"/>
    </row>
    <row r="36" spans="1:12">
      <c r="A36" s="51"/>
      <c r="B36" s="52"/>
      <c r="C36" s="40"/>
      <c r="D36" s="40"/>
      <c r="E36" s="58"/>
      <c r="F36" s="42"/>
      <c r="G36" s="43"/>
    </row>
    <row r="37" spans="1:12" s="64" customFormat="1" ht="15">
      <c r="A37" s="49"/>
      <c r="B37" s="50" t="s">
        <v>132</v>
      </c>
      <c r="C37" s="61"/>
      <c r="D37" s="61"/>
      <c r="E37" s="62">
        <f>INDEX(Data_Exp_and_Inc!$E$10:$T$99,MATCH(Import_LA_Code,Data_Exp_and_Inc!$B$10:$B$99,0),MATCH(CONCATENATE('SF3 Expenditure &amp; Income'!$G37,"/",'SF3 Expenditure &amp; Income'!E$15),Data_Exp_and_Inc!$E$7:$T$7,0))</f>
        <v>19099540</v>
      </c>
      <c r="F37" s="63"/>
      <c r="G37" s="43">
        <v>10</v>
      </c>
      <c r="I37" s="65"/>
      <c r="L37" s="65"/>
    </row>
    <row r="38" spans="1:12">
      <c r="A38" s="39"/>
      <c r="B38" s="40"/>
      <c r="C38" s="40"/>
      <c r="D38" s="40"/>
      <c r="E38" s="66"/>
      <c r="F38" s="42"/>
      <c r="G38" s="43"/>
    </row>
    <row r="39" spans="1:12">
      <c r="A39" s="39"/>
      <c r="B39" s="40"/>
      <c r="C39" s="40"/>
      <c r="D39" s="40"/>
      <c r="E39" s="67"/>
      <c r="F39" s="42"/>
      <c r="G39" s="43"/>
    </row>
    <row r="40" spans="1:12" ht="15">
      <c r="A40" s="68"/>
      <c r="B40" s="69" t="s">
        <v>133</v>
      </c>
      <c r="C40" s="40"/>
      <c r="D40" s="40"/>
      <c r="E40" s="67"/>
      <c r="F40" s="42"/>
      <c r="G40" s="43"/>
      <c r="L40" s="57"/>
    </row>
    <row r="41" spans="1:12" ht="15">
      <c r="A41" s="39"/>
      <c r="B41" s="40"/>
      <c r="C41" s="40"/>
      <c r="D41" s="40"/>
      <c r="E41" s="70" t="s">
        <v>134</v>
      </c>
      <c r="F41" s="42"/>
      <c r="G41" s="43"/>
    </row>
    <row r="42" spans="1:12">
      <c r="A42" s="54"/>
      <c r="B42" s="55" t="s">
        <v>135</v>
      </c>
      <c r="C42" s="40"/>
      <c r="D42" s="40"/>
      <c r="E42" s="56">
        <f>INDEX(Data_Exp_and_Inc!$E$10:$T$99,MATCH(Import_LA_Code,Data_Exp_and_Inc!$B$10:$B$99,0),MATCH(CONCATENATE('SF3 Expenditure &amp; Income'!$G42,"/",'SF3 Expenditure &amp; Income'!E$15),Data_Exp_and_Inc!$E$7:$T$7,0))</f>
        <v>3228307</v>
      </c>
      <c r="F42" s="42"/>
      <c r="G42" s="43">
        <v>11</v>
      </c>
    </row>
    <row r="43" spans="1:12">
      <c r="A43" s="54"/>
      <c r="B43" s="55"/>
      <c r="C43" s="40"/>
      <c r="D43" s="40"/>
      <c r="E43" s="58"/>
      <c r="F43" s="42"/>
      <c r="G43" s="43"/>
    </row>
    <row r="44" spans="1:12">
      <c r="A44" s="54"/>
      <c r="B44" s="55" t="s">
        <v>136</v>
      </c>
      <c r="C44" s="40"/>
      <c r="D44" s="40"/>
      <c r="E44" s="56">
        <f>INDEX(Data_Exp_and_Inc!$E$10:$T$99,MATCH(Import_LA_Code,Data_Exp_and_Inc!$B$10:$B$99,0),MATCH(CONCATENATE('SF3 Expenditure &amp; Income'!$G44,"/",'SF3 Expenditure &amp; Income'!E$15),Data_Exp_and_Inc!$E$7:$T$7,0))</f>
        <v>10108356</v>
      </c>
      <c r="F44" s="42"/>
      <c r="G44" s="43">
        <v>12</v>
      </c>
    </row>
    <row r="45" spans="1:12">
      <c r="A45" s="71"/>
      <c r="B45" s="72"/>
      <c r="C45" s="40"/>
      <c r="D45" s="40"/>
      <c r="E45" s="58"/>
      <c r="F45" s="42"/>
      <c r="G45" s="43"/>
    </row>
    <row r="46" spans="1:12">
      <c r="A46" s="54"/>
      <c r="B46" s="55" t="s">
        <v>137</v>
      </c>
      <c r="C46" s="40"/>
      <c r="D46" s="40"/>
      <c r="E46" s="56">
        <f>INDEX(Data_Exp_and_Inc!$E$10:$T$99,MATCH(Import_LA_Code,Data_Exp_and_Inc!$B$10:$B$99,0),MATCH(CONCATENATE('SF3 Expenditure &amp; Income'!$G46,"/",'SF3 Expenditure &amp; Income'!E$15),Data_Exp_and_Inc!$E$7:$T$7,0))</f>
        <v>6990181</v>
      </c>
      <c r="F46" s="42"/>
      <c r="G46" s="43">
        <v>13</v>
      </c>
    </row>
    <row r="47" spans="1:12">
      <c r="A47" s="51"/>
      <c r="B47" s="52"/>
      <c r="C47" s="40"/>
      <c r="D47" s="40"/>
      <c r="E47" s="58"/>
      <c r="F47" s="42"/>
      <c r="G47" s="43"/>
    </row>
    <row r="48" spans="1:12">
      <c r="A48" s="51"/>
      <c r="B48" s="52" t="s">
        <v>138</v>
      </c>
      <c r="C48" s="40"/>
      <c r="D48" s="40"/>
      <c r="E48" s="56">
        <f>INDEX(Data_Exp_and_Inc!$E$10:$T$99,MATCH(Import_LA_Code,Data_Exp_and_Inc!$B$10:$B$99,0),MATCH(CONCATENATE('SF3 Expenditure &amp; Income'!$G48,"/",'SF3 Expenditure &amp; Income'!E$15),Data_Exp_and_Inc!$E$7:$T$7,0))</f>
        <v>1344673</v>
      </c>
      <c r="F48" s="42"/>
      <c r="G48" s="43">
        <v>14</v>
      </c>
    </row>
    <row r="49" spans="1:7">
      <c r="A49" s="51"/>
      <c r="B49" s="52"/>
      <c r="C49" s="40"/>
      <c r="D49" s="40"/>
      <c r="E49" s="58"/>
      <c r="F49" s="42"/>
      <c r="G49" s="43"/>
    </row>
    <row r="50" spans="1:7">
      <c r="A50" s="51"/>
      <c r="B50" s="52" t="s">
        <v>139</v>
      </c>
      <c r="C50" s="40"/>
      <c r="D50" s="40"/>
      <c r="E50" s="56">
        <f>INDEX(Data_Exp_and_Inc!$E$10:$T$99,MATCH(Import_LA_Code,Data_Exp_and_Inc!$B$10:$B$99,0),MATCH(CONCATENATE('SF3 Expenditure &amp; Income'!$G50,"/",'SF3 Expenditure &amp; Income'!E$15),Data_Exp_and_Inc!$E$7:$T$7,0))</f>
        <v>92081</v>
      </c>
      <c r="F50" s="42"/>
      <c r="G50" s="43">
        <v>15</v>
      </c>
    </row>
    <row r="51" spans="1:7">
      <c r="A51" s="51"/>
      <c r="B51" s="52"/>
      <c r="C51" s="40"/>
      <c r="D51" s="40"/>
      <c r="E51" s="58"/>
      <c r="F51" s="42"/>
      <c r="G51" s="43"/>
    </row>
    <row r="52" spans="1:7" s="64" customFormat="1" ht="15">
      <c r="A52" s="49"/>
      <c r="B52" s="50" t="s">
        <v>140</v>
      </c>
      <c r="C52" s="61"/>
      <c r="D52" s="61"/>
      <c r="E52" s="62">
        <f>INDEX(Data_Exp_and_Inc!$E$10:$T$99,MATCH(Import_LA_Code,Data_Exp_and_Inc!$B$10:$B$99,0),MATCH(CONCATENATE('SF3 Expenditure &amp; Income'!$G52,"/",'SF3 Expenditure &amp; Income'!E$15),Data_Exp_and_Inc!$E$7:$T$7,0))</f>
        <v>21763598</v>
      </c>
      <c r="F52" s="63"/>
      <c r="G52" s="43">
        <v>16</v>
      </c>
    </row>
    <row r="53" spans="1:7" s="64" customFormat="1" ht="15">
      <c r="A53" s="68"/>
      <c r="B53" s="69"/>
      <c r="C53" s="61"/>
      <c r="D53" s="73"/>
      <c r="E53" s="66"/>
      <c r="F53" s="63"/>
    </row>
    <row r="54" spans="1:7" ht="15" thickBot="1">
      <c r="A54" s="74"/>
      <c r="B54" s="75"/>
      <c r="C54" s="75"/>
      <c r="D54" s="76"/>
      <c r="E54" s="75"/>
      <c r="F54" s="77"/>
    </row>
    <row r="55" spans="1:7">
      <c r="D55" s="78"/>
    </row>
    <row r="56" spans="1:7" ht="15" customHeight="1">
      <c r="A56" s="79"/>
      <c r="B56" s="79"/>
      <c r="C56" s="79"/>
      <c r="D56" s="79"/>
      <c r="E56" s="80"/>
    </row>
    <row r="57" spans="1:7">
      <c r="A57" s="79"/>
      <c r="B57" s="79"/>
      <c r="C57" s="79"/>
      <c r="D57" s="79"/>
      <c r="E57" s="80"/>
    </row>
    <row r="58" spans="1:7">
      <c r="A58" s="79"/>
      <c r="B58" s="79"/>
      <c r="C58" s="79"/>
      <c r="D58" s="79"/>
      <c r="E58" s="80"/>
    </row>
    <row r="59" spans="1:7">
      <c r="A59" s="79"/>
      <c r="B59" s="79"/>
      <c r="C59" s="79"/>
      <c r="D59" s="79"/>
    </row>
  </sheetData>
  <mergeCells count="4">
    <mergeCell ref="A2:F2"/>
    <mergeCell ref="A3:F3"/>
    <mergeCell ref="A4:F4"/>
    <mergeCell ref="B1:E1"/>
  </mergeCells>
  <phoneticPr fontId="0" type="noConversion"/>
  <conditionalFormatting sqref="E19 E21 E23 E25 E27 E29 E31 E33 E35 E37 E42 E44 E46 E48 E50 E52">
    <cfRule type="cellIs" dxfId="7" priority="4" stopIfTrue="1" operator="equal">
      <formula>""</formula>
    </cfRule>
    <cfRule type="expression" dxfId="6" priority="5" stopIfTrue="1">
      <formula>#REF!</formula>
    </cfRule>
    <cfRule type="expression" dxfId="5" priority="6" stopIfTrue="1">
      <formula>#REF!</formula>
    </cfRule>
  </conditionalFormatting>
  <conditionalFormatting sqref="E38 E53">
    <cfRule type="expression" dxfId="4" priority="7" stopIfTrue="1">
      <formula>E37=""</formula>
    </cfRule>
    <cfRule type="expression" dxfId="3" priority="8" stopIfTrue="1">
      <formula>#REF!&gt;1</formula>
    </cfRule>
    <cfRule type="expression" dxfId="2" priority="9" stopIfTrue="1">
      <formula>#REF!=1</formula>
    </cfRule>
  </conditionalFormatting>
  <hyperlinks>
    <hyperlink ref="C54" location="Validation!D61" display="Validation!D61" xr:uid="{00000000-0004-0000-0100-000000000000}"/>
    <hyperlink ref="E47" location="Validation!D28" display="Validation!D28" xr:uid="{00000000-0004-0000-0100-000001000000}"/>
    <hyperlink ref="E45" location="Validation!D17" display="Validation!D17" xr:uid="{00000000-0004-0000-0100-000002000000}"/>
  </hyperlinks>
  <printOptions horizontalCentered="1"/>
  <pageMargins left="0.39370078740157483" right="0.39370078740157483" top="0.78740157480314965" bottom="0.78740157480314965" header="0.51181102362204722" footer="0"/>
  <pageSetup paperSize="9" scale="60" orientation="portrait" r:id="rId1"/>
  <headerFooter alignWithMargins="0">
    <oddHeader>&amp;C&amp;"Calibri"&amp;10&amp;K000000 OFFICIAL-SENSITIVE&amp;1#_x000D_</oddHeader>
    <oddFooter>&amp;CPage 2 of 4_x000D_&amp;1#&amp;"Calibri"&amp;10&amp;K000000 OFFICIAL-SENSITIVE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List Box 1">
              <controlPr locked="0" defaultSize="0" autoFill="0" autoLine="0" autoPict="0">
                <anchor moveWithCells="1">
                  <from>
                    <xdr:col>3</xdr:col>
                    <xdr:colOff>0</xdr:colOff>
                    <xdr:row>6</xdr:row>
                    <xdr:rowOff>0</xdr:rowOff>
                  </from>
                  <to>
                    <xdr:col>4</xdr:col>
                    <xdr:colOff>0</xdr:colOff>
                    <xdr:row>10</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124"/>
  <sheetViews>
    <sheetView workbookViewId="0">
      <selection activeCell="B4" sqref="B4"/>
    </sheetView>
  </sheetViews>
  <sheetFormatPr defaultColWidth="9.140625" defaultRowHeight="15"/>
  <cols>
    <col min="1" max="1" width="3.5703125" style="81" customWidth="1"/>
    <col min="2" max="2" width="62.42578125" style="81" customWidth="1"/>
    <col min="3" max="3" width="14.140625" style="81" customWidth="1"/>
    <col min="4" max="4" width="1.7109375" style="81" customWidth="1"/>
    <col min="5" max="5" width="14.140625" style="81" customWidth="1"/>
    <col min="6" max="6" width="1.85546875" style="81" customWidth="1"/>
    <col min="7" max="7" width="14.140625" style="81" customWidth="1"/>
    <col min="8" max="8" width="1.42578125" style="81" customWidth="1"/>
    <col min="9" max="9" width="14.28515625" style="81" customWidth="1"/>
    <col min="10" max="10" width="4.140625" style="81" customWidth="1"/>
    <col min="11" max="11" width="16.140625" style="81" customWidth="1"/>
    <col min="12" max="12" width="3.5703125" style="81" customWidth="1"/>
    <col min="13" max="13" width="9.140625" style="82"/>
    <col min="14" max="16384" width="9.140625" style="81"/>
  </cols>
  <sheetData>
    <row r="1" spans="1:19" ht="16.5" thickBot="1">
      <c r="B1" s="259"/>
      <c r="C1" s="260"/>
      <c r="D1" s="260"/>
      <c r="E1" s="260"/>
      <c r="F1" s="260"/>
      <c r="G1" s="260"/>
      <c r="H1" s="260"/>
      <c r="I1" s="260"/>
      <c r="J1" s="260"/>
      <c r="K1" s="260"/>
    </row>
    <row r="2" spans="1:19" ht="15.75">
      <c r="A2" s="83"/>
      <c r="B2" s="84" t="s">
        <v>141</v>
      </c>
      <c r="C2" s="85"/>
      <c r="D2" s="85"/>
      <c r="E2" s="85"/>
      <c r="F2" s="85"/>
      <c r="G2" s="85"/>
      <c r="H2" s="85"/>
      <c r="I2" s="85"/>
      <c r="J2" s="85"/>
      <c r="K2" s="86"/>
      <c r="L2" s="87"/>
    </row>
    <row r="3" spans="1:19" ht="16.5" thickBot="1">
      <c r="A3" s="88"/>
      <c r="B3" s="89" t="s">
        <v>142</v>
      </c>
      <c r="C3" s="90"/>
      <c r="D3" s="90"/>
      <c r="E3" s="90"/>
      <c r="F3" s="90"/>
      <c r="G3" s="90"/>
      <c r="H3" s="90"/>
      <c r="I3" s="90"/>
      <c r="J3" s="90"/>
      <c r="K3" s="90"/>
      <c r="L3" s="91"/>
      <c r="N3" s="92"/>
      <c r="O3" s="93"/>
      <c r="P3" s="93"/>
      <c r="Q3" s="93"/>
      <c r="R3" s="93"/>
      <c r="S3" s="93"/>
    </row>
    <row r="4" spans="1:19" ht="18" customHeight="1">
      <c r="A4" s="94"/>
      <c r="B4" s="95" t="str">
        <f>+'SF3 Expenditure &amp; Income'!D12</f>
        <v>England and Wales</v>
      </c>
      <c r="C4" s="96">
        <v>1</v>
      </c>
      <c r="D4" s="96"/>
      <c r="E4" s="97">
        <v>2</v>
      </c>
      <c r="F4" s="97"/>
      <c r="G4" s="97">
        <v>3</v>
      </c>
      <c r="H4" s="97"/>
      <c r="I4" s="98">
        <v>4</v>
      </c>
      <c r="J4" s="98"/>
      <c r="K4" s="98">
        <v>5</v>
      </c>
      <c r="L4" s="99"/>
    </row>
    <row r="5" spans="1:19" ht="15.75">
      <c r="A5" s="94"/>
      <c r="B5" s="100"/>
      <c r="C5" s="263" t="s">
        <v>143</v>
      </c>
      <c r="D5" s="263"/>
      <c r="E5" s="263"/>
      <c r="F5" s="263"/>
      <c r="G5" s="263"/>
      <c r="H5" s="263"/>
      <c r="I5" s="263"/>
      <c r="J5" s="101"/>
      <c r="K5" s="264" t="s">
        <v>144</v>
      </c>
      <c r="L5" s="99"/>
    </row>
    <row r="6" spans="1:19" ht="110.25">
      <c r="A6" s="94"/>
      <c r="B6" s="100" t="s">
        <v>145</v>
      </c>
      <c r="C6" s="102" t="s">
        <v>146</v>
      </c>
      <c r="D6" s="102"/>
      <c r="E6" s="102" t="s">
        <v>147</v>
      </c>
      <c r="F6" s="102"/>
      <c r="G6" s="102" t="s">
        <v>148</v>
      </c>
      <c r="H6" s="102"/>
      <c r="I6" s="102" t="s">
        <v>149</v>
      </c>
      <c r="J6" s="101"/>
      <c r="K6" s="265"/>
      <c r="L6" s="99"/>
    </row>
    <row r="7" spans="1:19" ht="15.75">
      <c r="A7" s="94"/>
      <c r="B7" s="103" t="s">
        <v>150</v>
      </c>
      <c r="C7" s="104">
        <f>INDEX(Data_Memo_SectionA!$E$9:$AH$98,MATCH(Import_LA_Code,Data_Memo_SectionA!$B$9:$B$98,0),MATCH(CONCATENATE('All Memo items'!$M7,"/",C$4),Data_Memo_SectionA!$E$6:$AH$6,0))</f>
        <v>3556</v>
      </c>
      <c r="D7" s="105"/>
      <c r="E7" s="104">
        <f>INDEX(Data_Memo_SectionA!$E$9:$AH$98,MATCH(Import_LA_Code,Data_Memo_SectionA!$B$9:$B$98,0),MATCH(CONCATENATE('All Memo items'!$M7,"/",E$4),Data_Memo_SectionA!$E$6:$AH$6,0))</f>
        <v>9749</v>
      </c>
      <c r="F7" s="105"/>
      <c r="G7" s="104">
        <f>INDEX(Data_Memo_SectionA!$E$9:$AH$98,MATCH(Import_LA_Code,Data_Memo_SectionA!$B$9:$B$98,0),MATCH(CONCATENATE('All Memo items'!$M7,"/",G$4),Data_Memo_SectionA!$E$6:$AH$6,0))</f>
        <v>1129</v>
      </c>
      <c r="H7" s="105"/>
      <c r="I7" s="104">
        <f>INDEX(Data_Memo_SectionA!$E$9:$AH$98,MATCH(Import_LA_Code,Data_Memo_SectionA!$B$9:$B$98,0),MATCH(CONCATENATE('All Memo items'!$M7,"/",I$4),Data_Memo_SectionA!$E$6:$AH$6,0))</f>
        <v>7669</v>
      </c>
      <c r="J7" s="105"/>
      <c r="K7" s="106">
        <f>INDEX(Data_Memo_SectionA!$E$9:$AH$98,MATCH(Import_LA_Code,Data_Memo_SectionA!$B$9:$B$98,0),MATCH(CONCATENATE('All Memo items'!$M7,"/",K$4),Data_Memo_SectionA!$E$6:$AH$6,0))</f>
        <v>22103</v>
      </c>
      <c r="L7" s="99"/>
      <c r="M7" s="82">
        <v>1</v>
      </c>
    </row>
    <row r="8" spans="1:19" ht="15.75">
      <c r="A8" s="94"/>
      <c r="B8" s="103"/>
      <c r="C8" s="100"/>
      <c r="D8" s="105"/>
      <c r="E8" s="100"/>
      <c r="F8" s="105"/>
      <c r="G8" s="100"/>
      <c r="H8" s="105"/>
      <c r="I8" s="107"/>
      <c r="J8" s="101"/>
      <c r="K8" s="108"/>
      <c r="L8" s="99"/>
    </row>
    <row r="9" spans="1:19" ht="15.4" customHeight="1">
      <c r="A9" s="94"/>
      <c r="B9" s="103" t="s">
        <v>151</v>
      </c>
      <c r="C9" s="104">
        <f>INDEX(Data_Memo_SectionA!$E$9:$AH$98,MATCH(Import_LA_Code,Data_Memo_SectionA!$B$9:$B$98,0),MATCH(CONCATENATE('All Memo items'!$M9,"/",C$4),Data_Memo_SectionA!$E$6:$AH$6,0))</f>
        <v>1362991</v>
      </c>
      <c r="D9" s="105"/>
      <c r="E9" s="104">
        <f>INDEX(Data_Memo_SectionA!$E$9:$AH$98,MATCH(Import_LA_Code,Data_Memo_SectionA!$B$9:$B$98,0),MATCH(CONCATENATE('All Memo items'!$M9,"/",E$4),Data_Memo_SectionA!$E$6:$AH$6,0))</f>
        <v>643553</v>
      </c>
      <c r="F9" s="105"/>
      <c r="G9" s="104">
        <f>INDEX(Data_Memo_SectionA!$E$9:$AH$98,MATCH(Import_LA_Code,Data_Memo_SectionA!$B$9:$B$98,0),MATCH(CONCATENATE('All Memo items'!$M9,"/",G$4),Data_Memo_SectionA!$E$6:$AH$6,0))</f>
        <v>82599</v>
      </c>
      <c r="H9" s="105"/>
      <c r="I9" s="104">
        <f>INDEX(Data_Memo_SectionA!$E$9:$AH$98,MATCH(Import_LA_Code,Data_Memo_SectionA!$B$9:$B$98,0),MATCH(CONCATENATE('All Memo items'!$M9,"/",I$4),Data_Memo_SectionA!$E$6:$AH$6,0))</f>
        <v>80491</v>
      </c>
      <c r="J9" s="105"/>
      <c r="K9" s="106">
        <f>INDEX(Data_Memo_SectionA!$E$9:$AH$98,MATCH(Import_LA_Code,Data_Memo_SectionA!$B$9:$B$98,0),MATCH(CONCATENATE('All Memo items'!$M9,"/",K$4),Data_Memo_SectionA!$E$6:$AH$6,0))</f>
        <v>2169634</v>
      </c>
      <c r="L9" s="99"/>
      <c r="M9" s="82">
        <v>2</v>
      </c>
    </row>
    <row r="10" spans="1:19" ht="15.75">
      <c r="A10" s="94"/>
      <c r="B10" s="160" t="s">
        <v>152</v>
      </c>
      <c r="C10" s="109"/>
      <c r="D10" s="105"/>
      <c r="E10" s="109"/>
      <c r="F10" s="105"/>
      <c r="G10" s="109"/>
      <c r="H10" s="105"/>
      <c r="I10" s="105"/>
      <c r="J10" s="105"/>
      <c r="K10" s="110"/>
      <c r="L10" s="99"/>
    </row>
    <row r="11" spans="1:19" ht="15.75">
      <c r="A11" s="94"/>
      <c r="B11" s="109"/>
      <c r="C11" s="109"/>
      <c r="D11" s="105"/>
      <c r="E11" s="109"/>
      <c r="F11" s="105"/>
      <c r="G11" s="109"/>
      <c r="H11" s="105"/>
      <c r="I11" s="105"/>
      <c r="J11" s="105"/>
      <c r="K11" s="110"/>
      <c r="L11" s="99"/>
    </row>
    <row r="12" spans="1:19" ht="15.75">
      <c r="A12" s="94"/>
      <c r="B12" s="111" t="s">
        <v>153</v>
      </c>
      <c r="C12" s="104">
        <f>INDEX(Data_Memo_SectionA!$E$9:$AH$98,MATCH(Import_LA_Code,Data_Memo_SectionA!$B$9:$B$98,0),MATCH(CONCATENATE('All Memo items'!$M12,"/",C$4),Data_Memo_SectionA!$E$6:$AH$6,0))</f>
        <v>1729398</v>
      </c>
      <c r="D12" s="105"/>
      <c r="E12" s="104">
        <f>INDEX(Data_Memo_SectionA!$E$9:$AH$98,MATCH(Import_LA_Code,Data_Memo_SectionA!$B$9:$B$98,0),MATCH(CONCATENATE('All Memo items'!$M12,"/",E$4),Data_Memo_SectionA!$E$6:$AH$6,0))</f>
        <v>228092</v>
      </c>
      <c r="F12" s="105"/>
      <c r="G12" s="104">
        <f>INDEX(Data_Memo_SectionA!$E$9:$AH$98,MATCH(Import_LA_Code,Data_Memo_SectionA!$B$9:$B$98,0),MATCH(CONCATENATE('All Memo items'!$M12,"/",G$4),Data_Memo_SectionA!$E$6:$AH$6,0))</f>
        <v>91666</v>
      </c>
      <c r="H12" s="105"/>
      <c r="I12" s="104">
        <f>INDEX(Data_Memo_SectionA!$E$9:$AH$98,MATCH(Import_LA_Code,Data_Memo_SectionA!$B$9:$B$98,0),MATCH(CONCATENATE('All Memo items'!$M12,"/",I$4),Data_Memo_SectionA!$E$6:$AH$6,0))</f>
        <v>132246</v>
      </c>
      <c r="J12" s="105"/>
      <c r="K12" s="106">
        <f>INDEX(Data_Memo_SectionA!$E$9:$AH$98,MATCH(Import_LA_Code,Data_Memo_SectionA!$B$9:$B$98,0),MATCH(CONCATENATE('All Memo items'!$M12,"/",K$4),Data_Memo_SectionA!$E$6:$AH$6,0))</f>
        <v>2181402</v>
      </c>
      <c r="L12" s="99"/>
      <c r="M12" s="82">
        <v>3</v>
      </c>
    </row>
    <row r="13" spans="1:19" ht="15.75">
      <c r="A13" s="94"/>
      <c r="B13" s="112"/>
      <c r="C13" s="112"/>
      <c r="D13" s="105"/>
      <c r="E13" s="112"/>
      <c r="F13" s="105"/>
      <c r="G13" s="112"/>
      <c r="H13" s="105"/>
      <c r="I13" s="105"/>
      <c r="J13" s="105"/>
      <c r="K13" s="110"/>
      <c r="L13" s="99"/>
    </row>
    <row r="14" spans="1:19" ht="15.75">
      <c r="A14" s="94"/>
      <c r="B14" s="113" t="s">
        <v>154</v>
      </c>
      <c r="C14" s="104">
        <f>INDEX(Data_Memo_SectionA!$E$9:$AH$98,MATCH(Import_LA_Code,Data_Memo_SectionA!$B$9:$B$98,0),MATCH(CONCATENATE('All Memo items'!$M14,"/",C$4),Data_Memo_SectionA!$E$6:$AH$6,0))</f>
        <v>1767830</v>
      </c>
      <c r="D14" s="105"/>
      <c r="E14" s="104">
        <f>INDEX(Data_Memo_SectionA!$E$9:$AH$98,MATCH(Import_LA_Code,Data_Memo_SectionA!$B$9:$B$98,0),MATCH(CONCATENATE('All Memo items'!$M14,"/",E$4),Data_Memo_SectionA!$E$6:$AH$6,0))</f>
        <v>515880</v>
      </c>
      <c r="F14" s="105"/>
      <c r="G14" s="104">
        <f>INDEX(Data_Memo_SectionA!$E$9:$AH$98,MATCH(Import_LA_Code,Data_Memo_SectionA!$B$9:$B$98,0),MATCH(CONCATENATE('All Memo items'!$M14,"/",G$4),Data_Memo_SectionA!$E$6:$AH$6,0))</f>
        <v>79047</v>
      </c>
      <c r="H14" s="105"/>
      <c r="I14" s="104">
        <f>INDEX(Data_Memo_SectionA!$E$9:$AH$98,MATCH(Import_LA_Code,Data_Memo_SectionA!$B$9:$B$98,0),MATCH(CONCATENATE('All Memo items'!$M14,"/",I$4),Data_Memo_SectionA!$E$6:$AH$6,0))</f>
        <v>121469</v>
      </c>
      <c r="J14" s="105"/>
      <c r="K14" s="106">
        <f>INDEX(Data_Memo_SectionA!$E$9:$AH$98,MATCH(Import_LA_Code,Data_Memo_SectionA!$B$9:$B$98,0),MATCH(CONCATENATE('All Memo items'!$M14,"/",K$4),Data_Memo_SectionA!$E$6:$AH$6,0))</f>
        <v>2484226</v>
      </c>
      <c r="L14" s="99"/>
      <c r="M14" s="82">
        <v>4</v>
      </c>
    </row>
    <row r="15" spans="1:19" ht="15.75">
      <c r="A15" s="94"/>
      <c r="B15" s="113"/>
      <c r="C15" s="113"/>
      <c r="D15" s="105"/>
      <c r="E15" s="113"/>
      <c r="F15" s="105"/>
      <c r="G15" s="113"/>
      <c r="H15" s="105"/>
      <c r="I15" s="114"/>
      <c r="J15" s="105"/>
      <c r="K15" s="115"/>
      <c r="L15" s="99"/>
    </row>
    <row r="16" spans="1:19" ht="15.75">
      <c r="A16" s="94"/>
      <c r="B16" s="266" t="s">
        <v>155</v>
      </c>
      <c r="C16" s="104">
        <f>INDEX(Data_Memo_SectionA!$E$9:$AH$98,MATCH(Import_LA_Code,Data_Memo_SectionA!$B$9:$B$98,0),MATCH(CONCATENATE('All Memo items'!$M16,"/",C$4),Data_Memo_SectionA!$E$6:$AH$6,0))</f>
        <v>19473</v>
      </c>
      <c r="D16" s="105"/>
      <c r="E16" s="104">
        <f>INDEX(Data_Memo_SectionA!$E$9:$AH$98,MATCH(Import_LA_Code,Data_Memo_SectionA!$B$9:$B$98,0),MATCH(CONCATENATE('All Memo items'!$M16,"/",E$4),Data_Memo_SectionA!$E$6:$AH$6,0))</f>
        <v>2926</v>
      </c>
      <c r="F16" s="105"/>
      <c r="G16" s="104">
        <f>INDEX(Data_Memo_SectionA!$E$9:$AH$98,MATCH(Import_LA_Code,Data_Memo_SectionA!$B$9:$B$98,0),MATCH(CONCATENATE('All Memo items'!$M16,"/",G$4),Data_Memo_SectionA!$E$6:$AH$6,0))</f>
        <v>589</v>
      </c>
      <c r="H16" s="105"/>
      <c r="I16" s="104">
        <f>INDEX(Data_Memo_SectionA!$E$9:$AH$98,MATCH(Import_LA_Code,Data_Memo_SectionA!$B$9:$B$98,0),MATCH(CONCATENATE('All Memo items'!$M16,"/",I$4),Data_Memo_SectionA!$E$6:$AH$6,0))</f>
        <v>1870</v>
      </c>
      <c r="J16" s="105"/>
      <c r="K16" s="106">
        <f>INDEX(Data_Memo_SectionA!$E$9:$AH$98,MATCH(Import_LA_Code,Data_Memo_SectionA!$B$9:$B$98,0),MATCH(CONCATENATE('All Memo items'!$M16,"/",K$4),Data_Memo_SectionA!$E$6:$AH$6,0))</f>
        <v>24858</v>
      </c>
      <c r="L16" s="99"/>
      <c r="M16" s="82">
        <v>5</v>
      </c>
    </row>
    <row r="17" spans="1:13" ht="15.75">
      <c r="A17" s="94"/>
      <c r="B17" s="266"/>
      <c r="C17" s="113"/>
      <c r="D17" s="105"/>
      <c r="E17" s="113"/>
      <c r="F17" s="105"/>
      <c r="G17" s="113"/>
      <c r="H17" s="105"/>
      <c r="I17" s="113"/>
      <c r="J17" s="113"/>
      <c r="K17" s="116"/>
      <c r="L17" s="99"/>
    </row>
    <row r="18" spans="1:13" ht="15.75">
      <c r="A18" s="94"/>
      <c r="B18" s="113"/>
      <c r="C18" s="113"/>
      <c r="D18" s="105"/>
      <c r="E18" s="113"/>
      <c r="F18" s="105"/>
      <c r="G18" s="113"/>
      <c r="H18" s="105"/>
      <c r="I18" s="113"/>
      <c r="J18" s="113"/>
      <c r="K18" s="116"/>
      <c r="L18" s="99"/>
    </row>
    <row r="19" spans="1:13" ht="15.75">
      <c r="A19" s="94"/>
      <c r="B19" s="103" t="s">
        <v>156</v>
      </c>
      <c r="C19" s="106">
        <f>INDEX(Data_Memo_SectionA!$E$9:$AH$98,MATCH(Import_LA_Code,Data_Memo_SectionA!$B$9:$B$98,0),MATCH(CONCATENATE('All Memo items'!$M19,"/",C$4),Data_Memo_SectionA!$E$6:$AH$6,0))</f>
        <v>4879692</v>
      </c>
      <c r="D19" s="105"/>
      <c r="E19" s="106">
        <f>INDEX(Data_Memo_SectionA!$E$9:$AH$98,MATCH(Import_LA_Code,Data_Memo_SectionA!$B$9:$B$98,0),MATCH(CONCATENATE('All Memo items'!$M19,"/",E$4),Data_Memo_SectionA!$E$6:$AH$6,0))</f>
        <v>1390451</v>
      </c>
      <c r="F19" s="105"/>
      <c r="G19" s="106">
        <f>INDEX(Data_Memo_SectionA!$E$9:$AH$98,MATCH(Import_LA_Code,Data_Memo_SectionA!$B$9:$B$98,0),MATCH(CONCATENATE('All Memo items'!$M19,"/",G$4),Data_Memo_SectionA!$E$6:$AH$6,0))</f>
        <v>253901</v>
      </c>
      <c r="H19" s="105"/>
      <c r="I19" s="106">
        <f>INDEX(Data_Memo_SectionA!$E$9:$AH$98,MATCH(Import_LA_Code,Data_Memo_SectionA!$B$9:$B$98,0),MATCH(CONCATENATE('All Memo items'!$M19,"/",I$4),Data_Memo_SectionA!$E$6:$AH$6,0))</f>
        <v>336076</v>
      </c>
      <c r="J19" s="105"/>
      <c r="K19" s="106">
        <f>INDEX(Data_Memo_SectionA!$E$9:$AH$98,MATCH(Import_LA_Code,Data_Memo_SectionA!$B$9:$B$98,0),MATCH(CONCATENATE('All Memo items'!$M19,"/",K$4),Data_Memo_SectionA!$E$6:$AH$6,0))</f>
        <v>6860120</v>
      </c>
      <c r="L19" s="99"/>
      <c r="M19" s="82">
        <v>6</v>
      </c>
    </row>
    <row r="20" spans="1:13">
      <c r="A20" s="94"/>
      <c r="B20" s="117"/>
      <c r="C20" s="117"/>
      <c r="D20" s="117"/>
      <c r="E20" s="117"/>
      <c r="F20" s="117"/>
      <c r="G20" s="117"/>
      <c r="H20" s="117"/>
      <c r="I20" s="114"/>
      <c r="J20" s="118"/>
      <c r="K20" s="114"/>
      <c r="L20" s="99"/>
    </row>
    <row r="21" spans="1:13" ht="15.75">
      <c r="A21" s="94"/>
      <c r="B21" s="116"/>
      <c r="C21" s="116"/>
      <c r="D21" s="116"/>
      <c r="E21" s="116"/>
      <c r="F21" s="116"/>
      <c r="G21" s="116"/>
      <c r="H21" s="116"/>
      <c r="I21" s="119"/>
      <c r="J21" s="118"/>
      <c r="K21" s="107" t="s">
        <v>144</v>
      </c>
      <c r="L21" s="99"/>
    </row>
    <row r="22" spans="1:13" ht="15.75">
      <c r="A22" s="94"/>
      <c r="B22" s="116" t="s">
        <v>157</v>
      </c>
      <c r="C22" s="116"/>
      <c r="D22" s="116"/>
      <c r="E22" s="116"/>
      <c r="F22" s="116"/>
      <c r="G22" s="116"/>
      <c r="H22" s="116"/>
      <c r="I22" s="119"/>
      <c r="J22" s="118"/>
      <c r="K22" s="120" t="s">
        <v>158</v>
      </c>
      <c r="L22" s="99"/>
    </row>
    <row r="23" spans="1:13">
      <c r="A23" s="94"/>
      <c r="B23" s="117" t="s">
        <v>159</v>
      </c>
      <c r="C23" s="117"/>
      <c r="D23" s="117"/>
      <c r="E23" s="117"/>
      <c r="F23" s="117"/>
      <c r="G23" s="117"/>
      <c r="H23" s="117"/>
      <c r="I23" s="119"/>
      <c r="J23" s="118"/>
      <c r="K23" s="104">
        <f>INDEX(Data_Memo_SectionB_to_F!$E$10:$U$99,MATCH(Import_LA_Code,Data_Memo_SectionB_to_F!$B$10:$B$99,0),MATCH(CONCATENATE('All Memo items'!$M23,"/",K$4),Data_Memo_SectionB_to_F!$E$7:$U$7,0))</f>
        <v>11512111</v>
      </c>
      <c r="L23" s="99"/>
      <c r="M23" s="82">
        <v>7</v>
      </c>
    </row>
    <row r="24" spans="1:13">
      <c r="A24" s="94"/>
      <c r="B24" s="117"/>
      <c r="C24" s="117"/>
      <c r="D24" s="117"/>
      <c r="E24" s="117"/>
      <c r="F24" s="117"/>
      <c r="G24" s="117"/>
      <c r="H24" s="117"/>
      <c r="I24" s="119"/>
      <c r="J24" s="118"/>
      <c r="K24" s="105"/>
      <c r="L24" s="99"/>
    </row>
    <row r="25" spans="1:13">
      <c r="A25" s="94"/>
      <c r="B25" s="113" t="s">
        <v>160</v>
      </c>
      <c r="C25" s="113"/>
      <c r="D25" s="113"/>
      <c r="E25" s="113"/>
      <c r="F25" s="113"/>
      <c r="G25" s="113"/>
      <c r="H25" s="113"/>
      <c r="I25" s="119"/>
      <c r="J25" s="118"/>
      <c r="K25" s="104">
        <f>INDEX(Data_Memo_SectionB_to_F!$E$10:$U$99,MATCH(Import_LA_Code,Data_Memo_SectionB_to_F!$B$10:$B$99,0),MATCH(CONCATENATE('All Memo items'!$M25,"/",K$4),Data_Memo_SectionB_to_F!$E$7:$U$7,0))</f>
        <v>2173429</v>
      </c>
      <c r="L25" s="99"/>
      <c r="M25" s="82">
        <v>8</v>
      </c>
    </row>
    <row r="26" spans="1:13">
      <c r="A26" s="94"/>
      <c r="B26" s="113"/>
      <c r="C26" s="113"/>
      <c r="D26" s="113"/>
      <c r="E26" s="113"/>
      <c r="F26" s="113"/>
      <c r="G26" s="113"/>
      <c r="H26" s="113"/>
      <c r="I26" s="119"/>
      <c r="J26" s="118"/>
      <c r="K26" s="105"/>
      <c r="L26" s="99"/>
    </row>
    <row r="27" spans="1:13" ht="15.75">
      <c r="A27" s="94"/>
      <c r="B27" s="116" t="s">
        <v>161</v>
      </c>
      <c r="C27" s="116"/>
      <c r="D27" s="116"/>
      <c r="E27" s="116"/>
      <c r="F27" s="116"/>
      <c r="G27" s="116"/>
      <c r="H27" s="116"/>
      <c r="I27" s="119"/>
      <c r="J27" s="118"/>
      <c r="K27" s="104">
        <f>INDEX(Data_Memo_SectionB_to_F!$E$10:$U$99,MATCH(Import_LA_Code,Data_Memo_SectionB_to_F!$B$10:$B$99,0),MATCH(CONCATENATE('All Memo items'!$M27,"/",K$4),Data_Memo_SectionB_to_F!$E$7:$U$7,0))</f>
        <v>9338682</v>
      </c>
      <c r="L27" s="121"/>
      <c r="M27" s="82">
        <v>9</v>
      </c>
    </row>
    <row r="28" spans="1:13">
      <c r="A28" s="94"/>
      <c r="B28" s="117"/>
      <c r="C28" s="117"/>
      <c r="D28" s="117"/>
      <c r="E28" s="117"/>
      <c r="F28" s="117"/>
      <c r="G28" s="117"/>
      <c r="H28" s="117"/>
      <c r="I28" s="119"/>
      <c r="J28" s="118"/>
      <c r="K28" s="114"/>
      <c r="L28" s="99"/>
    </row>
    <row r="29" spans="1:13">
      <c r="A29" s="94"/>
      <c r="B29" s="117"/>
      <c r="C29" s="117"/>
      <c r="D29" s="117"/>
      <c r="E29" s="117"/>
      <c r="F29" s="117"/>
      <c r="G29" s="117"/>
      <c r="H29" s="117"/>
      <c r="I29" s="119"/>
      <c r="J29" s="118"/>
      <c r="K29" s="119"/>
      <c r="L29" s="99"/>
    </row>
    <row r="30" spans="1:13" ht="15.75">
      <c r="A30" s="94"/>
      <c r="B30" s="116" t="s">
        <v>162</v>
      </c>
      <c r="C30" s="116"/>
      <c r="D30" s="116"/>
      <c r="E30" s="116"/>
      <c r="F30" s="116"/>
      <c r="G30" s="116"/>
      <c r="H30" s="116"/>
      <c r="I30" s="107" t="s">
        <v>163</v>
      </c>
      <c r="J30" s="118"/>
      <c r="K30" s="120" t="s">
        <v>158</v>
      </c>
      <c r="L30" s="99"/>
    </row>
    <row r="31" spans="1:13">
      <c r="A31" s="94"/>
      <c r="B31" s="113" t="s">
        <v>164</v>
      </c>
      <c r="C31" s="113"/>
      <c r="D31" s="113"/>
      <c r="E31" s="113"/>
      <c r="F31" s="113"/>
      <c r="G31" s="113"/>
      <c r="H31" s="113"/>
      <c r="I31" s="104" t="str">
        <f>INDEX(Data_Memo_SectionB_to_F!$E$10:$U$99,MATCH(Import_LA_Code,Data_Memo_SectionB_to_F!$B$10:$B$99,0),MATCH(CONCATENATE('All Memo items'!$M31,"/",I$4),Data_Memo_SectionB_to_F!$E$7:$U$7,0))</f>
        <v>[z]</v>
      </c>
      <c r="J31" s="105"/>
      <c r="K31" s="104">
        <f>INDEX(Data_Memo_SectionB_to_F!$E$10:$U$99,MATCH(Import_LA_Code,Data_Memo_SectionB_to_F!$B$10:$B$99,0),MATCH(CONCATENATE('All Memo items'!$M31,"/",K$4),Data_Memo_SectionB_to_F!$E$7:$U$7,0))</f>
        <v>9326187</v>
      </c>
      <c r="L31" s="99"/>
      <c r="M31" s="82">
        <v>10</v>
      </c>
    </row>
    <row r="32" spans="1:13">
      <c r="A32" s="94"/>
      <c r="B32" s="113"/>
      <c r="C32" s="113"/>
      <c r="D32" s="113"/>
      <c r="E32" s="113"/>
      <c r="F32" s="113"/>
      <c r="G32" s="113"/>
      <c r="H32" s="113"/>
      <c r="I32" s="114"/>
      <c r="J32" s="105"/>
      <c r="K32" s="122"/>
      <c r="L32" s="99"/>
    </row>
    <row r="33" spans="1:13">
      <c r="A33" s="94"/>
      <c r="B33" s="117" t="s">
        <v>165</v>
      </c>
      <c r="C33" s="117"/>
      <c r="D33" s="117"/>
      <c r="E33" s="117"/>
      <c r="F33" s="117"/>
      <c r="G33" s="117"/>
      <c r="H33" s="117"/>
      <c r="I33" s="105"/>
      <c r="J33" s="105"/>
      <c r="K33" s="104">
        <f>INDEX(Data_Memo_SectionB_to_F!$E$10:$U$99,MATCH(Import_LA_Code,Data_Memo_SectionB_to_F!$B$10:$B$99,0),MATCH(CONCATENATE('All Memo items'!$M33,"/",K$4),Data_Memo_SectionB_to_F!$E$7:$U$7,0))</f>
        <v>782169</v>
      </c>
      <c r="L33" s="99"/>
      <c r="M33" s="82">
        <v>11</v>
      </c>
    </row>
    <row r="34" spans="1:13">
      <c r="A34" s="94"/>
      <c r="B34" s="117"/>
      <c r="C34" s="117"/>
      <c r="D34" s="117"/>
      <c r="E34" s="117"/>
      <c r="F34" s="117"/>
      <c r="G34" s="117"/>
      <c r="H34" s="117"/>
      <c r="I34" s="105"/>
      <c r="J34" s="105"/>
      <c r="K34" s="122"/>
      <c r="L34" s="99"/>
    </row>
    <row r="35" spans="1:13">
      <c r="A35" s="94"/>
      <c r="B35" s="123" t="s">
        <v>166</v>
      </c>
      <c r="C35" s="123"/>
      <c r="D35" s="123"/>
      <c r="E35" s="123"/>
      <c r="F35" s="123"/>
      <c r="G35" s="123"/>
      <c r="H35" s="123"/>
      <c r="I35" s="105"/>
      <c r="J35" s="105"/>
      <c r="K35" s="104">
        <f>INDEX(Data_Memo_SectionB_to_F!$E$10:$U$99,MATCH(Import_LA_Code,Data_Memo_SectionB_to_F!$B$10:$B$99,0),MATCH(CONCATENATE('All Memo items'!$M35,"/",K$4),Data_Memo_SectionB_to_F!$E$7:$U$7,0))</f>
        <v>55159</v>
      </c>
      <c r="L35" s="99"/>
      <c r="M35" s="82">
        <v>12</v>
      </c>
    </row>
    <row r="36" spans="1:13">
      <c r="A36" s="94"/>
      <c r="B36" s="117"/>
      <c r="C36" s="117"/>
      <c r="D36" s="117"/>
      <c r="E36" s="117"/>
      <c r="F36" s="117"/>
      <c r="G36" s="117"/>
      <c r="H36" s="117"/>
      <c r="I36" s="105"/>
      <c r="J36" s="105"/>
      <c r="K36" s="105"/>
      <c r="L36" s="99"/>
    </row>
    <row r="37" spans="1:13" ht="15.75">
      <c r="A37" s="94"/>
      <c r="B37" s="116" t="s">
        <v>167</v>
      </c>
      <c r="C37" s="116"/>
      <c r="D37" s="116"/>
      <c r="E37" s="116"/>
      <c r="F37" s="116"/>
      <c r="G37" s="116"/>
      <c r="H37" s="116"/>
      <c r="I37" s="110"/>
      <c r="J37" s="110"/>
      <c r="K37" s="104">
        <f>INDEX(Data_Memo_SectionB_to_F!$E$10:$U$99,MATCH(Import_LA_Code,Data_Memo_SectionB_to_F!$B$10:$B$99,0),MATCH(CONCATENATE('All Memo items'!$M37,"/",K$4),Data_Memo_SectionB_to_F!$E$7:$U$7,0))</f>
        <v>10108356</v>
      </c>
      <c r="L37" s="121"/>
      <c r="M37" s="82">
        <v>13</v>
      </c>
    </row>
    <row r="38" spans="1:13">
      <c r="A38" s="94"/>
      <c r="B38" s="117"/>
      <c r="C38" s="117"/>
      <c r="D38" s="117"/>
      <c r="E38" s="117"/>
      <c r="F38" s="117"/>
      <c r="G38" s="117"/>
      <c r="H38" s="117"/>
      <c r="I38" s="105"/>
      <c r="J38" s="105"/>
      <c r="K38" s="114"/>
      <c r="L38" s="99"/>
    </row>
    <row r="39" spans="1:13" ht="15.75">
      <c r="A39" s="94"/>
      <c r="B39" s="116"/>
      <c r="C39" s="116"/>
      <c r="D39" s="116"/>
      <c r="E39" s="116"/>
      <c r="F39" s="116"/>
      <c r="G39" s="116"/>
      <c r="H39" s="116"/>
      <c r="I39" s="118"/>
      <c r="J39" s="118"/>
      <c r="K39" s="107" t="s">
        <v>144</v>
      </c>
      <c r="L39" s="99"/>
    </row>
    <row r="40" spans="1:13" ht="15.75">
      <c r="A40" s="94"/>
      <c r="B40" s="116" t="s">
        <v>168</v>
      </c>
      <c r="C40" s="116"/>
      <c r="D40" s="116"/>
      <c r="E40" s="116"/>
      <c r="F40" s="116"/>
      <c r="G40" s="116"/>
      <c r="H40" s="116"/>
      <c r="I40" s="118"/>
      <c r="J40" s="118"/>
      <c r="K40" s="120" t="s">
        <v>158</v>
      </c>
      <c r="L40" s="99"/>
    </row>
    <row r="41" spans="1:13">
      <c r="A41" s="94"/>
      <c r="B41" s="117" t="s">
        <v>169</v>
      </c>
      <c r="C41" s="117"/>
      <c r="D41" s="117"/>
      <c r="E41" s="117"/>
      <c r="F41" s="117"/>
      <c r="G41" s="117"/>
      <c r="H41" s="117"/>
      <c r="I41" s="118"/>
      <c r="J41" s="118"/>
      <c r="K41" s="104">
        <f>INDEX(Data_Memo_SectionB_to_F!$E$10:$U$99,MATCH(Import_LA_Code,Data_Memo_SectionB_to_F!$B$10:$B$99,0),MATCH(CONCATENATE('All Memo items'!$M41,"/",K$4),Data_Memo_SectionB_to_F!$E$7:$U$7,0))</f>
        <v>748590</v>
      </c>
      <c r="L41" s="99"/>
      <c r="M41" s="82">
        <v>14</v>
      </c>
    </row>
    <row r="42" spans="1:13">
      <c r="A42" s="94"/>
      <c r="B42" s="117"/>
      <c r="C42" s="117"/>
      <c r="D42" s="117"/>
      <c r="E42" s="117"/>
      <c r="F42" s="117"/>
      <c r="G42" s="117"/>
      <c r="H42" s="117"/>
      <c r="I42" s="118"/>
      <c r="J42" s="118"/>
      <c r="K42" s="122"/>
      <c r="L42" s="99"/>
    </row>
    <row r="43" spans="1:13">
      <c r="A43" s="94"/>
      <c r="B43" s="117" t="s">
        <v>170</v>
      </c>
      <c r="C43" s="117"/>
      <c r="D43" s="117"/>
      <c r="E43" s="117"/>
      <c r="F43" s="117"/>
      <c r="G43" s="117"/>
      <c r="H43" s="117"/>
      <c r="I43" s="118"/>
      <c r="J43" s="118"/>
      <c r="K43" s="104">
        <f>INDEX(Data_Memo_SectionB_to_F!$E$10:$U$99,MATCH(Import_LA_Code,Data_Memo_SectionB_to_F!$B$10:$B$99,0),MATCH(CONCATENATE('All Memo items'!$M43,"/",K$4),Data_Memo_SectionB_to_F!$E$7:$U$7,0))</f>
        <v>2967760</v>
      </c>
      <c r="L43" s="99"/>
      <c r="M43" s="82">
        <v>15</v>
      </c>
    </row>
    <row r="44" spans="1:13">
      <c r="A44" s="94"/>
      <c r="B44" s="117"/>
      <c r="C44" s="117"/>
      <c r="D44" s="117"/>
      <c r="E44" s="117"/>
      <c r="F44" s="117"/>
      <c r="G44" s="117"/>
      <c r="H44" s="117"/>
      <c r="I44" s="118"/>
      <c r="J44" s="118"/>
      <c r="K44" s="122"/>
      <c r="L44" s="99"/>
    </row>
    <row r="45" spans="1:13">
      <c r="A45" s="94"/>
      <c r="B45" s="117" t="s">
        <v>171</v>
      </c>
      <c r="C45" s="117"/>
      <c r="D45" s="117"/>
      <c r="E45" s="117"/>
      <c r="F45" s="117"/>
      <c r="G45" s="117"/>
      <c r="H45" s="117"/>
      <c r="I45" s="118"/>
      <c r="J45" s="118"/>
      <c r="K45" s="104">
        <f>INDEX(Data_Memo_SectionB_to_F!$E$10:$U$99,MATCH(Import_LA_Code,Data_Memo_SectionB_to_F!$B$10:$B$99,0),MATCH(CONCATENATE('All Memo items'!$M45,"/",K$4),Data_Memo_SectionB_to_F!$E$7:$U$7,0))</f>
        <v>2575112</v>
      </c>
      <c r="L45" s="99"/>
      <c r="M45" s="82">
        <v>16</v>
      </c>
    </row>
    <row r="46" spans="1:13">
      <c r="A46" s="94"/>
      <c r="B46" s="117"/>
      <c r="C46" s="117"/>
      <c r="D46" s="117"/>
      <c r="E46" s="117"/>
      <c r="F46" s="117"/>
      <c r="G46" s="117"/>
      <c r="H46" s="117"/>
      <c r="I46" s="118"/>
      <c r="J46" s="118"/>
      <c r="K46" s="122"/>
      <c r="L46" s="99"/>
    </row>
    <row r="47" spans="1:13">
      <c r="A47" s="94"/>
      <c r="B47" s="117" t="s">
        <v>172</v>
      </c>
      <c r="C47" s="117"/>
      <c r="D47" s="117"/>
      <c r="E47" s="117"/>
      <c r="F47" s="117"/>
      <c r="G47" s="117"/>
      <c r="H47" s="117"/>
      <c r="I47" s="118"/>
      <c r="J47" s="118"/>
      <c r="K47" s="104">
        <f>INDEX(Data_Memo_SectionB_to_F!$E$10:$U$99,MATCH(Import_LA_Code,Data_Memo_SectionB_to_F!$B$10:$B$99,0),MATCH(CONCATENATE('All Memo items'!$M47,"/",K$4),Data_Memo_SectionB_to_F!$E$7:$U$7,0))</f>
        <v>698720</v>
      </c>
      <c r="L47" s="99"/>
      <c r="M47" s="82">
        <v>17</v>
      </c>
    </row>
    <row r="48" spans="1:13">
      <c r="A48" s="94"/>
      <c r="B48" s="117"/>
      <c r="C48" s="117"/>
      <c r="D48" s="117"/>
      <c r="E48" s="117"/>
      <c r="F48" s="117"/>
      <c r="G48" s="117"/>
      <c r="H48" s="117"/>
      <c r="I48" s="118"/>
      <c r="J48" s="118"/>
      <c r="K48" s="105"/>
      <c r="L48" s="99"/>
    </row>
    <row r="49" spans="1:13" ht="15.75">
      <c r="A49" s="94"/>
      <c r="B49" s="116" t="s">
        <v>173</v>
      </c>
      <c r="C49" s="116"/>
      <c r="D49" s="116"/>
      <c r="E49" s="116"/>
      <c r="F49" s="116"/>
      <c r="G49" s="116"/>
      <c r="H49" s="116"/>
      <c r="I49" s="101"/>
      <c r="J49" s="101"/>
      <c r="K49" s="104">
        <f>INDEX(Data_Memo_SectionB_to_F!$E$10:$U$99,MATCH(Import_LA_Code,Data_Memo_SectionB_to_F!$B$10:$B$99,0),MATCH(CONCATENATE('All Memo items'!$M49,"/",K$4),Data_Memo_SectionB_to_F!$E$7:$U$7,0))</f>
        <v>6990181</v>
      </c>
      <c r="L49" s="121"/>
      <c r="M49" s="82">
        <v>18</v>
      </c>
    </row>
    <row r="50" spans="1:13" ht="15.75">
      <c r="A50" s="94"/>
      <c r="B50" s="116"/>
      <c r="C50" s="116"/>
      <c r="D50" s="116"/>
      <c r="E50" s="116"/>
      <c r="F50" s="116"/>
      <c r="G50" s="116"/>
      <c r="H50" s="116"/>
      <c r="I50" s="101"/>
      <c r="J50" s="101"/>
      <c r="K50" s="114"/>
      <c r="L50" s="121"/>
    </row>
    <row r="51" spans="1:13">
      <c r="A51" s="94"/>
      <c r="B51" s="124"/>
      <c r="C51" s="124"/>
      <c r="D51" s="124"/>
      <c r="E51" s="124"/>
      <c r="F51" s="124"/>
      <c r="G51" s="124"/>
      <c r="H51" s="124"/>
      <c r="I51" s="124"/>
      <c r="J51" s="124"/>
      <c r="K51" s="124"/>
      <c r="L51" s="125"/>
    </row>
    <row r="52" spans="1:13" ht="15.75">
      <c r="A52" s="94"/>
      <c r="B52" s="126" t="s">
        <v>174</v>
      </c>
      <c r="C52" s="126"/>
      <c r="D52" s="126"/>
      <c r="E52" s="126"/>
      <c r="F52" s="126"/>
      <c r="G52" s="126"/>
      <c r="H52" s="126"/>
      <c r="I52" s="118"/>
      <c r="J52" s="118"/>
      <c r="K52" s="120" t="s">
        <v>158</v>
      </c>
      <c r="L52" s="99"/>
    </row>
    <row r="53" spans="1:13">
      <c r="A53" s="94"/>
      <c r="B53" s="113" t="s">
        <v>175</v>
      </c>
      <c r="C53" s="113"/>
      <c r="D53" s="113"/>
      <c r="E53" s="113"/>
      <c r="F53" s="113"/>
      <c r="G53" s="113"/>
      <c r="H53" s="113"/>
      <c r="I53" s="118"/>
      <c r="J53" s="118"/>
      <c r="K53" s="104">
        <f>INDEX(Data_Memo_SectionB_to_F!$E$10:$U$99,MATCH(Import_LA_Code,Data_Memo_SectionB_to_F!$B$10:$B$99,0),MATCH(CONCATENATE('All Memo items'!$M53,"/",K$4),Data_Memo_SectionB_to_F!$E$7:$U$7,0))</f>
        <v>391640133</v>
      </c>
      <c r="L53" s="99"/>
      <c r="M53" s="82">
        <v>19</v>
      </c>
    </row>
    <row r="54" spans="1:13">
      <c r="A54" s="94"/>
      <c r="B54" s="113"/>
      <c r="C54" s="113"/>
      <c r="D54" s="113"/>
      <c r="E54" s="113"/>
      <c r="F54" s="113"/>
      <c r="G54" s="113"/>
      <c r="H54" s="113"/>
      <c r="I54" s="118"/>
      <c r="J54" s="118"/>
      <c r="K54" s="127"/>
      <c r="L54" s="99"/>
    </row>
    <row r="55" spans="1:13">
      <c r="A55" s="94"/>
      <c r="B55" s="113" t="s">
        <v>176</v>
      </c>
      <c r="C55" s="113"/>
      <c r="D55" s="113"/>
      <c r="E55" s="113"/>
      <c r="F55" s="113"/>
      <c r="G55" s="113"/>
      <c r="H55" s="113"/>
      <c r="I55" s="118"/>
      <c r="J55" s="118"/>
      <c r="K55" s="104">
        <f>INDEX(Data_Memo_SectionB_to_F!$E$10:$U$99,MATCH(Import_LA_Code,Data_Memo_SectionB_to_F!$B$10:$B$99,0),MATCH(CONCATENATE('All Memo items'!$M55,"/",K$4),Data_Memo_SectionB_to_F!$E$7:$U$7,0))</f>
        <v>402321213</v>
      </c>
      <c r="L55" s="99"/>
      <c r="M55" s="82">
        <v>20</v>
      </c>
    </row>
    <row r="56" spans="1:13">
      <c r="A56" s="94"/>
      <c r="B56" s="117"/>
      <c r="C56" s="117"/>
      <c r="D56" s="117"/>
      <c r="E56" s="117"/>
      <c r="F56" s="117"/>
      <c r="G56" s="117"/>
      <c r="H56" s="117"/>
      <c r="I56" s="118"/>
      <c r="J56" s="118"/>
      <c r="K56" s="127"/>
      <c r="L56" s="99"/>
    </row>
    <row r="57" spans="1:13">
      <c r="A57" s="94"/>
      <c r="B57" s="117"/>
      <c r="C57" s="117"/>
      <c r="D57" s="117"/>
      <c r="E57" s="117"/>
      <c r="F57" s="117"/>
      <c r="G57" s="117"/>
      <c r="H57" s="117"/>
      <c r="I57" s="118"/>
      <c r="J57" s="118"/>
      <c r="K57" s="128"/>
      <c r="L57" s="99"/>
    </row>
    <row r="58" spans="1:13" ht="15.75">
      <c r="A58" s="94"/>
      <c r="B58" s="116" t="s">
        <v>177</v>
      </c>
      <c r="C58" s="116"/>
      <c r="D58" s="116"/>
      <c r="E58" s="116"/>
      <c r="F58" s="116"/>
      <c r="G58" s="116"/>
      <c r="H58" s="116"/>
      <c r="I58" s="118"/>
      <c r="J58" s="118"/>
      <c r="K58" s="129" t="s">
        <v>158</v>
      </c>
      <c r="L58" s="99"/>
    </row>
    <row r="59" spans="1:13">
      <c r="A59" s="94"/>
      <c r="B59" s="117" t="s">
        <v>178</v>
      </c>
      <c r="C59" s="117"/>
      <c r="D59" s="117"/>
      <c r="E59" s="117"/>
      <c r="F59" s="117"/>
      <c r="G59" s="117"/>
      <c r="H59" s="117"/>
      <c r="I59" s="118"/>
      <c r="J59" s="118"/>
      <c r="K59" s="104">
        <f>INDEX(Data_Memo_SectionB_to_F!$E$10:$U$99,MATCH(Import_LA_Code,Data_Memo_SectionB_to_F!$B$10:$B$99,0),MATCH(CONCATENATE('All Memo items'!$M59,"/",K$4),Data_Memo_SectionB_to_F!$E$7:$U$7,0))</f>
        <v>71472</v>
      </c>
      <c r="L59" s="99"/>
      <c r="M59" s="82">
        <v>21</v>
      </c>
    </row>
    <row r="60" spans="1:13" ht="15.75" thickBot="1">
      <c r="A60" s="130"/>
      <c r="B60" s="131"/>
      <c r="C60" s="131"/>
      <c r="D60" s="131"/>
      <c r="E60" s="131"/>
      <c r="F60" s="131"/>
      <c r="G60" s="131"/>
      <c r="H60" s="131"/>
      <c r="I60" s="132"/>
      <c r="J60" s="132"/>
      <c r="K60" s="133"/>
      <c r="L60" s="134"/>
    </row>
    <row r="61" spans="1:13" hidden="1">
      <c r="A61" s="167"/>
      <c r="B61" s="168"/>
      <c r="C61" s="168"/>
      <c r="D61" s="168"/>
      <c r="E61" s="168"/>
      <c r="F61" s="168"/>
      <c r="G61" s="168"/>
      <c r="H61" s="168"/>
      <c r="I61" s="161"/>
      <c r="J61" s="161"/>
      <c r="K61" s="169"/>
      <c r="L61" s="162"/>
    </row>
    <row r="62" spans="1:13" hidden="1">
      <c r="A62" s="170"/>
      <c r="B62" s="171"/>
      <c r="C62" s="171"/>
      <c r="D62" s="171"/>
      <c r="E62" s="171"/>
      <c r="F62" s="171"/>
      <c r="G62" s="171"/>
      <c r="H62" s="171"/>
      <c r="I62" s="172"/>
      <c r="J62" s="172"/>
      <c r="K62" s="173"/>
      <c r="L62" s="174"/>
    </row>
    <row r="63" spans="1:13" ht="15.75" hidden="1">
      <c r="A63" s="175"/>
      <c r="B63" s="176"/>
      <c r="C63" s="172"/>
      <c r="D63" s="172"/>
      <c r="E63" s="172"/>
      <c r="F63" s="172"/>
      <c r="G63" s="172"/>
      <c r="H63" s="172"/>
      <c r="I63" s="172"/>
      <c r="J63" s="172"/>
      <c r="K63" s="177"/>
      <c r="L63" s="174"/>
    </row>
    <row r="64" spans="1:13" ht="16.5" hidden="1" thickBot="1">
      <c r="A64" s="163"/>
      <c r="B64" s="164"/>
      <c r="C64" s="165"/>
      <c r="D64" s="165"/>
      <c r="E64" s="165"/>
      <c r="F64" s="165"/>
      <c r="G64" s="165"/>
      <c r="H64" s="165"/>
      <c r="I64" s="165"/>
      <c r="J64" s="165"/>
      <c r="K64" s="165"/>
      <c r="L64" s="166"/>
    </row>
    <row r="65" spans="1:13" ht="15.75">
      <c r="A65" s="94"/>
      <c r="B65" s="135"/>
      <c r="C65" s="135"/>
      <c r="D65" s="135"/>
      <c r="E65" s="135"/>
      <c r="F65" s="135"/>
      <c r="G65" s="135"/>
      <c r="H65" s="135"/>
      <c r="I65" s="118"/>
      <c r="J65" s="118"/>
      <c r="K65" s="118"/>
      <c r="L65" s="99"/>
    </row>
    <row r="66" spans="1:13" ht="15.75" customHeight="1">
      <c r="A66" s="94"/>
      <c r="B66" s="116"/>
      <c r="C66" s="116"/>
      <c r="D66" s="116"/>
      <c r="E66" s="116"/>
      <c r="F66" s="116"/>
      <c r="G66" s="116"/>
      <c r="H66" s="116"/>
      <c r="I66" s="267" t="s">
        <v>179</v>
      </c>
      <c r="J66" s="267"/>
      <c r="K66" s="267"/>
      <c r="L66" s="99"/>
    </row>
    <row r="67" spans="1:13" ht="15.75" customHeight="1">
      <c r="A67" s="94"/>
      <c r="B67" s="116" t="s">
        <v>180</v>
      </c>
      <c r="C67" s="116"/>
      <c r="D67" s="116"/>
      <c r="E67" s="116"/>
      <c r="F67" s="116"/>
      <c r="G67" s="116"/>
      <c r="H67" s="116"/>
      <c r="I67" s="267"/>
      <c r="J67" s="267"/>
      <c r="K67" s="267"/>
      <c r="L67" s="99"/>
    </row>
    <row r="68" spans="1:13" ht="15.75">
      <c r="A68" s="94"/>
      <c r="B68" s="268" t="s">
        <v>181</v>
      </c>
      <c r="C68" s="268"/>
      <c r="D68" s="268"/>
      <c r="E68" s="268"/>
      <c r="F68" s="268"/>
      <c r="G68" s="268"/>
      <c r="H68" s="136"/>
      <c r="I68" s="137"/>
      <c r="J68" s="138"/>
      <c r="K68" s="104">
        <f>INDEX(Data_Memo_SectionG_to_I!$E$10:$AG$99,MATCH(Import_LA_Code,Data_Memo_SectionG_to_I!$B$10:$B$99,0),MATCH(CONCATENATE('All Memo items'!$M68,"/",K$4),Data_Memo_SectionG_to_I!$E$7:$AG$7,0))</f>
        <v>2512.473</v>
      </c>
      <c r="L68" s="99"/>
      <c r="M68" s="82">
        <v>22</v>
      </c>
    </row>
    <row r="69" spans="1:13" ht="15.75">
      <c r="A69" s="94"/>
      <c r="B69" s="268"/>
      <c r="C69" s="268"/>
      <c r="D69" s="268"/>
      <c r="E69" s="268"/>
      <c r="F69" s="268"/>
      <c r="G69" s="268"/>
      <c r="H69" s="136"/>
      <c r="I69" s="137"/>
      <c r="J69" s="138"/>
      <c r="K69" s="127"/>
      <c r="L69" s="99"/>
    </row>
    <row r="70" spans="1:13" ht="15.75">
      <c r="A70" s="94"/>
      <c r="B70" s="139"/>
      <c r="C70" s="139"/>
      <c r="D70" s="139"/>
      <c r="E70" s="139"/>
      <c r="F70" s="139"/>
      <c r="G70" s="139"/>
      <c r="H70" s="139"/>
      <c r="I70" s="137"/>
      <c r="J70" s="138"/>
      <c r="K70" s="122"/>
      <c r="L70" s="99"/>
    </row>
    <row r="71" spans="1:13" ht="15" customHeight="1">
      <c r="A71" s="94"/>
      <c r="B71" s="178" t="s">
        <v>182</v>
      </c>
      <c r="C71" s="140"/>
      <c r="D71" s="140"/>
      <c r="E71" s="140"/>
      <c r="F71" s="140"/>
      <c r="G71" s="140"/>
      <c r="H71" s="140"/>
      <c r="I71" s="140"/>
      <c r="J71" s="138"/>
      <c r="K71" s="104">
        <f>INDEX(Data_Memo_SectionG_to_I!$E$10:$AG$99,MATCH(Import_LA_Code,Data_Memo_SectionG_to_I!$B$10:$B$99,0),MATCH(CONCATENATE('All Memo items'!$M71,"/",K$4),Data_Memo_SectionG_to_I!$E$7:$AG$7,0))</f>
        <v>395.35199999999998</v>
      </c>
      <c r="L71" s="99"/>
      <c r="M71" s="82">
        <v>23</v>
      </c>
    </row>
    <row r="72" spans="1:13">
      <c r="A72" s="94"/>
      <c r="B72" s="140"/>
      <c r="C72" s="140"/>
      <c r="D72" s="140"/>
      <c r="E72" s="140"/>
      <c r="F72" s="140"/>
      <c r="G72" s="140"/>
      <c r="H72" s="140"/>
      <c r="I72" s="140"/>
      <c r="J72" s="138"/>
      <c r="K72" s="127"/>
      <c r="L72" s="99"/>
    </row>
    <row r="73" spans="1:13" ht="15.75">
      <c r="A73" s="94"/>
      <c r="B73" s="141" t="s">
        <v>183</v>
      </c>
      <c r="C73" s="141"/>
      <c r="D73" s="141"/>
      <c r="E73" s="141"/>
      <c r="F73" s="141"/>
      <c r="G73" s="141"/>
      <c r="H73" s="141"/>
      <c r="I73" s="138"/>
      <c r="J73" s="138"/>
      <c r="K73" s="129"/>
      <c r="L73" s="99"/>
    </row>
    <row r="74" spans="1:13" ht="15.75">
      <c r="A74" s="94"/>
      <c r="B74" s="142" t="s">
        <v>184</v>
      </c>
      <c r="C74" s="141"/>
      <c r="D74" s="141"/>
      <c r="E74" s="141"/>
      <c r="F74" s="141"/>
      <c r="G74" s="141"/>
      <c r="H74" s="141"/>
      <c r="I74" s="138"/>
      <c r="J74" s="138"/>
      <c r="K74" s="129"/>
      <c r="L74" s="99"/>
    </row>
    <row r="75" spans="1:13" ht="15.75">
      <c r="A75" s="94"/>
      <c r="B75" s="142"/>
      <c r="C75" s="141"/>
      <c r="D75" s="141"/>
      <c r="E75" s="141"/>
      <c r="F75" s="141"/>
      <c r="G75" s="141"/>
      <c r="H75" s="141"/>
      <c r="I75" s="138"/>
      <c r="J75" s="138"/>
      <c r="K75" s="129" t="s">
        <v>158</v>
      </c>
      <c r="L75" s="99"/>
    </row>
    <row r="76" spans="1:13">
      <c r="A76" s="94"/>
      <c r="B76" s="143" t="s">
        <v>185</v>
      </c>
      <c r="C76" s="143"/>
      <c r="D76" s="143"/>
      <c r="E76" s="143"/>
      <c r="F76" s="143"/>
      <c r="G76" s="143"/>
      <c r="H76" s="143"/>
      <c r="I76" s="138"/>
      <c r="J76" s="138"/>
      <c r="K76" s="104">
        <f>INDEX(Data_Memo_SectionG_to_I!$E$10:$AG$99,MATCH(Import_LA_Code,Data_Memo_SectionG_to_I!$B$10:$B$99,0),MATCH(CONCATENATE('All Memo items'!$M76,"/",K$4),Data_Memo_SectionG_to_I!$E$7:$AG$7,0))</f>
        <v>1968079</v>
      </c>
      <c r="L76" s="99"/>
      <c r="M76" s="82">
        <v>24</v>
      </c>
    </row>
    <row r="77" spans="1:13">
      <c r="A77" s="94"/>
      <c r="B77" s="143"/>
      <c r="C77" s="143"/>
      <c r="D77" s="143"/>
      <c r="E77" s="143"/>
      <c r="F77" s="143"/>
      <c r="G77" s="143"/>
      <c r="H77" s="143"/>
      <c r="I77" s="138"/>
      <c r="J77" s="138"/>
      <c r="K77" s="122"/>
      <c r="L77" s="99"/>
    </row>
    <row r="78" spans="1:13">
      <c r="A78" s="94"/>
      <c r="B78" s="143" t="s">
        <v>186</v>
      </c>
      <c r="C78" s="143"/>
      <c r="D78" s="143"/>
      <c r="E78" s="143"/>
      <c r="F78" s="143"/>
      <c r="G78" s="143"/>
      <c r="H78" s="143"/>
      <c r="I78" s="138"/>
      <c r="J78" s="138"/>
      <c r="K78" s="104">
        <f>INDEX(Data_Memo_SectionG_to_I!$E$10:$AG$99,MATCH(Import_LA_Code,Data_Memo_SectionG_to_I!$B$10:$B$99,0),MATCH(CONCATENATE('All Memo items'!$M78,"/",K$4),Data_Memo_SectionG_to_I!$E$7:$AG$7,0))</f>
        <v>226378</v>
      </c>
      <c r="L78" s="99"/>
      <c r="M78" s="82">
        <v>25</v>
      </c>
    </row>
    <row r="79" spans="1:13">
      <c r="A79" s="94"/>
      <c r="B79" s="143"/>
      <c r="C79" s="143"/>
      <c r="D79" s="143"/>
      <c r="E79" s="143"/>
      <c r="F79" s="143"/>
      <c r="G79" s="143"/>
      <c r="H79" s="143"/>
      <c r="I79" s="138"/>
      <c r="J79" s="138"/>
      <c r="K79" s="138"/>
      <c r="L79" s="99"/>
    </row>
    <row r="80" spans="1:13">
      <c r="A80" s="94"/>
      <c r="B80" s="143" t="s">
        <v>187</v>
      </c>
      <c r="C80" s="143"/>
      <c r="D80" s="143"/>
      <c r="E80" s="143"/>
      <c r="F80" s="143"/>
      <c r="G80" s="143"/>
      <c r="H80" s="143"/>
      <c r="I80" s="138"/>
      <c r="J80" s="138"/>
      <c r="K80" s="104">
        <f>INDEX(Data_Memo_SectionG_to_I!$E$10:$AG$99,MATCH(Import_LA_Code,Data_Memo_SectionG_to_I!$B$10:$B$99,0),MATCH(CONCATENATE('All Memo items'!$M80,"/",K$4),Data_Memo_SectionG_to_I!$E$7:$AG$7,0))</f>
        <v>104166</v>
      </c>
      <c r="L80" s="99"/>
      <c r="M80" s="82">
        <v>26</v>
      </c>
    </row>
    <row r="81" spans="1:13">
      <c r="A81" s="94"/>
      <c r="B81" s="143"/>
      <c r="C81" s="143"/>
      <c r="D81" s="143"/>
      <c r="E81" s="143"/>
      <c r="F81" s="143"/>
      <c r="G81" s="143"/>
      <c r="H81" s="143"/>
      <c r="I81" s="138"/>
      <c r="J81" s="138"/>
      <c r="K81" s="138"/>
      <c r="L81" s="99"/>
    </row>
    <row r="82" spans="1:13" ht="15.75">
      <c r="A82" s="94"/>
      <c r="B82" s="141" t="s">
        <v>188</v>
      </c>
      <c r="C82" s="141"/>
      <c r="D82" s="141"/>
      <c r="E82" s="141"/>
      <c r="F82" s="141"/>
      <c r="G82" s="141"/>
      <c r="H82" s="141"/>
      <c r="I82" s="137"/>
      <c r="J82" s="138"/>
      <c r="K82" s="106">
        <f>INDEX(Data_Memo_SectionG_to_I!$E$10:$AG$99,MATCH(Import_LA_Code,Data_Memo_SectionG_to_I!$B$10:$B$99,0),MATCH(CONCATENATE('All Memo items'!$M82,"/",K$4),Data_Memo_SectionG_to_I!$E$7:$AG$7,0))</f>
        <v>2298623</v>
      </c>
      <c r="L82" s="99"/>
      <c r="M82" s="82">
        <v>27</v>
      </c>
    </row>
    <row r="83" spans="1:13">
      <c r="A83" s="94"/>
      <c r="B83" s="144"/>
      <c r="C83" s="144"/>
      <c r="D83" s="144"/>
      <c r="E83" s="144"/>
      <c r="F83" s="144"/>
      <c r="G83" s="144"/>
      <c r="H83" s="144"/>
      <c r="I83" s="138"/>
      <c r="J83" s="138"/>
      <c r="K83" s="127"/>
      <c r="L83" s="99"/>
    </row>
    <row r="84" spans="1:13" ht="30.75" customHeight="1">
      <c r="A84" s="94"/>
      <c r="B84" s="141" t="s">
        <v>189</v>
      </c>
      <c r="C84" s="141"/>
      <c r="D84" s="141"/>
      <c r="E84" s="141"/>
      <c r="F84" s="141"/>
      <c r="G84" s="141"/>
      <c r="H84" s="141"/>
      <c r="I84" s="138"/>
      <c r="J84" s="261" t="s">
        <v>190</v>
      </c>
      <c r="K84" s="261"/>
      <c r="L84" s="99"/>
    </row>
    <row r="85" spans="1:13">
      <c r="A85" s="94"/>
      <c r="B85" s="143" t="s">
        <v>191</v>
      </c>
      <c r="C85" s="143"/>
      <c r="D85" s="143"/>
      <c r="E85" s="143"/>
      <c r="F85" s="143"/>
      <c r="G85" s="143"/>
      <c r="H85" s="143"/>
      <c r="I85" s="138"/>
      <c r="J85" s="138"/>
      <c r="K85" s="104">
        <f>INDEX(Data_Memo_SectionG_to_I!$E$10:$AG$99,MATCH(Import_LA_Code,Data_Memo_SectionG_to_I!$B$10:$B$99,0),MATCH(CONCATENATE('All Memo items'!$M85,"/",K$4),Data_Memo_SectionG_to_I!$E$7:$AG$7,0))</f>
        <v>5791</v>
      </c>
      <c r="L85" s="99"/>
      <c r="M85" s="82">
        <v>28</v>
      </c>
    </row>
    <row r="86" spans="1:13">
      <c r="A86" s="94"/>
      <c r="B86" s="143"/>
      <c r="C86" s="143"/>
      <c r="D86" s="143"/>
      <c r="E86" s="143"/>
      <c r="F86" s="143"/>
      <c r="G86" s="143"/>
      <c r="H86" s="143"/>
      <c r="I86" s="138"/>
      <c r="J86" s="138"/>
      <c r="K86" s="122"/>
      <c r="L86" s="99"/>
    </row>
    <row r="87" spans="1:13">
      <c r="A87" s="94"/>
      <c r="B87" s="143" t="s">
        <v>192</v>
      </c>
      <c r="C87" s="143"/>
      <c r="D87" s="143"/>
      <c r="E87" s="143"/>
      <c r="F87" s="143"/>
      <c r="G87" s="143"/>
      <c r="H87" s="143"/>
      <c r="I87" s="138"/>
      <c r="J87" s="138"/>
      <c r="K87" s="104">
        <f>INDEX(Data_Memo_SectionG_to_I!$E$10:$AG$99,MATCH(Import_LA_Code,Data_Memo_SectionG_to_I!$B$10:$B$99,0),MATCH(CONCATENATE('All Memo items'!$M87,"/",K$4),Data_Memo_SectionG_to_I!$E$7:$AG$7,0))</f>
        <v>3502</v>
      </c>
      <c r="L87" s="99"/>
      <c r="M87" s="82">
        <v>29</v>
      </c>
    </row>
    <row r="88" spans="1:13" ht="15" customHeight="1">
      <c r="A88" s="94"/>
      <c r="B88" s="262"/>
      <c r="C88" s="262"/>
      <c r="D88" s="262"/>
      <c r="E88" s="262"/>
      <c r="F88" s="262"/>
      <c r="G88" s="262"/>
      <c r="H88" s="262"/>
      <c r="I88" s="262"/>
      <c r="J88" s="262"/>
      <c r="K88" s="262"/>
      <c r="L88" s="145"/>
    </row>
    <row r="89" spans="1:13">
      <c r="A89" s="94"/>
      <c r="B89" s="256" t="s">
        <v>193</v>
      </c>
      <c r="C89" s="256"/>
      <c r="D89" s="256"/>
      <c r="E89" s="256"/>
      <c r="F89" s="256"/>
      <c r="G89" s="256"/>
      <c r="H89" s="256"/>
      <c r="I89" s="257"/>
      <c r="J89" s="138"/>
      <c r="K89" s="104">
        <f>INDEX(Data_Memo_SectionG_to_I!$E$10:$AG$99,MATCH(Import_LA_Code,Data_Memo_SectionG_to_I!$B$10:$B$99,0),MATCH(CONCATENATE('All Memo items'!$M89,"/",K$4),Data_Memo_SectionG_to_I!$E$7:$AG$7,0))</f>
        <v>2918</v>
      </c>
      <c r="L89" s="99"/>
      <c r="M89" s="82">
        <v>30</v>
      </c>
    </row>
    <row r="90" spans="1:13" ht="22.5" customHeight="1">
      <c r="A90" s="94"/>
      <c r="B90" s="146"/>
      <c r="C90" s="146"/>
      <c r="D90" s="146"/>
      <c r="E90" s="146"/>
      <c r="F90" s="146"/>
      <c r="G90" s="146"/>
      <c r="H90" s="146"/>
      <c r="I90" s="147" t="s">
        <v>194</v>
      </c>
      <c r="J90" s="148"/>
      <c r="K90" s="149" t="s">
        <v>195</v>
      </c>
      <c r="L90" s="99"/>
    </row>
    <row r="91" spans="1:13">
      <c r="A91" s="94"/>
      <c r="B91" s="150" t="s">
        <v>196</v>
      </c>
      <c r="C91" s="150"/>
      <c r="D91" s="150"/>
      <c r="E91" s="150"/>
      <c r="F91" s="150"/>
      <c r="G91" s="150"/>
      <c r="H91" s="150"/>
      <c r="I91" s="104">
        <f>INDEX(Data_Memo_SectionG_to_I!$E$10:$AG$99,MATCH(Import_LA_Code,Data_Memo_SectionG_to_I!$B$10:$B$99,0),MATCH(CONCATENATE('All Memo items'!$M91,"/",I$4),Data_Memo_SectionG_to_I!$E$7:$AG$7,0))</f>
        <v>880</v>
      </c>
      <c r="J91" s="138"/>
      <c r="K91" s="104">
        <f>INDEX(Data_Memo_SectionG_to_I!$E$10:$AG$99,MATCH(Import_LA_Code,Data_Memo_SectionG_to_I!$B$10:$B$99,0),MATCH(CONCATENATE('All Memo items'!$M91,"/",K$4),Data_Memo_SectionG_to_I!$E$7:$AG$7,0))</f>
        <v>2038</v>
      </c>
      <c r="L91" s="99"/>
      <c r="M91" s="82">
        <v>31</v>
      </c>
    </row>
    <row r="92" spans="1:13" ht="18.75" customHeight="1">
      <c r="A92" s="94"/>
      <c r="B92" s="146"/>
      <c r="C92" s="146"/>
      <c r="D92" s="146"/>
      <c r="E92" s="146"/>
      <c r="F92" s="146"/>
      <c r="G92" s="146"/>
      <c r="H92" s="146"/>
      <c r="I92" s="146"/>
      <c r="J92" s="138"/>
      <c r="K92" s="151"/>
      <c r="L92" s="99"/>
    </row>
    <row r="93" spans="1:13" ht="15.75">
      <c r="A93" s="94"/>
      <c r="B93" s="146" t="s">
        <v>197</v>
      </c>
      <c r="C93" s="258"/>
      <c r="D93" s="258"/>
      <c r="E93" s="258"/>
      <c r="F93" s="258"/>
      <c r="G93" s="258"/>
      <c r="H93" s="258"/>
      <c r="I93" s="258"/>
      <c r="J93" s="138"/>
      <c r="K93" s="104" t="str">
        <f>INDEX(Data_Memo_SectionG_to_I!$E$10:$AG$99,MATCH(Import_LA_Code,Data_Memo_SectionG_to_I!$B$10:$B$99,0),MATCH(CONCATENATE('All Memo items'!$M93,"/",K$4),Data_Memo_SectionG_to_I!$E$7:$AG$7,0))</f>
        <v>[z]</v>
      </c>
      <c r="L93" s="99"/>
      <c r="M93" s="82">
        <v>32</v>
      </c>
    </row>
    <row r="94" spans="1:13" ht="15.75">
      <c r="A94" s="94"/>
      <c r="B94" s="152"/>
      <c r="C94" s="152"/>
      <c r="D94" s="152"/>
      <c r="E94" s="152"/>
      <c r="F94" s="152"/>
      <c r="G94" s="152"/>
      <c r="H94" s="152"/>
      <c r="I94" s="152"/>
      <c r="J94" s="153"/>
      <c r="K94" s="154"/>
      <c r="L94" s="99"/>
    </row>
    <row r="95" spans="1:13">
      <c r="A95" s="94"/>
      <c r="B95" s="256" t="s">
        <v>198</v>
      </c>
      <c r="C95" s="256"/>
      <c r="D95" s="256"/>
      <c r="E95" s="256"/>
      <c r="F95" s="256"/>
      <c r="G95" s="256"/>
      <c r="H95" s="256"/>
      <c r="I95" s="257"/>
      <c r="J95" s="138"/>
      <c r="K95" s="104">
        <f>INDEX(Data_Memo_SectionG_to_I!$E$10:$AG$99,MATCH(Import_LA_Code,Data_Memo_SectionG_to_I!$B$10:$B$99,0),MATCH(CONCATENATE('All Memo items'!$M95,"/",K$4),Data_Memo_SectionG_to_I!$E$7:$AG$7,0))</f>
        <v>186</v>
      </c>
      <c r="L95" s="99"/>
      <c r="M95" s="82">
        <v>33</v>
      </c>
    </row>
    <row r="96" spans="1:13" ht="23.25" customHeight="1">
      <c r="A96" s="155"/>
      <c r="B96" s="146"/>
      <c r="C96" s="146"/>
      <c r="D96" s="146"/>
      <c r="E96" s="146"/>
      <c r="F96" s="146"/>
      <c r="G96" s="146"/>
      <c r="H96" s="146"/>
      <c r="I96" s="147" t="s">
        <v>194</v>
      </c>
      <c r="J96" s="148"/>
      <c r="K96" s="149" t="s">
        <v>195</v>
      </c>
      <c r="L96" s="99"/>
    </row>
    <row r="97" spans="1:13">
      <c r="A97" s="94"/>
      <c r="B97" s="150" t="s">
        <v>196</v>
      </c>
      <c r="C97" s="150"/>
      <c r="D97" s="150"/>
      <c r="E97" s="150"/>
      <c r="F97" s="150"/>
      <c r="G97" s="150"/>
      <c r="H97" s="150"/>
      <c r="I97" s="104">
        <f>INDEX(Data_Memo_SectionG_to_I!$E$10:$AG$99,MATCH(Import_LA_Code,Data_Memo_SectionG_to_I!$B$10:$B$99,0),MATCH(CONCATENATE('All Memo items'!$M97,"/",I$4),Data_Memo_SectionG_to_I!$E$7:$AG$7,0))</f>
        <v>60</v>
      </c>
      <c r="J97" s="138"/>
      <c r="K97" s="104">
        <f>INDEX(Data_Memo_SectionG_to_I!$E$10:$AG$99,MATCH(Import_LA_Code,Data_Memo_SectionG_to_I!$B$10:$B$99,0),MATCH(CONCATENATE('All Memo items'!$M97,"/",K$4),Data_Memo_SectionG_to_I!$E$7:$AG$7,0))</f>
        <v>126</v>
      </c>
      <c r="L97" s="99"/>
      <c r="M97" s="82">
        <v>34</v>
      </c>
    </row>
    <row r="98" spans="1:13" ht="18" customHeight="1">
      <c r="A98" s="94"/>
      <c r="B98" s="146"/>
      <c r="C98" s="146"/>
      <c r="D98" s="146"/>
      <c r="E98" s="146"/>
      <c r="F98" s="146"/>
      <c r="G98" s="146"/>
      <c r="H98" s="146"/>
      <c r="I98" s="146"/>
      <c r="J98" s="138"/>
      <c r="K98" s="151"/>
      <c r="L98" s="99"/>
    </row>
    <row r="99" spans="1:13" ht="15.75">
      <c r="A99" s="94"/>
      <c r="B99" s="146" t="s">
        <v>199</v>
      </c>
      <c r="C99" s="258"/>
      <c r="D99" s="258"/>
      <c r="E99" s="258"/>
      <c r="F99" s="258"/>
      <c r="G99" s="258"/>
      <c r="H99" s="258"/>
      <c r="I99" s="258"/>
      <c r="J99" s="138"/>
      <c r="K99" s="104" t="str">
        <f>INDEX(Data_Memo_SectionG_to_I!$E$10:$AG$99,MATCH(Import_LA_Code,Data_Memo_SectionG_to_I!$B$10:$B$99,0),MATCH(CONCATENATE('All Memo items'!$M99,"/",K$4),Data_Memo_SectionG_to_I!$E$7:$AG$7,0))</f>
        <v>[z]</v>
      </c>
      <c r="L99" s="99"/>
      <c r="M99" s="82">
        <v>35</v>
      </c>
    </row>
    <row r="100" spans="1:13" ht="15.75">
      <c r="A100" s="94"/>
      <c r="B100" s="146"/>
      <c r="C100" s="146"/>
      <c r="D100" s="146"/>
      <c r="E100" s="146"/>
      <c r="F100" s="146"/>
      <c r="G100" s="146"/>
      <c r="H100" s="146"/>
      <c r="I100" s="146"/>
      <c r="J100" s="138"/>
      <c r="K100" s="154"/>
      <c r="L100" s="99"/>
    </row>
    <row r="101" spans="1:13">
      <c r="A101" s="94"/>
      <c r="B101" s="256" t="s">
        <v>200</v>
      </c>
      <c r="C101" s="256"/>
      <c r="D101" s="256"/>
      <c r="E101" s="256"/>
      <c r="F101" s="256"/>
      <c r="G101" s="256"/>
      <c r="H101" s="256"/>
      <c r="I101" s="257"/>
      <c r="J101" s="138"/>
      <c r="K101" s="104">
        <f>INDEX(Data_Memo_SectionG_to_I!$E$10:$AG$99,MATCH(Import_LA_Code,Data_Memo_SectionG_to_I!$B$10:$B$99,0),MATCH(CONCATENATE('All Memo items'!$M101,"/",K$4),Data_Memo_SectionG_to_I!$E$7:$AG$7,0))</f>
        <v>398</v>
      </c>
      <c r="L101" s="99"/>
      <c r="M101" s="82">
        <v>36</v>
      </c>
    </row>
    <row r="102" spans="1:13" ht="23.25" customHeight="1">
      <c r="A102" s="94"/>
      <c r="B102" s="146"/>
      <c r="C102" s="146"/>
      <c r="D102" s="146"/>
      <c r="E102" s="146"/>
      <c r="F102" s="146"/>
      <c r="G102" s="146"/>
      <c r="H102" s="146"/>
      <c r="I102" s="147" t="s">
        <v>194</v>
      </c>
      <c r="J102" s="148"/>
      <c r="K102" s="149" t="s">
        <v>195</v>
      </c>
      <c r="L102" s="99"/>
    </row>
    <row r="103" spans="1:13">
      <c r="A103" s="94"/>
      <c r="B103" s="150" t="s">
        <v>196</v>
      </c>
      <c r="C103" s="150"/>
      <c r="D103" s="150"/>
      <c r="E103" s="150"/>
      <c r="F103" s="150"/>
      <c r="G103" s="150"/>
      <c r="H103" s="150"/>
      <c r="I103" s="104">
        <f>INDEX(Data_Memo_SectionG_to_I!$E$10:$AG$99,MATCH(Import_LA_Code,Data_Memo_SectionG_to_I!$B$10:$B$99,0),MATCH(CONCATENATE('All Memo items'!$M103,"/",I$4),Data_Memo_SectionG_to_I!$E$7:$AG$7,0))</f>
        <v>164</v>
      </c>
      <c r="J103" s="138"/>
      <c r="K103" s="104">
        <f>INDEX(Data_Memo_SectionG_to_I!$E$10:$AG$99,MATCH(Import_LA_Code,Data_Memo_SectionG_to_I!$B$10:$B$99,0),MATCH(CONCATENATE('All Memo items'!$M103,"/",K$4),Data_Memo_SectionG_to_I!$E$7:$AG$7,0))</f>
        <v>234</v>
      </c>
      <c r="L103" s="99"/>
      <c r="M103" s="82">
        <v>37</v>
      </c>
    </row>
    <row r="104" spans="1:13" ht="18" customHeight="1">
      <c r="A104" s="94"/>
      <c r="B104" s="146"/>
      <c r="C104" s="146"/>
      <c r="D104" s="146"/>
      <c r="E104" s="146"/>
      <c r="F104" s="146"/>
      <c r="G104" s="146"/>
      <c r="H104" s="146"/>
      <c r="I104" s="146"/>
      <c r="J104" s="138"/>
      <c r="K104" s="151"/>
      <c r="L104" s="99"/>
    </row>
    <row r="105" spans="1:13" ht="15.75">
      <c r="A105" s="94"/>
      <c r="B105" s="146" t="s">
        <v>201</v>
      </c>
      <c r="C105" s="258"/>
      <c r="D105" s="258"/>
      <c r="E105" s="258"/>
      <c r="F105" s="258"/>
      <c r="G105" s="258"/>
      <c r="H105" s="258"/>
      <c r="I105" s="258"/>
      <c r="J105" s="138"/>
      <c r="K105" s="104" t="str">
        <f>INDEX(Data_Memo_SectionG_to_I!$E$10:$AG$99,MATCH(Import_LA_Code,Data_Memo_SectionG_to_I!$B$10:$B$99,0),MATCH(CONCATENATE('All Memo items'!$M105,"/",K$4),Data_Memo_SectionG_to_I!$E$7:$AG$7,0))</f>
        <v>[z]</v>
      </c>
      <c r="L105" s="99"/>
      <c r="M105" s="82">
        <v>38</v>
      </c>
    </row>
    <row r="106" spans="1:13">
      <c r="A106" s="94"/>
      <c r="B106" s="146"/>
      <c r="C106" s="146"/>
      <c r="D106" s="146"/>
      <c r="E106" s="146"/>
      <c r="F106" s="146"/>
      <c r="G106" s="146"/>
      <c r="H106" s="146"/>
      <c r="I106" s="146"/>
      <c r="J106" s="138"/>
      <c r="K106" s="146"/>
      <c r="L106" s="99"/>
    </row>
    <row r="107" spans="1:13" ht="15" customHeight="1">
      <c r="A107" s="94"/>
      <c r="B107" s="256" t="s">
        <v>202</v>
      </c>
      <c r="C107" s="257"/>
      <c r="D107" s="257"/>
      <c r="E107" s="257"/>
      <c r="F107" s="257"/>
      <c r="G107" s="257"/>
      <c r="H107" s="156"/>
      <c r="I107" s="146"/>
      <c r="J107" s="138"/>
      <c r="K107" s="104">
        <f>INDEX(Data_Memo_SectionG_to_I!$E$10:$AG$99,MATCH(Import_LA_Code,Data_Memo_SectionG_to_I!$B$10:$B$99,0),MATCH(CONCATENATE('All Memo items'!$M107,"/",K$4),Data_Memo_SectionG_to_I!$E$7:$AG$7,0))</f>
        <v>76</v>
      </c>
      <c r="L107" s="99"/>
      <c r="M107" s="82">
        <v>39</v>
      </c>
    </row>
    <row r="108" spans="1:13">
      <c r="A108" s="94"/>
      <c r="B108" s="143"/>
      <c r="C108" s="143"/>
      <c r="D108" s="143"/>
      <c r="E108" s="143"/>
      <c r="F108" s="143"/>
      <c r="G108" s="143"/>
      <c r="H108" s="143"/>
      <c r="I108" s="138"/>
      <c r="J108" s="138"/>
      <c r="K108" s="122"/>
      <c r="L108" s="99"/>
    </row>
    <row r="109" spans="1:13" ht="15" customHeight="1">
      <c r="A109" s="94"/>
      <c r="B109" s="256" t="s">
        <v>203</v>
      </c>
      <c r="C109" s="256"/>
      <c r="D109" s="256"/>
      <c r="E109" s="256"/>
      <c r="F109" s="256"/>
      <c r="G109" s="256"/>
      <c r="H109" s="146"/>
      <c r="I109" s="146"/>
      <c r="J109" s="138"/>
      <c r="K109" s="104">
        <f>INDEX(Data_Memo_SectionG_to_I!$E$10:$AG$99,MATCH(Import_LA_Code,Data_Memo_SectionG_to_I!$B$10:$B$99,0),MATCH(CONCATENATE('All Memo items'!$M109,"/",K$4),Data_Memo_SectionG_to_I!$E$7:$AG$7,0))</f>
        <v>92</v>
      </c>
      <c r="L109" s="99"/>
      <c r="M109" s="82">
        <v>40</v>
      </c>
    </row>
    <row r="110" spans="1:13" ht="15" customHeight="1">
      <c r="A110" s="94"/>
      <c r="B110" s="146"/>
      <c r="C110" s="146"/>
      <c r="D110" s="146"/>
      <c r="E110" s="146"/>
      <c r="F110" s="146"/>
      <c r="G110" s="146"/>
      <c r="H110" s="146"/>
      <c r="I110" s="146"/>
      <c r="J110" s="146"/>
      <c r="K110" s="146"/>
      <c r="L110" s="157"/>
    </row>
    <row r="111" spans="1:13" ht="15" customHeight="1">
      <c r="A111" s="94"/>
      <c r="B111" s="256" t="s">
        <v>204</v>
      </c>
      <c r="C111" s="256"/>
      <c r="D111" s="256"/>
      <c r="E111" s="256"/>
      <c r="F111" s="256"/>
      <c r="G111" s="256"/>
      <c r="H111" s="146"/>
      <c r="I111" s="146"/>
      <c r="J111" s="138"/>
      <c r="K111" s="104" t="str">
        <f>INDEX(Data_Memo_SectionG_to_I!$E$10:$AG$99,MATCH(Import_LA_Code,Data_Memo_SectionG_to_I!$B$10:$B$99,0),MATCH(CONCATENATE('All Memo items'!$M111,"/",K$4),Data_Memo_SectionG_to_I!$E$7:$AG$7,0))</f>
        <v>[z]</v>
      </c>
      <c r="L111" s="99"/>
      <c r="M111" s="82">
        <v>41</v>
      </c>
    </row>
    <row r="112" spans="1:13">
      <c r="A112" s="94"/>
      <c r="B112" s="146"/>
      <c r="C112" s="146"/>
      <c r="D112" s="146"/>
      <c r="E112" s="146"/>
      <c r="F112" s="146"/>
      <c r="G112" s="146"/>
      <c r="H112" s="146"/>
      <c r="I112" s="146"/>
      <c r="J112" s="146"/>
      <c r="K112" s="146"/>
      <c r="L112" s="99"/>
    </row>
    <row r="113" spans="1:13">
      <c r="A113" s="94"/>
      <c r="B113" s="143" t="s">
        <v>205</v>
      </c>
      <c r="C113" s="143"/>
      <c r="D113" s="143"/>
      <c r="E113" s="143"/>
      <c r="F113" s="143"/>
      <c r="G113" s="143"/>
      <c r="H113" s="143"/>
      <c r="I113" s="138"/>
      <c r="J113" s="138"/>
      <c r="K113" s="104">
        <f>INDEX(Data_Memo_SectionG_to_I!$E$10:$AG$99,MATCH(Import_LA_Code,Data_Memo_SectionG_to_I!$B$10:$B$99,0),MATCH(CONCATENATE('All Memo items'!$M113,"/",K$4),Data_Memo_SectionG_to_I!$E$7:$AG$7,0))</f>
        <v>56292</v>
      </c>
      <c r="L113" s="99"/>
      <c r="M113" s="82">
        <v>42</v>
      </c>
    </row>
    <row r="114" spans="1:13">
      <c r="A114" s="94"/>
      <c r="B114" s="143"/>
      <c r="C114" s="143"/>
      <c r="D114" s="143"/>
      <c r="E114" s="143"/>
      <c r="F114" s="143"/>
      <c r="G114" s="143"/>
      <c r="H114" s="143"/>
      <c r="I114" s="138"/>
      <c r="J114" s="138"/>
      <c r="K114" s="122"/>
      <c r="L114" s="99"/>
    </row>
    <row r="115" spans="1:13">
      <c r="A115" s="94"/>
      <c r="B115" s="143" t="s">
        <v>206</v>
      </c>
      <c r="C115" s="143"/>
      <c r="D115" s="143"/>
      <c r="E115" s="143"/>
      <c r="F115" s="143"/>
      <c r="G115" s="143"/>
      <c r="H115" s="143"/>
      <c r="I115" s="138"/>
      <c r="J115" s="138"/>
      <c r="K115" s="104">
        <f>INDEX(Data_Memo_SectionG_to_I!$E$10:$AG$99,MATCH(Import_LA_Code,Data_Memo_SectionG_to_I!$B$10:$B$99,0),MATCH(CONCATENATE('All Memo items'!$M115,"/",K$4),Data_Memo_SectionG_to_I!$E$7:$AG$7,0))</f>
        <v>4695</v>
      </c>
      <c r="L115" s="99"/>
      <c r="M115" s="82">
        <v>43</v>
      </c>
    </row>
    <row r="116" spans="1:13">
      <c r="A116" s="94"/>
      <c r="B116" s="143"/>
      <c r="C116" s="143"/>
      <c r="D116" s="143"/>
      <c r="E116" s="143"/>
      <c r="F116" s="143"/>
      <c r="G116" s="143"/>
      <c r="H116" s="143"/>
      <c r="I116" s="138"/>
      <c r="J116" s="138"/>
      <c r="K116" s="122"/>
      <c r="L116" s="99"/>
    </row>
    <row r="117" spans="1:13" ht="15.75">
      <c r="A117" s="94"/>
      <c r="B117" s="158" t="s">
        <v>207</v>
      </c>
      <c r="C117" s="158"/>
      <c r="D117" s="158"/>
      <c r="E117" s="158"/>
      <c r="F117" s="158"/>
      <c r="G117" s="158"/>
      <c r="H117" s="158"/>
      <c r="I117" s="137"/>
      <c r="J117" s="138"/>
      <c r="K117" s="106">
        <f>INDEX(Data_Memo_SectionG_to_I!$E$10:$AG$99,MATCH(Import_LA_Code,Data_Memo_SectionG_to_I!$B$10:$B$99,0),MATCH(CONCATENATE('All Memo items'!$M117,"/",K$4),Data_Memo_SectionG_to_I!$E$7:$AG$7,0))</f>
        <v>70280</v>
      </c>
      <c r="L117" s="99"/>
      <c r="M117" s="82">
        <v>44</v>
      </c>
    </row>
    <row r="118" spans="1:13" ht="15.75">
      <c r="A118" s="94"/>
      <c r="B118" s="141"/>
      <c r="C118" s="141"/>
      <c r="D118" s="141"/>
      <c r="E118" s="141"/>
      <c r="F118" s="141"/>
      <c r="G118" s="141"/>
      <c r="H118" s="141"/>
      <c r="I118" s="137"/>
      <c r="J118" s="138"/>
      <c r="K118" s="127"/>
      <c r="L118" s="99"/>
    </row>
    <row r="119" spans="1:13">
      <c r="A119" s="94"/>
      <c r="B119" s="143" t="s">
        <v>208</v>
      </c>
      <c r="C119" s="143"/>
      <c r="D119" s="143"/>
      <c r="E119" s="143"/>
      <c r="F119" s="143"/>
      <c r="G119" s="143"/>
      <c r="H119" s="143"/>
      <c r="I119" s="138"/>
      <c r="J119" s="138"/>
      <c r="K119" s="104">
        <f>INDEX(Data_Memo_SectionG_to_I!$E$10:$AG$99,MATCH(Import_LA_Code,Data_Memo_SectionG_to_I!$B$10:$B$99,0),MATCH(CONCATENATE('All Memo items'!$M119,"/",K$4),Data_Memo_SectionG_to_I!$E$7:$AG$7,0))</f>
        <v>40557</v>
      </c>
      <c r="L119" s="99"/>
      <c r="M119" s="82">
        <v>45</v>
      </c>
    </row>
    <row r="120" spans="1:13">
      <c r="A120" s="94"/>
      <c r="B120" s="143"/>
      <c r="C120" s="143"/>
      <c r="D120" s="143"/>
      <c r="E120" s="143"/>
      <c r="F120" s="143"/>
      <c r="G120" s="143"/>
      <c r="H120" s="143"/>
      <c r="I120" s="138"/>
      <c r="J120" s="138"/>
      <c r="K120" s="122"/>
      <c r="L120" s="99"/>
    </row>
    <row r="121" spans="1:13" ht="15.75">
      <c r="A121" s="94"/>
      <c r="B121" s="158" t="s">
        <v>209</v>
      </c>
      <c r="C121" s="158"/>
      <c r="D121" s="158"/>
      <c r="E121" s="158"/>
      <c r="F121" s="158"/>
      <c r="G121" s="158"/>
      <c r="H121" s="158"/>
      <c r="I121" s="138"/>
      <c r="J121" s="138"/>
      <c r="K121" s="106">
        <f>INDEX(Data_Memo_SectionG_to_I!$E$10:$AG$99,MATCH(Import_LA_Code,Data_Memo_SectionG_to_I!$B$10:$B$99,0),MATCH(CONCATENATE('All Memo items'!$M121,"/",K$4),Data_Memo_SectionG_to_I!$E$7:$AG$7,0))</f>
        <v>110837</v>
      </c>
      <c r="L121" s="99"/>
      <c r="M121" s="82">
        <v>46</v>
      </c>
    </row>
    <row r="122" spans="1:13" ht="15.75">
      <c r="A122" s="94"/>
      <c r="B122" s="141"/>
      <c r="C122" s="141"/>
      <c r="D122" s="141"/>
      <c r="E122" s="141"/>
      <c r="F122" s="141"/>
      <c r="G122" s="141"/>
      <c r="H122" s="141"/>
      <c r="I122" s="138"/>
      <c r="J122" s="138"/>
      <c r="K122" s="127"/>
      <c r="L122" s="99"/>
    </row>
    <row r="123" spans="1:13" ht="15.75" thickBot="1">
      <c r="A123" s="130"/>
      <c r="B123" s="132"/>
      <c r="C123" s="132"/>
      <c r="D123" s="132"/>
      <c r="E123" s="132"/>
      <c r="F123" s="132"/>
      <c r="G123" s="132"/>
      <c r="H123" s="132"/>
      <c r="I123" s="132"/>
      <c r="J123" s="132"/>
      <c r="K123" s="132"/>
      <c r="L123" s="134"/>
    </row>
    <row r="124" spans="1:13" ht="13.5" customHeight="1">
      <c r="B124" s="159"/>
      <c r="C124" s="159"/>
      <c r="D124" s="159"/>
      <c r="E124" s="159"/>
      <c r="F124" s="159"/>
      <c r="G124" s="159"/>
      <c r="H124" s="159"/>
      <c r="I124" s="159"/>
      <c r="J124" s="159"/>
    </row>
  </sheetData>
  <mergeCells count="17">
    <mergeCell ref="B1:K1"/>
    <mergeCell ref="J84:K84"/>
    <mergeCell ref="B88:K88"/>
    <mergeCell ref="B89:I89"/>
    <mergeCell ref="C93:I93"/>
    <mergeCell ref="C5:I5"/>
    <mergeCell ref="K5:K6"/>
    <mergeCell ref="B16:B17"/>
    <mergeCell ref="I66:K67"/>
    <mergeCell ref="B68:G69"/>
    <mergeCell ref="B111:G111"/>
    <mergeCell ref="B95:I95"/>
    <mergeCell ref="C99:I99"/>
    <mergeCell ref="B101:I101"/>
    <mergeCell ref="C105:I105"/>
    <mergeCell ref="B107:G107"/>
    <mergeCell ref="B109:G109"/>
  </mergeCells>
  <printOptions horizontalCentered="1"/>
  <pageMargins left="0.39370078740157483" right="0.39370078740157483" top="0.59055118110236227" bottom="0.39370078740157483" header="0.31496062992125984" footer="0.31496062992125984"/>
  <pageSetup paperSize="9" scale="64" fitToHeight="0" orientation="portrait" r:id="rId1"/>
  <headerFooter alignWithMargins="0">
    <oddHeader>&amp;C&amp;"Calibri"&amp;10&amp;K000000 OFFICIAL-SENSITIVE&amp;1#_x000D_</oddHeader>
    <oddFooter>&amp;C_x000D_&amp;1#&amp;"Calibri"&amp;10&amp;K000000 OFFICIAL-SENSITIVE</oddFooter>
  </headerFooter>
  <rowBreaks count="1" manualBreakCount="1">
    <brk id="61"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8A911-4AE1-4002-923B-E9D0183D5B95}">
  <dimension ref="A1:T105"/>
  <sheetViews>
    <sheetView zoomScaleNormal="100" workbookViewId="0">
      <selection activeCell="A6" sqref="A6"/>
    </sheetView>
  </sheetViews>
  <sheetFormatPr defaultColWidth="9.140625" defaultRowHeight="12.75"/>
  <cols>
    <col min="1" max="1" width="10.85546875" style="208" bestFit="1" customWidth="1"/>
    <col min="2" max="2" width="16" style="208" customWidth="1"/>
    <col min="3" max="3" width="51.42578125" style="208" bestFit="1" customWidth="1"/>
    <col min="4" max="4" width="54.85546875" style="208" bestFit="1" customWidth="1"/>
    <col min="5" max="5" width="17.7109375" style="208" customWidth="1"/>
    <col min="6" max="6" width="12.85546875" style="208" customWidth="1"/>
    <col min="7" max="7" width="19.140625" style="208" customWidth="1"/>
    <col min="8" max="8" width="16.85546875" style="208" customWidth="1"/>
    <col min="9" max="9" width="14.7109375" style="208" customWidth="1"/>
    <col min="10" max="10" width="12.5703125" style="208" customWidth="1"/>
    <col min="11" max="11" width="17.42578125" style="208" customWidth="1"/>
    <col min="12" max="12" width="18.42578125" style="208" customWidth="1"/>
    <col min="13" max="13" width="19.85546875" style="208" customWidth="1"/>
    <col min="14" max="14" width="17.5703125" style="208" customWidth="1"/>
    <col min="15" max="15" width="20.5703125" style="208" customWidth="1"/>
    <col min="16" max="16" width="19" style="208" customWidth="1"/>
    <col min="17" max="17" width="16.28515625" style="208" customWidth="1"/>
    <col min="18" max="18" width="16.85546875" style="208" customWidth="1"/>
    <col min="19" max="20" width="12.85546875" style="208" customWidth="1"/>
    <col min="21" max="16384" width="9.140625" style="208"/>
  </cols>
  <sheetData>
    <row r="1" spans="1:20" ht="20.25">
      <c r="A1" s="206" t="s">
        <v>210</v>
      </c>
      <c r="B1" s="207"/>
      <c r="E1" s="209"/>
      <c r="F1" s="209"/>
      <c r="G1" s="209"/>
      <c r="H1" s="209"/>
      <c r="I1" s="209"/>
      <c r="J1" s="209"/>
      <c r="K1" s="209"/>
      <c r="L1" s="209"/>
      <c r="M1" s="209"/>
      <c r="N1" s="209"/>
    </row>
    <row r="2" spans="1:20" s="9" customFormat="1" ht="19.5" customHeight="1">
      <c r="A2" s="179" t="s">
        <v>211</v>
      </c>
    </row>
    <row r="3" spans="1:20" s="9" customFormat="1" ht="19.5" customHeight="1">
      <c r="A3" s="180" t="s">
        <v>212</v>
      </c>
    </row>
    <row r="4" spans="1:20" ht="19.5" customHeight="1">
      <c r="A4" s="179" t="s">
        <v>213</v>
      </c>
      <c r="B4" s="9"/>
    </row>
    <row r="5" spans="1:20" ht="19.5" customHeight="1">
      <c r="A5" s="179" t="s">
        <v>214</v>
      </c>
      <c r="B5" s="9"/>
      <c r="D5" s="9"/>
    </row>
    <row r="6" spans="1:20" s="210" customFormat="1" ht="63.75" customHeight="1">
      <c r="D6" s="211" t="s">
        <v>215</v>
      </c>
      <c r="E6" s="212" t="s">
        <v>216</v>
      </c>
      <c r="F6" s="212" t="s">
        <v>217</v>
      </c>
      <c r="G6" s="212" t="s">
        <v>218</v>
      </c>
      <c r="H6" s="212" t="s">
        <v>219</v>
      </c>
      <c r="I6" s="212" t="s">
        <v>220</v>
      </c>
      <c r="J6" s="212" t="s">
        <v>221</v>
      </c>
      <c r="K6" s="212" t="s">
        <v>222</v>
      </c>
      <c r="L6" s="212" t="s">
        <v>223</v>
      </c>
      <c r="M6" s="213" t="s">
        <v>224</v>
      </c>
      <c r="N6" s="213" t="s">
        <v>225</v>
      </c>
      <c r="O6" s="213" t="s">
        <v>226</v>
      </c>
      <c r="P6" s="213" t="s">
        <v>227</v>
      </c>
      <c r="Q6" s="213" t="s">
        <v>228</v>
      </c>
      <c r="R6" s="213" t="s">
        <v>229</v>
      </c>
      <c r="S6" s="213" t="s">
        <v>230</v>
      </c>
      <c r="T6" s="213" t="s">
        <v>231</v>
      </c>
    </row>
    <row r="7" spans="1:20" s="210" customFormat="1" ht="18.75" customHeight="1">
      <c r="D7" s="211" t="s">
        <v>232</v>
      </c>
      <c r="E7" s="214" t="s">
        <v>233</v>
      </c>
      <c r="F7" s="214" t="s">
        <v>234</v>
      </c>
      <c r="G7" s="215" t="s">
        <v>235</v>
      </c>
      <c r="H7" s="215" t="s">
        <v>236</v>
      </c>
      <c r="I7" s="215" t="s">
        <v>237</v>
      </c>
      <c r="J7" s="215" t="s">
        <v>238</v>
      </c>
      <c r="K7" s="215" t="s">
        <v>239</v>
      </c>
      <c r="L7" s="215" t="s">
        <v>240</v>
      </c>
      <c r="M7" s="216" t="s">
        <v>241</v>
      </c>
      <c r="N7" s="216" t="s">
        <v>242</v>
      </c>
      <c r="O7" s="216" t="s">
        <v>243</v>
      </c>
      <c r="P7" s="216" t="s">
        <v>244</v>
      </c>
      <c r="Q7" s="216" t="s">
        <v>245</v>
      </c>
      <c r="R7" s="216" t="s">
        <v>246</v>
      </c>
      <c r="S7" s="216" t="s">
        <v>247</v>
      </c>
      <c r="T7" s="216" t="s">
        <v>248</v>
      </c>
    </row>
    <row r="8" spans="1:20" ht="51.75" customHeight="1">
      <c r="E8" s="217" t="s">
        <v>32</v>
      </c>
      <c r="F8" s="218"/>
      <c r="G8" s="218"/>
      <c r="H8" s="218"/>
      <c r="I8" s="218"/>
      <c r="J8" s="218"/>
      <c r="K8" s="218"/>
      <c r="L8" s="218"/>
      <c r="M8" s="218"/>
      <c r="N8" s="218"/>
      <c r="O8" s="217" t="s">
        <v>249</v>
      </c>
      <c r="P8" s="218"/>
      <c r="Q8" s="218"/>
      <c r="R8" s="218"/>
      <c r="S8" s="218"/>
      <c r="T8" s="218"/>
    </row>
    <row r="9" spans="1:20" s="220" customFormat="1" ht="90">
      <c r="A9" s="219" t="s">
        <v>250</v>
      </c>
      <c r="B9" s="219" t="s">
        <v>251</v>
      </c>
      <c r="C9" s="219" t="s">
        <v>252</v>
      </c>
      <c r="D9" s="219" t="s">
        <v>22</v>
      </c>
      <c r="E9" s="204" t="s">
        <v>253</v>
      </c>
      <c r="F9" s="204" t="s">
        <v>254</v>
      </c>
      <c r="G9" s="204" t="s">
        <v>255</v>
      </c>
      <c r="H9" s="204" t="s">
        <v>256</v>
      </c>
      <c r="I9" s="204" t="s">
        <v>257</v>
      </c>
      <c r="J9" s="204" t="s">
        <v>258</v>
      </c>
      <c r="K9" s="204" t="s">
        <v>259</v>
      </c>
      <c r="L9" s="204" t="s">
        <v>260</v>
      </c>
      <c r="M9" s="204" t="s">
        <v>261</v>
      </c>
      <c r="N9" s="204" t="s">
        <v>262</v>
      </c>
      <c r="O9" s="204" t="s">
        <v>263</v>
      </c>
      <c r="P9" s="204" t="s">
        <v>264</v>
      </c>
      <c r="Q9" s="204" t="s">
        <v>265</v>
      </c>
      <c r="R9" s="204" t="s">
        <v>266</v>
      </c>
      <c r="S9" s="204" t="s">
        <v>267</v>
      </c>
      <c r="T9" s="204" t="s">
        <v>268</v>
      </c>
    </row>
    <row r="10" spans="1:20" s="222" customFormat="1" ht="15.75">
      <c r="A10" s="221" t="s">
        <v>269</v>
      </c>
      <c r="B10" s="221" t="s">
        <v>269</v>
      </c>
      <c r="C10" s="221" t="s">
        <v>270</v>
      </c>
      <c r="D10" s="222" t="s">
        <v>271</v>
      </c>
      <c r="E10" s="223">
        <v>12353119</v>
      </c>
      <c r="F10" s="223">
        <v>2380447</v>
      </c>
      <c r="G10" s="223">
        <v>271182</v>
      </c>
      <c r="H10" s="223">
        <v>339574</v>
      </c>
      <c r="I10" s="223">
        <v>16002</v>
      </c>
      <c r="J10" s="223">
        <v>1380476</v>
      </c>
      <c r="K10" s="223">
        <v>1737</v>
      </c>
      <c r="L10" s="223">
        <v>2298626</v>
      </c>
      <c r="M10" s="223">
        <v>58377</v>
      </c>
      <c r="N10" s="223">
        <v>19099540</v>
      </c>
      <c r="O10" s="223">
        <v>3228307</v>
      </c>
      <c r="P10" s="223">
        <v>10108356</v>
      </c>
      <c r="Q10" s="223">
        <v>6990181</v>
      </c>
      <c r="R10" s="223">
        <v>1344673</v>
      </c>
      <c r="S10" s="223">
        <v>92081</v>
      </c>
      <c r="T10" s="223">
        <v>21763598</v>
      </c>
    </row>
    <row r="11" spans="1:20" s="222" customFormat="1" ht="15.75">
      <c r="A11" s="221" t="s">
        <v>272</v>
      </c>
      <c r="B11" s="221" t="s">
        <v>272</v>
      </c>
      <c r="C11" s="221" t="s">
        <v>273</v>
      </c>
      <c r="D11" s="222" t="s">
        <v>271</v>
      </c>
      <c r="E11" s="223">
        <v>11445980</v>
      </c>
      <c r="F11" s="223">
        <v>2180799</v>
      </c>
      <c r="G11" s="223">
        <v>251805</v>
      </c>
      <c r="H11" s="223">
        <v>314654</v>
      </c>
      <c r="I11" s="223">
        <v>14539</v>
      </c>
      <c r="J11" s="223">
        <v>1291967</v>
      </c>
      <c r="K11" s="223">
        <v>1737</v>
      </c>
      <c r="L11" s="223">
        <v>2134168</v>
      </c>
      <c r="M11" s="223">
        <v>36990</v>
      </c>
      <c r="N11" s="223">
        <v>17672639</v>
      </c>
      <c r="O11" s="223">
        <v>2975146</v>
      </c>
      <c r="P11" s="223">
        <v>9282413</v>
      </c>
      <c r="Q11" s="223">
        <v>6506438</v>
      </c>
      <c r="R11" s="223">
        <v>1245705</v>
      </c>
      <c r="S11" s="223">
        <v>84857</v>
      </c>
      <c r="T11" s="223">
        <v>20094559</v>
      </c>
    </row>
    <row r="12" spans="1:20" s="222" customFormat="1" ht="15.75">
      <c r="A12" s="221" t="s">
        <v>274</v>
      </c>
      <c r="B12" s="221" t="s">
        <v>274</v>
      </c>
      <c r="C12" s="221" t="s">
        <v>275</v>
      </c>
      <c r="E12" s="223">
        <v>753322</v>
      </c>
      <c r="F12" s="223">
        <v>178499</v>
      </c>
      <c r="G12" s="223">
        <v>19377</v>
      </c>
      <c r="H12" s="223">
        <v>22233</v>
      </c>
      <c r="I12" s="223">
        <v>1276</v>
      </c>
      <c r="J12" s="223">
        <v>80519</v>
      </c>
      <c r="K12" s="223">
        <v>0</v>
      </c>
      <c r="L12" s="223">
        <v>137328</v>
      </c>
      <c r="M12" s="223">
        <v>21191</v>
      </c>
      <c r="N12" s="223">
        <v>1213745</v>
      </c>
      <c r="O12" s="223">
        <v>214284</v>
      </c>
      <c r="P12" s="223">
        <v>686644</v>
      </c>
      <c r="Q12" s="223">
        <v>416376</v>
      </c>
      <c r="R12" s="223">
        <v>81966</v>
      </c>
      <c r="S12" s="223">
        <v>7224</v>
      </c>
      <c r="T12" s="223">
        <v>1406494</v>
      </c>
    </row>
    <row r="13" spans="1:20" s="9" customFormat="1" ht="15">
      <c r="A13" s="224" t="s">
        <v>276</v>
      </c>
      <c r="B13" s="224" t="s">
        <v>277</v>
      </c>
      <c r="C13" s="224" t="s">
        <v>278</v>
      </c>
      <c r="D13" s="225"/>
      <c r="E13" s="226">
        <v>207455</v>
      </c>
      <c r="F13" s="226">
        <v>39483</v>
      </c>
      <c r="G13" s="226">
        <v>0</v>
      </c>
      <c r="H13" s="226">
        <v>3644</v>
      </c>
      <c r="I13" s="226">
        <v>0</v>
      </c>
      <c r="J13" s="226">
        <v>20062</v>
      </c>
      <c r="K13" s="226">
        <v>0</v>
      </c>
      <c r="L13" s="226">
        <v>29875</v>
      </c>
      <c r="M13" s="226">
        <v>0</v>
      </c>
      <c r="N13" s="226">
        <v>300519</v>
      </c>
      <c r="O13" s="226">
        <v>59211</v>
      </c>
      <c r="P13" s="226">
        <v>191742</v>
      </c>
      <c r="Q13" s="226">
        <v>61263</v>
      </c>
      <c r="R13" s="226">
        <v>17577</v>
      </c>
      <c r="S13" s="226">
        <v>0</v>
      </c>
      <c r="T13" s="226">
        <v>329793</v>
      </c>
    </row>
    <row r="14" spans="1:20" s="9" customFormat="1" ht="15">
      <c r="A14" s="224" t="s">
        <v>279</v>
      </c>
      <c r="B14" s="224" t="s">
        <v>279</v>
      </c>
      <c r="C14" s="224" t="s">
        <v>280</v>
      </c>
      <c r="D14" s="225"/>
      <c r="E14" s="226">
        <v>112959</v>
      </c>
      <c r="F14" s="226">
        <v>10072</v>
      </c>
      <c r="G14" s="226">
        <v>15668</v>
      </c>
      <c r="H14" s="226">
        <v>4397</v>
      </c>
      <c r="I14" s="226">
        <v>0</v>
      </c>
      <c r="J14" s="226">
        <v>22230</v>
      </c>
      <c r="K14" s="226">
        <v>0</v>
      </c>
      <c r="L14" s="226">
        <v>27302</v>
      </c>
      <c r="M14" s="226">
        <v>0</v>
      </c>
      <c r="N14" s="226">
        <v>192628</v>
      </c>
      <c r="O14" s="226">
        <v>36758</v>
      </c>
      <c r="P14" s="226">
        <v>123548</v>
      </c>
      <c r="Q14" s="226">
        <v>43772</v>
      </c>
      <c r="R14" s="226">
        <v>17377</v>
      </c>
      <c r="S14" s="226">
        <v>0</v>
      </c>
      <c r="T14" s="226">
        <v>221455</v>
      </c>
    </row>
    <row r="15" spans="1:20" s="9" customFormat="1" ht="15">
      <c r="A15" s="224" t="s">
        <v>281</v>
      </c>
      <c r="B15" s="224" t="s">
        <v>282</v>
      </c>
      <c r="C15" s="224" t="s">
        <v>283</v>
      </c>
      <c r="D15" s="225" t="s">
        <v>105</v>
      </c>
      <c r="E15" s="226">
        <v>126358</v>
      </c>
      <c r="F15" s="226">
        <v>16914</v>
      </c>
      <c r="G15" s="226">
        <v>5748</v>
      </c>
      <c r="H15" s="226">
        <v>5369</v>
      </c>
      <c r="I15" s="226">
        <v>588</v>
      </c>
      <c r="J15" s="226">
        <v>28156</v>
      </c>
      <c r="K15" s="226">
        <v>0</v>
      </c>
      <c r="L15" s="226">
        <v>33510</v>
      </c>
      <c r="M15" s="226">
        <v>0</v>
      </c>
      <c r="N15" s="226">
        <v>216643</v>
      </c>
      <c r="O15" s="226">
        <v>39032</v>
      </c>
      <c r="P15" s="226">
        <v>142196</v>
      </c>
      <c r="Q15" s="226">
        <v>54933</v>
      </c>
      <c r="R15" s="226">
        <v>30312</v>
      </c>
      <c r="S15" s="226">
        <v>0</v>
      </c>
      <c r="T15" s="226">
        <v>266473</v>
      </c>
    </row>
    <row r="16" spans="1:20" s="9" customFormat="1" ht="15">
      <c r="A16" s="224" t="s">
        <v>284</v>
      </c>
      <c r="B16" s="224" t="s">
        <v>285</v>
      </c>
      <c r="C16" s="224" t="s">
        <v>286</v>
      </c>
      <c r="D16" s="225"/>
      <c r="E16" s="226">
        <v>133778</v>
      </c>
      <c r="F16" s="226">
        <v>25080</v>
      </c>
      <c r="G16" s="226">
        <v>0</v>
      </c>
      <c r="H16" s="226">
        <v>3250</v>
      </c>
      <c r="I16" s="226">
        <v>0</v>
      </c>
      <c r="J16" s="226">
        <v>23013</v>
      </c>
      <c r="K16" s="226">
        <v>0</v>
      </c>
      <c r="L16" s="226">
        <v>32685</v>
      </c>
      <c r="M16" s="226">
        <v>0</v>
      </c>
      <c r="N16" s="226">
        <v>217806</v>
      </c>
      <c r="O16" s="226">
        <v>46168</v>
      </c>
      <c r="P16" s="226">
        <v>145166</v>
      </c>
      <c r="Q16" s="226">
        <v>29750</v>
      </c>
      <c r="R16" s="226">
        <v>26824</v>
      </c>
      <c r="S16" s="226">
        <v>0</v>
      </c>
      <c r="T16" s="226">
        <v>247908</v>
      </c>
    </row>
    <row r="17" spans="1:20" s="9" customFormat="1" ht="15">
      <c r="A17" s="224" t="s">
        <v>287</v>
      </c>
      <c r="B17" s="224" t="s">
        <v>288</v>
      </c>
      <c r="C17" s="224" t="s">
        <v>289</v>
      </c>
      <c r="D17" s="225" t="s">
        <v>105</v>
      </c>
      <c r="E17" s="226">
        <v>126680</v>
      </c>
      <c r="F17" s="226">
        <v>25244</v>
      </c>
      <c r="G17" s="226">
        <v>0</v>
      </c>
      <c r="H17" s="226">
        <v>3398</v>
      </c>
      <c r="I17" s="226">
        <v>0</v>
      </c>
      <c r="J17" s="226">
        <v>15959</v>
      </c>
      <c r="K17" s="226">
        <v>0</v>
      </c>
      <c r="L17" s="226">
        <v>27837</v>
      </c>
      <c r="M17" s="226">
        <v>90</v>
      </c>
      <c r="N17" s="226">
        <v>199208</v>
      </c>
      <c r="O17" s="226">
        <v>39426</v>
      </c>
      <c r="P17" s="226">
        <v>121415</v>
      </c>
      <c r="Q17" s="226">
        <v>86668</v>
      </c>
      <c r="R17" s="226">
        <v>15721</v>
      </c>
      <c r="S17" s="226">
        <v>0</v>
      </c>
      <c r="T17" s="226">
        <v>263230</v>
      </c>
    </row>
    <row r="18" spans="1:20" s="9" customFormat="1" ht="15">
      <c r="A18" s="224" t="s">
        <v>290</v>
      </c>
      <c r="B18" s="224" t="s">
        <v>290</v>
      </c>
      <c r="C18" s="224" t="s">
        <v>291</v>
      </c>
      <c r="D18" s="225"/>
      <c r="E18" s="226">
        <v>211395</v>
      </c>
      <c r="F18" s="226">
        <v>44536</v>
      </c>
      <c r="G18" s="226">
        <v>0</v>
      </c>
      <c r="H18" s="226">
        <v>4906</v>
      </c>
      <c r="I18" s="226">
        <v>0</v>
      </c>
      <c r="J18" s="226">
        <v>24784</v>
      </c>
      <c r="K18" s="226">
        <v>0</v>
      </c>
      <c r="L18" s="226">
        <v>30377</v>
      </c>
      <c r="M18" s="226">
        <v>567</v>
      </c>
      <c r="N18" s="226">
        <v>316565</v>
      </c>
      <c r="O18" s="226">
        <v>50492</v>
      </c>
      <c r="P18" s="226">
        <v>175388</v>
      </c>
      <c r="Q18" s="226">
        <v>40622</v>
      </c>
      <c r="R18" s="226">
        <v>16756</v>
      </c>
      <c r="S18" s="226">
        <v>0</v>
      </c>
      <c r="T18" s="226">
        <v>283258</v>
      </c>
    </row>
    <row r="19" spans="1:20" s="9" customFormat="1" ht="15">
      <c r="A19" s="224" t="s">
        <v>292</v>
      </c>
      <c r="B19" s="224" t="s">
        <v>293</v>
      </c>
      <c r="C19" s="224" t="s">
        <v>294</v>
      </c>
      <c r="D19" s="225" t="s">
        <v>105</v>
      </c>
      <c r="E19" s="226">
        <v>164845</v>
      </c>
      <c r="F19" s="226">
        <v>33222</v>
      </c>
      <c r="G19" s="226">
        <v>0</v>
      </c>
      <c r="H19" s="226">
        <v>2421</v>
      </c>
      <c r="I19" s="226">
        <v>0</v>
      </c>
      <c r="J19" s="226">
        <v>16881</v>
      </c>
      <c r="K19" s="226">
        <v>0</v>
      </c>
      <c r="L19" s="226">
        <v>8456</v>
      </c>
      <c r="M19" s="226">
        <v>0</v>
      </c>
      <c r="N19" s="226">
        <v>225825</v>
      </c>
      <c r="O19" s="226">
        <v>38245</v>
      </c>
      <c r="P19" s="226">
        <v>87038</v>
      </c>
      <c r="Q19" s="226">
        <v>98377</v>
      </c>
      <c r="R19" s="226">
        <v>10977</v>
      </c>
      <c r="S19" s="226">
        <v>2573</v>
      </c>
      <c r="T19" s="226">
        <v>237210</v>
      </c>
    </row>
    <row r="20" spans="1:20" s="9" customFormat="1" ht="15">
      <c r="A20" s="224" t="s">
        <v>295</v>
      </c>
      <c r="B20" s="224" t="s">
        <v>296</v>
      </c>
      <c r="C20" s="224" t="s">
        <v>297</v>
      </c>
      <c r="D20" s="225"/>
      <c r="E20" s="226">
        <v>90195</v>
      </c>
      <c r="F20" s="226">
        <v>9079</v>
      </c>
      <c r="G20" s="226">
        <v>8051</v>
      </c>
      <c r="H20" s="226">
        <v>2142</v>
      </c>
      <c r="I20" s="226">
        <v>0</v>
      </c>
      <c r="J20" s="226">
        <v>8055</v>
      </c>
      <c r="K20" s="226">
        <v>0</v>
      </c>
      <c r="L20" s="226">
        <v>26725</v>
      </c>
      <c r="M20" s="226">
        <v>354</v>
      </c>
      <c r="N20" s="226">
        <v>144601</v>
      </c>
      <c r="O20" s="226">
        <v>23661</v>
      </c>
      <c r="P20" s="226">
        <v>88427</v>
      </c>
      <c r="Q20" s="226">
        <v>30526</v>
      </c>
      <c r="R20" s="226">
        <v>8827</v>
      </c>
      <c r="S20" s="226">
        <v>7</v>
      </c>
      <c r="T20" s="226">
        <v>151448</v>
      </c>
    </row>
    <row r="21" spans="1:20" s="9" customFormat="1" ht="15">
      <c r="A21" s="224" t="s">
        <v>298</v>
      </c>
      <c r="B21" s="224" t="s">
        <v>299</v>
      </c>
      <c r="C21" s="224" t="s">
        <v>300</v>
      </c>
      <c r="D21" s="225" t="s">
        <v>105</v>
      </c>
      <c r="E21" s="226">
        <v>102044</v>
      </c>
      <c r="F21" s="226">
        <v>23254</v>
      </c>
      <c r="G21" s="226">
        <v>0</v>
      </c>
      <c r="H21" s="226">
        <v>2757</v>
      </c>
      <c r="I21" s="226">
        <v>0</v>
      </c>
      <c r="J21" s="226">
        <v>7488</v>
      </c>
      <c r="K21" s="226">
        <v>0</v>
      </c>
      <c r="L21" s="226">
        <v>25457</v>
      </c>
      <c r="M21" s="226">
        <v>0</v>
      </c>
      <c r="N21" s="226">
        <v>161000</v>
      </c>
      <c r="O21" s="226">
        <v>25872</v>
      </c>
      <c r="P21" s="226">
        <v>75441</v>
      </c>
      <c r="Q21" s="226">
        <v>77863</v>
      </c>
      <c r="R21" s="226">
        <v>10280</v>
      </c>
      <c r="S21" s="226">
        <v>0</v>
      </c>
      <c r="T21" s="226">
        <v>189456</v>
      </c>
    </row>
    <row r="22" spans="1:20" s="9" customFormat="1" ht="15">
      <c r="A22" s="224" t="s">
        <v>301</v>
      </c>
      <c r="B22" s="224" t="s">
        <v>302</v>
      </c>
      <c r="C22" s="224" t="s">
        <v>303</v>
      </c>
      <c r="D22" s="225" t="s">
        <v>105</v>
      </c>
      <c r="E22" s="226">
        <v>193726</v>
      </c>
      <c r="F22" s="226">
        <v>14329</v>
      </c>
      <c r="G22" s="226">
        <v>30113</v>
      </c>
      <c r="H22" s="226">
        <v>6659</v>
      </c>
      <c r="I22" s="226">
        <v>0</v>
      </c>
      <c r="J22" s="226">
        <v>23588</v>
      </c>
      <c r="K22" s="226">
        <v>0</v>
      </c>
      <c r="L22" s="226">
        <v>35946</v>
      </c>
      <c r="M22" s="226">
        <v>696</v>
      </c>
      <c r="N22" s="226">
        <v>305057</v>
      </c>
      <c r="O22" s="226">
        <v>52483</v>
      </c>
      <c r="P22" s="226">
        <v>181998</v>
      </c>
      <c r="Q22" s="226">
        <v>96980</v>
      </c>
      <c r="R22" s="226">
        <v>17202</v>
      </c>
      <c r="S22" s="226">
        <v>0</v>
      </c>
      <c r="T22" s="226">
        <v>348663</v>
      </c>
    </row>
    <row r="23" spans="1:20" s="9" customFormat="1" ht="15">
      <c r="A23" s="224" t="s">
        <v>304</v>
      </c>
      <c r="B23" s="224" t="s">
        <v>305</v>
      </c>
      <c r="C23" s="224" t="s">
        <v>306</v>
      </c>
      <c r="D23" s="225"/>
      <c r="E23" s="226">
        <v>214002</v>
      </c>
      <c r="F23" s="226">
        <v>39369</v>
      </c>
      <c r="G23" s="226">
        <v>0</v>
      </c>
      <c r="H23" s="226">
        <v>5222</v>
      </c>
      <c r="I23" s="226">
        <v>0</v>
      </c>
      <c r="J23" s="226">
        <v>13889</v>
      </c>
      <c r="K23" s="226">
        <v>0</v>
      </c>
      <c r="L23" s="226">
        <v>31722</v>
      </c>
      <c r="M23" s="226">
        <v>1422</v>
      </c>
      <c r="N23" s="226">
        <v>305626</v>
      </c>
      <c r="O23" s="226">
        <v>56450</v>
      </c>
      <c r="P23" s="226">
        <v>193404</v>
      </c>
      <c r="Q23" s="226">
        <v>63964</v>
      </c>
      <c r="R23" s="226">
        <v>24574</v>
      </c>
      <c r="S23" s="226">
        <v>0</v>
      </c>
      <c r="T23" s="226">
        <v>338392</v>
      </c>
    </row>
    <row r="24" spans="1:20" s="9" customFormat="1" ht="15">
      <c r="A24" s="224" t="s">
        <v>307</v>
      </c>
      <c r="B24" s="224" t="s">
        <v>308</v>
      </c>
      <c r="C24" s="224" t="s">
        <v>309</v>
      </c>
      <c r="D24" s="225"/>
      <c r="E24" s="226">
        <v>147340</v>
      </c>
      <c r="F24" s="226">
        <v>31218</v>
      </c>
      <c r="G24" s="226">
        <v>0</v>
      </c>
      <c r="H24" s="226">
        <v>3272</v>
      </c>
      <c r="I24" s="226">
        <v>0</v>
      </c>
      <c r="J24" s="226">
        <v>27123</v>
      </c>
      <c r="K24" s="226">
        <v>0</v>
      </c>
      <c r="L24" s="226">
        <v>22204</v>
      </c>
      <c r="M24" s="226">
        <v>508</v>
      </c>
      <c r="N24" s="226">
        <v>231665</v>
      </c>
      <c r="O24" s="226">
        <v>36372</v>
      </c>
      <c r="P24" s="226">
        <v>138248</v>
      </c>
      <c r="Q24" s="226">
        <v>21937</v>
      </c>
      <c r="R24" s="226">
        <v>22951</v>
      </c>
      <c r="S24" s="226">
        <v>0</v>
      </c>
      <c r="T24" s="226">
        <v>219508</v>
      </c>
    </row>
    <row r="25" spans="1:20" s="9" customFormat="1" ht="15">
      <c r="A25" s="224" t="s">
        <v>310</v>
      </c>
      <c r="B25" s="224" t="s">
        <v>311</v>
      </c>
      <c r="C25" s="224" t="s">
        <v>312</v>
      </c>
      <c r="D25" s="225"/>
      <c r="E25" s="226">
        <v>145373</v>
      </c>
      <c r="F25" s="226">
        <v>38533</v>
      </c>
      <c r="G25" s="226">
        <v>0</v>
      </c>
      <c r="H25" s="226">
        <v>3820</v>
      </c>
      <c r="I25" s="226">
        <v>0</v>
      </c>
      <c r="J25" s="226">
        <v>14696</v>
      </c>
      <c r="K25" s="226">
        <v>0</v>
      </c>
      <c r="L25" s="226">
        <v>14241</v>
      </c>
      <c r="M25" s="226">
        <v>516</v>
      </c>
      <c r="N25" s="226">
        <v>217179</v>
      </c>
      <c r="O25" s="226">
        <v>36862</v>
      </c>
      <c r="P25" s="226">
        <v>115059</v>
      </c>
      <c r="Q25" s="226">
        <v>20339</v>
      </c>
      <c r="R25" s="226">
        <v>13876</v>
      </c>
      <c r="S25" s="226">
        <v>4</v>
      </c>
      <c r="T25" s="226">
        <v>186140</v>
      </c>
    </row>
    <row r="26" spans="1:20" s="9" customFormat="1" ht="15">
      <c r="A26" s="224" t="s">
        <v>313</v>
      </c>
      <c r="B26" s="224" t="s">
        <v>314</v>
      </c>
      <c r="C26" s="224" t="s">
        <v>315</v>
      </c>
      <c r="D26" s="225"/>
      <c r="E26" s="226">
        <v>144511</v>
      </c>
      <c r="F26" s="226">
        <v>29087</v>
      </c>
      <c r="G26" s="226">
        <v>0</v>
      </c>
      <c r="H26" s="226">
        <v>3915</v>
      </c>
      <c r="I26" s="226">
        <v>0</v>
      </c>
      <c r="J26" s="226">
        <v>15978</v>
      </c>
      <c r="K26" s="226">
        <v>0</v>
      </c>
      <c r="L26" s="226">
        <v>29588</v>
      </c>
      <c r="M26" s="226">
        <v>0</v>
      </c>
      <c r="N26" s="226">
        <v>223079</v>
      </c>
      <c r="O26" s="226">
        <v>43424</v>
      </c>
      <c r="P26" s="226">
        <v>121571</v>
      </c>
      <c r="Q26" s="226">
        <v>84105</v>
      </c>
      <c r="R26" s="226">
        <v>21882</v>
      </c>
      <c r="S26" s="226">
        <v>0</v>
      </c>
      <c r="T26" s="226">
        <v>270982</v>
      </c>
    </row>
    <row r="27" spans="1:20" s="9" customFormat="1" ht="15">
      <c r="A27" s="224" t="s">
        <v>316</v>
      </c>
      <c r="B27" s="224" t="s">
        <v>317</v>
      </c>
      <c r="C27" s="224" t="s">
        <v>318</v>
      </c>
      <c r="D27" s="225"/>
      <c r="E27" s="226">
        <v>291617</v>
      </c>
      <c r="F27" s="226">
        <v>53478</v>
      </c>
      <c r="G27" s="226">
        <v>0</v>
      </c>
      <c r="H27" s="226">
        <v>7253</v>
      </c>
      <c r="I27" s="226">
        <v>1757</v>
      </c>
      <c r="J27" s="226">
        <v>30664</v>
      </c>
      <c r="K27" s="226">
        <v>0</v>
      </c>
      <c r="L27" s="226">
        <v>93841</v>
      </c>
      <c r="M27" s="226">
        <v>1199</v>
      </c>
      <c r="N27" s="226">
        <v>479809</v>
      </c>
      <c r="O27" s="226">
        <v>82917</v>
      </c>
      <c r="P27" s="226">
        <v>288752</v>
      </c>
      <c r="Q27" s="226">
        <v>254611</v>
      </c>
      <c r="R27" s="226">
        <v>27275</v>
      </c>
      <c r="S27" s="226">
        <v>3390</v>
      </c>
      <c r="T27" s="226">
        <v>656945</v>
      </c>
    </row>
    <row r="28" spans="1:20" s="9" customFormat="1" ht="15">
      <c r="A28" s="224" t="s">
        <v>319</v>
      </c>
      <c r="B28" s="224" t="s">
        <v>320</v>
      </c>
      <c r="C28" s="224" t="s">
        <v>321</v>
      </c>
      <c r="D28" s="225" t="s">
        <v>105</v>
      </c>
      <c r="E28" s="226">
        <v>100056</v>
      </c>
      <c r="F28" s="226">
        <v>8491</v>
      </c>
      <c r="G28" s="226">
        <v>11483</v>
      </c>
      <c r="H28" s="226">
        <v>3375</v>
      </c>
      <c r="I28" s="226">
        <v>0</v>
      </c>
      <c r="J28" s="226">
        <v>14999</v>
      </c>
      <c r="K28" s="226">
        <v>0</v>
      </c>
      <c r="L28" s="226">
        <v>32745</v>
      </c>
      <c r="M28" s="226">
        <v>562</v>
      </c>
      <c r="N28" s="226">
        <v>171711</v>
      </c>
      <c r="O28" s="226">
        <v>26699</v>
      </c>
      <c r="P28" s="226">
        <v>107004</v>
      </c>
      <c r="Q28" s="226">
        <v>31254</v>
      </c>
      <c r="R28" s="226">
        <v>17483</v>
      </c>
      <c r="S28" s="226">
        <v>4547</v>
      </c>
      <c r="T28" s="226">
        <v>186987</v>
      </c>
    </row>
    <row r="29" spans="1:20" s="9" customFormat="1" ht="15">
      <c r="A29" s="224" t="s">
        <v>322</v>
      </c>
      <c r="B29" s="224" t="s">
        <v>323</v>
      </c>
      <c r="C29" s="224" t="s">
        <v>324</v>
      </c>
      <c r="D29" s="225"/>
      <c r="E29" s="226">
        <v>311208</v>
      </c>
      <c r="F29" s="226">
        <v>28702</v>
      </c>
      <c r="G29" s="226">
        <v>40712</v>
      </c>
      <c r="H29" s="226">
        <v>9049</v>
      </c>
      <c r="I29" s="226">
        <v>0</v>
      </c>
      <c r="J29" s="226">
        <v>31204</v>
      </c>
      <c r="K29" s="226">
        <v>0</v>
      </c>
      <c r="L29" s="226">
        <v>103358</v>
      </c>
      <c r="M29" s="226">
        <v>1856</v>
      </c>
      <c r="N29" s="226">
        <v>526089</v>
      </c>
      <c r="O29" s="226">
        <v>94180</v>
      </c>
      <c r="P29" s="226">
        <v>154349</v>
      </c>
      <c r="Q29" s="226">
        <v>285970</v>
      </c>
      <c r="R29" s="226">
        <v>37599</v>
      </c>
      <c r="S29" s="226">
        <v>0</v>
      </c>
      <c r="T29" s="226">
        <v>572098</v>
      </c>
    </row>
    <row r="30" spans="1:20" s="9" customFormat="1" ht="15">
      <c r="A30" s="224" t="s">
        <v>325</v>
      </c>
      <c r="B30" s="224" t="s">
        <v>326</v>
      </c>
      <c r="C30" s="224" t="s">
        <v>327</v>
      </c>
      <c r="D30" s="225" t="s">
        <v>105</v>
      </c>
      <c r="E30" s="226">
        <v>123650</v>
      </c>
      <c r="F30" s="226">
        <v>29326</v>
      </c>
      <c r="G30" s="226">
        <v>0</v>
      </c>
      <c r="H30" s="226">
        <v>3779</v>
      </c>
      <c r="I30" s="226">
        <v>1168</v>
      </c>
      <c r="J30" s="226">
        <v>17763</v>
      </c>
      <c r="K30" s="226">
        <v>1</v>
      </c>
      <c r="L30" s="226">
        <v>21573</v>
      </c>
      <c r="M30" s="226">
        <v>0</v>
      </c>
      <c r="N30" s="226">
        <v>197260</v>
      </c>
      <c r="O30" s="226">
        <v>31242</v>
      </c>
      <c r="P30" s="226">
        <v>106294</v>
      </c>
      <c r="Q30" s="226">
        <v>54051</v>
      </c>
      <c r="R30" s="226">
        <v>13381</v>
      </c>
      <c r="S30" s="226">
        <v>88</v>
      </c>
      <c r="T30" s="226">
        <v>205056</v>
      </c>
    </row>
    <row r="31" spans="1:20" s="9" customFormat="1" ht="15">
      <c r="A31" s="224" t="s">
        <v>328</v>
      </c>
      <c r="B31" s="224" t="s">
        <v>329</v>
      </c>
      <c r="C31" s="224" t="s">
        <v>330</v>
      </c>
      <c r="D31" s="225" t="s">
        <v>105</v>
      </c>
      <c r="E31" s="226">
        <v>190408</v>
      </c>
      <c r="F31" s="226">
        <v>40053</v>
      </c>
      <c r="G31" s="226">
        <v>0</v>
      </c>
      <c r="H31" s="226">
        <v>5359</v>
      </c>
      <c r="I31" s="226">
        <v>0</v>
      </c>
      <c r="J31" s="226">
        <v>23098</v>
      </c>
      <c r="K31" s="226">
        <v>0</v>
      </c>
      <c r="L31" s="226">
        <v>30929</v>
      </c>
      <c r="M31" s="226">
        <v>0</v>
      </c>
      <c r="N31" s="226">
        <v>289847</v>
      </c>
      <c r="O31" s="226">
        <v>54469</v>
      </c>
      <c r="P31" s="226">
        <v>189484</v>
      </c>
      <c r="Q31" s="226">
        <v>86512</v>
      </c>
      <c r="R31" s="226">
        <v>22195</v>
      </c>
      <c r="S31" s="226">
        <v>0</v>
      </c>
      <c r="T31" s="226">
        <v>352660</v>
      </c>
    </row>
    <row r="32" spans="1:20" s="9" customFormat="1" ht="15">
      <c r="A32" s="224" t="s">
        <v>331</v>
      </c>
      <c r="B32" s="224" t="s">
        <v>332</v>
      </c>
      <c r="C32" s="224" t="s">
        <v>333</v>
      </c>
      <c r="D32" s="225"/>
      <c r="E32" s="226">
        <v>186864</v>
      </c>
      <c r="F32" s="226">
        <v>13332</v>
      </c>
      <c r="G32" s="226">
        <v>26394</v>
      </c>
      <c r="H32" s="226">
        <v>5521</v>
      </c>
      <c r="I32" s="226">
        <v>478</v>
      </c>
      <c r="J32" s="226">
        <v>22245</v>
      </c>
      <c r="K32" s="226">
        <v>0</v>
      </c>
      <c r="L32" s="226">
        <v>6438</v>
      </c>
      <c r="M32" s="226">
        <v>0</v>
      </c>
      <c r="N32" s="226">
        <v>261272</v>
      </c>
      <c r="O32" s="226">
        <v>53598</v>
      </c>
      <c r="P32" s="226">
        <v>139147</v>
      </c>
      <c r="Q32" s="226">
        <v>225608</v>
      </c>
      <c r="R32" s="226">
        <v>12281</v>
      </c>
      <c r="S32" s="226">
        <v>19979</v>
      </c>
      <c r="T32" s="226">
        <v>450613</v>
      </c>
    </row>
    <row r="33" spans="1:20" s="9" customFormat="1" ht="15">
      <c r="A33" s="224" t="s">
        <v>334</v>
      </c>
      <c r="B33" s="224" t="s">
        <v>335</v>
      </c>
      <c r="C33" s="224" t="s">
        <v>336</v>
      </c>
      <c r="D33" s="225" t="s">
        <v>105</v>
      </c>
      <c r="E33" s="226">
        <v>25234</v>
      </c>
      <c r="F33" s="226">
        <v>3936</v>
      </c>
      <c r="G33" s="226">
        <v>0</v>
      </c>
      <c r="H33" s="226">
        <v>375</v>
      </c>
      <c r="I33" s="226">
        <v>0</v>
      </c>
      <c r="J33" s="226">
        <v>4056</v>
      </c>
      <c r="K33" s="226">
        <v>0</v>
      </c>
      <c r="L33" s="226">
        <v>9592</v>
      </c>
      <c r="M33" s="226">
        <v>86</v>
      </c>
      <c r="N33" s="226">
        <v>43279</v>
      </c>
      <c r="O33" s="226">
        <v>5500</v>
      </c>
      <c r="P33" s="226">
        <v>19944</v>
      </c>
      <c r="Q33" s="226">
        <v>29972</v>
      </c>
      <c r="R33" s="226">
        <v>863</v>
      </c>
      <c r="S33" s="226">
        <v>145</v>
      </c>
      <c r="T33" s="226">
        <v>56424</v>
      </c>
    </row>
    <row r="34" spans="1:20" s="9" customFormat="1" ht="15">
      <c r="A34" s="224" t="s">
        <v>337</v>
      </c>
      <c r="B34" s="224" t="s">
        <v>338</v>
      </c>
      <c r="C34" s="224" t="s">
        <v>339</v>
      </c>
      <c r="D34" s="225" t="s">
        <v>105</v>
      </c>
      <c r="E34" s="226">
        <v>276634</v>
      </c>
      <c r="F34" s="226">
        <v>47587</v>
      </c>
      <c r="G34" s="226">
        <v>0</v>
      </c>
      <c r="H34" s="226">
        <v>8330</v>
      </c>
      <c r="I34" s="226">
        <v>0</v>
      </c>
      <c r="J34" s="226">
        <v>16129</v>
      </c>
      <c r="K34" s="226">
        <v>0</v>
      </c>
      <c r="L34" s="226">
        <v>40132</v>
      </c>
      <c r="M34" s="226">
        <v>0</v>
      </c>
      <c r="N34" s="226">
        <v>388812</v>
      </c>
      <c r="O34" s="226">
        <v>76820</v>
      </c>
      <c r="P34" s="226">
        <v>275670</v>
      </c>
      <c r="Q34" s="226">
        <v>169754</v>
      </c>
      <c r="R34" s="226">
        <v>24781</v>
      </c>
      <c r="S34" s="226">
        <v>0</v>
      </c>
      <c r="T34" s="226">
        <v>547025</v>
      </c>
    </row>
    <row r="35" spans="1:20" s="9" customFormat="1" ht="15">
      <c r="A35" s="224" t="s">
        <v>340</v>
      </c>
      <c r="B35" s="224" t="s">
        <v>341</v>
      </c>
      <c r="C35" s="224" t="s">
        <v>342</v>
      </c>
      <c r="D35" s="9" t="s">
        <v>343</v>
      </c>
      <c r="E35" s="226">
        <v>326652</v>
      </c>
      <c r="F35" s="226">
        <v>76436</v>
      </c>
      <c r="G35" s="226">
        <v>0</v>
      </c>
      <c r="H35" s="226">
        <v>8291</v>
      </c>
      <c r="I35" s="226">
        <v>0</v>
      </c>
      <c r="J35" s="226">
        <v>28102</v>
      </c>
      <c r="K35" s="226">
        <v>0</v>
      </c>
      <c r="L35" s="226">
        <v>98252</v>
      </c>
      <c r="M35" s="226">
        <v>0</v>
      </c>
      <c r="N35" s="226">
        <v>537733</v>
      </c>
      <c r="O35" s="226">
        <v>83468</v>
      </c>
      <c r="P35" s="226">
        <v>164688</v>
      </c>
      <c r="Q35" s="226">
        <v>234807</v>
      </c>
      <c r="R35" s="226">
        <v>27283</v>
      </c>
      <c r="S35" s="226">
        <v>0</v>
      </c>
      <c r="T35" s="226">
        <v>510246</v>
      </c>
    </row>
    <row r="36" spans="1:20" s="9" customFormat="1" ht="15">
      <c r="A36" s="224" t="s">
        <v>344</v>
      </c>
      <c r="B36" s="224" t="s">
        <v>345</v>
      </c>
      <c r="C36" s="224" t="s">
        <v>346</v>
      </c>
      <c r="D36" s="225"/>
      <c r="E36" s="226">
        <v>180600</v>
      </c>
      <c r="F36" s="226">
        <v>54800</v>
      </c>
      <c r="G36" s="226">
        <v>0</v>
      </c>
      <c r="H36" s="226">
        <v>6400</v>
      </c>
      <c r="I36" s="226">
        <v>0</v>
      </c>
      <c r="J36" s="226">
        <v>20900</v>
      </c>
      <c r="K36" s="226">
        <v>0</v>
      </c>
      <c r="L36" s="226">
        <v>51500</v>
      </c>
      <c r="M36" s="226">
        <v>0</v>
      </c>
      <c r="N36" s="226">
        <v>314200</v>
      </c>
      <c r="O36" s="226">
        <v>56800</v>
      </c>
      <c r="P36" s="226">
        <v>246700</v>
      </c>
      <c r="Q36" s="226">
        <v>117600</v>
      </c>
      <c r="R36" s="226">
        <v>6800</v>
      </c>
      <c r="S36" s="226">
        <v>0</v>
      </c>
      <c r="T36" s="226">
        <v>427900</v>
      </c>
    </row>
    <row r="37" spans="1:20" s="9" customFormat="1" ht="15">
      <c r="A37" s="224" t="s">
        <v>347</v>
      </c>
      <c r="B37" s="224" t="s">
        <v>348</v>
      </c>
      <c r="C37" s="224" t="s">
        <v>349</v>
      </c>
      <c r="D37" s="225"/>
      <c r="E37" s="226">
        <v>107283</v>
      </c>
      <c r="F37" s="226">
        <v>24367</v>
      </c>
      <c r="G37" s="226">
        <v>0</v>
      </c>
      <c r="H37" s="226">
        <v>3752</v>
      </c>
      <c r="I37" s="226">
        <v>0</v>
      </c>
      <c r="J37" s="226">
        <v>10276</v>
      </c>
      <c r="K37" s="226">
        <v>0</v>
      </c>
      <c r="L37" s="226">
        <v>14196</v>
      </c>
      <c r="M37" s="226">
        <v>491</v>
      </c>
      <c r="N37" s="226">
        <v>160365</v>
      </c>
      <c r="O37" s="226">
        <v>32187</v>
      </c>
      <c r="P37" s="226">
        <v>128136</v>
      </c>
      <c r="Q37" s="226">
        <v>17255</v>
      </c>
      <c r="R37" s="226">
        <v>16637</v>
      </c>
      <c r="S37" s="226">
        <v>867</v>
      </c>
      <c r="T37" s="226">
        <v>195082</v>
      </c>
    </row>
    <row r="38" spans="1:20" s="9" customFormat="1" ht="15">
      <c r="A38" s="224" t="s">
        <v>350</v>
      </c>
      <c r="B38" s="224" t="s">
        <v>351</v>
      </c>
      <c r="C38" s="224" t="s">
        <v>352</v>
      </c>
      <c r="D38" s="225"/>
      <c r="E38" s="226">
        <v>167680</v>
      </c>
      <c r="F38" s="226">
        <v>29608</v>
      </c>
      <c r="G38" s="226">
        <v>0</v>
      </c>
      <c r="H38" s="226">
        <v>3983</v>
      </c>
      <c r="I38" s="226">
        <v>0</v>
      </c>
      <c r="J38" s="226">
        <v>10698</v>
      </c>
      <c r="K38" s="226">
        <v>384</v>
      </c>
      <c r="L38" s="226">
        <v>34908</v>
      </c>
      <c r="M38" s="226">
        <v>13604</v>
      </c>
      <c r="N38" s="226">
        <v>260865</v>
      </c>
      <c r="O38" s="226">
        <v>44018</v>
      </c>
      <c r="P38" s="226">
        <v>161142</v>
      </c>
      <c r="Q38" s="226">
        <v>109528</v>
      </c>
      <c r="R38" s="226">
        <v>15931</v>
      </c>
      <c r="S38" s="226">
        <v>0</v>
      </c>
      <c r="T38" s="226">
        <v>330619</v>
      </c>
    </row>
    <row r="39" spans="1:20" s="9" customFormat="1" ht="15">
      <c r="A39" s="224" t="s">
        <v>353</v>
      </c>
      <c r="B39" s="224" t="s">
        <v>354</v>
      </c>
      <c r="C39" s="224" t="s">
        <v>355</v>
      </c>
      <c r="D39" s="225" t="s">
        <v>105</v>
      </c>
      <c r="E39" s="226">
        <v>133689</v>
      </c>
      <c r="F39" s="226">
        <v>18269</v>
      </c>
      <c r="G39" s="226">
        <v>18936</v>
      </c>
      <c r="H39" s="226">
        <v>4010</v>
      </c>
      <c r="I39" s="226">
        <v>0</v>
      </c>
      <c r="J39" s="226">
        <v>35091</v>
      </c>
      <c r="K39" s="226">
        <v>0</v>
      </c>
      <c r="L39" s="226">
        <v>39810</v>
      </c>
      <c r="M39" s="226">
        <v>0</v>
      </c>
      <c r="N39" s="226">
        <v>249805</v>
      </c>
      <c r="O39" s="226">
        <v>40105</v>
      </c>
      <c r="P39" s="226">
        <v>114900</v>
      </c>
      <c r="Q39" s="226">
        <v>33873</v>
      </c>
      <c r="R39" s="226">
        <v>31049</v>
      </c>
      <c r="S39" s="226">
        <v>0</v>
      </c>
      <c r="T39" s="226">
        <v>219927</v>
      </c>
    </row>
    <row r="40" spans="1:20" s="9" customFormat="1" ht="15">
      <c r="A40" s="224" t="s">
        <v>356</v>
      </c>
      <c r="B40" s="224" t="s">
        <v>357</v>
      </c>
      <c r="C40" s="224" t="s">
        <v>358</v>
      </c>
      <c r="D40" s="225" t="s">
        <v>105</v>
      </c>
      <c r="E40" s="226">
        <v>107652</v>
      </c>
      <c r="F40" s="226">
        <v>20773</v>
      </c>
      <c r="G40" s="226">
        <v>0</v>
      </c>
      <c r="H40" s="226">
        <v>4201</v>
      </c>
      <c r="I40" s="226">
        <v>0</v>
      </c>
      <c r="J40" s="226">
        <v>13944</v>
      </c>
      <c r="K40" s="226">
        <v>0</v>
      </c>
      <c r="L40" s="226">
        <v>17237</v>
      </c>
      <c r="M40" s="226">
        <v>63</v>
      </c>
      <c r="N40" s="226">
        <v>163870</v>
      </c>
      <c r="O40" s="226">
        <v>32805</v>
      </c>
      <c r="P40" s="226">
        <v>117270</v>
      </c>
      <c r="Q40" s="226">
        <v>61148</v>
      </c>
      <c r="R40" s="226">
        <v>9327</v>
      </c>
      <c r="S40" s="226">
        <v>0</v>
      </c>
      <c r="T40" s="226">
        <v>220550</v>
      </c>
    </row>
    <row r="41" spans="1:20" s="9" customFormat="1" ht="15">
      <c r="A41" s="224" t="s">
        <v>359</v>
      </c>
      <c r="B41" s="224" t="s">
        <v>360</v>
      </c>
      <c r="C41" s="224" t="s">
        <v>361</v>
      </c>
      <c r="D41" s="225"/>
      <c r="E41" s="226">
        <v>244415</v>
      </c>
      <c r="F41" s="226">
        <v>50265</v>
      </c>
      <c r="G41" s="226">
        <v>0</v>
      </c>
      <c r="H41" s="226">
        <v>7587</v>
      </c>
      <c r="I41" s="226">
        <v>0</v>
      </c>
      <c r="J41" s="226">
        <v>15594</v>
      </c>
      <c r="K41" s="226">
        <v>0</v>
      </c>
      <c r="L41" s="226">
        <v>28407</v>
      </c>
      <c r="M41" s="226">
        <v>0</v>
      </c>
      <c r="N41" s="226">
        <v>346268</v>
      </c>
      <c r="O41" s="226">
        <v>63874</v>
      </c>
      <c r="P41" s="226">
        <v>216451</v>
      </c>
      <c r="Q41" s="226">
        <v>93818</v>
      </c>
      <c r="R41" s="226">
        <v>0</v>
      </c>
      <c r="S41" s="226">
        <v>0</v>
      </c>
      <c r="T41" s="226">
        <v>374143</v>
      </c>
    </row>
    <row r="42" spans="1:20" s="9" customFormat="1" ht="15">
      <c r="A42" s="224" t="s">
        <v>362</v>
      </c>
      <c r="B42" s="224" t="s">
        <v>363</v>
      </c>
      <c r="C42" s="224" t="s">
        <v>364</v>
      </c>
      <c r="D42" s="225"/>
      <c r="E42" s="226">
        <v>106189</v>
      </c>
      <c r="F42" s="226">
        <v>20492</v>
      </c>
      <c r="G42" s="226">
        <v>0</v>
      </c>
      <c r="H42" s="226">
        <v>2971</v>
      </c>
      <c r="I42" s="226">
        <v>0</v>
      </c>
      <c r="J42" s="226">
        <v>17027</v>
      </c>
      <c r="K42" s="226">
        <v>0</v>
      </c>
      <c r="L42" s="226">
        <v>23989</v>
      </c>
      <c r="M42" s="226">
        <v>634</v>
      </c>
      <c r="N42" s="226">
        <v>171302</v>
      </c>
      <c r="O42" s="226">
        <v>33986</v>
      </c>
      <c r="P42" s="226">
        <v>105429</v>
      </c>
      <c r="Q42" s="226">
        <v>29454</v>
      </c>
      <c r="R42" s="226">
        <v>27574</v>
      </c>
      <c r="S42" s="226">
        <v>19</v>
      </c>
      <c r="T42" s="226">
        <v>196462</v>
      </c>
    </row>
    <row r="43" spans="1:20" s="9" customFormat="1" ht="15">
      <c r="A43" s="224" t="s">
        <v>365</v>
      </c>
      <c r="B43" s="224" t="s">
        <v>366</v>
      </c>
      <c r="C43" s="224" t="s">
        <v>367</v>
      </c>
      <c r="D43" s="225"/>
      <c r="E43" s="226">
        <v>88105</v>
      </c>
      <c r="F43" s="226">
        <v>22014</v>
      </c>
      <c r="G43" s="226">
        <v>0</v>
      </c>
      <c r="H43" s="226">
        <v>2591</v>
      </c>
      <c r="I43" s="226">
        <v>0</v>
      </c>
      <c r="J43" s="226">
        <v>5634</v>
      </c>
      <c r="K43" s="226">
        <v>0</v>
      </c>
      <c r="L43" s="226">
        <v>23944</v>
      </c>
      <c r="M43" s="226">
        <v>243</v>
      </c>
      <c r="N43" s="226">
        <v>142531</v>
      </c>
      <c r="O43" s="226">
        <v>21501</v>
      </c>
      <c r="P43" s="226">
        <v>73017</v>
      </c>
      <c r="Q43" s="226">
        <v>14005</v>
      </c>
      <c r="R43" s="226">
        <v>11061</v>
      </c>
      <c r="S43" s="226">
        <v>0</v>
      </c>
      <c r="T43" s="226">
        <v>119584</v>
      </c>
    </row>
    <row r="44" spans="1:20" s="9" customFormat="1" ht="15">
      <c r="A44" s="224" t="s">
        <v>368</v>
      </c>
      <c r="B44" s="224" t="s">
        <v>369</v>
      </c>
      <c r="C44" s="224" t="s">
        <v>370</v>
      </c>
      <c r="D44" s="225"/>
      <c r="E44" s="226">
        <v>110927</v>
      </c>
      <c r="F44" s="226">
        <v>21589</v>
      </c>
      <c r="G44" s="226">
        <v>0</v>
      </c>
      <c r="H44" s="226">
        <v>2934</v>
      </c>
      <c r="I44" s="226">
        <v>0</v>
      </c>
      <c r="J44" s="226">
        <v>15136</v>
      </c>
      <c r="K44" s="226">
        <v>0</v>
      </c>
      <c r="L44" s="226">
        <v>13121</v>
      </c>
      <c r="M44" s="226">
        <v>1016</v>
      </c>
      <c r="N44" s="226">
        <v>164723</v>
      </c>
      <c r="O44" s="226">
        <v>27844</v>
      </c>
      <c r="P44" s="226">
        <v>107849</v>
      </c>
      <c r="Q44" s="226">
        <v>11956</v>
      </c>
      <c r="R44" s="226">
        <v>11952</v>
      </c>
      <c r="S44" s="226">
        <v>2710</v>
      </c>
      <c r="T44" s="226">
        <v>162311</v>
      </c>
    </row>
    <row r="45" spans="1:20" s="9" customFormat="1" ht="15">
      <c r="A45" s="224" t="s">
        <v>371</v>
      </c>
      <c r="B45" s="224" t="s">
        <v>372</v>
      </c>
      <c r="C45" s="224" t="s">
        <v>373</v>
      </c>
      <c r="D45" s="225"/>
      <c r="E45" s="226">
        <v>203962</v>
      </c>
      <c r="F45" s="226">
        <v>46859</v>
      </c>
      <c r="G45" s="226">
        <v>0</v>
      </c>
      <c r="H45" s="226">
        <v>5937</v>
      </c>
      <c r="I45" s="226">
        <v>0</v>
      </c>
      <c r="J45" s="226">
        <v>19271</v>
      </c>
      <c r="K45" s="226">
        <v>1</v>
      </c>
      <c r="L45" s="226">
        <v>27149</v>
      </c>
      <c r="M45" s="226">
        <v>713</v>
      </c>
      <c r="N45" s="226">
        <v>303892</v>
      </c>
      <c r="O45" s="226">
        <v>47249</v>
      </c>
      <c r="P45" s="226">
        <v>177605</v>
      </c>
      <c r="Q45" s="226">
        <v>93890</v>
      </c>
      <c r="R45" s="226">
        <v>25902</v>
      </c>
      <c r="S45" s="226">
        <v>481</v>
      </c>
      <c r="T45" s="226">
        <v>345127</v>
      </c>
    </row>
    <row r="46" spans="1:20" s="9" customFormat="1" ht="15">
      <c r="A46" s="224" t="s">
        <v>374</v>
      </c>
      <c r="B46" s="224" t="s">
        <v>375</v>
      </c>
      <c r="C46" s="224" t="s">
        <v>376</v>
      </c>
      <c r="D46" s="225"/>
      <c r="E46" s="226">
        <v>116134</v>
      </c>
      <c r="F46" s="226">
        <v>23474</v>
      </c>
      <c r="G46" s="226">
        <v>0</v>
      </c>
      <c r="H46" s="226">
        <v>2711</v>
      </c>
      <c r="I46" s="226">
        <v>2948</v>
      </c>
      <c r="J46" s="226">
        <v>13871</v>
      </c>
      <c r="K46" s="226">
        <v>0</v>
      </c>
      <c r="L46" s="226">
        <v>15618</v>
      </c>
      <c r="M46" s="226">
        <v>0</v>
      </c>
      <c r="N46" s="226">
        <v>174756</v>
      </c>
      <c r="O46" s="226">
        <v>33295</v>
      </c>
      <c r="P46" s="226">
        <v>111325</v>
      </c>
      <c r="Q46" s="226">
        <v>123849</v>
      </c>
      <c r="R46" s="226">
        <v>11933</v>
      </c>
      <c r="S46" s="226">
        <v>0</v>
      </c>
      <c r="T46" s="226">
        <v>280402</v>
      </c>
    </row>
    <row r="47" spans="1:20" s="9" customFormat="1" ht="15">
      <c r="A47" s="224" t="s">
        <v>377</v>
      </c>
      <c r="B47" s="224" t="s">
        <v>378</v>
      </c>
      <c r="C47" s="224" t="s">
        <v>379</v>
      </c>
      <c r="D47" s="225"/>
      <c r="E47" s="226">
        <v>191871</v>
      </c>
      <c r="F47" s="226">
        <v>28042</v>
      </c>
      <c r="G47" s="226">
        <v>0</v>
      </c>
      <c r="H47" s="226">
        <v>6290</v>
      </c>
      <c r="I47" s="226">
        <v>492</v>
      </c>
      <c r="J47" s="226">
        <v>50115</v>
      </c>
      <c r="K47" s="226">
        <v>0</v>
      </c>
      <c r="L47" s="226">
        <v>13209</v>
      </c>
      <c r="M47" s="226">
        <v>0</v>
      </c>
      <c r="N47" s="226">
        <v>290019</v>
      </c>
      <c r="O47" s="226">
        <v>54216</v>
      </c>
      <c r="P47" s="226">
        <v>169599</v>
      </c>
      <c r="Q47" s="226">
        <v>47974</v>
      </c>
      <c r="R47" s="226">
        <v>32969</v>
      </c>
      <c r="S47" s="226">
        <v>2268</v>
      </c>
      <c r="T47" s="226">
        <v>307026</v>
      </c>
    </row>
    <row r="48" spans="1:20" s="9" customFormat="1" ht="15">
      <c r="A48" s="224" t="s">
        <v>380</v>
      </c>
      <c r="B48" s="224" t="s">
        <v>381</v>
      </c>
      <c r="C48" s="224" t="s">
        <v>382</v>
      </c>
      <c r="D48" s="225"/>
      <c r="E48" s="226">
        <v>90900</v>
      </c>
      <c r="F48" s="226">
        <v>21000</v>
      </c>
      <c r="G48" s="226">
        <v>0</v>
      </c>
      <c r="H48" s="226">
        <v>2800</v>
      </c>
      <c r="I48" s="226">
        <v>500</v>
      </c>
      <c r="J48" s="226">
        <v>10700</v>
      </c>
      <c r="K48" s="226">
        <v>0</v>
      </c>
      <c r="L48" s="226">
        <v>23700</v>
      </c>
      <c r="M48" s="226">
        <v>0</v>
      </c>
      <c r="N48" s="226">
        <v>149600</v>
      </c>
      <c r="O48" s="226">
        <v>25900</v>
      </c>
      <c r="P48" s="226">
        <v>90600</v>
      </c>
      <c r="Q48" s="226">
        <v>33300</v>
      </c>
      <c r="R48" s="226">
        <v>13400</v>
      </c>
      <c r="S48" s="226">
        <v>0</v>
      </c>
      <c r="T48" s="226">
        <v>163200</v>
      </c>
    </row>
    <row r="49" spans="1:20" s="9" customFormat="1" ht="15">
      <c r="A49" s="224" t="s">
        <v>383</v>
      </c>
      <c r="B49" s="224" t="s">
        <v>384</v>
      </c>
      <c r="C49" s="224" t="s">
        <v>385</v>
      </c>
      <c r="D49" s="9" t="s">
        <v>343</v>
      </c>
      <c r="E49" s="226">
        <v>135178</v>
      </c>
      <c r="F49" s="226">
        <v>8887</v>
      </c>
      <c r="G49" s="226">
        <v>15625</v>
      </c>
      <c r="H49" s="226">
        <v>3719</v>
      </c>
      <c r="I49" s="226">
        <v>0</v>
      </c>
      <c r="J49" s="226">
        <v>22459</v>
      </c>
      <c r="K49" s="226">
        <v>0</v>
      </c>
      <c r="L49" s="226">
        <v>33019</v>
      </c>
      <c r="M49" s="226">
        <v>860</v>
      </c>
      <c r="N49" s="226">
        <v>219747</v>
      </c>
      <c r="O49" s="226">
        <v>40603</v>
      </c>
      <c r="P49" s="226">
        <v>125571</v>
      </c>
      <c r="Q49" s="226">
        <v>171280</v>
      </c>
      <c r="R49" s="226">
        <v>17870</v>
      </c>
      <c r="S49" s="226">
        <v>68</v>
      </c>
      <c r="T49" s="226">
        <v>355392</v>
      </c>
    </row>
    <row r="50" spans="1:20" s="9" customFormat="1" ht="15">
      <c r="A50" s="224" t="s">
        <v>386</v>
      </c>
      <c r="B50" s="224" t="s">
        <v>387</v>
      </c>
      <c r="C50" s="224" t="s">
        <v>388</v>
      </c>
      <c r="D50" s="225"/>
      <c r="E50" s="226">
        <v>107219</v>
      </c>
      <c r="F50" s="226">
        <v>20375</v>
      </c>
      <c r="G50" s="226">
        <v>0</v>
      </c>
      <c r="H50" s="226">
        <v>3072</v>
      </c>
      <c r="I50" s="226">
        <v>0</v>
      </c>
      <c r="J50" s="226">
        <v>18831</v>
      </c>
      <c r="K50" s="226">
        <v>598</v>
      </c>
      <c r="L50" s="226">
        <v>42186</v>
      </c>
      <c r="M50" s="226">
        <v>0</v>
      </c>
      <c r="N50" s="226">
        <v>192281</v>
      </c>
      <c r="O50" s="226">
        <v>32448</v>
      </c>
      <c r="P50" s="226">
        <v>116304</v>
      </c>
      <c r="Q50" s="226">
        <v>36361</v>
      </c>
      <c r="R50" s="226">
        <v>20636</v>
      </c>
      <c r="S50" s="226">
        <v>0</v>
      </c>
      <c r="T50" s="226">
        <v>205749</v>
      </c>
    </row>
    <row r="51" spans="1:20" s="9" customFormat="1" ht="15">
      <c r="A51" s="224" t="s">
        <v>389</v>
      </c>
      <c r="B51" s="224" t="s">
        <v>390</v>
      </c>
      <c r="C51" s="224" t="s">
        <v>391</v>
      </c>
      <c r="D51" s="225"/>
      <c r="E51" s="226">
        <v>965797</v>
      </c>
      <c r="F51" s="226">
        <v>193050</v>
      </c>
      <c r="G51" s="226">
        <v>0</v>
      </c>
      <c r="H51" s="226">
        <v>24812</v>
      </c>
      <c r="I51" s="226">
        <v>0</v>
      </c>
      <c r="J51" s="226">
        <v>55433</v>
      </c>
      <c r="K51" s="226">
        <v>0</v>
      </c>
      <c r="L51" s="226">
        <v>125290</v>
      </c>
      <c r="M51" s="226">
        <v>1733</v>
      </c>
      <c r="N51" s="226">
        <v>1366115</v>
      </c>
      <c r="O51" s="226">
        <v>214469</v>
      </c>
      <c r="P51" s="226">
        <v>692190</v>
      </c>
      <c r="Q51" s="226">
        <v>774970</v>
      </c>
      <c r="R51" s="226">
        <v>49323</v>
      </c>
      <c r="S51" s="226">
        <v>0</v>
      </c>
      <c r="T51" s="226">
        <v>1730952</v>
      </c>
    </row>
    <row r="52" spans="1:20" s="9" customFormat="1" ht="15">
      <c r="A52" s="224" t="s">
        <v>392</v>
      </c>
      <c r="B52" s="224" t="s">
        <v>393</v>
      </c>
      <c r="C52" s="224" t="s">
        <v>394</v>
      </c>
      <c r="D52" s="225"/>
      <c r="E52" s="226">
        <v>54557</v>
      </c>
      <c r="F52" s="226">
        <v>7232</v>
      </c>
      <c r="G52" s="226">
        <v>0</v>
      </c>
      <c r="H52" s="226">
        <v>1582</v>
      </c>
      <c r="I52" s="226">
        <v>0</v>
      </c>
      <c r="J52" s="226">
        <v>4262</v>
      </c>
      <c r="K52" s="226">
        <v>0</v>
      </c>
      <c r="L52" s="226">
        <v>8222</v>
      </c>
      <c r="M52" s="226">
        <v>0</v>
      </c>
      <c r="N52" s="226">
        <v>75855</v>
      </c>
      <c r="O52" s="226">
        <v>15682</v>
      </c>
      <c r="P52" s="226">
        <v>44152</v>
      </c>
      <c r="Q52" s="226">
        <v>26872</v>
      </c>
      <c r="R52" s="226">
        <v>7358</v>
      </c>
      <c r="S52" s="226">
        <v>450</v>
      </c>
      <c r="T52" s="226">
        <v>94514</v>
      </c>
    </row>
    <row r="53" spans="1:20" s="9" customFormat="1" ht="15">
      <c r="A53" s="224" t="s">
        <v>395</v>
      </c>
      <c r="B53" s="224" t="s">
        <v>396</v>
      </c>
      <c r="C53" s="224" t="s">
        <v>397</v>
      </c>
      <c r="D53" s="225"/>
      <c r="E53" s="226">
        <v>65018</v>
      </c>
      <c r="F53" s="226">
        <v>10630</v>
      </c>
      <c r="G53" s="226">
        <v>0</v>
      </c>
      <c r="H53" s="226">
        <v>1182</v>
      </c>
      <c r="I53" s="226">
        <v>225</v>
      </c>
      <c r="J53" s="226">
        <v>5922</v>
      </c>
      <c r="K53" s="226">
        <v>0</v>
      </c>
      <c r="L53" s="226">
        <v>15551</v>
      </c>
      <c r="M53" s="226">
        <v>0</v>
      </c>
      <c r="N53" s="226">
        <v>98528</v>
      </c>
      <c r="O53" s="226">
        <v>16626</v>
      </c>
      <c r="P53" s="226">
        <v>48311</v>
      </c>
      <c r="Q53" s="226">
        <v>40533</v>
      </c>
      <c r="R53" s="226">
        <v>8403</v>
      </c>
      <c r="S53" s="226">
        <v>18992</v>
      </c>
      <c r="T53" s="226">
        <v>132865</v>
      </c>
    </row>
    <row r="54" spans="1:20" s="9" customFormat="1" ht="15">
      <c r="A54" s="224" t="s">
        <v>398</v>
      </c>
      <c r="B54" s="224" t="s">
        <v>399</v>
      </c>
      <c r="C54" s="224" t="s">
        <v>400</v>
      </c>
      <c r="D54" s="225"/>
      <c r="E54" s="226">
        <v>63647</v>
      </c>
      <c r="F54" s="226">
        <v>5182</v>
      </c>
      <c r="G54" s="226">
        <v>10022</v>
      </c>
      <c r="H54" s="226">
        <v>1786</v>
      </c>
      <c r="I54" s="226">
        <v>0</v>
      </c>
      <c r="J54" s="226">
        <v>2409</v>
      </c>
      <c r="K54" s="226">
        <v>0</v>
      </c>
      <c r="L54" s="226">
        <v>5849</v>
      </c>
      <c r="M54" s="226">
        <v>265</v>
      </c>
      <c r="N54" s="226">
        <v>89160</v>
      </c>
      <c r="O54" s="226">
        <v>17678</v>
      </c>
      <c r="P54" s="226">
        <v>48986</v>
      </c>
      <c r="Q54" s="226">
        <v>17200</v>
      </c>
      <c r="R54" s="226">
        <v>8484</v>
      </c>
      <c r="S54" s="226">
        <v>0</v>
      </c>
      <c r="T54" s="226">
        <v>92348</v>
      </c>
    </row>
    <row r="55" spans="1:20" s="9" customFormat="1" ht="15">
      <c r="A55" s="224" t="s">
        <v>401</v>
      </c>
      <c r="B55" s="224" t="s">
        <v>402</v>
      </c>
      <c r="C55" s="224" t="s">
        <v>403</v>
      </c>
      <c r="D55" s="225"/>
      <c r="E55" s="226">
        <v>64630</v>
      </c>
      <c r="F55" s="226">
        <v>13052</v>
      </c>
      <c r="G55" s="226">
        <v>0</v>
      </c>
      <c r="H55" s="226">
        <v>2960</v>
      </c>
      <c r="I55" s="226">
        <v>0</v>
      </c>
      <c r="J55" s="226">
        <v>12526</v>
      </c>
      <c r="K55" s="226">
        <v>0</v>
      </c>
      <c r="L55" s="226">
        <v>15908</v>
      </c>
      <c r="M55" s="226">
        <v>161</v>
      </c>
      <c r="N55" s="226">
        <v>109237</v>
      </c>
      <c r="O55" s="226">
        <v>17311</v>
      </c>
      <c r="P55" s="226">
        <v>68459</v>
      </c>
      <c r="Q55" s="226">
        <v>38144</v>
      </c>
      <c r="R55" s="226">
        <v>9051</v>
      </c>
      <c r="S55" s="226">
        <v>0</v>
      </c>
      <c r="T55" s="226">
        <v>132965</v>
      </c>
    </row>
    <row r="56" spans="1:20" s="9" customFormat="1" ht="15">
      <c r="A56" s="224" t="s">
        <v>404</v>
      </c>
      <c r="B56" s="224" t="s">
        <v>405</v>
      </c>
      <c r="C56" s="224" t="s">
        <v>406</v>
      </c>
      <c r="D56" s="225"/>
      <c r="E56" s="226">
        <v>48851</v>
      </c>
      <c r="F56" s="226">
        <v>8581</v>
      </c>
      <c r="G56" s="226">
        <v>0</v>
      </c>
      <c r="H56" s="226">
        <v>1187</v>
      </c>
      <c r="I56" s="226">
        <v>81</v>
      </c>
      <c r="J56" s="226">
        <v>6370</v>
      </c>
      <c r="K56" s="226">
        <v>0</v>
      </c>
      <c r="L56" s="226">
        <v>8260</v>
      </c>
      <c r="M56" s="226">
        <v>45</v>
      </c>
      <c r="N56" s="226">
        <v>73375</v>
      </c>
      <c r="O56" s="226">
        <v>10768</v>
      </c>
      <c r="P56" s="226">
        <v>33255</v>
      </c>
      <c r="Q56" s="226">
        <v>21426</v>
      </c>
      <c r="R56" s="226">
        <v>8123</v>
      </c>
      <c r="S56" s="226">
        <v>0</v>
      </c>
      <c r="T56" s="226">
        <v>73572</v>
      </c>
    </row>
    <row r="57" spans="1:20" s="9" customFormat="1" ht="15">
      <c r="A57" s="224" t="s">
        <v>407</v>
      </c>
      <c r="B57" s="224" t="s">
        <v>408</v>
      </c>
      <c r="C57" s="224" t="s">
        <v>409</v>
      </c>
      <c r="D57" s="225"/>
      <c r="E57" s="226">
        <v>66641</v>
      </c>
      <c r="F57" s="226">
        <v>10834</v>
      </c>
      <c r="G57" s="226">
        <v>0</v>
      </c>
      <c r="H57" s="226">
        <v>1093</v>
      </c>
      <c r="I57" s="226">
        <v>0</v>
      </c>
      <c r="J57" s="226">
        <v>18853</v>
      </c>
      <c r="K57" s="226">
        <v>0</v>
      </c>
      <c r="L57" s="226">
        <v>12478</v>
      </c>
      <c r="M57" s="226">
        <v>0</v>
      </c>
      <c r="N57" s="226">
        <v>109899</v>
      </c>
      <c r="O57" s="226">
        <v>17651</v>
      </c>
      <c r="P57" s="226">
        <v>48355</v>
      </c>
      <c r="Q57" s="226">
        <v>36202</v>
      </c>
      <c r="R57" s="226">
        <v>12882</v>
      </c>
      <c r="S57" s="226">
        <v>2404</v>
      </c>
      <c r="T57" s="226">
        <v>117494</v>
      </c>
    </row>
    <row r="58" spans="1:20" s="9" customFormat="1" ht="15">
      <c r="A58" s="224" t="s">
        <v>410</v>
      </c>
      <c r="B58" s="224" t="s">
        <v>411</v>
      </c>
      <c r="C58" s="224" t="s">
        <v>412</v>
      </c>
      <c r="D58" s="225"/>
      <c r="E58" s="226">
        <v>37953</v>
      </c>
      <c r="F58" s="226">
        <v>7012</v>
      </c>
      <c r="G58" s="226">
        <v>0</v>
      </c>
      <c r="H58" s="226">
        <v>1107</v>
      </c>
      <c r="I58" s="226">
        <v>0</v>
      </c>
      <c r="J58" s="226">
        <v>9883</v>
      </c>
      <c r="K58" s="226">
        <v>0</v>
      </c>
      <c r="L58" s="226">
        <v>7539</v>
      </c>
      <c r="M58" s="226">
        <v>9</v>
      </c>
      <c r="N58" s="226">
        <v>63503</v>
      </c>
      <c r="O58" s="226">
        <v>11300</v>
      </c>
      <c r="P58" s="226">
        <v>13252</v>
      </c>
      <c r="Q58" s="226">
        <v>17552</v>
      </c>
      <c r="R58" s="226">
        <v>13988</v>
      </c>
      <c r="S58" s="226">
        <v>591</v>
      </c>
      <c r="T58" s="226">
        <v>56683</v>
      </c>
    </row>
    <row r="59" spans="1:20" s="9" customFormat="1" ht="15">
      <c r="A59" s="224" t="s">
        <v>413</v>
      </c>
      <c r="B59" s="224" t="s">
        <v>414</v>
      </c>
      <c r="C59" s="224" t="s">
        <v>415</v>
      </c>
      <c r="D59" s="225" t="s">
        <v>105</v>
      </c>
      <c r="E59" s="226">
        <v>64064</v>
      </c>
      <c r="F59" s="226">
        <v>11104</v>
      </c>
      <c r="G59" s="226">
        <v>0</v>
      </c>
      <c r="H59" s="226">
        <v>1609</v>
      </c>
      <c r="I59" s="226">
        <v>0</v>
      </c>
      <c r="J59" s="226">
        <v>11287</v>
      </c>
      <c r="K59" s="226">
        <v>0</v>
      </c>
      <c r="L59" s="226">
        <v>10397</v>
      </c>
      <c r="M59" s="226">
        <v>0</v>
      </c>
      <c r="N59" s="226">
        <v>98461</v>
      </c>
      <c r="O59" s="226">
        <v>13935</v>
      </c>
      <c r="P59" s="226">
        <v>48332</v>
      </c>
      <c r="Q59" s="226">
        <v>75091</v>
      </c>
      <c r="R59" s="226">
        <v>16667</v>
      </c>
      <c r="S59" s="226">
        <v>0</v>
      </c>
      <c r="T59" s="226">
        <v>154025</v>
      </c>
    </row>
    <row r="60" spans="1:20" s="9" customFormat="1" ht="15">
      <c r="A60" s="224" t="s">
        <v>416</v>
      </c>
      <c r="B60" s="224" t="s">
        <v>417</v>
      </c>
      <c r="C60" s="224" t="s">
        <v>418</v>
      </c>
      <c r="D60" s="225" t="s">
        <v>105</v>
      </c>
      <c r="E60" s="226">
        <v>59425</v>
      </c>
      <c r="F60" s="226">
        <v>10896</v>
      </c>
      <c r="G60" s="226">
        <v>0</v>
      </c>
      <c r="H60" s="226">
        <v>1086</v>
      </c>
      <c r="I60" s="226">
        <v>0</v>
      </c>
      <c r="J60" s="226">
        <v>9377</v>
      </c>
      <c r="K60" s="226">
        <v>0</v>
      </c>
      <c r="L60" s="226">
        <v>3870</v>
      </c>
      <c r="M60" s="226">
        <v>38</v>
      </c>
      <c r="N60" s="226">
        <v>84692</v>
      </c>
      <c r="O60" s="226">
        <v>13082</v>
      </c>
      <c r="P60" s="226">
        <v>43198</v>
      </c>
      <c r="Q60" s="226">
        <v>31134</v>
      </c>
      <c r="R60" s="226">
        <v>9126</v>
      </c>
      <c r="S60" s="226">
        <v>47</v>
      </c>
      <c r="T60" s="226">
        <v>96587</v>
      </c>
    </row>
    <row r="61" spans="1:20" s="9" customFormat="1" ht="15">
      <c r="A61" s="224" t="s">
        <v>419</v>
      </c>
      <c r="B61" s="224" t="s">
        <v>420</v>
      </c>
      <c r="C61" s="224" t="s">
        <v>421</v>
      </c>
      <c r="D61" s="225"/>
      <c r="E61" s="226">
        <v>67302</v>
      </c>
      <c r="F61" s="226">
        <v>12338</v>
      </c>
      <c r="G61" s="226">
        <v>0</v>
      </c>
      <c r="H61" s="226">
        <v>1668</v>
      </c>
      <c r="I61" s="226">
        <v>0</v>
      </c>
      <c r="J61" s="226">
        <v>8258</v>
      </c>
      <c r="K61" s="226">
        <v>0</v>
      </c>
      <c r="L61" s="226">
        <v>15046</v>
      </c>
      <c r="M61" s="226">
        <v>122</v>
      </c>
      <c r="N61" s="226">
        <v>104734</v>
      </c>
      <c r="O61" s="226">
        <v>18269</v>
      </c>
      <c r="P61" s="226">
        <v>53574</v>
      </c>
      <c r="Q61" s="226">
        <v>46266</v>
      </c>
      <c r="R61" s="226">
        <v>8016</v>
      </c>
      <c r="S61" s="226">
        <v>2382</v>
      </c>
      <c r="T61" s="226">
        <v>128507</v>
      </c>
    </row>
    <row r="62" spans="1:20" s="9" customFormat="1" ht="15">
      <c r="A62" s="224" t="s">
        <v>422</v>
      </c>
      <c r="B62" s="224" t="s">
        <v>423</v>
      </c>
      <c r="C62" s="224" t="s">
        <v>424</v>
      </c>
      <c r="D62" s="225"/>
      <c r="E62" s="226">
        <v>65243</v>
      </c>
      <c r="F62" s="226">
        <v>15647</v>
      </c>
      <c r="G62" s="226">
        <v>0</v>
      </c>
      <c r="H62" s="226">
        <v>1719</v>
      </c>
      <c r="I62" s="226">
        <v>0</v>
      </c>
      <c r="J62" s="226">
        <v>14427</v>
      </c>
      <c r="K62" s="226">
        <v>0</v>
      </c>
      <c r="L62" s="226">
        <v>15208</v>
      </c>
      <c r="M62" s="226">
        <v>232</v>
      </c>
      <c r="N62" s="226">
        <v>112476</v>
      </c>
      <c r="O62" s="226">
        <v>16988</v>
      </c>
      <c r="P62" s="226">
        <v>67915</v>
      </c>
      <c r="Q62" s="226">
        <v>24525</v>
      </c>
      <c r="R62" s="226">
        <v>5717</v>
      </c>
      <c r="S62" s="226">
        <v>0</v>
      </c>
      <c r="T62" s="226">
        <v>115145</v>
      </c>
    </row>
    <row r="63" spans="1:20" s="9" customFormat="1" ht="15">
      <c r="A63" s="224" t="s">
        <v>425</v>
      </c>
      <c r="B63" s="224" t="s">
        <v>426</v>
      </c>
      <c r="C63" s="224" t="s">
        <v>427</v>
      </c>
      <c r="D63" s="225" t="s">
        <v>428</v>
      </c>
      <c r="E63" s="226">
        <v>85994</v>
      </c>
      <c r="F63" s="226">
        <v>15460</v>
      </c>
      <c r="G63" s="226">
        <v>0</v>
      </c>
      <c r="H63" s="226">
        <v>1235</v>
      </c>
      <c r="I63" s="226">
        <v>0</v>
      </c>
      <c r="J63" s="226">
        <v>13441</v>
      </c>
      <c r="K63" s="226">
        <v>0</v>
      </c>
      <c r="L63" s="226">
        <v>14202</v>
      </c>
      <c r="M63" s="226">
        <v>716</v>
      </c>
      <c r="N63" s="226">
        <v>131048</v>
      </c>
      <c r="O63" s="226">
        <v>20942</v>
      </c>
      <c r="P63" s="226">
        <v>63171</v>
      </c>
      <c r="Q63" s="226">
        <v>62732</v>
      </c>
      <c r="R63" s="226">
        <v>9699</v>
      </c>
      <c r="S63" s="226">
        <v>0</v>
      </c>
      <c r="T63" s="226">
        <v>156544</v>
      </c>
    </row>
    <row r="64" spans="1:20" s="9" customFormat="1" ht="15">
      <c r="A64" s="224" t="s">
        <v>429</v>
      </c>
      <c r="B64" s="224" t="s">
        <v>430</v>
      </c>
      <c r="C64" s="224" t="s">
        <v>431</v>
      </c>
      <c r="D64" s="225"/>
      <c r="E64" s="226">
        <v>61948</v>
      </c>
      <c r="F64" s="226">
        <v>4215</v>
      </c>
      <c r="G64" s="226">
        <v>5025</v>
      </c>
      <c r="H64" s="226">
        <v>1547</v>
      </c>
      <c r="I64" s="226">
        <v>0</v>
      </c>
      <c r="J64" s="226">
        <v>10124</v>
      </c>
      <c r="K64" s="226">
        <v>0</v>
      </c>
      <c r="L64" s="226">
        <v>15818</v>
      </c>
      <c r="M64" s="226">
        <v>436</v>
      </c>
      <c r="N64" s="226">
        <v>99113</v>
      </c>
      <c r="O64" s="226">
        <v>16282</v>
      </c>
      <c r="P64" s="226">
        <v>38990</v>
      </c>
      <c r="Q64" s="226">
        <v>29473</v>
      </c>
      <c r="R64" s="226">
        <v>13405</v>
      </c>
      <c r="S64" s="226">
        <v>98</v>
      </c>
      <c r="T64" s="226">
        <v>98248</v>
      </c>
    </row>
    <row r="65" spans="1:20" s="9" customFormat="1" ht="15">
      <c r="A65" s="224" t="s">
        <v>432</v>
      </c>
      <c r="B65" s="224" t="s">
        <v>433</v>
      </c>
      <c r="C65" s="224" t="s">
        <v>434</v>
      </c>
      <c r="D65" s="225" t="s">
        <v>105</v>
      </c>
      <c r="E65" s="226">
        <v>45471</v>
      </c>
      <c r="F65" s="226">
        <v>11147</v>
      </c>
      <c r="G65" s="226">
        <v>0</v>
      </c>
      <c r="H65" s="226">
        <v>988</v>
      </c>
      <c r="I65" s="226">
        <v>0</v>
      </c>
      <c r="J65" s="226">
        <v>8195</v>
      </c>
      <c r="K65" s="226">
        <v>0</v>
      </c>
      <c r="L65" s="226">
        <v>6637</v>
      </c>
      <c r="M65" s="226">
        <v>0</v>
      </c>
      <c r="N65" s="226">
        <v>72438</v>
      </c>
      <c r="O65" s="226">
        <v>12720</v>
      </c>
      <c r="P65" s="226">
        <v>43177</v>
      </c>
      <c r="Q65" s="226">
        <v>32872</v>
      </c>
      <c r="R65" s="226">
        <v>4161</v>
      </c>
      <c r="S65" s="226">
        <v>1507</v>
      </c>
      <c r="T65" s="226">
        <v>94437</v>
      </c>
    </row>
    <row r="66" spans="1:20" s="9" customFormat="1" ht="15">
      <c r="A66" s="224" t="s">
        <v>435</v>
      </c>
      <c r="B66" s="224" t="s">
        <v>436</v>
      </c>
      <c r="C66" s="224" t="s">
        <v>437</v>
      </c>
      <c r="D66" s="225" t="s">
        <v>105</v>
      </c>
      <c r="E66" s="226">
        <v>61488</v>
      </c>
      <c r="F66" s="226">
        <v>12568</v>
      </c>
      <c r="G66" s="226">
        <v>0</v>
      </c>
      <c r="H66" s="226">
        <v>2392</v>
      </c>
      <c r="I66" s="226">
        <v>294</v>
      </c>
      <c r="J66" s="226">
        <v>7891</v>
      </c>
      <c r="K66" s="226">
        <v>0</v>
      </c>
      <c r="L66" s="226">
        <v>18436</v>
      </c>
      <c r="M66" s="226">
        <v>0</v>
      </c>
      <c r="N66" s="226">
        <v>103069</v>
      </c>
      <c r="O66" s="226">
        <v>16107</v>
      </c>
      <c r="P66" s="226">
        <v>57277</v>
      </c>
      <c r="Q66" s="226">
        <v>8248</v>
      </c>
      <c r="R66" s="226">
        <v>11635</v>
      </c>
      <c r="S66" s="226">
        <v>0</v>
      </c>
      <c r="T66" s="226">
        <v>93267</v>
      </c>
    </row>
    <row r="67" spans="1:20" s="9" customFormat="1" ht="15">
      <c r="A67" s="224" t="s">
        <v>438</v>
      </c>
      <c r="B67" s="224" t="s">
        <v>439</v>
      </c>
      <c r="C67" s="224" t="s">
        <v>440</v>
      </c>
      <c r="D67" s="225" t="s">
        <v>105</v>
      </c>
      <c r="E67" s="226">
        <v>36912</v>
      </c>
      <c r="F67" s="226">
        <v>6234</v>
      </c>
      <c r="G67" s="226">
        <v>0</v>
      </c>
      <c r="H67" s="226">
        <v>978</v>
      </c>
      <c r="I67" s="226">
        <v>61</v>
      </c>
      <c r="J67" s="226">
        <v>10670</v>
      </c>
      <c r="K67" s="226">
        <v>0</v>
      </c>
      <c r="L67" s="226">
        <v>11069</v>
      </c>
      <c r="M67" s="226">
        <v>0</v>
      </c>
      <c r="N67" s="226">
        <v>65924</v>
      </c>
      <c r="O67" s="226">
        <v>7845</v>
      </c>
      <c r="P67" s="226">
        <v>22634</v>
      </c>
      <c r="Q67" s="226">
        <v>23675</v>
      </c>
      <c r="R67" s="226">
        <v>4973</v>
      </c>
      <c r="S67" s="226">
        <v>259</v>
      </c>
      <c r="T67" s="226">
        <v>59386</v>
      </c>
    </row>
    <row r="68" spans="1:20" s="9" customFormat="1" ht="15">
      <c r="A68" s="224" t="s">
        <v>441</v>
      </c>
      <c r="B68" s="224" t="s">
        <v>442</v>
      </c>
      <c r="C68" s="224" t="s">
        <v>443</v>
      </c>
      <c r="D68" s="225" t="s">
        <v>105</v>
      </c>
      <c r="E68" s="226">
        <v>49358</v>
      </c>
      <c r="F68" s="226">
        <v>9975</v>
      </c>
      <c r="G68" s="226">
        <v>0</v>
      </c>
      <c r="H68" s="226">
        <v>552</v>
      </c>
      <c r="I68" s="226">
        <v>0</v>
      </c>
      <c r="J68" s="226">
        <v>9154</v>
      </c>
      <c r="K68" s="226">
        <v>0</v>
      </c>
      <c r="L68" s="226">
        <v>5143</v>
      </c>
      <c r="M68" s="226">
        <v>0</v>
      </c>
      <c r="N68" s="226">
        <v>74182</v>
      </c>
      <c r="O68" s="226">
        <v>12003</v>
      </c>
      <c r="P68" s="226">
        <v>61206</v>
      </c>
      <c r="Q68" s="226">
        <v>15402</v>
      </c>
      <c r="R68" s="226">
        <v>6777</v>
      </c>
      <c r="S68" s="226">
        <v>0</v>
      </c>
      <c r="T68" s="226">
        <v>95388</v>
      </c>
    </row>
    <row r="69" spans="1:20" s="9" customFormat="1" ht="15">
      <c r="A69" s="224" t="s">
        <v>444</v>
      </c>
      <c r="B69" s="224" t="s">
        <v>445</v>
      </c>
      <c r="C69" s="224" t="s">
        <v>446</v>
      </c>
      <c r="D69" s="225" t="s">
        <v>447</v>
      </c>
      <c r="E69" s="226">
        <v>37321</v>
      </c>
      <c r="F69" s="226">
        <v>5790</v>
      </c>
      <c r="G69" s="226">
        <v>0</v>
      </c>
      <c r="H69" s="226">
        <v>593</v>
      </c>
      <c r="I69" s="226">
        <v>0</v>
      </c>
      <c r="J69" s="226">
        <v>5792</v>
      </c>
      <c r="K69" s="226">
        <v>0</v>
      </c>
      <c r="L69" s="226">
        <v>8902</v>
      </c>
      <c r="M69" s="226">
        <v>41</v>
      </c>
      <c r="N69" s="226">
        <v>58439</v>
      </c>
      <c r="O69" s="226">
        <v>10447</v>
      </c>
      <c r="P69" s="226">
        <v>30218</v>
      </c>
      <c r="Q69" s="226">
        <v>49711</v>
      </c>
      <c r="R69" s="226">
        <v>6049</v>
      </c>
      <c r="S69" s="226">
        <v>0</v>
      </c>
      <c r="T69" s="226">
        <v>96425</v>
      </c>
    </row>
    <row r="70" spans="1:20" s="9" customFormat="1" ht="15">
      <c r="A70" s="224" t="s">
        <v>448</v>
      </c>
      <c r="B70" s="224" t="s">
        <v>449</v>
      </c>
      <c r="C70" s="224" t="s">
        <v>450</v>
      </c>
      <c r="D70" s="225"/>
      <c r="E70" s="226">
        <v>62801</v>
      </c>
      <c r="F70" s="226">
        <v>11628</v>
      </c>
      <c r="G70" s="226">
        <v>0</v>
      </c>
      <c r="H70" s="226">
        <v>1481</v>
      </c>
      <c r="I70" s="226">
        <v>0</v>
      </c>
      <c r="J70" s="226">
        <v>16057</v>
      </c>
      <c r="K70" s="226">
        <v>0</v>
      </c>
      <c r="L70" s="226">
        <v>15514</v>
      </c>
      <c r="M70" s="226">
        <v>319</v>
      </c>
      <c r="N70" s="226">
        <v>107800</v>
      </c>
      <c r="O70" s="226">
        <v>16840</v>
      </c>
      <c r="P70" s="226">
        <v>58373</v>
      </c>
      <c r="Q70" s="226">
        <v>22027</v>
      </c>
      <c r="R70" s="226">
        <v>10144</v>
      </c>
      <c r="S70" s="226">
        <v>0</v>
      </c>
      <c r="T70" s="226">
        <v>107384</v>
      </c>
    </row>
    <row r="71" spans="1:20" s="9" customFormat="1" ht="15">
      <c r="A71" s="224" t="s">
        <v>451</v>
      </c>
      <c r="B71" s="224" t="s">
        <v>452</v>
      </c>
      <c r="C71" s="224" t="s">
        <v>453</v>
      </c>
      <c r="D71" s="225" t="s">
        <v>105</v>
      </c>
      <c r="E71" s="226">
        <v>54598</v>
      </c>
      <c r="F71" s="226">
        <v>11544</v>
      </c>
      <c r="G71" s="226">
        <v>0</v>
      </c>
      <c r="H71" s="226">
        <v>1444</v>
      </c>
      <c r="I71" s="226">
        <v>0</v>
      </c>
      <c r="J71" s="226">
        <v>10953</v>
      </c>
      <c r="K71" s="226">
        <v>0</v>
      </c>
      <c r="L71" s="226">
        <v>6066</v>
      </c>
      <c r="M71" s="226">
        <v>191</v>
      </c>
      <c r="N71" s="226">
        <v>84796</v>
      </c>
      <c r="O71" s="226">
        <v>15236</v>
      </c>
      <c r="P71" s="226">
        <v>48387</v>
      </c>
      <c r="Q71" s="226">
        <v>35682</v>
      </c>
      <c r="R71" s="226">
        <v>10568</v>
      </c>
      <c r="S71" s="226">
        <v>1217</v>
      </c>
      <c r="T71" s="226">
        <v>111090</v>
      </c>
    </row>
    <row r="72" spans="1:20" s="9" customFormat="1" ht="15">
      <c r="A72" s="224" t="s">
        <v>454</v>
      </c>
      <c r="B72" s="224" t="s">
        <v>455</v>
      </c>
      <c r="C72" s="224" t="s">
        <v>456</v>
      </c>
      <c r="D72" s="225"/>
      <c r="E72" s="226">
        <v>50139</v>
      </c>
      <c r="F72" s="226">
        <v>10413</v>
      </c>
      <c r="G72" s="226">
        <v>0</v>
      </c>
      <c r="H72" s="226">
        <v>1031</v>
      </c>
      <c r="I72" s="226">
        <v>0</v>
      </c>
      <c r="J72" s="226">
        <v>9350</v>
      </c>
      <c r="K72" s="226">
        <v>0</v>
      </c>
      <c r="L72" s="226">
        <v>13255</v>
      </c>
      <c r="M72" s="226">
        <v>470</v>
      </c>
      <c r="N72" s="226">
        <v>84658</v>
      </c>
      <c r="O72" s="226">
        <v>14971</v>
      </c>
      <c r="P72" s="226">
        <v>44473</v>
      </c>
      <c r="Q72" s="226">
        <v>33296</v>
      </c>
      <c r="R72" s="226">
        <v>8175</v>
      </c>
      <c r="S72" s="226">
        <v>0</v>
      </c>
      <c r="T72" s="226">
        <v>100915</v>
      </c>
    </row>
    <row r="73" spans="1:20" s="9" customFormat="1" ht="15">
      <c r="A73" s="224" t="s">
        <v>457</v>
      </c>
      <c r="B73" s="224" t="s">
        <v>458</v>
      </c>
      <c r="C73" s="224" t="s">
        <v>459</v>
      </c>
      <c r="D73" s="225" t="s">
        <v>105</v>
      </c>
      <c r="E73" s="226">
        <v>57375</v>
      </c>
      <c r="F73" s="226">
        <v>14951</v>
      </c>
      <c r="G73" s="226">
        <v>0</v>
      </c>
      <c r="H73" s="226">
        <v>1343</v>
      </c>
      <c r="I73" s="226">
        <v>0</v>
      </c>
      <c r="J73" s="226">
        <v>10363</v>
      </c>
      <c r="K73" s="226">
        <v>0</v>
      </c>
      <c r="L73" s="226">
        <v>7114</v>
      </c>
      <c r="M73" s="226">
        <v>182</v>
      </c>
      <c r="N73" s="226">
        <v>91328</v>
      </c>
      <c r="O73" s="226">
        <v>14122</v>
      </c>
      <c r="P73" s="226">
        <v>48154</v>
      </c>
      <c r="Q73" s="226">
        <v>31487</v>
      </c>
      <c r="R73" s="226">
        <v>15796</v>
      </c>
      <c r="S73" s="226">
        <v>0</v>
      </c>
      <c r="T73" s="226">
        <v>109559</v>
      </c>
    </row>
    <row r="74" spans="1:20" s="9" customFormat="1" ht="15">
      <c r="A74" s="224" t="s">
        <v>460</v>
      </c>
      <c r="B74" s="224" t="s">
        <v>461</v>
      </c>
      <c r="C74" s="224" t="s">
        <v>462</v>
      </c>
      <c r="D74" s="225" t="s">
        <v>105</v>
      </c>
      <c r="E74" s="226">
        <v>40566</v>
      </c>
      <c r="F74" s="226">
        <v>0</v>
      </c>
      <c r="G74" s="226">
        <v>8618</v>
      </c>
      <c r="H74" s="226">
        <v>786</v>
      </c>
      <c r="I74" s="226">
        <v>0</v>
      </c>
      <c r="J74" s="226">
        <v>8767</v>
      </c>
      <c r="K74" s="226">
        <v>0</v>
      </c>
      <c r="L74" s="226">
        <v>4762</v>
      </c>
      <c r="M74" s="226">
        <v>106</v>
      </c>
      <c r="N74" s="226">
        <v>63605</v>
      </c>
      <c r="O74" s="226">
        <v>9022</v>
      </c>
      <c r="P74" s="226">
        <v>30421</v>
      </c>
      <c r="Q74" s="226">
        <v>14100</v>
      </c>
      <c r="R74" s="226">
        <v>4836</v>
      </c>
      <c r="S74" s="226">
        <v>277</v>
      </c>
      <c r="T74" s="226">
        <v>58656</v>
      </c>
    </row>
    <row r="75" spans="1:20" s="9" customFormat="1" ht="15">
      <c r="A75" s="224" t="s">
        <v>463</v>
      </c>
      <c r="B75" s="224" t="s">
        <v>464</v>
      </c>
      <c r="C75" s="224" t="s">
        <v>465</v>
      </c>
      <c r="D75" s="225"/>
      <c r="E75" s="226">
        <v>40540</v>
      </c>
      <c r="F75" s="226">
        <v>6746</v>
      </c>
      <c r="G75" s="226">
        <v>0</v>
      </c>
      <c r="H75" s="226">
        <v>1652</v>
      </c>
      <c r="I75" s="226">
        <v>0</v>
      </c>
      <c r="J75" s="226">
        <v>5918</v>
      </c>
      <c r="K75" s="226">
        <v>0</v>
      </c>
      <c r="L75" s="226">
        <v>5943</v>
      </c>
      <c r="M75" s="226">
        <v>280</v>
      </c>
      <c r="N75" s="226">
        <v>61079</v>
      </c>
      <c r="O75" s="226">
        <v>10440</v>
      </c>
      <c r="P75" s="226">
        <v>43355</v>
      </c>
      <c r="Q75" s="226">
        <v>20118</v>
      </c>
      <c r="R75" s="226">
        <v>4872</v>
      </c>
      <c r="S75" s="226">
        <v>407</v>
      </c>
      <c r="T75" s="226">
        <v>79192</v>
      </c>
    </row>
    <row r="76" spans="1:20" s="9" customFormat="1" ht="15">
      <c r="A76" s="224" t="s">
        <v>466</v>
      </c>
      <c r="B76" s="224" t="s">
        <v>467</v>
      </c>
      <c r="C76" s="224" t="s">
        <v>468</v>
      </c>
      <c r="D76" s="225" t="s">
        <v>469</v>
      </c>
      <c r="E76" s="226">
        <v>53735</v>
      </c>
      <c r="F76" s="226">
        <v>3748</v>
      </c>
      <c r="G76" s="226">
        <v>6137</v>
      </c>
      <c r="H76" s="226">
        <v>1579</v>
      </c>
      <c r="I76" s="226">
        <v>0</v>
      </c>
      <c r="J76" s="226">
        <v>10953</v>
      </c>
      <c r="K76" s="226">
        <v>0</v>
      </c>
      <c r="L76" s="226">
        <v>13100</v>
      </c>
      <c r="M76" s="226">
        <v>0</v>
      </c>
      <c r="N76" s="226">
        <v>89252</v>
      </c>
      <c r="O76" s="226">
        <v>13412</v>
      </c>
      <c r="P76" s="226">
        <v>47254</v>
      </c>
      <c r="Q76" s="226">
        <v>17573</v>
      </c>
      <c r="R76" s="226">
        <v>6189</v>
      </c>
      <c r="S76" s="226">
        <v>0</v>
      </c>
      <c r="T76" s="226">
        <v>84428</v>
      </c>
    </row>
    <row r="77" spans="1:20" s="9" customFormat="1" ht="15">
      <c r="A77" s="224" t="s">
        <v>470</v>
      </c>
      <c r="B77" s="224" t="s">
        <v>471</v>
      </c>
      <c r="C77" s="224" t="s">
        <v>472</v>
      </c>
      <c r="D77" s="225"/>
      <c r="E77" s="226">
        <v>46283</v>
      </c>
      <c r="F77" s="226">
        <v>10713</v>
      </c>
      <c r="G77" s="226">
        <v>0</v>
      </c>
      <c r="H77" s="226">
        <v>1584</v>
      </c>
      <c r="I77" s="226">
        <v>246</v>
      </c>
      <c r="J77" s="226">
        <v>9883</v>
      </c>
      <c r="K77" s="226">
        <v>0</v>
      </c>
      <c r="L77" s="226">
        <v>11530</v>
      </c>
      <c r="M77" s="226">
        <v>0</v>
      </c>
      <c r="N77" s="226">
        <v>80239</v>
      </c>
      <c r="O77" s="226">
        <v>12459</v>
      </c>
      <c r="P77" s="226">
        <v>38209</v>
      </c>
      <c r="Q77" s="226">
        <v>36010</v>
      </c>
      <c r="R77" s="226">
        <v>7140</v>
      </c>
      <c r="S77" s="226">
        <v>111</v>
      </c>
      <c r="T77" s="226">
        <v>93929</v>
      </c>
    </row>
    <row r="78" spans="1:20" s="9" customFormat="1" ht="15">
      <c r="A78" s="224" t="s">
        <v>473</v>
      </c>
      <c r="B78" s="224" t="s">
        <v>474</v>
      </c>
      <c r="C78" s="224" t="s">
        <v>475</v>
      </c>
      <c r="D78" s="225" t="s">
        <v>476</v>
      </c>
      <c r="E78" s="226">
        <v>36702</v>
      </c>
      <c r="F78" s="226">
        <v>6307</v>
      </c>
      <c r="G78" s="226">
        <v>0</v>
      </c>
      <c r="H78" s="226">
        <v>1130</v>
      </c>
      <c r="I78" s="226">
        <v>0</v>
      </c>
      <c r="J78" s="226">
        <v>15981</v>
      </c>
      <c r="K78" s="226">
        <v>0</v>
      </c>
      <c r="L78" s="226">
        <v>7362</v>
      </c>
      <c r="M78" s="226">
        <v>176</v>
      </c>
      <c r="N78" s="226">
        <v>67658</v>
      </c>
      <c r="O78" s="226">
        <v>10803</v>
      </c>
      <c r="P78" s="226">
        <v>32351</v>
      </c>
      <c r="Q78" s="226">
        <v>22423</v>
      </c>
      <c r="R78" s="226">
        <v>16620</v>
      </c>
      <c r="S78" s="226">
        <v>0</v>
      </c>
      <c r="T78" s="226">
        <v>82197</v>
      </c>
    </row>
    <row r="79" spans="1:20" s="9" customFormat="1" ht="15">
      <c r="A79" s="224" t="s">
        <v>477</v>
      </c>
      <c r="B79" s="224" t="s">
        <v>478</v>
      </c>
      <c r="C79" s="224" t="s">
        <v>479</v>
      </c>
      <c r="D79" s="225"/>
      <c r="E79" s="226">
        <v>30657</v>
      </c>
      <c r="F79" s="226">
        <v>5746</v>
      </c>
      <c r="G79" s="226">
        <v>0</v>
      </c>
      <c r="H79" s="226">
        <v>502</v>
      </c>
      <c r="I79" s="226">
        <v>150</v>
      </c>
      <c r="J79" s="226">
        <v>7733</v>
      </c>
      <c r="K79" s="226">
        <v>0</v>
      </c>
      <c r="L79" s="226">
        <v>3637</v>
      </c>
      <c r="M79" s="226">
        <v>0</v>
      </c>
      <c r="N79" s="226">
        <v>48425</v>
      </c>
      <c r="O79" s="226">
        <v>8490</v>
      </c>
      <c r="P79" s="226">
        <v>22209</v>
      </c>
      <c r="Q79" s="226">
        <v>38008</v>
      </c>
      <c r="R79" s="226">
        <v>8747</v>
      </c>
      <c r="S79" s="226">
        <v>0</v>
      </c>
      <c r="T79" s="226">
        <v>77454</v>
      </c>
    </row>
    <row r="80" spans="1:20" s="9" customFormat="1" ht="15">
      <c r="A80" s="224" t="s">
        <v>480</v>
      </c>
      <c r="B80" s="224" t="s">
        <v>481</v>
      </c>
      <c r="C80" s="224" t="s">
        <v>482</v>
      </c>
      <c r="D80" s="225"/>
      <c r="E80" s="226">
        <v>63471</v>
      </c>
      <c r="F80" s="226">
        <v>13462</v>
      </c>
      <c r="G80" s="226">
        <v>179</v>
      </c>
      <c r="H80" s="226">
        <v>2143</v>
      </c>
      <c r="I80" s="226">
        <v>0</v>
      </c>
      <c r="J80" s="226">
        <v>15478</v>
      </c>
      <c r="K80" s="226">
        <v>0</v>
      </c>
      <c r="L80" s="226">
        <v>5914</v>
      </c>
      <c r="M80" s="226">
        <v>0</v>
      </c>
      <c r="N80" s="226">
        <v>100647</v>
      </c>
      <c r="O80" s="226">
        <v>18432</v>
      </c>
      <c r="P80" s="226">
        <v>53833</v>
      </c>
      <c r="Q80" s="226">
        <v>28718</v>
      </c>
      <c r="R80" s="226">
        <v>11739</v>
      </c>
      <c r="S80" s="226">
        <v>0</v>
      </c>
      <c r="T80" s="226">
        <v>112722</v>
      </c>
    </row>
    <row r="81" spans="1:20" s="9" customFormat="1" ht="15">
      <c r="A81" s="224" t="s">
        <v>483</v>
      </c>
      <c r="B81" s="224" t="s">
        <v>484</v>
      </c>
      <c r="C81" s="224" t="s">
        <v>485</v>
      </c>
      <c r="D81" s="225"/>
      <c r="E81" s="226">
        <v>37305</v>
      </c>
      <c r="F81" s="226">
        <v>7481</v>
      </c>
      <c r="G81" s="226">
        <v>0</v>
      </c>
      <c r="H81" s="226">
        <v>1321</v>
      </c>
      <c r="I81" s="226">
        <v>0</v>
      </c>
      <c r="J81" s="226">
        <v>7993</v>
      </c>
      <c r="K81" s="226">
        <v>0</v>
      </c>
      <c r="L81" s="226">
        <v>3147</v>
      </c>
      <c r="M81" s="226">
        <v>297</v>
      </c>
      <c r="N81" s="226">
        <v>57544</v>
      </c>
      <c r="O81" s="226">
        <v>10733</v>
      </c>
      <c r="P81" s="226">
        <v>31976</v>
      </c>
      <c r="Q81" s="226">
        <v>29681</v>
      </c>
      <c r="R81" s="226">
        <v>4815</v>
      </c>
      <c r="S81" s="226">
        <v>0</v>
      </c>
      <c r="T81" s="226">
        <v>77205</v>
      </c>
    </row>
    <row r="82" spans="1:20" s="9" customFormat="1" ht="15">
      <c r="A82" s="224" t="s">
        <v>486</v>
      </c>
      <c r="B82" s="224" t="s">
        <v>487</v>
      </c>
      <c r="C82" s="224" t="s">
        <v>488</v>
      </c>
      <c r="D82" s="225"/>
      <c r="E82" s="226">
        <v>33558</v>
      </c>
      <c r="F82" s="226">
        <v>7500</v>
      </c>
      <c r="G82" s="226">
        <v>0</v>
      </c>
      <c r="H82" s="226">
        <v>1542</v>
      </c>
      <c r="I82" s="226">
        <v>0</v>
      </c>
      <c r="J82" s="226">
        <v>12327</v>
      </c>
      <c r="K82" s="226">
        <v>0</v>
      </c>
      <c r="L82" s="226">
        <v>5294</v>
      </c>
      <c r="M82" s="226">
        <v>124</v>
      </c>
      <c r="N82" s="226">
        <v>60345</v>
      </c>
      <c r="O82" s="226">
        <v>9602</v>
      </c>
      <c r="P82" s="226">
        <v>36075</v>
      </c>
      <c r="Q82" s="226">
        <v>16548</v>
      </c>
      <c r="R82" s="226">
        <v>28070</v>
      </c>
      <c r="S82" s="226">
        <v>0</v>
      </c>
      <c r="T82" s="226">
        <v>90295</v>
      </c>
    </row>
    <row r="83" spans="1:20" s="9" customFormat="1" ht="15">
      <c r="A83" s="224" t="s">
        <v>489</v>
      </c>
      <c r="B83" s="224" t="s">
        <v>490</v>
      </c>
      <c r="C83" s="224" t="s">
        <v>491</v>
      </c>
      <c r="D83" s="225" t="s">
        <v>105</v>
      </c>
      <c r="E83" s="226">
        <v>50981</v>
      </c>
      <c r="F83" s="226">
        <v>10257</v>
      </c>
      <c r="G83" s="226">
        <v>0</v>
      </c>
      <c r="H83" s="226">
        <v>1010</v>
      </c>
      <c r="I83" s="226">
        <v>285</v>
      </c>
      <c r="J83" s="226">
        <v>7816</v>
      </c>
      <c r="K83" s="226">
        <v>0</v>
      </c>
      <c r="L83" s="226">
        <v>11515</v>
      </c>
      <c r="M83" s="226">
        <v>0</v>
      </c>
      <c r="N83" s="226">
        <v>81864</v>
      </c>
      <c r="O83" s="226">
        <v>13260</v>
      </c>
      <c r="P83" s="226">
        <v>54973</v>
      </c>
      <c r="Q83" s="226">
        <v>22485</v>
      </c>
      <c r="R83" s="226">
        <v>7494</v>
      </c>
      <c r="S83" s="226">
        <v>0</v>
      </c>
      <c r="T83" s="226">
        <v>98212</v>
      </c>
    </row>
    <row r="84" spans="1:20" s="9" customFormat="1" ht="15">
      <c r="A84" s="224" t="s">
        <v>492</v>
      </c>
      <c r="B84" s="224" t="s">
        <v>492</v>
      </c>
      <c r="C84" s="224" t="s">
        <v>493</v>
      </c>
      <c r="D84" s="9" t="s">
        <v>494</v>
      </c>
      <c r="E84" s="226">
        <v>287504</v>
      </c>
      <c r="F84" s="226">
        <v>37720</v>
      </c>
      <c r="G84" s="226">
        <v>0</v>
      </c>
      <c r="H84" s="226">
        <v>6700</v>
      </c>
      <c r="I84" s="226">
        <v>458</v>
      </c>
      <c r="J84" s="226">
        <v>35966</v>
      </c>
      <c r="K84" s="226">
        <v>753</v>
      </c>
      <c r="L84" s="226">
        <v>92583</v>
      </c>
      <c r="M84" s="226">
        <v>0</v>
      </c>
      <c r="N84" s="226">
        <v>461684</v>
      </c>
      <c r="O84" s="226">
        <v>52520</v>
      </c>
      <c r="P84" s="226">
        <v>109519</v>
      </c>
      <c r="Q84" s="226">
        <v>256055</v>
      </c>
      <c r="R84" s="226">
        <v>22929</v>
      </c>
      <c r="S84" s="226">
        <v>0</v>
      </c>
      <c r="T84" s="226">
        <v>441023</v>
      </c>
    </row>
    <row r="85" spans="1:20" s="9" customFormat="1" ht="15">
      <c r="A85" s="224" t="s">
        <v>495</v>
      </c>
      <c r="B85" s="224" t="s">
        <v>495</v>
      </c>
      <c r="C85" s="224" t="s">
        <v>496</v>
      </c>
      <c r="D85" s="225"/>
      <c r="E85" s="226">
        <v>378437</v>
      </c>
      <c r="F85" s="226">
        <v>47202</v>
      </c>
      <c r="G85" s="226">
        <v>49094</v>
      </c>
      <c r="H85" s="226">
        <v>8927</v>
      </c>
      <c r="I85" s="226">
        <v>0</v>
      </c>
      <c r="J85" s="226">
        <v>24176</v>
      </c>
      <c r="K85" s="226">
        <v>0</v>
      </c>
      <c r="L85" s="226">
        <v>55002</v>
      </c>
      <c r="M85" s="226">
        <v>720</v>
      </c>
      <c r="N85" s="226">
        <v>563558</v>
      </c>
      <c r="O85" s="226">
        <v>79477</v>
      </c>
      <c r="P85" s="226">
        <v>201885</v>
      </c>
      <c r="Q85" s="226">
        <v>353864</v>
      </c>
      <c r="R85" s="226">
        <v>23760</v>
      </c>
      <c r="S85" s="226">
        <v>0</v>
      </c>
      <c r="T85" s="226">
        <v>658986</v>
      </c>
    </row>
    <row r="86" spans="1:20" s="9" customFormat="1" ht="15">
      <c r="A86" s="224" t="s">
        <v>497</v>
      </c>
      <c r="B86" s="224" t="s">
        <v>497</v>
      </c>
      <c r="C86" s="224" t="s">
        <v>498</v>
      </c>
      <c r="D86" s="225" t="s">
        <v>105</v>
      </c>
      <c r="E86" s="226">
        <v>331403</v>
      </c>
      <c r="F86" s="226">
        <v>84465</v>
      </c>
      <c r="G86" s="226">
        <v>0</v>
      </c>
      <c r="H86" s="226">
        <v>10789</v>
      </c>
      <c r="I86" s="226">
        <v>0</v>
      </c>
      <c r="J86" s="226">
        <v>30569</v>
      </c>
      <c r="K86" s="226">
        <v>0</v>
      </c>
      <c r="L86" s="226">
        <v>102515</v>
      </c>
      <c r="M86" s="226">
        <v>878</v>
      </c>
      <c r="N86" s="226">
        <v>560619</v>
      </c>
      <c r="O86" s="226">
        <v>81865</v>
      </c>
      <c r="P86" s="226">
        <v>187072</v>
      </c>
      <c r="Q86" s="226">
        <v>68629</v>
      </c>
      <c r="R86" s="226">
        <v>32913</v>
      </c>
      <c r="S86" s="226">
        <v>5647</v>
      </c>
      <c r="T86" s="226">
        <v>376126</v>
      </c>
    </row>
    <row r="87" spans="1:20" s="9" customFormat="1" ht="15">
      <c r="A87" s="224" t="s">
        <v>499</v>
      </c>
      <c r="B87" s="224" t="s">
        <v>499</v>
      </c>
      <c r="C87" s="224" t="s">
        <v>500</v>
      </c>
      <c r="D87" s="225"/>
      <c r="E87" s="226">
        <v>432400</v>
      </c>
      <c r="F87" s="226">
        <v>96971</v>
      </c>
      <c r="G87" s="226">
        <v>0</v>
      </c>
      <c r="H87" s="226">
        <v>9707</v>
      </c>
      <c r="I87" s="226">
        <v>8</v>
      </c>
      <c r="J87" s="226">
        <v>19144</v>
      </c>
      <c r="K87" s="226">
        <v>0</v>
      </c>
      <c r="L87" s="226">
        <v>91891</v>
      </c>
      <c r="M87" s="226">
        <v>0</v>
      </c>
      <c r="N87" s="226">
        <v>650121</v>
      </c>
      <c r="O87" s="226">
        <v>94855</v>
      </c>
      <c r="P87" s="226">
        <v>260563</v>
      </c>
      <c r="Q87" s="226">
        <v>189173</v>
      </c>
      <c r="R87" s="226">
        <v>23893</v>
      </c>
      <c r="S87" s="226">
        <v>22</v>
      </c>
      <c r="T87" s="226">
        <v>568506</v>
      </c>
    </row>
    <row r="88" spans="1:20" s="9" customFormat="1" ht="15">
      <c r="A88" s="224" t="s">
        <v>501</v>
      </c>
      <c r="B88" s="224" t="s">
        <v>501</v>
      </c>
      <c r="C88" s="224" t="s">
        <v>502</v>
      </c>
      <c r="D88" s="225"/>
      <c r="E88" s="226">
        <v>708700</v>
      </c>
      <c r="F88" s="226">
        <v>171600</v>
      </c>
      <c r="G88" s="226">
        <v>0</v>
      </c>
      <c r="H88" s="226">
        <v>20100</v>
      </c>
      <c r="I88" s="226">
        <v>4800</v>
      </c>
      <c r="J88" s="226">
        <v>33200</v>
      </c>
      <c r="K88" s="226">
        <v>0</v>
      </c>
      <c r="L88" s="226">
        <v>122700</v>
      </c>
      <c r="M88" s="226">
        <v>1400</v>
      </c>
      <c r="N88" s="226">
        <v>1062500</v>
      </c>
      <c r="O88" s="226">
        <v>159600</v>
      </c>
      <c r="P88" s="226">
        <v>579200</v>
      </c>
      <c r="Q88" s="226">
        <v>129700</v>
      </c>
      <c r="R88" s="226">
        <v>26700</v>
      </c>
      <c r="S88" s="226">
        <v>13300</v>
      </c>
      <c r="T88" s="226">
        <v>908500</v>
      </c>
    </row>
    <row r="89" spans="1:20" s="9" customFormat="1" ht="15">
      <c r="A89" s="224" t="s">
        <v>503</v>
      </c>
      <c r="B89" s="224" t="s">
        <v>503</v>
      </c>
      <c r="C89" s="224" t="s">
        <v>504</v>
      </c>
      <c r="D89" s="225"/>
      <c r="E89" s="226">
        <v>602417</v>
      </c>
      <c r="F89" s="226">
        <v>159823</v>
      </c>
      <c r="G89" s="226">
        <v>0</v>
      </c>
      <c r="H89" s="226">
        <v>20345</v>
      </c>
      <c r="I89" s="226">
        <v>0</v>
      </c>
      <c r="J89" s="226">
        <v>45357</v>
      </c>
      <c r="K89" s="226">
        <v>0</v>
      </c>
      <c r="L89" s="226">
        <v>16721</v>
      </c>
      <c r="M89" s="226">
        <v>2569</v>
      </c>
      <c r="N89" s="226">
        <v>847232</v>
      </c>
      <c r="O89" s="226">
        <v>168722</v>
      </c>
      <c r="P89" s="226">
        <v>419608</v>
      </c>
      <c r="Q89" s="226">
        <v>589904</v>
      </c>
      <c r="R89" s="226">
        <v>65150</v>
      </c>
      <c r="S89" s="226">
        <v>0</v>
      </c>
      <c r="T89" s="226">
        <v>1243384</v>
      </c>
    </row>
    <row r="90" spans="1:20" s="9" customFormat="1" ht="15">
      <c r="A90" s="224" t="s">
        <v>505</v>
      </c>
      <c r="B90" s="224" t="s">
        <v>506</v>
      </c>
      <c r="C90" s="224" t="s">
        <v>507</v>
      </c>
      <c r="D90" s="225"/>
      <c r="E90" s="226">
        <v>86097</v>
      </c>
      <c r="F90" s="226">
        <v>5658</v>
      </c>
      <c r="G90" s="226">
        <v>16353</v>
      </c>
      <c r="H90" s="226">
        <v>2441</v>
      </c>
      <c r="I90" s="226">
        <v>0</v>
      </c>
      <c r="J90" s="226">
        <v>9134</v>
      </c>
      <c r="K90" s="226">
        <v>0</v>
      </c>
      <c r="L90" s="226">
        <v>33704</v>
      </c>
      <c r="M90" s="226">
        <v>0</v>
      </c>
      <c r="N90" s="226">
        <v>153387</v>
      </c>
      <c r="O90" s="226">
        <v>22863</v>
      </c>
      <c r="P90" s="226">
        <v>60991</v>
      </c>
      <c r="Q90" s="226">
        <v>44482</v>
      </c>
      <c r="R90" s="226">
        <v>11050</v>
      </c>
      <c r="S90" s="226">
        <v>0</v>
      </c>
      <c r="T90" s="226">
        <v>139386</v>
      </c>
    </row>
    <row r="91" spans="1:20" s="9" customFormat="1" ht="15">
      <c r="A91" s="224" t="s">
        <v>508</v>
      </c>
      <c r="B91" s="224" t="s">
        <v>509</v>
      </c>
      <c r="C91" s="224" t="s">
        <v>510</v>
      </c>
      <c r="D91" s="225"/>
      <c r="E91" s="226">
        <v>100193</v>
      </c>
      <c r="F91" s="226">
        <v>21033</v>
      </c>
      <c r="G91" s="226">
        <v>0</v>
      </c>
      <c r="H91" s="226">
        <v>2685</v>
      </c>
      <c r="I91" s="226">
        <v>0</v>
      </c>
      <c r="J91" s="226">
        <v>9402</v>
      </c>
      <c r="K91" s="226">
        <v>0</v>
      </c>
      <c r="L91" s="226">
        <v>12266</v>
      </c>
      <c r="M91" s="226">
        <v>0</v>
      </c>
      <c r="N91" s="226">
        <v>145579</v>
      </c>
      <c r="O91" s="226">
        <v>28286</v>
      </c>
      <c r="P91" s="226">
        <v>78605</v>
      </c>
      <c r="Q91" s="226">
        <v>56130</v>
      </c>
      <c r="R91" s="226">
        <v>8544</v>
      </c>
      <c r="S91" s="226">
        <v>0</v>
      </c>
      <c r="T91" s="226">
        <v>171565</v>
      </c>
    </row>
    <row r="92" spans="1:20" s="9" customFormat="1" ht="15">
      <c r="A92" s="224" t="s">
        <v>511</v>
      </c>
      <c r="B92" s="224" t="s">
        <v>512</v>
      </c>
      <c r="C92" s="224" t="s">
        <v>513</v>
      </c>
      <c r="D92" s="225"/>
      <c r="E92" s="226">
        <v>136024</v>
      </c>
      <c r="F92" s="226">
        <v>35113</v>
      </c>
      <c r="G92" s="226">
        <v>0</v>
      </c>
      <c r="H92" s="226">
        <v>3773</v>
      </c>
      <c r="I92" s="226">
        <v>0</v>
      </c>
      <c r="J92" s="226">
        <v>18326</v>
      </c>
      <c r="K92" s="226">
        <v>0</v>
      </c>
      <c r="L92" s="226">
        <v>17012</v>
      </c>
      <c r="M92" s="226">
        <v>20234</v>
      </c>
      <c r="N92" s="226">
        <v>230482</v>
      </c>
      <c r="O92" s="226">
        <v>37346</v>
      </c>
      <c r="P92" s="226">
        <v>139786</v>
      </c>
      <c r="Q92" s="226">
        <v>70582</v>
      </c>
      <c r="R92" s="226">
        <v>11933</v>
      </c>
      <c r="S92" s="226">
        <v>2329</v>
      </c>
      <c r="T92" s="226">
        <v>261976</v>
      </c>
    </row>
    <row r="93" spans="1:20" s="9" customFormat="1" ht="15">
      <c r="A93" s="224" t="s">
        <v>514</v>
      </c>
      <c r="B93" s="224" t="s">
        <v>515</v>
      </c>
      <c r="C93" s="224" t="s">
        <v>516</v>
      </c>
      <c r="D93" s="225"/>
      <c r="E93" s="226">
        <v>70063</v>
      </c>
      <c r="F93" s="226">
        <v>21597</v>
      </c>
      <c r="G93" s="226">
        <v>0</v>
      </c>
      <c r="H93" s="226">
        <v>2860</v>
      </c>
      <c r="I93" s="226">
        <v>0</v>
      </c>
      <c r="J93" s="226">
        <v>7870</v>
      </c>
      <c r="K93" s="226">
        <v>0</v>
      </c>
      <c r="L93" s="226">
        <v>18282</v>
      </c>
      <c r="M93" s="226">
        <v>0</v>
      </c>
      <c r="N93" s="226">
        <v>120672</v>
      </c>
      <c r="O93" s="226">
        <v>24831</v>
      </c>
      <c r="P93" s="226">
        <v>76929</v>
      </c>
      <c r="Q93" s="226">
        <v>65847</v>
      </c>
      <c r="R93" s="226">
        <v>9156</v>
      </c>
      <c r="S93" s="226">
        <v>3</v>
      </c>
      <c r="T93" s="226">
        <v>176766</v>
      </c>
    </row>
    <row r="94" spans="1:20" s="9" customFormat="1" ht="15">
      <c r="A94" s="224" t="s">
        <v>517</v>
      </c>
      <c r="B94" s="224" t="s">
        <v>518</v>
      </c>
      <c r="C94" s="224" t="s">
        <v>519</v>
      </c>
      <c r="D94" s="225"/>
      <c r="E94" s="226">
        <v>143315</v>
      </c>
      <c r="F94" s="226">
        <v>41170</v>
      </c>
      <c r="G94" s="226">
        <v>0</v>
      </c>
      <c r="H94" s="226">
        <v>4744</v>
      </c>
      <c r="I94" s="226">
        <v>0</v>
      </c>
      <c r="J94" s="226">
        <v>16852</v>
      </c>
      <c r="K94" s="226">
        <v>0</v>
      </c>
      <c r="L94" s="226">
        <v>21043</v>
      </c>
      <c r="M94" s="226">
        <v>380</v>
      </c>
      <c r="N94" s="226">
        <v>227504</v>
      </c>
      <c r="O94" s="226">
        <v>38607</v>
      </c>
      <c r="P94" s="226">
        <v>124369</v>
      </c>
      <c r="Q94" s="226">
        <v>82941</v>
      </c>
      <c r="R94" s="226">
        <v>20218</v>
      </c>
      <c r="S94" s="226">
        <v>8</v>
      </c>
      <c r="T94" s="226">
        <v>266143</v>
      </c>
    </row>
    <row r="95" spans="1:20" s="9" customFormat="1" ht="15">
      <c r="A95" s="224" t="s">
        <v>520</v>
      </c>
      <c r="B95" s="224" t="s">
        <v>521</v>
      </c>
      <c r="C95" s="224" t="s">
        <v>522</v>
      </c>
      <c r="D95" s="225"/>
      <c r="E95" s="226">
        <v>30664</v>
      </c>
      <c r="F95" s="226">
        <v>6238</v>
      </c>
      <c r="G95" s="226">
        <v>2840</v>
      </c>
      <c r="H95" s="226">
        <v>394</v>
      </c>
      <c r="I95" s="226">
        <v>0</v>
      </c>
      <c r="J95" s="226">
        <v>3018</v>
      </c>
      <c r="K95" s="226">
        <v>0</v>
      </c>
      <c r="L95" s="226">
        <v>7470</v>
      </c>
      <c r="M95" s="226">
        <v>96</v>
      </c>
      <c r="N95" s="226">
        <v>50720</v>
      </c>
      <c r="O95" s="226">
        <v>7379</v>
      </c>
      <c r="P95" s="226">
        <v>27888</v>
      </c>
      <c r="Q95" s="226">
        <v>6023</v>
      </c>
      <c r="R95" s="226">
        <v>3401</v>
      </c>
      <c r="S95" s="226">
        <v>3</v>
      </c>
      <c r="T95" s="226">
        <v>44694</v>
      </c>
    </row>
    <row r="96" spans="1:20" s="9" customFormat="1" ht="15">
      <c r="A96" s="224" t="s">
        <v>523</v>
      </c>
      <c r="B96" s="224" t="s">
        <v>524</v>
      </c>
      <c r="C96" s="224" t="s">
        <v>525</v>
      </c>
      <c r="D96" s="225"/>
      <c r="E96" s="226">
        <v>94270</v>
      </c>
      <c r="F96" s="226">
        <v>23848</v>
      </c>
      <c r="G96" s="226">
        <v>184</v>
      </c>
      <c r="H96" s="226">
        <v>1862</v>
      </c>
      <c r="I96" s="226">
        <v>1276</v>
      </c>
      <c r="J96" s="226">
        <v>9080</v>
      </c>
      <c r="K96" s="226">
        <v>0</v>
      </c>
      <c r="L96" s="226">
        <v>8874</v>
      </c>
      <c r="M96" s="226">
        <v>177</v>
      </c>
      <c r="N96" s="226">
        <v>139571</v>
      </c>
      <c r="O96" s="226">
        <v>27990</v>
      </c>
      <c r="P96" s="226">
        <v>83238</v>
      </c>
      <c r="Q96" s="226">
        <v>54820</v>
      </c>
      <c r="R96" s="226">
        <v>8438</v>
      </c>
      <c r="S96" s="226">
        <v>4573</v>
      </c>
      <c r="T96" s="226">
        <v>179059</v>
      </c>
    </row>
    <row r="97" spans="1:20" s="9" customFormat="1" ht="15">
      <c r="A97" s="224" t="s">
        <v>526</v>
      </c>
      <c r="B97" s="224" t="s">
        <v>527</v>
      </c>
      <c r="C97" s="224" t="s">
        <v>528</v>
      </c>
      <c r="D97" s="225"/>
      <c r="E97" s="226">
        <v>92696</v>
      </c>
      <c r="F97" s="226">
        <v>23842</v>
      </c>
      <c r="G97" s="226">
        <v>0</v>
      </c>
      <c r="H97" s="226">
        <v>3474</v>
      </c>
      <c r="I97" s="226">
        <v>0</v>
      </c>
      <c r="J97" s="226">
        <v>6837</v>
      </c>
      <c r="K97" s="226">
        <v>0</v>
      </c>
      <c r="L97" s="226">
        <v>18677</v>
      </c>
      <c r="M97" s="226">
        <v>304</v>
      </c>
      <c r="N97" s="226">
        <v>145830</v>
      </c>
      <c r="O97" s="226">
        <v>26982</v>
      </c>
      <c r="P97" s="226">
        <v>94838</v>
      </c>
      <c r="Q97" s="226">
        <v>35551</v>
      </c>
      <c r="R97" s="226">
        <v>9226</v>
      </c>
      <c r="S97" s="226">
        <v>308</v>
      </c>
      <c r="T97" s="226">
        <v>166905</v>
      </c>
    </row>
    <row r="98" spans="1:20" s="9" customFormat="1" ht="15">
      <c r="A98" s="224" t="s">
        <v>529</v>
      </c>
      <c r="B98" s="224" t="s">
        <v>529</v>
      </c>
      <c r="C98" s="224" t="s">
        <v>530</v>
      </c>
      <c r="D98" s="225"/>
      <c r="E98" s="226">
        <v>113203</v>
      </c>
      <c r="F98" s="226">
        <v>20234</v>
      </c>
      <c r="G98" s="226">
        <v>0</v>
      </c>
      <c r="H98" s="226">
        <v>2634</v>
      </c>
      <c r="I98" s="226">
        <v>187</v>
      </c>
      <c r="J98" s="226">
        <v>7990</v>
      </c>
      <c r="K98" s="226">
        <v>0</v>
      </c>
      <c r="L98" s="226">
        <v>25986</v>
      </c>
      <c r="M98" s="226">
        <v>196</v>
      </c>
      <c r="N98" s="226">
        <v>170430</v>
      </c>
      <c r="O98" s="226">
        <v>38877</v>
      </c>
      <c r="P98" s="226">
        <v>98408</v>
      </c>
      <c r="Q98" s="226">
        <v>63368</v>
      </c>
      <c r="R98" s="226">
        <v>17002</v>
      </c>
      <c r="S98" s="226">
        <v>0</v>
      </c>
      <c r="T98" s="226">
        <v>217655</v>
      </c>
    </row>
    <row r="99" spans="1:20" s="9" customFormat="1" ht="15">
      <c r="A99" s="224" t="s">
        <v>531</v>
      </c>
      <c r="B99" s="224" t="s">
        <v>531</v>
      </c>
      <c r="C99" s="224" t="s">
        <v>532</v>
      </c>
      <c r="D99" s="225"/>
      <c r="E99" s="226">
        <v>40614</v>
      </c>
      <c r="F99" s="226">
        <v>915</v>
      </c>
      <c r="G99" s="226">
        <v>0</v>
      </c>
      <c r="H99" s="226">
        <v>53</v>
      </c>
      <c r="I99" s="226">
        <v>0</v>
      </c>
      <c r="J99" s="226">
        <v>0</v>
      </c>
      <c r="K99" s="226">
        <v>0</v>
      </c>
      <c r="L99" s="226">
        <v>1144</v>
      </c>
      <c r="M99" s="226">
        <v>0</v>
      </c>
      <c r="N99" s="226">
        <v>42726</v>
      </c>
      <c r="O99" s="226">
        <v>0</v>
      </c>
      <c r="P99" s="226">
        <v>40891</v>
      </c>
      <c r="Q99" s="226">
        <v>3999</v>
      </c>
      <c r="R99" s="226">
        <v>0</v>
      </c>
      <c r="S99" s="226">
        <v>0</v>
      </c>
      <c r="T99" s="226">
        <v>44890</v>
      </c>
    </row>
    <row r="100" spans="1:20" ht="15">
      <c r="A100" s="227"/>
    </row>
    <row r="101" spans="1:20" ht="15">
      <c r="A101" s="227"/>
    </row>
    <row r="102" spans="1:20" s="9" customFormat="1" ht="15"/>
    <row r="103" spans="1:20" s="9" customFormat="1" ht="15"/>
    <row r="104" spans="1:20" s="9" customFormat="1" ht="15"/>
    <row r="105" spans="1:20" s="9" customFormat="1" ht="15"/>
  </sheetData>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8C28C-0333-49F0-81B3-04BF8B100F30}">
  <dimension ref="A1:AH100"/>
  <sheetViews>
    <sheetView zoomScaleNormal="100" workbookViewId="0">
      <selection activeCell="A5" sqref="A5"/>
    </sheetView>
  </sheetViews>
  <sheetFormatPr defaultColWidth="9.140625" defaultRowHeight="12.75"/>
  <cols>
    <col min="1" max="1" width="10.85546875" style="208" bestFit="1" customWidth="1"/>
    <col min="2" max="2" width="16" style="208" customWidth="1"/>
    <col min="3" max="3" width="51.42578125" style="208" bestFit="1" customWidth="1"/>
    <col min="4" max="4" width="53" style="208" customWidth="1"/>
    <col min="5" max="5" width="16.85546875" style="208" customWidth="1"/>
    <col min="6" max="6" width="17.140625" style="208" customWidth="1"/>
    <col min="7" max="7" width="17.7109375" style="208" customWidth="1"/>
    <col min="8" max="8" width="16.85546875" style="208" customWidth="1"/>
    <col min="9" max="9" width="18.42578125" style="208" customWidth="1"/>
    <col min="10" max="10" width="17.5703125" style="208" customWidth="1"/>
    <col min="11" max="11" width="20" style="208" customWidth="1"/>
    <col min="12" max="12" width="18" style="208" customWidth="1"/>
    <col min="13" max="13" width="18.42578125" style="208" customWidth="1"/>
    <col min="14" max="14" width="23.7109375" style="208" customWidth="1"/>
    <col min="15" max="15" width="20.140625" style="208" customWidth="1"/>
    <col min="16" max="16" width="21.140625" style="208" customWidth="1"/>
    <col min="17" max="17" width="18" style="208" customWidth="1"/>
    <col min="18" max="18" width="17.28515625" style="208" customWidth="1"/>
    <col min="19" max="19" width="17" style="208" customWidth="1"/>
    <col min="20" max="20" width="26.42578125" style="208" customWidth="1"/>
    <col min="21" max="21" width="17" style="208" customWidth="1"/>
    <col min="22" max="22" width="16.140625" style="208" customWidth="1"/>
    <col min="23" max="23" width="12.85546875" style="208" customWidth="1"/>
    <col min="24" max="24" width="18" style="208" customWidth="1"/>
    <col min="25" max="25" width="32.85546875" style="208" customWidth="1"/>
    <col min="26" max="26" width="17.85546875" style="208" customWidth="1"/>
    <col min="27" max="27" width="16.5703125" style="208" customWidth="1"/>
    <col min="28" max="28" width="15.7109375" style="208" customWidth="1"/>
    <col min="29" max="29" width="28.5703125" style="208" customWidth="1"/>
    <col min="30" max="30" width="25.140625" style="208" customWidth="1"/>
    <col min="31" max="31" width="17" style="208" customWidth="1"/>
    <col min="32" max="32" width="18" style="208" customWidth="1"/>
    <col min="33" max="34" width="15" style="208" customWidth="1"/>
    <col min="35" max="16384" width="9.140625" style="208"/>
  </cols>
  <sheetData>
    <row r="1" spans="1:34" ht="20.25">
      <c r="A1" s="206" t="s">
        <v>533</v>
      </c>
      <c r="B1" s="207"/>
      <c r="E1" s="209"/>
      <c r="F1" s="209"/>
      <c r="G1" s="209"/>
      <c r="H1" s="209"/>
      <c r="I1" s="209"/>
      <c r="J1" s="209"/>
      <c r="K1" s="209"/>
      <c r="L1" s="209"/>
    </row>
    <row r="2" spans="1:34" s="9" customFormat="1" ht="19.5" customHeight="1">
      <c r="A2" s="179" t="s">
        <v>534</v>
      </c>
    </row>
    <row r="3" spans="1:34" s="9" customFormat="1" ht="19.5" customHeight="1">
      <c r="A3" s="196" t="s">
        <v>535</v>
      </c>
    </row>
    <row r="4" spans="1:34" s="9" customFormat="1" ht="19.5" customHeight="1">
      <c r="A4" s="179" t="s">
        <v>213</v>
      </c>
    </row>
    <row r="5" spans="1:34" s="212" customFormat="1" ht="55.5" customHeight="1">
      <c r="D5" s="212" t="s">
        <v>215</v>
      </c>
      <c r="E5" s="228" t="s">
        <v>536</v>
      </c>
      <c r="F5" s="228" t="s">
        <v>537</v>
      </c>
      <c r="G5" s="228" t="s">
        <v>538</v>
      </c>
      <c r="H5" s="228" t="s">
        <v>539</v>
      </c>
      <c r="I5" s="228" t="s">
        <v>540</v>
      </c>
      <c r="J5" s="228" t="s">
        <v>541</v>
      </c>
      <c r="K5" s="228" t="s">
        <v>542</v>
      </c>
      <c r="L5" s="228" t="s">
        <v>543</v>
      </c>
      <c r="M5" s="228" t="s">
        <v>544</v>
      </c>
      <c r="N5" s="228" t="s">
        <v>545</v>
      </c>
      <c r="O5" s="228" t="s">
        <v>546</v>
      </c>
      <c r="P5" s="228" t="s">
        <v>547</v>
      </c>
      <c r="Q5" s="228" t="s">
        <v>548</v>
      </c>
      <c r="R5" s="228" t="s">
        <v>549</v>
      </c>
      <c r="S5" s="228" t="s">
        <v>550</v>
      </c>
      <c r="T5" s="228" t="s">
        <v>551</v>
      </c>
      <c r="U5" s="228" t="s">
        <v>552</v>
      </c>
      <c r="V5" s="228" t="s">
        <v>553</v>
      </c>
      <c r="W5" s="228" t="s">
        <v>554</v>
      </c>
      <c r="X5" s="228" t="s">
        <v>555</v>
      </c>
      <c r="Y5" s="228" t="s">
        <v>556</v>
      </c>
      <c r="Z5" s="228" t="s">
        <v>557</v>
      </c>
      <c r="AA5" s="228" t="s">
        <v>558</v>
      </c>
      <c r="AB5" s="228" t="s">
        <v>559</v>
      </c>
      <c r="AC5" s="228" t="s">
        <v>560</v>
      </c>
      <c r="AD5" s="228" t="s">
        <v>561</v>
      </c>
      <c r="AE5" s="228" t="s">
        <v>562</v>
      </c>
      <c r="AF5" s="228" t="s">
        <v>563</v>
      </c>
      <c r="AG5" s="228" t="s">
        <v>564</v>
      </c>
      <c r="AH5" s="228" t="s">
        <v>565</v>
      </c>
    </row>
    <row r="6" spans="1:34" s="212" customFormat="1" ht="24.75" customHeight="1">
      <c r="D6" s="212" t="s">
        <v>232</v>
      </c>
      <c r="E6" s="228" t="s">
        <v>233</v>
      </c>
      <c r="F6" s="228" t="s">
        <v>566</v>
      </c>
      <c r="G6" s="228" t="s">
        <v>567</v>
      </c>
      <c r="H6" s="228" t="s">
        <v>568</v>
      </c>
      <c r="I6" s="228" t="s">
        <v>569</v>
      </c>
      <c r="J6" s="228" t="s">
        <v>234</v>
      </c>
      <c r="K6" s="228" t="s">
        <v>570</v>
      </c>
      <c r="L6" s="228" t="s">
        <v>571</v>
      </c>
      <c r="M6" s="228" t="s">
        <v>572</v>
      </c>
      <c r="N6" s="228" t="s">
        <v>573</v>
      </c>
      <c r="O6" s="228" t="s">
        <v>235</v>
      </c>
      <c r="P6" s="228" t="s">
        <v>574</v>
      </c>
      <c r="Q6" s="228" t="s">
        <v>575</v>
      </c>
      <c r="R6" s="228" t="s">
        <v>576</v>
      </c>
      <c r="S6" s="228" t="s">
        <v>577</v>
      </c>
      <c r="T6" s="228" t="s">
        <v>236</v>
      </c>
      <c r="U6" s="228" t="s">
        <v>578</v>
      </c>
      <c r="V6" s="228" t="s">
        <v>579</v>
      </c>
      <c r="W6" s="228" t="s">
        <v>580</v>
      </c>
      <c r="X6" s="228" t="s">
        <v>581</v>
      </c>
      <c r="Y6" s="228" t="s">
        <v>237</v>
      </c>
      <c r="Z6" s="228" t="s">
        <v>582</v>
      </c>
      <c r="AA6" s="228" t="s">
        <v>583</v>
      </c>
      <c r="AB6" s="228" t="s">
        <v>584</v>
      </c>
      <c r="AC6" s="228" t="s">
        <v>585</v>
      </c>
      <c r="AD6" s="228" t="s">
        <v>238</v>
      </c>
      <c r="AE6" s="228" t="s">
        <v>586</v>
      </c>
      <c r="AF6" s="228" t="s">
        <v>587</v>
      </c>
      <c r="AG6" s="228" t="s">
        <v>588</v>
      </c>
      <c r="AH6" s="228" t="s">
        <v>589</v>
      </c>
    </row>
    <row r="7" spans="1:34" ht="84" customHeight="1">
      <c r="E7" s="217" t="s">
        <v>38</v>
      </c>
      <c r="F7" s="218"/>
      <c r="G7" s="218"/>
      <c r="H7" s="218"/>
      <c r="I7" s="218"/>
      <c r="J7" s="217" t="s">
        <v>40</v>
      </c>
      <c r="K7" s="218"/>
      <c r="L7" s="218"/>
      <c r="M7" s="218"/>
      <c r="N7" s="218"/>
      <c r="O7" s="217" t="s">
        <v>42</v>
      </c>
      <c r="P7" s="218"/>
      <c r="Q7" s="218"/>
      <c r="R7" s="218"/>
      <c r="S7" s="218"/>
      <c r="T7" s="217" t="s">
        <v>44</v>
      </c>
      <c r="U7" s="218"/>
      <c r="V7" s="218"/>
      <c r="W7" s="218"/>
      <c r="X7" s="218"/>
      <c r="Y7" s="217" t="s">
        <v>46</v>
      </c>
      <c r="Z7" s="218"/>
      <c r="AA7" s="218"/>
      <c r="AB7" s="218"/>
      <c r="AC7" s="218"/>
      <c r="AD7" s="217" t="s">
        <v>48</v>
      </c>
      <c r="AE7" s="218"/>
      <c r="AF7" s="218"/>
      <c r="AG7" s="218"/>
      <c r="AH7" s="218"/>
    </row>
    <row r="8" spans="1:34" s="220" customFormat="1" ht="126">
      <c r="A8" s="219" t="s">
        <v>590</v>
      </c>
      <c r="B8" s="219" t="s">
        <v>251</v>
      </c>
      <c r="C8" s="219" t="s">
        <v>252</v>
      </c>
      <c r="D8" s="219" t="s">
        <v>22</v>
      </c>
      <c r="E8" s="204" t="s">
        <v>591</v>
      </c>
      <c r="F8" s="204" t="s">
        <v>592</v>
      </c>
      <c r="G8" s="204" t="s">
        <v>593</v>
      </c>
      <c r="H8" s="204" t="s">
        <v>594</v>
      </c>
      <c r="I8" s="204" t="s">
        <v>595</v>
      </c>
      <c r="J8" s="204" t="s">
        <v>596</v>
      </c>
      <c r="K8" s="204" t="s">
        <v>597</v>
      </c>
      <c r="L8" s="204" t="s">
        <v>598</v>
      </c>
      <c r="M8" s="204" t="s">
        <v>599</v>
      </c>
      <c r="N8" s="204" t="s">
        <v>600</v>
      </c>
      <c r="O8" s="204" t="s">
        <v>601</v>
      </c>
      <c r="P8" s="204" t="s">
        <v>602</v>
      </c>
      <c r="Q8" s="204" t="s">
        <v>603</v>
      </c>
      <c r="R8" s="204" t="s">
        <v>604</v>
      </c>
      <c r="S8" s="204" t="s">
        <v>605</v>
      </c>
      <c r="T8" s="204" t="s">
        <v>606</v>
      </c>
      <c r="U8" s="204" t="s">
        <v>607</v>
      </c>
      <c r="V8" s="204" t="s">
        <v>608</v>
      </c>
      <c r="W8" s="204" t="s">
        <v>609</v>
      </c>
      <c r="X8" s="204" t="s">
        <v>610</v>
      </c>
      <c r="Y8" s="204" t="s">
        <v>611</v>
      </c>
      <c r="Z8" s="204" t="s">
        <v>612</v>
      </c>
      <c r="AA8" s="204" t="s">
        <v>613</v>
      </c>
      <c r="AB8" s="204" t="s">
        <v>614</v>
      </c>
      <c r="AC8" s="204" t="s">
        <v>615</v>
      </c>
      <c r="AD8" s="204" t="s">
        <v>616</v>
      </c>
      <c r="AE8" s="204" t="s">
        <v>617</v>
      </c>
      <c r="AF8" s="204" t="s">
        <v>618</v>
      </c>
      <c r="AG8" s="204" t="s">
        <v>619</v>
      </c>
      <c r="AH8" s="204" t="s">
        <v>620</v>
      </c>
    </row>
    <row r="9" spans="1:34" s="222" customFormat="1" ht="15.75">
      <c r="A9" s="221" t="s">
        <v>269</v>
      </c>
      <c r="B9" s="221" t="s">
        <v>269</v>
      </c>
      <c r="C9" s="221" t="s">
        <v>270</v>
      </c>
      <c r="D9" s="229" t="s">
        <v>105</v>
      </c>
      <c r="E9" s="223">
        <v>3556</v>
      </c>
      <c r="F9" s="223">
        <v>9749</v>
      </c>
      <c r="G9" s="223">
        <v>1129</v>
      </c>
      <c r="H9" s="223">
        <v>7669</v>
      </c>
      <c r="I9" s="223">
        <v>22103</v>
      </c>
      <c r="J9" s="223">
        <v>1362991</v>
      </c>
      <c r="K9" s="223">
        <v>643553</v>
      </c>
      <c r="L9" s="223">
        <v>82599</v>
      </c>
      <c r="M9" s="223">
        <v>80491</v>
      </c>
      <c r="N9" s="223">
        <v>2169634</v>
      </c>
      <c r="O9" s="223">
        <v>1729398</v>
      </c>
      <c r="P9" s="223">
        <v>228092</v>
      </c>
      <c r="Q9" s="223">
        <v>91666</v>
      </c>
      <c r="R9" s="223">
        <v>132246</v>
      </c>
      <c r="S9" s="223">
        <v>2181402</v>
      </c>
      <c r="T9" s="223">
        <v>1767830</v>
      </c>
      <c r="U9" s="223">
        <v>515880</v>
      </c>
      <c r="V9" s="223">
        <v>79047</v>
      </c>
      <c r="W9" s="223">
        <v>121469</v>
      </c>
      <c r="X9" s="223">
        <v>2484226</v>
      </c>
      <c r="Y9" s="223">
        <v>19473</v>
      </c>
      <c r="Z9" s="223">
        <v>2926</v>
      </c>
      <c r="AA9" s="223">
        <v>589</v>
      </c>
      <c r="AB9" s="223">
        <v>1870</v>
      </c>
      <c r="AC9" s="223">
        <v>24858</v>
      </c>
      <c r="AD9" s="223">
        <v>4879692</v>
      </c>
      <c r="AE9" s="223">
        <v>1390451</v>
      </c>
      <c r="AF9" s="223">
        <v>253901</v>
      </c>
      <c r="AG9" s="223">
        <v>336076</v>
      </c>
      <c r="AH9" s="223">
        <v>6860120</v>
      </c>
    </row>
    <row r="10" spans="1:34" s="222" customFormat="1" ht="15.75">
      <c r="A10" s="221" t="s">
        <v>272</v>
      </c>
      <c r="B10" s="221" t="s">
        <v>272</v>
      </c>
      <c r="C10" s="221" t="s">
        <v>273</v>
      </c>
      <c r="D10" s="229" t="s">
        <v>105</v>
      </c>
      <c r="E10" s="223">
        <v>3279</v>
      </c>
      <c r="F10" s="223">
        <v>9694</v>
      </c>
      <c r="G10" s="223">
        <v>1046</v>
      </c>
      <c r="H10" s="223">
        <v>7405</v>
      </c>
      <c r="I10" s="223">
        <v>21424</v>
      </c>
      <c r="J10" s="223">
        <v>1235702</v>
      </c>
      <c r="K10" s="223">
        <v>627255</v>
      </c>
      <c r="L10" s="223">
        <v>67732</v>
      </c>
      <c r="M10" s="223">
        <v>73582</v>
      </c>
      <c r="N10" s="223">
        <v>2004271</v>
      </c>
      <c r="O10" s="223">
        <v>1619884</v>
      </c>
      <c r="P10" s="223">
        <v>215452</v>
      </c>
      <c r="Q10" s="223">
        <v>73939</v>
      </c>
      <c r="R10" s="223">
        <v>125399</v>
      </c>
      <c r="S10" s="223">
        <v>2034674</v>
      </c>
      <c r="T10" s="223">
        <v>1663297</v>
      </c>
      <c r="U10" s="223">
        <v>495272</v>
      </c>
      <c r="V10" s="223">
        <v>69707</v>
      </c>
      <c r="W10" s="223">
        <v>114816</v>
      </c>
      <c r="X10" s="223">
        <v>2343092</v>
      </c>
      <c r="Y10" s="223">
        <v>18169</v>
      </c>
      <c r="Z10" s="223">
        <v>2705</v>
      </c>
      <c r="AA10" s="223">
        <v>567</v>
      </c>
      <c r="AB10" s="223">
        <v>1763</v>
      </c>
      <c r="AC10" s="223">
        <v>23204</v>
      </c>
      <c r="AD10" s="223">
        <v>4537052</v>
      </c>
      <c r="AE10" s="223">
        <v>1340684</v>
      </c>
      <c r="AF10" s="223">
        <v>211945</v>
      </c>
      <c r="AG10" s="223">
        <v>315560</v>
      </c>
      <c r="AH10" s="223">
        <v>6405241</v>
      </c>
    </row>
    <row r="11" spans="1:34" s="222" customFormat="1" ht="15.75">
      <c r="A11" s="221" t="s">
        <v>274</v>
      </c>
      <c r="B11" s="221" t="s">
        <v>274</v>
      </c>
      <c r="C11" s="221" t="s">
        <v>275</v>
      </c>
      <c r="D11" s="230"/>
      <c r="E11" s="223">
        <v>277</v>
      </c>
      <c r="F11" s="223">
        <v>55</v>
      </c>
      <c r="G11" s="223">
        <v>79</v>
      </c>
      <c r="H11" s="223">
        <v>264</v>
      </c>
      <c r="I11" s="223">
        <v>675</v>
      </c>
      <c r="J11" s="223">
        <v>127289</v>
      </c>
      <c r="K11" s="223">
        <v>16298</v>
      </c>
      <c r="L11" s="223">
        <v>791</v>
      </c>
      <c r="M11" s="223">
        <v>6909</v>
      </c>
      <c r="N11" s="223">
        <v>151287</v>
      </c>
      <c r="O11" s="223">
        <v>109514</v>
      </c>
      <c r="P11" s="223">
        <v>12640</v>
      </c>
      <c r="Q11" s="223">
        <v>547</v>
      </c>
      <c r="R11" s="223">
        <v>6847</v>
      </c>
      <c r="S11" s="223">
        <v>129548</v>
      </c>
      <c r="T11" s="223">
        <v>104533</v>
      </c>
      <c r="U11" s="223">
        <v>20608</v>
      </c>
      <c r="V11" s="223">
        <v>509</v>
      </c>
      <c r="W11" s="223">
        <v>6653</v>
      </c>
      <c r="X11" s="223">
        <v>132303</v>
      </c>
      <c r="Y11" s="223">
        <v>1304</v>
      </c>
      <c r="Z11" s="223">
        <v>221</v>
      </c>
      <c r="AA11" s="223">
        <v>22</v>
      </c>
      <c r="AB11" s="223">
        <v>107</v>
      </c>
      <c r="AC11" s="223">
        <v>1654</v>
      </c>
      <c r="AD11" s="223">
        <v>342640</v>
      </c>
      <c r="AE11" s="223">
        <v>49767</v>
      </c>
      <c r="AF11" s="223">
        <v>1869</v>
      </c>
      <c r="AG11" s="223">
        <v>20516</v>
      </c>
      <c r="AH11" s="223">
        <v>414792</v>
      </c>
    </row>
    <row r="12" spans="1:34" s="9" customFormat="1" ht="15">
      <c r="A12" s="224" t="s">
        <v>276</v>
      </c>
      <c r="B12" s="224" t="s">
        <v>277</v>
      </c>
      <c r="C12" s="224" t="s">
        <v>278</v>
      </c>
      <c r="D12" s="224"/>
      <c r="E12" s="231">
        <v>75</v>
      </c>
      <c r="F12" s="231">
        <v>369</v>
      </c>
      <c r="G12" s="231">
        <v>17</v>
      </c>
      <c r="H12" s="231">
        <v>318</v>
      </c>
      <c r="I12" s="231">
        <v>779</v>
      </c>
      <c r="J12" s="231">
        <v>20630</v>
      </c>
      <c r="K12" s="231">
        <v>20478</v>
      </c>
      <c r="L12" s="231">
        <v>90</v>
      </c>
      <c r="M12" s="231">
        <v>821</v>
      </c>
      <c r="N12" s="231">
        <v>42019</v>
      </c>
      <c r="O12" s="231">
        <v>30630</v>
      </c>
      <c r="P12" s="231">
        <v>7629</v>
      </c>
      <c r="Q12" s="231">
        <v>957</v>
      </c>
      <c r="R12" s="231">
        <v>1933</v>
      </c>
      <c r="S12" s="231">
        <v>41149</v>
      </c>
      <c r="T12" s="231">
        <v>29292</v>
      </c>
      <c r="U12" s="231">
        <v>14700</v>
      </c>
      <c r="V12" s="231">
        <v>209</v>
      </c>
      <c r="W12" s="231">
        <v>1988</v>
      </c>
      <c r="X12" s="231">
        <v>46189</v>
      </c>
      <c r="Y12" s="231">
        <v>136</v>
      </c>
      <c r="Z12" s="231">
        <v>25</v>
      </c>
      <c r="AA12" s="231">
        <v>2</v>
      </c>
      <c r="AB12" s="231">
        <v>3</v>
      </c>
      <c r="AC12" s="231">
        <v>166</v>
      </c>
      <c r="AD12" s="231">
        <v>80688</v>
      </c>
      <c r="AE12" s="231">
        <v>42832</v>
      </c>
      <c r="AF12" s="231">
        <v>1258</v>
      </c>
      <c r="AG12" s="231">
        <v>4745</v>
      </c>
      <c r="AH12" s="231">
        <v>129523</v>
      </c>
    </row>
    <row r="13" spans="1:34" s="9" customFormat="1" ht="15">
      <c r="A13" s="224" t="s">
        <v>279</v>
      </c>
      <c r="B13" s="224" t="s">
        <v>279</v>
      </c>
      <c r="C13" s="224" t="s">
        <v>280</v>
      </c>
      <c r="D13" s="224" t="s">
        <v>621</v>
      </c>
      <c r="E13" s="231">
        <v>47</v>
      </c>
      <c r="F13" s="231">
        <v>129</v>
      </c>
      <c r="G13" s="231">
        <v>1</v>
      </c>
      <c r="H13" s="231">
        <v>48</v>
      </c>
      <c r="I13" s="231">
        <v>225</v>
      </c>
      <c r="J13" s="231">
        <v>15599</v>
      </c>
      <c r="K13" s="231">
        <v>8155</v>
      </c>
      <c r="L13" s="231">
        <v>436</v>
      </c>
      <c r="M13" s="231">
        <v>450</v>
      </c>
      <c r="N13" s="231">
        <v>24640</v>
      </c>
      <c r="O13" s="231">
        <v>17723</v>
      </c>
      <c r="P13" s="231">
        <v>2929</v>
      </c>
      <c r="Q13" s="231">
        <v>1109</v>
      </c>
      <c r="R13" s="231">
        <v>971</v>
      </c>
      <c r="S13" s="231">
        <v>22732</v>
      </c>
      <c r="T13" s="231">
        <v>22953</v>
      </c>
      <c r="U13" s="231">
        <v>10636</v>
      </c>
      <c r="V13" s="231">
        <v>839</v>
      </c>
      <c r="W13" s="231">
        <v>1343</v>
      </c>
      <c r="X13" s="231">
        <v>35771</v>
      </c>
      <c r="Y13" s="231">
        <v>21</v>
      </c>
      <c r="Z13" s="231">
        <v>1</v>
      </c>
      <c r="AA13" s="231">
        <v>3</v>
      </c>
      <c r="AB13" s="231">
        <v>0</v>
      </c>
      <c r="AC13" s="231">
        <v>25</v>
      </c>
      <c r="AD13" s="231">
        <v>56296</v>
      </c>
      <c r="AE13" s="231">
        <v>21721</v>
      </c>
      <c r="AF13" s="231">
        <v>2387</v>
      </c>
      <c r="AG13" s="231">
        <v>2764</v>
      </c>
      <c r="AH13" s="231">
        <v>83168</v>
      </c>
    </row>
    <row r="14" spans="1:34" s="9" customFormat="1" ht="15">
      <c r="A14" s="224" t="s">
        <v>281</v>
      </c>
      <c r="B14" s="224" t="s">
        <v>282</v>
      </c>
      <c r="C14" s="224" t="s">
        <v>283</v>
      </c>
      <c r="D14" s="224" t="s">
        <v>105</v>
      </c>
      <c r="E14" s="231">
        <v>69</v>
      </c>
      <c r="F14" s="231">
        <v>177</v>
      </c>
      <c r="G14" s="231">
        <v>9</v>
      </c>
      <c r="H14" s="231">
        <v>155</v>
      </c>
      <c r="I14" s="231">
        <v>410</v>
      </c>
      <c r="J14" s="231">
        <v>17409</v>
      </c>
      <c r="K14" s="231">
        <v>10767</v>
      </c>
      <c r="L14" s="231">
        <v>3</v>
      </c>
      <c r="M14" s="231">
        <v>1313</v>
      </c>
      <c r="N14" s="231">
        <v>29492</v>
      </c>
      <c r="O14" s="231">
        <v>18647</v>
      </c>
      <c r="P14" s="231">
        <v>2651</v>
      </c>
      <c r="Q14" s="231">
        <v>372</v>
      </c>
      <c r="R14" s="231">
        <v>1496</v>
      </c>
      <c r="S14" s="231">
        <v>23166</v>
      </c>
      <c r="T14" s="231">
        <v>22139</v>
      </c>
      <c r="U14" s="231">
        <v>5718</v>
      </c>
      <c r="V14" s="231">
        <v>266</v>
      </c>
      <c r="W14" s="231">
        <v>1744</v>
      </c>
      <c r="X14" s="231">
        <v>29867</v>
      </c>
      <c r="Y14" s="231">
        <v>171</v>
      </c>
      <c r="Z14" s="231">
        <v>28</v>
      </c>
      <c r="AA14" s="231">
        <v>19</v>
      </c>
      <c r="AB14" s="231">
        <v>37</v>
      </c>
      <c r="AC14" s="231">
        <v>255</v>
      </c>
      <c r="AD14" s="231">
        <v>58366</v>
      </c>
      <c r="AE14" s="231">
        <v>19164</v>
      </c>
      <c r="AF14" s="231">
        <v>660</v>
      </c>
      <c r="AG14" s="231">
        <v>4590</v>
      </c>
      <c r="AH14" s="231">
        <v>82780</v>
      </c>
    </row>
    <row r="15" spans="1:34" s="9" customFormat="1" ht="15">
      <c r="A15" s="224" t="s">
        <v>284</v>
      </c>
      <c r="B15" s="224" t="s">
        <v>285</v>
      </c>
      <c r="C15" s="224" t="s">
        <v>286</v>
      </c>
      <c r="D15" s="224" t="s">
        <v>621</v>
      </c>
      <c r="E15" s="231">
        <v>210</v>
      </c>
      <c r="F15" s="231">
        <v>95</v>
      </c>
      <c r="G15" s="231">
        <v>0</v>
      </c>
      <c r="H15" s="231">
        <v>169</v>
      </c>
      <c r="I15" s="231">
        <v>474</v>
      </c>
      <c r="J15" s="231">
        <v>22170</v>
      </c>
      <c r="K15" s="231">
        <v>4179</v>
      </c>
      <c r="L15" s="231">
        <v>0</v>
      </c>
      <c r="M15" s="231">
        <v>253</v>
      </c>
      <c r="N15" s="231">
        <v>26602</v>
      </c>
      <c r="O15" s="231">
        <v>21883</v>
      </c>
      <c r="P15" s="231">
        <v>1052</v>
      </c>
      <c r="Q15" s="231">
        <v>0</v>
      </c>
      <c r="R15" s="231">
        <v>1879</v>
      </c>
      <c r="S15" s="231">
        <v>24814</v>
      </c>
      <c r="T15" s="231">
        <v>28836</v>
      </c>
      <c r="U15" s="231">
        <v>3484</v>
      </c>
      <c r="V15" s="231">
        <v>0</v>
      </c>
      <c r="W15" s="231">
        <v>986</v>
      </c>
      <c r="X15" s="231">
        <v>33306</v>
      </c>
      <c r="Y15" s="231">
        <v>30</v>
      </c>
      <c r="Z15" s="231">
        <v>1</v>
      </c>
      <c r="AA15" s="231">
        <v>0</v>
      </c>
      <c r="AB15" s="231">
        <v>2</v>
      </c>
      <c r="AC15" s="231">
        <v>33</v>
      </c>
      <c r="AD15" s="231">
        <v>72919</v>
      </c>
      <c r="AE15" s="231">
        <v>8716</v>
      </c>
      <c r="AF15" s="231">
        <v>0</v>
      </c>
      <c r="AG15" s="231">
        <v>3120</v>
      </c>
      <c r="AH15" s="231">
        <v>84755</v>
      </c>
    </row>
    <row r="16" spans="1:34" s="9" customFormat="1" ht="15">
      <c r="A16" s="224" t="s">
        <v>287</v>
      </c>
      <c r="B16" s="224" t="s">
        <v>288</v>
      </c>
      <c r="C16" s="224" t="s">
        <v>289</v>
      </c>
      <c r="D16" s="224" t="s">
        <v>105</v>
      </c>
      <c r="E16" s="231">
        <v>54</v>
      </c>
      <c r="F16" s="231">
        <v>45</v>
      </c>
      <c r="G16" s="231">
        <v>1</v>
      </c>
      <c r="H16" s="231">
        <v>94</v>
      </c>
      <c r="I16" s="231">
        <v>194</v>
      </c>
      <c r="J16" s="231">
        <v>16473</v>
      </c>
      <c r="K16" s="231">
        <v>12087</v>
      </c>
      <c r="L16" s="231">
        <v>97</v>
      </c>
      <c r="M16" s="231">
        <v>664</v>
      </c>
      <c r="N16" s="231">
        <v>29321</v>
      </c>
      <c r="O16" s="231">
        <v>18046</v>
      </c>
      <c r="P16" s="231">
        <v>3282</v>
      </c>
      <c r="Q16" s="231">
        <v>1311</v>
      </c>
      <c r="R16" s="231">
        <v>1970</v>
      </c>
      <c r="S16" s="231">
        <v>24609</v>
      </c>
      <c r="T16" s="231">
        <v>30592</v>
      </c>
      <c r="U16" s="231">
        <v>13712</v>
      </c>
      <c r="V16" s="231">
        <v>867</v>
      </c>
      <c r="W16" s="231">
        <v>1993</v>
      </c>
      <c r="X16" s="231">
        <v>47164</v>
      </c>
      <c r="Y16" s="231">
        <v>0</v>
      </c>
      <c r="Z16" s="231">
        <v>0</v>
      </c>
      <c r="AA16" s="231">
        <v>0</v>
      </c>
      <c r="AB16" s="231">
        <v>0</v>
      </c>
      <c r="AC16" s="231">
        <v>0</v>
      </c>
      <c r="AD16" s="231">
        <v>65111</v>
      </c>
      <c r="AE16" s="231">
        <v>29081</v>
      </c>
      <c r="AF16" s="231">
        <v>2275</v>
      </c>
      <c r="AG16" s="231">
        <v>4627</v>
      </c>
      <c r="AH16" s="231">
        <v>101094</v>
      </c>
    </row>
    <row r="17" spans="1:34" s="9" customFormat="1" ht="15">
      <c r="A17" s="224" t="s">
        <v>290</v>
      </c>
      <c r="B17" s="224" t="s">
        <v>290</v>
      </c>
      <c r="C17" s="224" t="s">
        <v>291</v>
      </c>
      <c r="D17" s="224" t="s">
        <v>621</v>
      </c>
      <c r="E17" s="231">
        <v>52</v>
      </c>
      <c r="F17" s="231">
        <v>239</v>
      </c>
      <c r="G17" s="231">
        <v>6</v>
      </c>
      <c r="H17" s="231">
        <v>95</v>
      </c>
      <c r="I17" s="231">
        <v>392</v>
      </c>
      <c r="J17" s="231">
        <v>32903</v>
      </c>
      <c r="K17" s="231">
        <v>15801</v>
      </c>
      <c r="L17" s="231">
        <v>249</v>
      </c>
      <c r="M17" s="231">
        <v>1442</v>
      </c>
      <c r="N17" s="231">
        <v>50395</v>
      </c>
      <c r="O17" s="231">
        <v>29304</v>
      </c>
      <c r="P17" s="231">
        <v>4050</v>
      </c>
      <c r="Q17" s="231">
        <v>1358</v>
      </c>
      <c r="R17" s="231">
        <v>2122</v>
      </c>
      <c r="S17" s="231">
        <v>36834</v>
      </c>
      <c r="T17" s="231">
        <v>22714</v>
      </c>
      <c r="U17" s="231">
        <v>6027</v>
      </c>
      <c r="V17" s="231">
        <v>1116</v>
      </c>
      <c r="W17" s="231">
        <v>1173</v>
      </c>
      <c r="X17" s="231">
        <v>31030</v>
      </c>
      <c r="Y17" s="231">
        <v>0</v>
      </c>
      <c r="Z17" s="231">
        <v>0</v>
      </c>
      <c r="AA17" s="231">
        <v>0</v>
      </c>
      <c r="AB17" s="231">
        <v>0</v>
      </c>
      <c r="AC17" s="231">
        <v>0</v>
      </c>
      <c r="AD17" s="231">
        <v>84921</v>
      </c>
      <c r="AE17" s="231">
        <v>25878</v>
      </c>
      <c r="AF17" s="231">
        <v>2723</v>
      </c>
      <c r="AG17" s="231">
        <v>4737</v>
      </c>
      <c r="AH17" s="231">
        <v>118259</v>
      </c>
    </row>
    <row r="18" spans="1:34" s="9" customFormat="1" ht="15">
      <c r="A18" s="224" t="s">
        <v>292</v>
      </c>
      <c r="B18" s="224" t="s">
        <v>293</v>
      </c>
      <c r="C18" s="224" t="s">
        <v>294</v>
      </c>
      <c r="D18" s="224" t="s">
        <v>105</v>
      </c>
      <c r="E18" s="231">
        <v>18</v>
      </c>
      <c r="F18" s="231">
        <v>176</v>
      </c>
      <c r="G18" s="231">
        <v>2</v>
      </c>
      <c r="H18" s="231">
        <v>160</v>
      </c>
      <c r="I18" s="231">
        <v>356</v>
      </c>
      <c r="J18" s="231">
        <v>12600</v>
      </c>
      <c r="K18" s="231">
        <v>12140</v>
      </c>
      <c r="L18" s="231">
        <v>12</v>
      </c>
      <c r="M18" s="231">
        <v>1122</v>
      </c>
      <c r="N18" s="231">
        <v>25874</v>
      </c>
      <c r="O18" s="231">
        <v>20228</v>
      </c>
      <c r="P18" s="231">
        <v>3701</v>
      </c>
      <c r="Q18" s="231">
        <v>2</v>
      </c>
      <c r="R18" s="231">
        <v>4963</v>
      </c>
      <c r="S18" s="231">
        <v>28894</v>
      </c>
      <c r="T18" s="231">
        <v>18069</v>
      </c>
      <c r="U18" s="231">
        <v>7917</v>
      </c>
      <c r="V18" s="231">
        <v>12</v>
      </c>
      <c r="W18" s="231">
        <v>2548</v>
      </c>
      <c r="X18" s="231">
        <v>28546</v>
      </c>
      <c r="Y18" s="231">
        <v>440</v>
      </c>
      <c r="Z18" s="231">
        <v>125</v>
      </c>
      <c r="AA18" s="231">
        <v>0</v>
      </c>
      <c r="AB18" s="231">
        <v>275</v>
      </c>
      <c r="AC18" s="231">
        <v>840</v>
      </c>
      <c r="AD18" s="231">
        <v>51337</v>
      </c>
      <c r="AE18" s="231">
        <v>23883</v>
      </c>
      <c r="AF18" s="231">
        <v>26</v>
      </c>
      <c r="AG18" s="231">
        <v>8908</v>
      </c>
      <c r="AH18" s="231">
        <v>84154</v>
      </c>
    </row>
    <row r="19" spans="1:34" s="9" customFormat="1" ht="15">
      <c r="A19" s="224" t="s">
        <v>295</v>
      </c>
      <c r="B19" s="224" t="s">
        <v>296</v>
      </c>
      <c r="C19" s="224" t="s">
        <v>297</v>
      </c>
      <c r="D19" s="224" t="s">
        <v>621</v>
      </c>
      <c r="E19" s="231">
        <v>88</v>
      </c>
      <c r="F19" s="231">
        <v>73</v>
      </c>
      <c r="G19" s="231">
        <v>4</v>
      </c>
      <c r="H19" s="231">
        <v>124</v>
      </c>
      <c r="I19" s="231">
        <v>289</v>
      </c>
      <c r="J19" s="231">
        <v>8165</v>
      </c>
      <c r="K19" s="231">
        <v>8581</v>
      </c>
      <c r="L19" s="231">
        <v>246</v>
      </c>
      <c r="M19" s="231">
        <v>429</v>
      </c>
      <c r="N19" s="231">
        <v>17421</v>
      </c>
      <c r="O19" s="231">
        <v>14431</v>
      </c>
      <c r="P19" s="231">
        <v>3203</v>
      </c>
      <c r="Q19" s="231">
        <v>249</v>
      </c>
      <c r="R19" s="231">
        <v>1106</v>
      </c>
      <c r="S19" s="231">
        <v>18989</v>
      </c>
      <c r="T19" s="231">
        <v>14010</v>
      </c>
      <c r="U19" s="231">
        <v>8803</v>
      </c>
      <c r="V19" s="231">
        <v>286</v>
      </c>
      <c r="W19" s="231">
        <v>1035</v>
      </c>
      <c r="X19" s="231">
        <v>24134</v>
      </c>
      <c r="Y19" s="231">
        <v>300</v>
      </c>
      <c r="Z19" s="231">
        <v>50</v>
      </c>
      <c r="AA19" s="231">
        <v>11</v>
      </c>
      <c r="AB19" s="231">
        <v>23</v>
      </c>
      <c r="AC19" s="231">
        <v>384</v>
      </c>
      <c r="AD19" s="231">
        <v>36906</v>
      </c>
      <c r="AE19" s="231">
        <v>20637</v>
      </c>
      <c r="AF19" s="231">
        <v>792</v>
      </c>
      <c r="AG19" s="231">
        <v>2593</v>
      </c>
      <c r="AH19" s="231">
        <v>60928</v>
      </c>
    </row>
    <row r="20" spans="1:34" s="9" customFormat="1" ht="15">
      <c r="A20" s="224" t="s">
        <v>298</v>
      </c>
      <c r="B20" s="224" t="s">
        <v>299</v>
      </c>
      <c r="C20" s="224" t="s">
        <v>300</v>
      </c>
      <c r="D20" s="224" t="s">
        <v>105</v>
      </c>
      <c r="E20" s="231">
        <v>20</v>
      </c>
      <c r="F20" s="231">
        <v>35</v>
      </c>
      <c r="G20" s="231">
        <v>4</v>
      </c>
      <c r="H20" s="231">
        <v>50</v>
      </c>
      <c r="I20" s="231">
        <v>109</v>
      </c>
      <c r="J20" s="231">
        <v>15814</v>
      </c>
      <c r="K20" s="231">
        <v>4859</v>
      </c>
      <c r="L20" s="231">
        <v>219</v>
      </c>
      <c r="M20" s="231">
        <v>352</v>
      </c>
      <c r="N20" s="231">
        <v>21244</v>
      </c>
      <c r="O20" s="231">
        <v>17713</v>
      </c>
      <c r="P20" s="231">
        <v>1314</v>
      </c>
      <c r="Q20" s="231">
        <v>472</v>
      </c>
      <c r="R20" s="231">
        <v>1320</v>
      </c>
      <c r="S20" s="231">
        <v>20819</v>
      </c>
      <c r="T20" s="231">
        <v>19974</v>
      </c>
      <c r="U20" s="231">
        <v>3589</v>
      </c>
      <c r="V20" s="231">
        <v>475</v>
      </c>
      <c r="W20" s="231">
        <v>1063</v>
      </c>
      <c r="X20" s="231">
        <v>25101</v>
      </c>
      <c r="Y20" s="231">
        <v>48</v>
      </c>
      <c r="Z20" s="231">
        <v>10</v>
      </c>
      <c r="AA20" s="231">
        <v>0</v>
      </c>
      <c r="AB20" s="231">
        <v>1</v>
      </c>
      <c r="AC20" s="231">
        <v>59</v>
      </c>
      <c r="AD20" s="231">
        <v>53549</v>
      </c>
      <c r="AE20" s="231">
        <v>9772</v>
      </c>
      <c r="AF20" s="231">
        <v>1166</v>
      </c>
      <c r="AG20" s="231">
        <v>2736</v>
      </c>
      <c r="AH20" s="231">
        <v>67223</v>
      </c>
    </row>
    <row r="21" spans="1:34" s="9" customFormat="1" ht="15">
      <c r="A21" s="224" t="s">
        <v>301</v>
      </c>
      <c r="B21" s="224" t="s">
        <v>302</v>
      </c>
      <c r="C21" s="224" t="s">
        <v>303</v>
      </c>
      <c r="D21" s="224" t="s">
        <v>105</v>
      </c>
      <c r="E21" s="231">
        <v>67</v>
      </c>
      <c r="F21" s="231">
        <v>222</v>
      </c>
      <c r="G21" s="231">
        <v>7</v>
      </c>
      <c r="H21" s="231">
        <v>153</v>
      </c>
      <c r="I21" s="231">
        <v>449</v>
      </c>
      <c r="J21" s="231">
        <v>23788</v>
      </c>
      <c r="K21" s="231">
        <v>11280</v>
      </c>
      <c r="L21" s="231">
        <v>1145</v>
      </c>
      <c r="M21" s="231">
        <v>1048</v>
      </c>
      <c r="N21" s="231">
        <v>37261</v>
      </c>
      <c r="O21" s="231">
        <v>30832</v>
      </c>
      <c r="P21" s="231">
        <v>3709</v>
      </c>
      <c r="Q21" s="231">
        <v>1172</v>
      </c>
      <c r="R21" s="231">
        <v>1068</v>
      </c>
      <c r="S21" s="231">
        <v>36781</v>
      </c>
      <c r="T21" s="231">
        <v>26499</v>
      </c>
      <c r="U21" s="231">
        <v>7875</v>
      </c>
      <c r="V21" s="231">
        <v>951</v>
      </c>
      <c r="W21" s="231">
        <v>725</v>
      </c>
      <c r="X21" s="231">
        <v>36050</v>
      </c>
      <c r="Y21" s="231">
        <v>1044</v>
      </c>
      <c r="Z21" s="231">
        <v>45</v>
      </c>
      <c r="AA21" s="231">
        <v>65</v>
      </c>
      <c r="AB21" s="231">
        <v>24</v>
      </c>
      <c r="AC21" s="231">
        <v>1178</v>
      </c>
      <c r="AD21" s="231">
        <v>82163</v>
      </c>
      <c r="AE21" s="231">
        <v>22909</v>
      </c>
      <c r="AF21" s="231">
        <v>3333</v>
      </c>
      <c r="AG21" s="231">
        <v>2865</v>
      </c>
      <c r="AH21" s="231">
        <v>111270</v>
      </c>
    </row>
    <row r="22" spans="1:34" s="9" customFormat="1" ht="15">
      <c r="A22" s="224" t="s">
        <v>304</v>
      </c>
      <c r="B22" s="224" t="s">
        <v>305</v>
      </c>
      <c r="C22" s="224" t="s">
        <v>306</v>
      </c>
      <c r="D22" s="224" t="s">
        <v>621</v>
      </c>
      <c r="E22" s="231">
        <v>68</v>
      </c>
      <c r="F22" s="231">
        <v>165</v>
      </c>
      <c r="G22" s="231">
        <v>4</v>
      </c>
      <c r="H22" s="231">
        <v>72</v>
      </c>
      <c r="I22" s="231">
        <v>309</v>
      </c>
      <c r="J22" s="231">
        <v>22613</v>
      </c>
      <c r="K22" s="231">
        <v>16389</v>
      </c>
      <c r="L22" s="231">
        <v>220</v>
      </c>
      <c r="M22" s="231">
        <v>1102</v>
      </c>
      <c r="N22" s="231">
        <v>40324</v>
      </c>
      <c r="O22" s="231">
        <v>33090</v>
      </c>
      <c r="P22" s="231">
        <v>6093</v>
      </c>
      <c r="Q22" s="231">
        <v>688</v>
      </c>
      <c r="R22" s="231">
        <v>1512</v>
      </c>
      <c r="S22" s="231">
        <v>41383</v>
      </c>
      <c r="T22" s="231">
        <v>31547</v>
      </c>
      <c r="U22" s="231">
        <v>14659</v>
      </c>
      <c r="V22" s="231">
        <v>483</v>
      </c>
      <c r="W22" s="231">
        <v>1721</v>
      </c>
      <c r="X22" s="231">
        <v>48410</v>
      </c>
      <c r="Y22" s="231">
        <v>949</v>
      </c>
      <c r="Z22" s="231">
        <v>120</v>
      </c>
      <c r="AA22" s="231">
        <v>30</v>
      </c>
      <c r="AB22" s="231">
        <v>35</v>
      </c>
      <c r="AC22" s="231">
        <v>1134</v>
      </c>
      <c r="AD22" s="231">
        <v>88199</v>
      </c>
      <c r="AE22" s="231">
        <v>37261</v>
      </c>
      <c r="AF22" s="231">
        <v>1421</v>
      </c>
      <c r="AG22" s="231">
        <v>4370</v>
      </c>
      <c r="AH22" s="231">
        <v>131251</v>
      </c>
    </row>
    <row r="23" spans="1:34" s="9" customFormat="1" ht="15">
      <c r="A23" s="224" t="s">
        <v>307</v>
      </c>
      <c r="B23" s="224" t="s">
        <v>308</v>
      </c>
      <c r="C23" s="224" t="s">
        <v>309</v>
      </c>
      <c r="D23" s="224" t="s">
        <v>621</v>
      </c>
      <c r="E23" s="231">
        <v>80</v>
      </c>
      <c r="F23" s="231">
        <v>174</v>
      </c>
      <c r="G23" s="231">
        <v>8</v>
      </c>
      <c r="H23" s="231">
        <v>83</v>
      </c>
      <c r="I23" s="231">
        <v>345</v>
      </c>
      <c r="J23" s="231">
        <v>13894</v>
      </c>
      <c r="K23" s="231">
        <v>12565</v>
      </c>
      <c r="L23" s="231">
        <v>18</v>
      </c>
      <c r="M23" s="231">
        <v>227</v>
      </c>
      <c r="N23" s="231">
        <v>26704</v>
      </c>
      <c r="O23" s="231">
        <v>22043</v>
      </c>
      <c r="P23" s="231">
        <v>4729</v>
      </c>
      <c r="Q23" s="231">
        <v>111</v>
      </c>
      <c r="R23" s="231">
        <v>1565</v>
      </c>
      <c r="S23" s="231">
        <v>28448</v>
      </c>
      <c r="T23" s="231">
        <v>17987</v>
      </c>
      <c r="U23" s="231">
        <v>8377</v>
      </c>
      <c r="V23" s="231">
        <v>87</v>
      </c>
      <c r="W23" s="231">
        <v>1106</v>
      </c>
      <c r="X23" s="231">
        <v>27557</v>
      </c>
      <c r="Y23" s="231">
        <v>41</v>
      </c>
      <c r="Z23" s="231">
        <v>28</v>
      </c>
      <c r="AA23" s="231">
        <v>0</v>
      </c>
      <c r="AB23" s="231">
        <v>1</v>
      </c>
      <c r="AC23" s="231">
        <v>70</v>
      </c>
      <c r="AD23" s="231">
        <v>53965</v>
      </c>
      <c r="AE23" s="231">
        <v>25699</v>
      </c>
      <c r="AF23" s="231">
        <v>216</v>
      </c>
      <c r="AG23" s="231">
        <v>2899</v>
      </c>
      <c r="AH23" s="231">
        <v>82779</v>
      </c>
    </row>
    <row r="24" spans="1:34" s="9" customFormat="1" ht="15">
      <c r="A24" s="224" t="s">
        <v>310</v>
      </c>
      <c r="B24" s="224" t="s">
        <v>311</v>
      </c>
      <c r="C24" s="224" t="s">
        <v>312</v>
      </c>
      <c r="D24" s="224" t="s">
        <v>621</v>
      </c>
      <c r="E24" s="231">
        <v>44</v>
      </c>
      <c r="F24" s="231">
        <v>63</v>
      </c>
      <c r="G24" s="231">
        <v>4</v>
      </c>
      <c r="H24" s="231">
        <v>21</v>
      </c>
      <c r="I24" s="231">
        <v>132</v>
      </c>
      <c r="J24" s="231">
        <v>16312</v>
      </c>
      <c r="K24" s="231">
        <v>6856</v>
      </c>
      <c r="L24" s="231">
        <v>929</v>
      </c>
      <c r="M24" s="231">
        <v>130</v>
      </c>
      <c r="N24" s="231">
        <v>24227</v>
      </c>
      <c r="O24" s="231">
        <v>20790</v>
      </c>
      <c r="P24" s="231">
        <v>2249</v>
      </c>
      <c r="Q24" s="231">
        <v>703</v>
      </c>
      <c r="R24" s="231">
        <v>537</v>
      </c>
      <c r="S24" s="231">
        <v>24279</v>
      </c>
      <c r="T24" s="231">
        <v>13939</v>
      </c>
      <c r="U24" s="231">
        <v>3730</v>
      </c>
      <c r="V24" s="231">
        <v>549</v>
      </c>
      <c r="W24" s="231">
        <v>187</v>
      </c>
      <c r="X24" s="231">
        <v>18405</v>
      </c>
      <c r="Y24" s="231">
        <v>69</v>
      </c>
      <c r="Z24" s="231">
        <v>15</v>
      </c>
      <c r="AA24" s="231">
        <v>2</v>
      </c>
      <c r="AB24" s="231">
        <v>1</v>
      </c>
      <c r="AC24" s="231">
        <v>87</v>
      </c>
      <c r="AD24" s="231">
        <v>51110</v>
      </c>
      <c r="AE24" s="231">
        <v>12850</v>
      </c>
      <c r="AF24" s="231">
        <v>2183</v>
      </c>
      <c r="AG24" s="231">
        <v>855</v>
      </c>
      <c r="AH24" s="231">
        <v>66998</v>
      </c>
    </row>
    <row r="25" spans="1:34" s="9" customFormat="1" ht="15">
      <c r="A25" s="224" t="s">
        <v>313</v>
      </c>
      <c r="B25" s="224" t="s">
        <v>314</v>
      </c>
      <c r="C25" s="224" t="s">
        <v>315</v>
      </c>
      <c r="D25" s="224" t="s">
        <v>621</v>
      </c>
      <c r="E25" s="231">
        <v>75</v>
      </c>
      <c r="F25" s="231">
        <v>80</v>
      </c>
      <c r="G25" s="231">
        <v>7</v>
      </c>
      <c r="H25" s="231">
        <v>60</v>
      </c>
      <c r="I25" s="231">
        <v>222</v>
      </c>
      <c r="J25" s="231">
        <v>17486</v>
      </c>
      <c r="K25" s="231">
        <v>7356</v>
      </c>
      <c r="L25" s="231">
        <v>2</v>
      </c>
      <c r="M25" s="231">
        <v>294</v>
      </c>
      <c r="N25" s="231">
        <v>25138</v>
      </c>
      <c r="O25" s="231">
        <v>22367</v>
      </c>
      <c r="P25" s="231">
        <v>3516</v>
      </c>
      <c r="Q25" s="231">
        <v>173</v>
      </c>
      <c r="R25" s="231">
        <v>485</v>
      </c>
      <c r="S25" s="231">
        <v>26541</v>
      </c>
      <c r="T25" s="231">
        <v>26600</v>
      </c>
      <c r="U25" s="231">
        <v>7950</v>
      </c>
      <c r="V25" s="231">
        <v>81</v>
      </c>
      <c r="W25" s="231">
        <v>473</v>
      </c>
      <c r="X25" s="231">
        <v>35104</v>
      </c>
      <c r="Y25" s="231">
        <v>397</v>
      </c>
      <c r="Z25" s="231">
        <v>72</v>
      </c>
      <c r="AA25" s="231">
        <v>0</v>
      </c>
      <c r="AB25" s="231">
        <v>4</v>
      </c>
      <c r="AC25" s="231">
        <v>473</v>
      </c>
      <c r="AD25" s="231">
        <v>66850</v>
      </c>
      <c r="AE25" s="231">
        <v>18894</v>
      </c>
      <c r="AF25" s="231">
        <v>256</v>
      </c>
      <c r="AG25" s="231">
        <v>1256</v>
      </c>
      <c r="AH25" s="231">
        <v>87256</v>
      </c>
    </row>
    <row r="26" spans="1:34" s="9" customFormat="1" ht="15">
      <c r="A26" s="224" t="s">
        <v>316</v>
      </c>
      <c r="B26" s="224" t="s">
        <v>317</v>
      </c>
      <c r="C26" s="224" t="s">
        <v>318</v>
      </c>
      <c r="D26" s="224" t="s">
        <v>621</v>
      </c>
      <c r="E26" s="231">
        <v>121</v>
      </c>
      <c r="F26" s="231">
        <v>444</v>
      </c>
      <c r="G26" s="231">
        <v>98</v>
      </c>
      <c r="H26" s="231">
        <v>114</v>
      </c>
      <c r="I26" s="231">
        <v>777</v>
      </c>
      <c r="J26" s="231">
        <v>22869</v>
      </c>
      <c r="K26" s="231">
        <v>24237</v>
      </c>
      <c r="L26" s="231">
        <v>8707</v>
      </c>
      <c r="M26" s="231">
        <v>1065</v>
      </c>
      <c r="N26" s="231">
        <v>56878</v>
      </c>
      <c r="O26" s="231">
        <v>39119</v>
      </c>
      <c r="P26" s="231">
        <v>7146</v>
      </c>
      <c r="Q26" s="231">
        <v>3287</v>
      </c>
      <c r="R26" s="231">
        <v>3634</v>
      </c>
      <c r="S26" s="231">
        <v>53186</v>
      </c>
      <c r="T26" s="231">
        <v>39969</v>
      </c>
      <c r="U26" s="231">
        <v>21466</v>
      </c>
      <c r="V26" s="231">
        <v>8094</v>
      </c>
      <c r="W26" s="231">
        <v>2527</v>
      </c>
      <c r="X26" s="231">
        <v>72056</v>
      </c>
      <c r="Y26" s="231">
        <v>960</v>
      </c>
      <c r="Z26" s="231">
        <v>175</v>
      </c>
      <c r="AA26" s="231">
        <v>31</v>
      </c>
      <c r="AB26" s="231">
        <v>67</v>
      </c>
      <c r="AC26" s="231">
        <v>1233</v>
      </c>
      <c r="AD26" s="231">
        <v>102917</v>
      </c>
      <c r="AE26" s="231">
        <v>53024</v>
      </c>
      <c r="AF26" s="231">
        <v>20119</v>
      </c>
      <c r="AG26" s="231">
        <v>7293</v>
      </c>
      <c r="AH26" s="231">
        <v>183353</v>
      </c>
    </row>
    <row r="27" spans="1:34" s="9" customFormat="1" ht="15">
      <c r="A27" s="224" t="s">
        <v>319</v>
      </c>
      <c r="B27" s="224" t="s">
        <v>320</v>
      </c>
      <c r="C27" s="224" t="s">
        <v>321</v>
      </c>
      <c r="D27" s="224" t="s">
        <v>105</v>
      </c>
      <c r="E27" s="231">
        <v>48</v>
      </c>
      <c r="F27" s="231">
        <v>155</v>
      </c>
      <c r="G27" s="231">
        <v>23</v>
      </c>
      <c r="H27" s="231">
        <v>93</v>
      </c>
      <c r="I27" s="231">
        <v>319</v>
      </c>
      <c r="J27" s="231">
        <v>11496</v>
      </c>
      <c r="K27" s="231">
        <v>7239</v>
      </c>
      <c r="L27" s="231">
        <v>831</v>
      </c>
      <c r="M27" s="231">
        <v>437</v>
      </c>
      <c r="N27" s="231">
        <v>20003</v>
      </c>
      <c r="O27" s="231">
        <v>15554</v>
      </c>
      <c r="P27" s="231">
        <v>2825</v>
      </c>
      <c r="Q27" s="231">
        <v>584</v>
      </c>
      <c r="R27" s="231">
        <v>1314</v>
      </c>
      <c r="S27" s="231">
        <v>20277</v>
      </c>
      <c r="T27" s="231">
        <v>15460</v>
      </c>
      <c r="U27" s="231">
        <v>6470</v>
      </c>
      <c r="V27" s="231">
        <v>1070</v>
      </c>
      <c r="W27" s="231">
        <v>1020</v>
      </c>
      <c r="X27" s="231">
        <v>24020</v>
      </c>
      <c r="Y27" s="231">
        <v>447</v>
      </c>
      <c r="Z27" s="231">
        <v>61</v>
      </c>
      <c r="AA27" s="231">
        <v>14</v>
      </c>
      <c r="AB27" s="231">
        <v>31</v>
      </c>
      <c r="AC27" s="231">
        <v>553</v>
      </c>
      <c r="AD27" s="231">
        <v>42957</v>
      </c>
      <c r="AE27" s="231">
        <v>16595</v>
      </c>
      <c r="AF27" s="231">
        <v>2499</v>
      </c>
      <c r="AG27" s="231">
        <v>2802</v>
      </c>
      <c r="AH27" s="231">
        <v>64853</v>
      </c>
    </row>
    <row r="28" spans="1:34" s="9" customFormat="1" ht="15">
      <c r="A28" s="224" t="s">
        <v>322</v>
      </c>
      <c r="B28" s="224" t="s">
        <v>323</v>
      </c>
      <c r="C28" s="224" t="s">
        <v>324</v>
      </c>
      <c r="D28" s="224" t="s">
        <v>621</v>
      </c>
      <c r="E28" s="231">
        <v>109</v>
      </c>
      <c r="F28" s="231">
        <v>157</v>
      </c>
      <c r="G28" s="231">
        <v>12</v>
      </c>
      <c r="H28" s="231">
        <v>124</v>
      </c>
      <c r="I28" s="231">
        <v>402</v>
      </c>
      <c r="J28" s="231">
        <v>46329</v>
      </c>
      <c r="K28" s="231">
        <v>13639</v>
      </c>
      <c r="L28" s="231">
        <v>582</v>
      </c>
      <c r="M28" s="231">
        <v>1292</v>
      </c>
      <c r="N28" s="231">
        <v>61842</v>
      </c>
      <c r="O28" s="231">
        <v>48293</v>
      </c>
      <c r="P28" s="231">
        <v>6413</v>
      </c>
      <c r="Q28" s="231">
        <v>298</v>
      </c>
      <c r="R28" s="231">
        <v>2074</v>
      </c>
      <c r="S28" s="231">
        <v>57078</v>
      </c>
      <c r="T28" s="231">
        <v>71605</v>
      </c>
      <c r="U28" s="231">
        <v>17518</v>
      </c>
      <c r="V28" s="231">
        <v>886</v>
      </c>
      <c r="W28" s="231">
        <v>2075</v>
      </c>
      <c r="X28" s="231">
        <v>92084</v>
      </c>
      <c r="Y28" s="231">
        <v>1062</v>
      </c>
      <c r="Z28" s="231">
        <v>95</v>
      </c>
      <c r="AA28" s="231">
        <v>10</v>
      </c>
      <c r="AB28" s="231">
        <v>32</v>
      </c>
      <c r="AC28" s="231">
        <v>1199</v>
      </c>
      <c r="AD28" s="231">
        <v>167289</v>
      </c>
      <c r="AE28" s="231">
        <v>37665</v>
      </c>
      <c r="AF28" s="231">
        <v>1776</v>
      </c>
      <c r="AG28" s="231">
        <v>5473</v>
      </c>
      <c r="AH28" s="231">
        <v>212203</v>
      </c>
    </row>
    <row r="29" spans="1:34" s="9" customFormat="1" ht="15">
      <c r="A29" s="224" t="s">
        <v>325</v>
      </c>
      <c r="B29" s="224" t="s">
        <v>326</v>
      </c>
      <c r="C29" s="224" t="s">
        <v>327</v>
      </c>
      <c r="D29" s="224" t="s">
        <v>105</v>
      </c>
      <c r="E29" s="231">
        <v>57</v>
      </c>
      <c r="F29" s="231">
        <v>135</v>
      </c>
      <c r="G29" s="231">
        <v>26</v>
      </c>
      <c r="H29" s="231">
        <v>117</v>
      </c>
      <c r="I29" s="231">
        <v>335</v>
      </c>
      <c r="J29" s="231">
        <v>13988</v>
      </c>
      <c r="K29" s="231">
        <v>8991</v>
      </c>
      <c r="L29" s="231">
        <v>87</v>
      </c>
      <c r="M29" s="231">
        <v>580</v>
      </c>
      <c r="N29" s="231">
        <v>23646</v>
      </c>
      <c r="O29" s="231">
        <v>17650</v>
      </c>
      <c r="P29" s="231">
        <v>2958</v>
      </c>
      <c r="Q29" s="231">
        <v>1120</v>
      </c>
      <c r="R29" s="231">
        <v>1130</v>
      </c>
      <c r="S29" s="231">
        <v>22858</v>
      </c>
      <c r="T29" s="231">
        <v>16744</v>
      </c>
      <c r="U29" s="231">
        <v>6048</v>
      </c>
      <c r="V29" s="231">
        <v>981</v>
      </c>
      <c r="W29" s="231">
        <v>117</v>
      </c>
      <c r="X29" s="231">
        <v>23890</v>
      </c>
      <c r="Y29" s="231">
        <v>486</v>
      </c>
      <c r="Z29" s="231">
        <v>108</v>
      </c>
      <c r="AA29" s="231">
        <v>36</v>
      </c>
      <c r="AB29" s="231">
        <v>45</v>
      </c>
      <c r="AC29" s="231">
        <v>675</v>
      </c>
      <c r="AD29" s="231">
        <v>48868</v>
      </c>
      <c r="AE29" s="231">
        <v>18105</v>
      </c>
      <c r="AF29" s="231">
        <v>2224</v>
      </c>
      <c r="AG29" s="231">
        <v>1872</v>
      </c>
      <c r="AH29" s="231">
        <v>71069</v>
      </c>
    </row>
    <row r="30" spans="1:34" s="9" customFormat="1" ht="15">
      <c r="A30" s="224" t="s">
        <v>328</v>
      </c>
      <c r="B30" s="224" t="s">
        <v>329</v>
      </c>
      <c r="C30" s="224" t="s">
        <v>330</v>
      </c>
      <c r="D30" s="224" t="s">
        <v>105</v>
      </c>
      <c r="E30" s="231">
        <v>102</v>
      </c>
      <c r="F30" s="231">
        <v>201</v>
      </c>
      <c r="G30" s="231">
        <v>4</v>
      </c>
      <c r="H30" s="231">
        <v>256</v>
      </c>
      <c r="I30" s="231">
        <v>563</v>
      </c>
      <c r="J30" s="231">
        <v>26655</v>
      </c>
      <c r="K30" s="231">
        <v>15143</v>
      </c>
      <c r="L30" s="231">
        <v>36</v>
      </c>
      <c r="M30" s="231">
        <v>786</v>
      </c>
      <c r="N30" s="231">
        <v>42620</v>
      </c>
      <c r="O30" s="231">
        <v>24820</v>
      </c>
      <c r="P30" s="231">
        <v>4710</v>
      </c>
      <c r="Q30" s="231">
        <v>143</v>
      </c>
      <c r="R30" s="231">
        <v>2516</v>
      </c>
      <c r="S30" s="231">
        <v>32189</v>
      </c>
      <c r="T30" s="231">
        <v>35685</v>
      </c>
      <c r="U30" s="231">
        <v>10227</v>
      </c>
      <c r="V30" s="231">
        <v>52</v>
      </c>
      <c r="W30" s="231">
        <v>1883</v>
      </c>
      <c r="X30" s="231">
        <v>47847</v>
      </c>
      <c r="Y30" s="231">
        <v>302</v>
      </c>
      <c r="Z30" s="231">
        <v>88</v>
      </c>
      <c r="AA30" s="231">
        <v>1</v>
      </c>
      <c r="AB30" s="231">
        <v>53</v>
      </c>
      <c r="AC30" s="231">
        <v>444</v>
      </c>
      <c r="AD30" s="231">
        <v>87462</v>
      </c>
      <c r="AE30" s="231">
        <v>30168</v>
      </c>
      <c r="AF30" s="231">
        <v>232</v>
      </c>
      <c r="AG30" s="231">
        <v>5238</v>
      </c>
      <c r="AH30" s="231">
        <v>123100</v>
      </c>
    </row>
    <row r="31" spans="1:34" s="9" customFormat="1" ht="15">
      <c r="A31" s="224" t="s">
        <v>331</v>
      </c>
      <c r="B31" s="224" t="s">
        <v>332</v>
      </c>
      <c r="C31" s="224" t="s">
        <v>333</v>
      </c>
      <c r="D31" s="224" t="s">
        <v>621</v>
      </c>
      <c r="E31" s="231">
        <v>81</v>
      </c>
      <c r="F31" s="231">
        <v>333</v>
      </c>
      <c r="G31" s="231">
        <v>0</v>
      </c>
      <c r="H31" s="231">
        <v>107</v>
      </c>
      <c r="I31" s="231">
        <v>521</v>
      </c>
      <c r="J31" s="231">
        <v>27269</v>
      </c>
      <c r="K31" s="231">
        <v>13763</v>
      </c>
      <c r="L31" s="231">
        <v>0</v>
      </c>
      <c r="M31" s="231">
        <v>556</v>
      </c>
      <c r="N31" s="231">
        <v>41588</v>
      </c>
      <c r="O31" s="231">
        <v>33963</v>
      </c>
      <c r="P31" s="231">
        <v>5445</v>
      </c>
      <c r="Q31" s="231">
        <v>0</v>
      </c>
      <c r="R31" s="231">
        <v>1583</v>
      </c>
      <c r="S31" s="231">
        <v>40991</v>
      </c>
      <c r="T31" s="231">
        <v>35027</v>
      </c>
      <c r="U31" s="231">
        <v>12666</v>
      </c>
      <c r="V31" s="231">
        <v>0</v>
      </c>
      <c r="W31" s="231">
        <v>1136</v>
      </c>
      <c r="X31" s="231">
        <v>48829</v>
      </c>
      <c r="Y31" s="231">
        <v>99</v>
      </c>
      <c r="Z31" s="231">
        <v>18</v>
      </c>
      <c r="AA31" s="231">
        <v>0</v>
      </c>
      <c r="AB31" s="231">
        <v>1</v>
      </c>
      <c r="AC31" s="231">
        <v>118</v>
      </c>
      <c r="AD31" s="231">
        <v>96358</v>
      </c>
      <c r="AE31" s="231">
        <v>31892</v>
      </c>
      <c r="AF31" s="231">
        <v>0</v>
      </c>
      <c r="AG31" s="231">
        <v>3276</v>
      </c>
      <c r="AH31" s="231">
        <v>131526</v>
      </c>
    </row>
    <row r="32" spans="1:34" s="9" customFormat="1" ht="15">
      <c r="A32" s="224" t="s">
        <v>334</v>
      </c>
      <c r="B32" s="224" t="s">
        <v>335</v>
      </c>
      <c r="C32" s="224" t="s">
        <v>336</v>
      </c>
      <c r="D32" s="224" t="s">
        <v>105</v>
      </c>
      <c r="E32" s="231">
        <v>13</v>
      </c>
      <c r="F32" s="231">
        <v>13</v>
      </c>
      <c r="G32" s="231">
        <v>0</v>
      </c>
      <c r="H32" s="231">
        <v>27</v>
      </c>
      <c r="I32" s="231">
        <v>53</v>
      </c>
      <c r="J32" s="231">
        <v>3660</v>
      </c>
      <c r="K32" s="231">
        <v>767</v>
      </c>
      <c r="L32" s="231">
        <v>0</v>
      </c>
      <c r="M32" s="231">
        <v>66</v>
      </c>
      <c r="N32" s="231">
        <v>4493</v>
      </c>
      <c r="O32" s="231">
        <v>5732</v>
      </c>
      <c r="P32" s="231">
        <v>442</v>
      </c>
      <c r="Q32" s="231">
        <v>0</v>
      </c>
      <c r="R32" s="231">
        <v>234</v>
      </c>
      <c r="S32" s="231">
        <v>6408</v>
      </c>
      <c r="T32" s="231">
        <v>6698</v>
      </c>
      <c r="U32" s="231">
        <v>939</v>
      </c>
      <c r="V32" s="231">
        <v>0</v>
      </c>
      <c r="W32" s="231">
        <v>119</v>
      </c>
      <c r="X32" s="231">
        <v>7756</v>
      </c>
      <c r="Y32" s="231">
        <v>9</v>
      </c>
      <c r="Z32" s="231">
        <v>2</v>
      </c>
      <c r="AA32" s="231">
        <v>0</v>
      </c>
      <c r="AB32" s="231">
        <v>0</v>
      </c>
      <c r="AC32" s="231">
        <v>11</v>
      </c>
      <c r="AD32" s="231">
        <v>16099</v>
      </c>
      <c r="AE32" s="231">
        <v>2150</v>
      </c>
      <c r="AF32" s="231">
        <v>0</v>
      </c>
      <c r="AG32" s="231">
        <v>419</v>
      </c>
      <c r="AH32" s="231">
        <v>18668</v>
      </c>
    </row>
    <row r="33" spans="1:34" s="9" customFormat="1" ht="15">
      <c r="A33" s="224" t="s">
        <v>337</v>
      </c>
      <c r="B33" s="224" t="s">
        <v>338</v>
      </c>
      <c r="C33" s="224" t="s">
        <v>339</v>
      </c>
      <c r="D33" s="224" t="s">
        <v>105</v>
      </c>
      <c r="E33" s="231">
        <v>116</v>
      </c>
      <c r="F33" s="231">
        <v>428</v>
      </c>
      <c r="G33" s="231">
        <v>124</v>
      </c>
      <c r="H33" s="231">
        <v>150</v>
      </c>
      <c r="I33" s="231">
        <v>818</v>
      </c>
      <c r="J33" s="231">
        <v>33037</v>
      </c>
      <c r="K33" s="231">
        <v>20061</v>
      </c>
      <c r="L33" s="231">
        <v>829</v>
      </c>
      <c r="M33" s="231">
        <v>1687</v>
      </c>
      <c r="N33" s="231">
        <v>55614</v>
      </c>
      <c r="O33" s="231">
        <v>40390</v>
      </c>
      <c r="P33" s="231">
        <v>6126</v>
      </c>
      <c r="Q33" s="231">
        <v>2720</v>
      </c>
      <c r="R33" s="231">
        <v>1704</v>
      </c>
      <c r="S33" s="231">
        <v>50940</v>
      </c>
      <c r="T33" s="231">
        <v>35336</v>
      </c>
      <c r="U33" s="231">
        <v>10201</v>
      </c>
      <c r="V33" s="231">
        <v>2628</v>
      </c>
      <c r="W33" s="231">
        <v>2366</v>
      </c>
      <c r="X33" s="231">
        <v>50531</v>
      </c>
      <c r="Y33" s="231">
        <v>1205</v>
      </c>
      <c r="Z33" s="231">
        <v>118</v>
      </c>
      <c r="AA33" s="231">
        <v>20</v>
      </c>
      <c r="AB33" s="231">
        <v>51</v>
      </c>
      <c r="AC33" s="231">
        <v>1394</v>
      </c>
      <c r="AD33" s="231">
        <v>109968</v>
      </c>
      <c r="AE33" s="231">
        <v>36506</v>
      </c>
      <c r="AF33" s="231">
        <v>6197</v>
      </c>
      <c r="AG33" s="231">
        <v>5808</v>
      </c>
      <c r="AH33" s="231">
        <v>158479</v>
      </c>
    </row>
    <row r="34" spans="1:34" s="9" customFormat="1" ht="15">
      <c r="A34" s="224" t="s">
        <v>340</v>
      </c>
      <c r="B34" s="224" t="s">
        <v>341</v>
      </c>
      <c r="C34" s="224" t="s">
        <v>342</v>
      </c>
      <c r="D34" s="224"/>
      <c r="E34" s="231">
        <v>34</v>
      </c>
      <c r="F34" s="231">
        <v>194</v>
      </c>
      <c r="G34" s="231">
        <v>4</v>
      </c>
      <c r="H34" s="231">
        <v>137</v>
      </c>
      <c r="I34" s="231">
        <v>369</v>
      </c>
      <c r="J34" s="231">
        <v>46276</v>
      </c>
      <c r="K34" s="231">
        <v>15376</v>
      </c>
      <c r="L34" s="231">
        <v>328</v>
      </c>
      <c r="M34" s="231">
        <v>5524</v>
      </c>
      <c r="N34" s="231">
        <v>67504</v>
      </c>
      <c r="O34" s="231">
        <v>49932</v>
      </c>
      <c r="P34" s="231">
        <v>6447</v>
      </c>
      <c r="Q34" s="231">
        <v>607</v>
      </c>
      <c r="R34" s="231">
        <v>4584</v>
      </c>
      <c r="S34" s="231">
        <v>61570</v>
      </c>
      <c r="T34" s="231">
        <v>56216</v>
      </c>
      <c r="U34" s="231">
        <v>13108</v>
      </c>
      <c r="V34" s="231">
        <v>324</v>
      </c>
      <c r="W34" s="231">
        <v>6517</v>
      </c>
      <c r="X34" s="231">
        <v>76165</v>
      </c>
      <c r="Y34" s="231">
        <v>1148</v>
      </c>
      <c r="Z34" s="231">
        <v>296</v>
      </c>
      <c r="AA34" s="231">
        <v>33</v>
      </c>
      <c r="AB34" s="231">
        <v>231</v>
      </c>
      <c r="AC34" s="231">
        <v>1708</v>
      </c>
      <c r="AD34" s="231">
        <v>153572</v>
      </c>
      <c r="AE34" s="231">
        <v>35227</v>
      </c>
      <c r="AF34" s="231">
        <v>1292</v>
      </c>
      <c r="AG34" s="231">
        <v>16856</v>
      </c>
      <c r="AH34" s="231">
        <v>206947</v>
      </c>
    </row>
    <row r="35" spans="1:34" s="9" customFormat="1" ht="15">
      <c r="A35" s="224" t="s">
        <v>344</v>
      </c>
      <c r="B35" s="224" t="s">
        <v>345</v>
      </c>
      <c r="C35" s="224" t="s">
        <v>346</v>
      </c>
      <c r="D35" s="224" t="s">
        <v>621</v>
      </c>
      <c r="E35" s="231">
        <v>53</v>
      </c>
      <c r="F35" s="231">
        <v>161</v>
      </c>
      <c r="G35" s="231">
        <v>0</v>
      </c>
      <c r="H35" s="231">
        <v>118</v>
      </c>
      <c r="I35" s="231">
        <v>332</v>
      </c>
      <c r="J35" s="231">
        <v>21225</v>
      </c>
      <c r="K35" s="231">
        <v>18873</v>
      </c>
      <c r="L35" s="231">
        <v>0</v>
      </c>
      <c r="M35" s="231">
        <v>404</v>
      </c>
      <c r="N35" s="231">
        <v>40502</v>
      </c>
      <c r="O35" s="231">
        <v>26921</v>
      </c>
      <c r="P35" s="231">
        <v>7880</v>
      </c>
      <c r="Q35" s="231">
        <v>0</v>
      </c>
      <c r="R35" s="231">
        <v>577</v>
      </c>
      <c r="S35" s="231">
        <v>35378</v>
      </c>
      <c r="T35" s="231">
        <v>20864</v>
      </c>
      <c r="U35" s="231">
        <v>10763</v>
      </c>
      <c r="V35" s="231">
        <v>0</v>
      </c>
      <c r="W35" s="231">
        <v>535</v>
      </c>
      <c r="X35" s="231">
        <v>32162</v>
      </c>
      <c r="Y35" s="231">
        <v>1669</v>
      </c>
      <c r="Z35" s="231">
        <v>255</v>
      </c>
      <c r="AA35" s="231">
        <v>0</v>
      </c>
      <c r="AB35" s="231">
        <v>21</v>
      </c>
      <c r="AC35" s="231">
        <v>1945</v>
      </c>
      <c r="AD35" s="231">
        <v>70679</v>
      </c>
      <c r="AE35" s="231">
        <v>37771</v>
      </c>
      <c r="AF35" s="231">
        <v>0</v>
      </c>
      <c r="AG35" s="231">
        <v>1537</v>
      </c>
      <c r="AH35" s="231">
        <v>109987</v>
      </c>
    </row>
    <row r="36" spans="1:34" s="9" customFormat="1" ht="15">
      <c r="A36" s="224" t="s">
        <v>347</v>
      </c>
      <c r="B36" s="224" t="s">
        <v>348</v>
      </c>
      <c r="C36" s="224" t="s">
        <v>349</v>
      </c>
      <c r="D36" s="224" t="s">
        <v>621</v>
      </c>
      <c r="E36" s="231">
        <v>157</v>
      </c>
      <c r="F36" s="231">
        <v>216</v>
      </c>
      <c r="G36" s="231">
        <v>4</v>
      </c>
      <c r="H36" s="231">
        <v>73</v>
      </c>
      <c r="I36" s="231">
        <v>450</v>
      </c>
      <c r="J36" s="231">
        <v>14296</v>
      </c>
      <c r="K36" s="231">
        <v>10641</v>
      </c>
      <c r="L36" s="231">
        <v>166</v>
      </c>
      <c r="M36" s="231">
        <v>1377</v>
      </c>
      <c r="N36" s="231">
        <v>26480</v>
      </c>
      <c r="O36" s="231">
        <v>25301</v>
      </c>
      <c r="P36" s="231">
        <v>2946</v>
      </c>
      <c r="Q36" s="231">
        <v>52</v>
      </c>
      <c r="R36" s="231">
        <v>1856</v>
      </c>
      <c r="S36" s="231">
        <v>30155</v>
      </c>
      <c r="T36" s="231">
        <v>20588</v>
      </c>
      <c r="U36" s="231">
        <v>6449</v>
      </c>
      <c r="V36" s="231">
        <v>64</v>
      </c>
      <c r="W36" s="231">
        <v>1797</v>
      </c>
      <c r="X36" s="231">
        <v>28898</v>
      </c>
      <c r="Y36" s="231">
        <v>35</v>
      </c>
      <c r="Z36" s="231">
        <v>5</v>
      </c>
      <c r="AA36" s="231">
        <v>0</v>
      </c>
      <c r="AB36" s="231">
        <v>1</v>
      </c>
      <c r="AC36" s="231">
        <v>41</v>
      </c>
      <c r="AD36" s="231">
        <v>60220</v>
      </c>
      <c r="AE36" s="231">
        <v>20041</v>
      </c>
      <c r="AF36" s="231">
        <v>282</v>
      </c>
      <c r="AG36" s="231">
        <v>5031</v>
      </c>
      <c r="AH36" s="231">
        <v>85574</v>
      </c>
    </row>
    <row r="37" spans="1:34" s="9" customFormat="1" ht="15">
      <c r="A37" s="224" t="s">
        <v>350</v>
      </c>
      <c r="B37" s="224" t="s">
        <v>351</v>
      </c>
      <c r="C37" s="224" t="s">
        <v>352</v>
      </c>
      <c r="D37" s="224" t="s">
        <v>621</v>
      </c>
      <c r="E37" s="231">
        <v>52</v>
      </c>
      <c r="F37" s="231">
        <v>304</v>
      </c>
      <c r="G37" s="231">
        <v>117</v>
      </c>
      <c r="H37" s="231">
        <v>135</v>
      </c>
      <c r="I37" s="231">
        <v>608</v>
      </c>
      <c r="J37" s="231">
        <v>18700</v>
      </c>
      <c r="K37" s="231">
        <v>12132</v>
      </c>
      <c r="L37" s="231">
        <v>1838</v>
      </c>
      <c r="M37" s="231">
        <v>270</v>
      </c>
      <c r="N37" s="231">
        <v>32940</v>
      </c>
      <c r="O37" s="231">
        <v>25090</v>
      </c>
      <c r="P37" s="231">
        <v>3875</v>
      </c>
      <c r="Q37" s="231">
        <v>1892</v>
      </c>
      <c r="R37" s="231">
        <v>1680</v>
      </c>
      <c r="S37" s="231">
        <v>32537</v>
      </c>
      <c r="T37" s="231">
        <v>27182</v>
      </c>
      <c r="U37" s="231">
        <v>12743</v>
      </c>
      <c r="V37" s="231">
        <v>1644</v>
      </c>
      <c r="W37" s="231">
        <v>1184</v>
      </c>
      <c r="X37" s="231">
        <v>42753</v>
      </c>
      <c r="Y37" s="231">
        <v>71</v>
      </c>
      <c r="Z37" s="231">
        <v>8</v>
      </c>
      <c r="AA37" s="231">
        <v>7</v>
      </c>
      <c r="AB37" s="231">
        <v>1</v>
      </c>
      <c r="AC37" s="231">
        <v>87</v>
      </c>
      <c r="AD37" s="231">
        <v>71043</v>
      </c>
      <c r="AE37" s="231">
        <v>28758</v>
      </c>
      <c r="AF37" s="231">
        <v>5381</v>
      </c>
      <c r="AG37" s="231">
        <v>3135</v>
      </c>
      <c r="AH37" s="231">
        <v>108317</v>
      </c>
    </row>
    <row r="38" spans="1:34" s="9" customFormat="1" ht="15">
      <c r="A38" s="224" t="s">
        <v>353</v>
      </c>
      <c r="B38" s="224" t="s">
        <v>354</v>
      </c>
      <c r="C38" s="224" t="s">
        <v>355</v>
      </c>
      <c r="D38" s="224" t="s">
        <v>105</v>
      </c>
      <c r="E38" s="231">
        <v>51</v>
      </c>
      <c r="F38" s="231">
        <v>138</v>
      </c>
      <c r="G38" s="231">
        <v>2</v>
      </c>
      <c r="H38" s="231">
        <v>183</v>
      </c>
      <c r="I38" s="231">
        <v>374</v>
      </c>
      <c r="J38" s="231">
        <v>19132</v>
      </c>
      <c r="K38" s="231">
        <v>9797</v>
      </c>
      <c r="L38" s="231">
        <v>309</v>
      </c>
      <c r="M38" s="231">
        <v>1302</v>
      </c>
      <c r="N38" s="231">
        <v>30540</v>
      </c>
      <c r="O38" s="231">
        <v>28128</v>
      </c>
      <c r="P38" s="231">
        <v>3225</v>
      </c>
      <c r="Q38" s="231">
        <v>247</v>
      </c>
      <c r="R38" s="231">
        <v>1530</v>
      </c>
      <c r="S38" s="231">
        <v>33130</v>
      </c>
      <c r="T38" s="231">
        <v>31888</v>
      </c>
      <c r="U38" s="231">
        <v>5241</v>
      </c>
      <c r="V38" s="231">
        <v>281</v>
      </c>
      <c r="W38" s="231">
        <v>1623</v>
      </c>
      <c r="X38" s="231">
        <v>39033</v>
      </c>
      <c r="Y38" s="231">
        <v>62</v>
      </c>
      <c r="Z38" s="231">
        <v>16</v>
      </c>
      <c r="AA38" s="231">
        <v>3</v>
      </c>
      <c r="AB38" s="231">
        <v>3</v>
      </c>
      <c r="AC38" s="231">
        <v>84</v>
      </c>
      <c r="AD38" s="231">
        <v>79210</v>
      </c>
      <c r="AE38" s="231">
        <v>18279</v>
      </c>
      <c r="AF38" s="231">
        <v>840</v>
      </c>
      <c r="AG38" s="231">
        <v>4458</v>
      </c>
      <c r="AH38" s="231">
        <v>102787</v>
      </c>
    </row>
    <row r="39" spans="1:34" s="9" customFormat="1" ht="15">
      <c r="A39" s="224" t="s">
        <v>356</v>
      </c>
      <c r="B39" s="224" t="s">
        <v>357</v>
      </c>
      <c r="C39" s="224" t="s">
        <v>358</v>
      </c>
      <c r="D39" s="224" t="s">
        <v>105</v>
      </c>
      <c r="E39" s="231">
        <v>37</v>
      </c>
      <c r="F39" s="231">
        <v>60</v>
      </c>
      <c r="G39" s="231">
        <v>0</v>
      </c>
      <c r="H39" s="231">
        <v>63</v>
      </c>
      <c r="I39" s="231">
        <v>160</v>
      </c>
      <c r="J39" s="231">
        <v>12521</v>
      </c>
      <c r="K39" s="231">
        <v>11798</v>
      </c>
      <c r="L39" s="231">
        <v>0</v>
      </c>
      <c r="M39" s="231">
        <v>363</v>
      </c>
      <c r="N39" s="231">
        <v>24682</v>
      </c>
      <c r="O39" s="231">
        <v>15911</v>
      </c>
      <c r="P39" s="231">
        <v>3012</v>
      </c>
      <c r="Q39" s="231">
        <v>87</v>
      </c>
      <c r="R39" s="231">
        <v>1084</v>
      </c>
      <c r="S39" s="231">
        <v>20094</v>
      </c>
      <c r="T39" s="231">
        <v>24225</v>
      </c>
      <c r="U39" s="231">
        <v>13164</v>
      </c>
      <c r="V39" s="231">
        <v>173</v>
      </c>
      <c r="W39" s="231">
        <v>834</v>
      </c>
      <c r="X39" s="231">
        <v>38396</v>
      </c>
      <c r="Y39" s="231">
        <v>0</v>
      </c>
      <c r="Z39" s="231">
        <v>0</v>
      </c>
      <c r="AA39" s="231">
        <v>0</v>
      </c>
      <c r="AB39" s="231">
        <v>0</v>
      </c>
      <c r="AC39" s="231">
        <v>0</v>
      </c>
      <c r="AD39" s="231">
        <v>52657</v>
      </c>
      <c r="AE39" s="231">
        <v>27974</v>
      </c>
      <c r="AF39" s="231">
        <v>260</v>
      </c>
      <c r="AG39" s="231">
        <v>2281</v>
      </c>
      <c r="AH39" s="231">
        <v>83172</v>
      </c>
    </row>
    <row r="40" spans="1:34" s="9" customFormat="1" ht="15">
      <c r="A40" s="224" t="s">
        <v>359</v>
      </c>
      <c r="B40" s="224" t="s">
        <v>360</v>
      </c>
      <c r="C40" s="224" t="s">
        <v>361</v>
      </c>
      <c r="D40" s="224" t="s">
        <v>621</v>
      </c>
      <c r="E40" s="231">
        <v>96</v>
      </c>
      <c r="F40" s="231">
        <v>262</v>
      </c>
      <c r="G40" s="231">
        <v>6</v>
      </c>
      <c r="H40" s="231">
        <v>195</v>
      </c>
      <c r="I40" s="231">
        <v>559</v>
      </c>
      <c r="J40" s="231">
        <v>28835</v>
      </c>
      <c r="K40" s="231">
        <v>18028</v>
      </c>
      <c r="L40" s="231">
        <v>0</v>
      </c>
      <c r="M40" s="231">
        <v>1364</v>
      </c>
      <c r="N40" s="231">
        <v>48227</v>
      </c>
      <c r="O40" s="231">
        <v>40356</v>
      </c>
      <c r="P40" s="231">
        <v>6094</v>
      </c>
      <c r="Q40" s="231">
        <v>1108</v>
      </c>
      <c r="R40" s="231">
        <v>1962</v>
      </c>
      <c r="S40" s="231">
        <v>49520</v>
      </c>
      <c r="T40" s="231">
        <v>45655</v>
      </c>
      <c r="U40" s="231">
        <v>17237</v>
      </c>
      <c r="V40" s="231">
        <v>1272</v>
      </c>
      <c r="W40" s="231">
        <v>2440</v>
      </c>
      <c r="X40" s="231">
        <v>66604</v>
      </c>
      <c r="Y40" s="231">
        <v>447</v>
      </c>
      <c r="Z40" s="231">
        <v>30</v>
      </c>
      <c r="AA40" s="231">
        <v>35</v>
      </c>
      <c r="AB40" s="231">
        <v>18</v>
      </c>
      <c r="AC40" s="231">
        <v>530</v>
      </c>
      <c r="AD40" s="231">
        <v>115293</v>
      </c>
      <c r="AE40" s="231">
        <v>41389</v>
      </c>
      <c r="AF40" s="231">
        <v>2415</v>
      </c>
      <c r="AG40" s="231">
        <v>5784</v>
      </c>
      <c r="AH40" s="231">
        <v>164881</v>
      </c>
    </row>
    <row r="41" spans="1:34" s="9" customFormat="1" ht="15">
      <c r="A41" s="224" t="s">
        <v>362</v>
      </c>
      <c r="B41" s="224" t="s">
        <v>363</v>
      </c>
      <c r="C41" s="224" t="s">
        <v>364</v>
      </c>
      <c r="D41" s="224" t="s">
        <v>621</v>
      </c>
      <c r="E41" s="231">
        <v>40</v>
      </c>
      <c r="F41" s="231">
        <v>50</v>
      </c>
      <c r="G41" s="231">
        <v>0</v>
      </c>
      <c r="H41" s="231">
        <v>60</v>
      </c>
      <c r="I41" s="231">
        <v>150</v>
      </c>
      <c r="J41" s="231">
        <v>21262</v>
      </c>
      <c r="K41" s="231">
        <v>278</v>
      </c>
      <c r="L41" s="231">
        <v>0</v>
      </c>
      <c r="M41" s="231">
        <v>922</v>
      </c>
      <c r="N41" s="231">
        <v>22462</v>
      </c>
      <c r="O41" s="231">
        <v>18721</v>
      </c>
      <c r="P41" s="231">
        <v>222</v>
      </c>
      <c r="Q41" s="231">
        <v>0</v>
      </c>
      <c r="R41" s="231">
        <v>1425</v>
      </c>
      <c r="S41" s="231">
        <v>20368</v>
      </c>
      <c r="T41" s="231">
        <v>30550</v>
      </c>
      <c r="U41" s="231">
        <v>169</v>
      </c>
      <c r="V41" s="231">
        <v>0</v>
      </c>
      <c r="W41" s="231">
        <v>1383</v>
      </c>
      <c r="X41" s="231">
        <v>32102</v>
      </c>
      <c r="Y41" s="231">
        <v>430</v>
      </c>
      <c r="Z41" s="231">
        <v>1</v>
      </c>
      <c r="AA41" s="231">
        <v>0</v>
      </c>
      <c r="AB41" s="231">
        <v>44</v>
      </c>
      <c r="AC41" s="231">
        <v>475</v>
      </c>
      <c r="AD41" s="231">
        <v>70963</v>
      </c>
      <c r="AE41" s="231">
        <v>670</v>
      </c>
      <c r="AF41" s="231">
        <v>0</v>
      </c>
      <c r="AG41" s="231">
        <v>3774</v>
      </c>
      <c r="AH41" s="231">
        <v>75407</v>
      </c>
    </row>
    <row r="42" spans="1:34" s="9" customFormat="1" ht="15">
      <c r="A42" s="224" t="s">
        <v>365</v>
      </c>
      <c r="B42" s="224" t="s">
        <v>366</v>
      </c>
      <c r="C42" s="224" t="s">
        <v>367</v>
      </c>
      <c r="D42" s="224" t="s">
        <v>621</v>
      </c>
      <c r="E42" s="231">
        <v>54</v>
      </c>
      <c r="F42" s="231">
        <v>81</v>
      </c>
      <c r="G42" s="231">
        <v>15</v>
      </c>
      <c r="H42" s="231">
        <v>100</v>
      </c>
      <c r="I42" s="231">
        <v>250</v>
      </c>
      <c r="J42" s="231">
        <v>10514</v>
      </c>
      <c r="K42" s="231">
        <v>4628</v>
      </c>
      <c r="L42" s="231">
        <v>72</v>
      </c>
      <c r="M42" s="231">
        <v>783</v>
      </c>
      <c r="N42" s="231">
        <v>15997</v>
      </c>
      <c r="O42" s="231">
        <v>12566</v>
      </c>
      <c r="P42" s="231">
        <v>1346</v>
      </c>
      <c r="Q42" s="231">
        <v>447</v>
      </c>
      <c r="R42" s="231">
        <v>1540</v>
      </c>
      <c r="S42" s="231">
        <v>15899</v>
      </c>
      <c r="T42" s="231">
        <v>14011</v>
      </c>
      <c r="U42" s="231">
        <v>2660</v>
      </c>
      <c r="V42" s="231">
        <v>290</v>
      </c>
      <c r="W42" s="231">
        <v>1144</v>
      </c>
      <c r="X42" s="231">
        <v>18105</v>
      </c>
      <c r="Y42" s="231">
        <v>75</v>
      </c>
      <c r="Z42" s="231">
        <v>15</v>
      </c>
      <c r="AA42" s="231">
        <v>0</v>
      </c>
      <c r="AB42" s="231">
        <v>7</v>
      </c>
      <c r="AC42" s="231">
        <v>97</v>
      </c>
      <c r="AD42" s="231">
        <v>37166</v>
      </c>
      <c r="AE42" s="231">
        <v>8649</v>
      </c>
      <c r="AF42" s="231">
        <v>809</v>
      </c>
      <c r="AG42" s="231">
        <v>3474</v>
      </c>
      <c r="AH42" s="231">
        <v>50098</v>
      </c>
    </row>
    <row r="43" spans="1:34" s="9" customFormat="1" ht="15">
      <c r="A43" s="224" t="s">
        <v>368</v>
      </c>
      <c r="B43" s="224" t="s">
        <v>369</v>
      </c>
      <c r="C43" s="224" t="s">
        <v>370</v>
      </c>
      <c r="D43" s="224" t="s">
        <v>621</v>
      </c>
      <c r="E43" s="231">
        <v>39</v>
      </c>
      <c r="F43" s="231">
        <v>167</v>
      </c>
      <c r="G43" s="231">
        <v>2</v>
      </c>
      <c r="H43" s="231">
        <v>26</v>
      </c>
      <c r="I43" s="231">
        <v>234</v>
      </c>
      <c r="J43" s="231">
        <v>11685</v>
      </c>
      <c r="K43" s="231">
        <v>7727</v>
      </c>
      <c r="L43" s="231">
        <v>162</v>
      </c>
      <c r="M43" s="231">
        <v>470</v>
      </c>
      <c r="N43" s="231">
        <v>20044</v>
      </c>
      <c r="O43" s="231">
        <v>16614</v>
      </c>
      <c r="P43" s="231">
        <v>2572</v>
      </c>
      <c r="Q43" s="231">
        <v>691</v>
      </c>
      <c r="R43" s="231">
        <v>1664</v>
      </c>
      <c r="S43" s="231">
        <v>21541</v>
      </c>
      <c r="T43" s="231">
        <v>20207</v>
      </c>
      <c r="U43" s="231">
        <v>7018</v>
      </c>
      <c r="V43" s="231">
        <v>812</v>
      </c>
      <c r="W43" s="231">
        <v>1735</v>
      </c>
      <c r="X43" s="231">
        <v>29772</v>
      </c>
      <c r="Y43" s="231">
        <v>532</v>
      </c>
      <c r="Z43" s="231">
        <v>50</v>
      </c>
      <c r="AA43" s="231">
        <v>5</v>
      </c>
      <c r="AB43" s="231">
        <v>43</v>
      </c>
      <c r="AC43" s="231">
        <v>630</v>
      </c>
      <c r="AD43" s="231">
        <v>49038</v>
      </c>
      <c r="AE43" s="231">
        <v>17367</v>
      </c>
      <c r="AF43" s="231">
        <v>1670</v>
      </c>
      <c r="AG43" s="231">
        <v>3912</v>
      </c>
      <c r="AH43" s="231">
        <v>71987</v>
      </c>
    </row>
    <row r="44" spans="1:34" s="9" customFormat="1" ht="15">
      <c r="A44" s="224" t="s">
        <v>371</v>
      </c>
      <c r="B44" s="224" t="s">
        <v>372</v>
      </c>
      <c r="C44" s="224" t="s">
        <v>373</v>
      </c>
      <c r="D44" s="224" t="s">
        <v>621</v>
      </c>
      <c r="E44" s="231">
        <v>92</v>
      </c>
      <c r="F44" s="231">
        <v>411</v>
      </c>
      <c r="G44" s="231">
        <v>0</v>
      </c>
      <c r="H44" s="231">
        <v>245</v>
      </c>
      <c r="I44" s="231">
        <v>748</v>
      </c>
      <c r="J44" s="231">
        <v>18076</v>
      </c>
      <c r="K44" s="231">
        <v>15482</v>
      </c>
      <c r="L44" s="231">
        <v>0</v>
      </c>
      <c r="M44" s="231">
        <v>919</v>
      </c>
      <c r="N44" s="231">
        <v>34477</v>
      </c>
      <c r="O44" s="231">
        <v>35424</v>
      </c>
      <c r="P44" s="231">
        <v>5715</v>
      </c>
      <c r="Q44" s="231">
        <v>0</v>
      </c>
      <c r="R44" s="231">
        <v>2979</v>
      </c>
      <c r="S44" s="231">
        <v>44118</v>
      </c>
      <c r="T44" s="231">
        <v>29887</v>
      </c>
      <c r="U44" s="231">
        <v>9630</v>
      </c>
      <c r="V44" s="231">
        <v>0</v>
      </c>
      <c r="W44" s="231">
        <v>2855</v>
      </c>
      <c r="X44" s="231">
        <v>42372</v>
      </c>
      <c r="Y44" s="231">
        <v>25</v>
      </c>
      <c r="Z44" s="231">
        <v>13</v>
      </c>
      <c r="AA44" s="231">
        <v>0</v>
      </c>
      <c r="AB44" s="231">
        <v>2</v>
      </c>
      <c r="AC44" s="231">
        <v>40</v>
      </c>
      <c r="AD44" s="231">
        <v>83412</v>
      </c>
      <c r="AE44" s="231">
        <v>30840</v>
      </c>
      <c r="AF44" s="231">
        <v>0</v>
      </c>
      <c r="AG44" s="231">
        <v>6755</v>
      </c>
      <c r="AH44" s="231">
        <v>121007</v>
      </c>
    </row>
    <row r="45" spans="1:34" s="9" customFormat="1" ht="15">
      <c r="A45" s="224" t="s">
        <v>374</v>
      </c>
      <c r="B45" s="224" t="s">
        <v>375</v>
      </c>
      <c r="C45" s="224" t="s">
        <v>376</v>
      </c>
      <c r="D45" s="224" t="s">
        <v>621</v>
      </c>
      <c r="E45" s="231">
        <v>76</v>
      </c>
      <c r="F45" s="231">
        <v>242</v>
      </c>
      <c r="G45" s="231">
        <v>0</v>
      </c>
      <c r="H45" s="231">
        <v>134</v>
      </c>
      <c r="I45" s="231">
        <v>452</v>
      </c>
      <c r="J45" s="231">
        <v>13711</v>
      </c>
      <c r="K45" s="231">
        <v>9741</v>
      </c>
      <c r="L45" s="231">
        <v>0</v>
      </c>
      <c r="M45" s="231">
        <v>400</v>
      </c>
      <c r="N45" s="231">
        <v>23852</v>
      </c>
      <c r="O45" s="231">
        <v>17363</v>
      </c>
      <c r="P45" s="231">
        <v>2397</v>
      </c>
      <c r="Q45" s="231">
        <v>0</v>
      </c>
      <c r="R45" s="231">
        <v>1361</v>
      </c>
      <c r="S45" s="231">
        <v>21121</v>
      </c>
      <c r="T45" s="231">
        <v>19099</v>
      </c>
      <c r="U45" s="231">
        <v>9250</v>
      </c>
      <c r="V45" s="231">
        <v>0</v>
      </c>
      <c r="W45" s="231">
        <v>1283</v>
      </c>
      <c r="X45" s="231">
        <v>29632</v>
      </c>
      <c r="Y45" s="231">
        <v>32</v>
      </c>
      <c r="Z45" s="231">
        <v>7</v>
      </c>
      <c r="AA45" s="231">
        <v>0</v>
      </c>
      <c r="AB45" s="231">
        <v>2</v>
      </c>
      <c r="AC45" s="231">
        <v>41</v>
      </c>
      <c r="AD45" s="231">
        <v>50205</v>
      </c>
      <c r="AE45" s="231">
        <v>21395</v>
      </c>
      <c r="AF45" s="231">
        <v>0</v>
      </c>
      <c r="AG45" s="231">
        <v>3046</v>
      </c>
      <c r="AH45" s="231">
        <v>74646</v>
      </c>
    </row>
    <row r="46" spans="1:34" s="9" customFormat="1" ht="15">
      <c r="A46" s="224" t="s">
        <v>377</v>
      </c>
      <c r="B46" s="224" t="s">
        <v>378</v>
      </c>
      <c r="C46" s="224" t="s">
        <v>379</v>
      </c>
      <c r="D46" s="224" t="s">
        <v>621</v>
      </c>
      <c r="E46" s="231">
        <v>70</v>
      </c>
      <c r="F46" s="231">
        <v>219</v>
      </c>
      <c r="G46" s="231">
        <v>0</v>
      </c>
      <c r="H46" s="231">
        <v>117</v>
      </c>
      <c r="I46" s="231">
        <v>406</v>
      </c>
      <c r="J46" s="231">
        <v>20607</v>
      </c>
      <c r="K46" s="231">
        <v>15181</v>
      </c>
      <c r="L46" s="231">
        <v>0</v>
      </c>
      <c r="M46" s="231">
        <v>679</v>
      </c>
      <c r="N46" s="231">
        <v>36467</v>
      </c>
      <c r="O46" s="231">
        <v>26145</v>
      </c>
      <c r="P46" s="231">
        <v>3742</v>
      </c>
      <c r="Q46" s="231">
        <v>0</v>
      </c>
      <c r="R46" s="231">
        <v>2397</v>
      </c>
      <c r="S46" s="231">
        <v>32284</v>
      </c>
      <c r="T46" s="231">
        <v>44597</v>
      </c>
      <c r="U46" s="231">
        <v>13951</v>
      </c>
      <c r="V46" s="231">
        <v>0</v>
      </c>
      <c r="W46" s="231">
        <v>2488</v>
      </c>
      <c r="X46" s="231">
        <v>61036</v>
      </c>
      <c r="Y46" s="231">
        <v>369</v>
      </c>
      <c r="Z46" s="231">
        <v>46</v>
      </c>
      <c r="AA46" s="231">
        <v>0</v>
      </c>
      <c r="AB46" s="231">
        <v>15</v>
      </c>
      <c r="AC46" s="231">
        <v>430</v>
      </c>
      <c r="AD46" s="231">
        <v>91718</v>
      </c>
      <c r="AE46" s="231">
        <v>32920</v>
      </c>
      <c r="AF46" s="231">
        <v>0</v>
      </c>
      <c r="AG46" s="231">
        <v>5579</v>
      </c>
      <c r="AH46" s="231">
        <v>130217</v>
      </c>
    </row>
    <row r="47" spans="1:34" s="9" customFormat="1" ht="15">
      <c r="A47" s="224" t="s">
        <v>380</v>
      </c>
      <c r="B47" s="224" t="s">
        <v>381</v>
      </c>
      <c r="C47" s="224" t="s">
        <v>382</v>
      </c>
      <c r="D47" s="224" t="s">
        <v>621</v>
      </c>
      <c r="E47" s="231">
        <v>54</v>
      </c>
      <c r="F47" s="231">
        <v>160</v>
      </c>
      <c r="G47" s="231">
        <v>22</v>
      </c>
      <c r="H47" s="231">
        <v>162</v>
      </c>
      <c r="I47" s="231">
        <v>398</v>
      </c>
      <c r="J47" s="231">
        <v>12204</v>
      </c>
      <c r="K47" s="231">
        <v>6580</v>
      </c>
      <c r="L47" s="231">
        <v>384</v>
      </c>
      <c r="M47" s="231">
        <v>429</v>
      </c>
      <c r="N47" s="231">
        <v>19597</v>
      </c>
      <c r="O47" s="231">
        <v>14333</v>
      </c>
      <c r="P47" s="231">
        <v>2587</v>
      </c>
      <c r="Q47" s="231">
        <v>369</v>
      </c>
      <c r="R47" s="231">
        <v>1125</v>
      </c>
      <c r="S47" s="231">
        <v>18414</v>
      </c>
      <c r="T47" s="231">
        <v>14914</v>
      </c>
      <c r="U47" s="231">
        <v>5063</v>
      </c>
      <c r="V47" s="231">
        <v>560</v>
      </c>
      <c r="W47" s="231">
        <v>1193</v>
      </c>
      <c r="X47" s="231">
        <v>21730</v>
      </c>
      <c r="Y47" s="231">
        <v>282</v>
      </c>
      <c r="Z47" s="231">
        <v>40</v>
      </c>
      <c r="AA47" s="231">
        <v>2</v>
      </c>
      <c r="AB47" s="231">
        <v>11</v>
      </c>
      <c r="AC47" s="231">
        <v>335</v>
      </c>
      <c r="AD47" s="231">
        <v>41733</v>
      </c>
      <c r="AE47" s="231">
        <v>14270</v>
      </c>
      <c r="AF47" s="231">
        <v>1315</v>
      </c>
      <c r="AG47" s="231">
        <v>2758</v>
      </c>
      <c r="AH47" s="231">
        <v>60076</v>
      </c>
    </row>
    <row r="48" spans="1:34" s="9" customFormat="1" ht="15">
      <c r="A48" s="224" t="s">
        <v>383</v>
      </c>
      <c r="B48" s="224" t="s">
        <v>384</v>
      </c>
      <c r="C48" s="224" t="s">
        <v>385</v>
      </c>
      <c r="D48" s="224"/>
      <c r="E48" s="231">
        <v>95</v>
      </c>
      <c r="F48" s="231">
        <v>135</v>
      </c>
      <c r="G48" s="231">
        <v>11</v>
      </c>
      <c r="H48" s="231">
        <v>109</v>
      </c>
      <c r="I48" s="231">
        <v>350</v>
      </c>
      <c r="J48" s="231">
        <v>19287</v>
      </c>
      <c r="K48" s="231">
        <v>7317</v>
      </c>
      <c r="L48" s="231">
        <v>230</v>
      </c>
      <c r="M48" s="231">
        <v>354</v>
      </c>
      <c r="N48" s="231">
        <v>27188</v>
      </c>
      <c r="O48" s="231">
        <v>20972</v>
      </c>
      <c r="P48" s="231">
        <v>2998</v>
      </c>
      <c r="Q48" s="231">
        <v>378</v>
      </c>
      <c r="R48" s="231">
        <v>791</v>
      </c>
      <c r="S48" s="231">
        <v>25139</v>
      </c>
      <c r="T48" s="231">
        <v>28366</v>
      </c>
      <c r="U48" s="231">
        <v>8916</v>
      </c>
      <c r="V48" s="231">
        <v>588</v>
      </c>
      <c r="W48" s="231">
        <v>1090</v>
      </c>
      <c r="X48" s="231">
        <v>38960</v>
      </c>
      <c r="Y48" s="231">
        <v>123</v>
      </c>
      <c r="Z48" s="231">
        <v>35</v>
      </c>
      <c r="AA48" s="231">
        <v>1</v>
      </c>
      <c r="AB48" s="231">
        <v>7</v>
      </c>
      <c r="AC48" s="231">
        <v>166</v>
      </c>
      <c r="AD48" s="231">
        <v>68748</v>
      </c>
      <c r="AE48" s="231">
        <v>19266</v>
      </c>
      <c r="AF48" s="231">
        <v>1197</v>
      </c>
      <c r="AG48" s="231">
        <v>2242</v>
      </c>
      <c r="AH48" s="231">
        <v>91453</v>
      </c>
    </row>
    <row r="49" spans="1:34" s="9" customFormat="1" ht="15">
      <c r="A49" s="224" t="s">
        <v>386</v>
      </c>
      <c r="B49" s="224" t="s">
        <v>387</v>
      </c>
      <c r="C49" s="224" t="s">
        <v>388</v>
      </c>
      <c r="D49" s="224" t="s">
        <v>621</v>
      </c>
      <c r="E49" s="231">
        <v>50</v>
      </c>
      <c r="F49" s="231">
        <v>51</v>
      </c>
      <c r="G49" s="231">
        <v>0</v>
      </c>
      <c r="H49" s="231">
        <v>65</v>
      </c>
      <c r="I49" s="231">
        <v>166</v>
      </c>
      <c r="J49" s="231">
        <v>14646</v>
      </c>
      <c r="K49" s="231">
        <v>11074</v>
      </c>
      <c r="L49" s="231">
        <v>0</v>
      </c>
      <c r="M49" s="231">
        <v>430</v>
      </c>
      <c r="N49" s="231">
        <v>26150</v>
      </c>
      <c r="O49" s="231">
        <v>18608</v>
      </c>
      <c r="P49" s="231">
        <v>3128</v>
      </c>
      <c r="Q49" s="231">
        <v>0</v>
      </c>
      <c r="R49" s="231">
        <v>1671</v>
      </c>
      <c r="S49" s="231">
        <v>23407</v>
      </c>
      <c r="T49" s="231">
        <v>27927</v>
      </c>
      <c r="U49" s="231">
        <v>10267</v>
      </c>
      <c r="V49" s="231">
        <v>0</v>
      </c>
      <c r="W49" s="231">
        <v>1293</v>
      </c>
      <c r="X49" s="231">
        <v>39487</v>
      </c>
      <c r="Y49" s="231">
        <v>21</v>
      </c>
      <c r="Z49" s="231">
        <v>12</v>
      </c>
      <c r="AA49" s="231">
        <v>0</v>
      </c>
      <c r="AB49" s="231">
        <v>0</v>
      </c>
      <c r="AC49" s="231">
        <v>33</v>
      </c>
      <c r="AD49" s="231">
        <v>61202</v>
      </c>
      <c r="AE49" s="231">
        <v>24481</v>
      </c>
      <c r="AF49" s="231">
        <v>0</v>
      </c>
      <c r="AG49" s="231">
        <v>3394</v>
      </c>
      <c r="AH49" s="231">
        <v>89077</v>
      </c>
    </row>
    <row r="50" spans="1:34" s="9" customFormat="1" ht="15">
      <c r="A50" s="224" t="s">
        <v>389</v>
      </c>
      <c r="B50" s="224" t="s">
        <v>390</v>
      </c>
      <c r="C50" s="224" t="s">
        <v>391</v>
      </c>
      <c r="D50" s="224" t="s">
        <v>621</v>
      </c>
      <c r="E50" s="231">
        <v>46</v>
      </c>
      <c r="F50" s="231">
        <v>538</v>
      </c>
      <c r="G50" s="231">
        <v>88</v>
      </c>
      <c r="H50" s="231">
        <v>638</v>
      </c>
      <c r="I50" s="231">
        <v>1310</v>
      </c>
      <c r="J50" s="231">
        <v>66422</v>
      </c>
      <c r="K50" s="231">
        <v>29360</v>
      </c>
      <c r="L50" s="231">
        <v>23657</v>
      </c>
      <c r="M50" s="231">
        <v>5633</v>
      </c>
      <c r="N50" s="231">
        <v>125072</v>
      </c>
      <c r="O50" s="231">
        <v>99126</v>
      </c>
      <c r="P50" s="231">
        <v>14013</v>
      </c>
      <c r="Q50" s="231">
        <v>26618</v>
      </c>
      <c r="R50" s="231">
        <v>12905</v>
      </c>
      <c r="S50" s="231">
        <v>152662</v>
      </c>
      <c r="T50" s="231">
        <v>99213</v>
      </c>
      <c r="U50" s="231">
        <v>31315</v>
      </c>
      <c r="V50" s="231">
        <v>17255</v>
      </c>
      <c r="W50" s="231">
        <v>12191</v>
      </c>
      <c r="X50" s="231">
        <v>159974</v>
      </c>
      <c r="Y50" s="231">
        <v>0</v>
      </c>
      <c r="Z50" s="231">
        <v>0</v>
      </c>
      <c r="AA50" s="231">
        <v>0</v>
      </c>
      <c r="AB50" s="231">
        <v>0</v>
      </c>
      <c r="AC50" s="231">
        <v>0</v>
      </c>
      <c r="AD50" s="231">
        <v>264761</v>
      </c>
      <c r="AE50" s="231">
        <v>74688</v>
      </c>
      <c r="AF50" s="231">
        <v>67530</v>
      </c>
      <c r="AG50" s="231">
        <v>30729</v>
      </c>
      <c r="AH50" s="231">
        <v>437708</v>
      </c>
    </row>
    <row r="51" spans="1:34" s="9" customFormat="1" ht="15">
      <c r="A51" s="224" t="s">
        <v>392</v>
      </c>
      <c r="B51" s="224" t="s">
        <v>393</v>
      </c>
      <c r="C51" s="224" t="s">
        <v>394</v>
      </c>
      <c r="D51" s="224" t="s">
        <v>621</v>
      </c>
      <c r="E51" s="231">
        <v>1</v>
      </c>
      <c r="F51" s="231">
        <v>0</v>
      </c>
      <c r="G51" s="231">
        <v>0</v>
      </c>
      <c r="H51" s="231">
        <v>20</v>
      </c>
      <c r="I51" s="231">
        <v>21</v>
      </c>
      <c r="J51" s="231">
        <v>4809</v>
      </c>
      <c r="K51" s="231">
        <v>0</v>
      </c>
      <c r="L51" s="231">
        <v>0</v>
      </c>
      <c r="M51" s="231">
        <v>427</v>
      </c>
      <c r="N51" s="231">
        <v>5236</v>
      </c>
      <c r="O51" s="231">
        <v>4649</v>
      </c>
      <c r="P51" s="231">
        <v>0</v>
      </c>
      <c r="Q51" s="231">
        <v>0</v>
      </c>
      <c r="R51" s="231">
        <v>396</v>
      </c>
      <c r="S51" s="231">
        <v>5045</v>
      </c>
      <c r="T51" s="231">
        <v>4401</v>
      </c>
      <c r="U51" s="231">
        <v>0</v>
      </c>
      <c r="V51" s="231">
        <v>0</v>
      </c>
      <c r="W51" s="231">
        <v>839</v>
      </c>
      <c r="X51" s="231">
        <v>5240</v>
      </c>
      <c r="Y51" s="231">
        <v>9</v>
      </c>
      <c r="Z51" s="231">
        <v>0</v>
      </c>
      <c r="AA51" s="231">
        <v>0</v>
      </c>
      <c r="AB51" s="231">
        <v>2</v>
      </c>
      <c r="AC51" s="231">
        <v>11</v>
      </c>
      <c r="AD51" s="231">
        <v>13868</v>
      </c>
      <c r="AE51" s="231">
        <v>0</v>
      </c>
      <c r="AF51" s="231">
        <v>0</v>
      </c>
      <c r="AG51" s="231">
        <v>1664</v>
      </c>
      <c r="AH51" s="231">
        <v>15532</v>
      </c>
    </row>
    <row r="52" spans="1:34" s="9" customFormat="1" ht="15">
      <c r="A52" s="224" t="s">
        <v>395</v>
      </c>
      <c r="B52" s="224" t="s">
        <v>396</v>
      </c>
      <c r="C52" s="224" t="s">
        <v>397</v>
      </c>
      <c r="D52" s="224" t="s">
        <v>621</v>
      </c>
      <c r="E52" s="231">
        <v>10</v>
      </c>
      <c r="F52" s="231">
        <v>7</v>
      </c>
      <c r="G52" s="231">
        <v>0</v>
      </c>
      <c r="H52" s="231">
        <v>67</v>
      </c>
      <c r="I52" s="231">
        <v>84</v>
      </c>
      <c r="J52" s="231">
        <v>5960</v>
      </c>
      <c r="K52" s="231">
        <v>113</v>
      </c>
      <c r="L52" s="231">
        <v>0</v>
      </c>
      <c r="M52" s="231">
        <v>53</v>
      </c>
      <c r="N52" s="231">
        <v>6126</v>
      </c>
      <c r="O52" s="231">
        <v>7306</v>
      </c>
      <c r="P52" s="231">
        <v>12</v>
      </c>
      <c r="Q52" s="231">
        <v>0</v>
      </c>
      <c r="R52" s="231">
        <v>512</v>
      </c>
      <c r="S52" s="231">
        <v>7830</v>
      </c>
      <c r="T52" s="231">
        <v>8857</v>
      </c>
      <c r="U52" s="231">
        <v>240</v>
      </c>
      <c r="V52" s="231">
        <v>0</v>
      </c>
      <c r="W52" s="231">
        <v>333</v>
      </c>
      <c r="X52" s="231">
        <v>9430</v>
      </c>
      <c r="Y52" s="231">
        <v>188</v>
      </c>
      <c r="Z52" s="231">
        <v>0</v>
      </c>
      <c r="AA52" s="231">
        <v>0</v>
      </c>
      <c r="AB52" s="231">
        <v>4</v>
      </c>
      <c r="AC52" s="231">
        <v>192</v>
      </c>
      <c r="AD52" s="231">
        <v>22311</v>
      </c>
      <c r="AE52" s="231">
        <v>365</v>
      </c>
      <c r="AF52" s="231">
        <v>0</v>
      </c>
      <c r="AG52" s="231">
        <v>902</v>
      </c>
      <c r="AH52" s="231">
        <v>23578</v>
      </c>
    </row>
    <row r="53" spans="1:34" s="9" customFormat="1" ht="15">
      <c r="A53" s="224" t="s">
        <v>398</v>
      </c>
      <c r="B53" s="224" t="s">
        <v>399</v>
      </c>
      <c r="C53" s="224" t="s">
        <v>400</v>
      </c>
      <c r="D53" s="224" t="s">
        <v>621</v>
      </c>
      <c r="E53" s="231">
        <v>5</v>
      </c>
      <c r="F53" s="231">
        <v>18</v>
      </c>
      <c r="G53" s="231">
        <v>0</v>
      </c>
      <c r="H53" s="231">
        <v>73</v>
      </c>
      <c r="I53" s="231">
        <v>96</v>
      </c>
      <c r="J53" s="231">
        <v>6328</v>
      </c>
      <c r="K53" s="231">
        <v>2160</v>
      </c>
      <c r="L53" s="231">
        <v>0</v>
      </c>
      <c r="M53" s="231">
        <v>370</v>
      </c>
      <c r="N53" s="231">
        <v>8858</v>
      </c>
      <c r="O53" s="231">
        <v>8245</v>
      </c>
      <c r="P53" s="231">
        <v>381</v>
      </c>
      <c r="Q53" s="231">
        <v>0</v>
      </c>
      <c r="R53" s="231">
        <v>350</v>
      </c>
      <c r="S53" s="231">
        <v>8976</v>
      </c>
      <c r="T53" s="231">
        <v>7797</v>
      </c>
      <c r="U53" s="231">
        <v>1582</v>
      </c>
      <c r="V53" s="231">
        <v>0</v>
      </c>
      <c r="W53" s="231">
        <v>354</v>
      </c>
      <c r="X53" s="231">
        <v>9733</v>
      </c>
      <c r="Y53" s="231">
        <v>9</v>
      </c>
      <c r="Z53" s="231">
        <v>3</v>
      </c>
      <c r="AA53" s="231">
        <v>0</v>
      </c>
      <c r="AB53" s="231">
        <v>0</v>
      </c>
      <c r="AC53" s="231">
        <v>12</v>
      </c>
      <c r="AD53" s="231">
        <v>22379</v>
      </c>
      <c r="AE53" s="231">
        <v>4126</v>
      </c>
      <c r="AF53" s="231">
        <v>0</v>
      </c>
      <c r="AG53" s="231">
        <v>1074</v>
      </c>
      <c r="AH53" s="231">
        <v>27579</v>
      </c>
    </row>
    <row r="54" spans="1:34" s="9" customFormat="1" ht="15">
      <c r="A54" s="224" t="s">
        <v>401</v>
      </c>
      <c r="B54" s="224" t="s">
        <v>402</v>
      </c>
      <c r="C54" s="224" t="s">
        <v>403</v>
      </c>
      <c r="D54" s="224" t="s">
        <v>621</v>
      </c>
      <c r="E54" s="231">
        <v>1</v>
      </c>
      <c r="F54" s="231">
        <v>18</v>
      </c>
      <c r="G54" s="231">
        <v>0</v>
      </c>
      <c r="H54" s="231">
        <v>19</v>
      </c>
      <c r="I54" s="231">
        <v>38</v>
      </c>
      <c r="J54" s="231">
        <v>6697</v>
      </c>
      <c r="K54" s="231">
        <v>840</v>
      </c>
      <c r="L54" s="231">
        <v>0</v>
      </c>
      <c r="M54" s="231">
        <v>55</v>
      </c>
      <c r="N54" s="231">
        <v>7592</v>
      </c>
      <c r="O54" s="231">
        <v>8000</v>
      </c>
      <c r="P54" s="231">
        <v>65</v>
      </c>
      <c r="Q54" s="231">
        <v>0</v>
      </c>
      <c r="R54" s="231">
        <v>694</v>
      </c>
      <c r="S54" s="231">
        <v>8759</v>
      </c>
      <c r="T54" s="231">
        <v>9558</v>
      </c>
      <c r="U54" s="231">
        <v>1009</v>
      </c>
      <c r="V54" s="231">
        <v>0</v>
      </c>
      <c r="W54" s="231">
        <v>1068</v>
      </c>
      <c r="X54" s="231">
        <v>11635</v>
      </c>
      <c r="Y54" s="231">
        <v>17</v>
      </c>
      <c r="Z54" s="231">
        <v>0</v>
      </c>
      <c r="AA54" s="231">
        <v>0</v>
      </c>
      <c r="AB54" s="231">
        <v>0</v>
      </c>
      <c r="AC54" s="231">
        <v>17</v>
      </c>
      <c r="AD54" s="231">
        <v>24272</v>
      </c>
      <c r="AE54" s="231">
        <v>1914</v>
      </c>
      <c r="AF54" s="231">
        <v>0</v>
      </c>
      <c r="AG54" s="231">
        <v>1817</v>
      </c>
      <c r="AH54" s="231">
        <v>28003</v>
      </c>
    </row>
    <row r="55" spans="1:34" s="9" customFormat="1" ht="15">
      <c r="A55" s="224" t="s">
        <v>404</v>
      </c>
      <c r="B55" s="224" t="s">
        <v>405</v>
      </c>
      <c r="C55" s="224" t="s">
        <v>406</v>
      </c>
      <c r="D55" s="224" t="s">
        <v>621</v>
      </c>
      <c r="E55" s="231">
        <v>12</v>
      </c>
      <c r="F55" s="231">
        <v>0</v>
      </c>
      <c r="G55" s="231">
        <v>74</v>
      </c>
      <c r="H55" s="231">
        <v>22</v>
      </c>
      <c r="I55" s="231">
        <v>108</v>
      </c>
      <c r="J55" s="231">
        <v>2719</v>
      </c>
      <c r="K55" s="231">
        <v>0</v>
      </c>
      <c r="L55" s="231">
        <v>1197</v>
      </c>
      <c r="M55" s="231">
        <v>1005</v>
      </c>
      <c r="N55" s="231">
        <v>4921</v>
      </c>
      <c r="O55" s="231">
        <v>5649</v>
      </c>
      <c r="P55" s="231">
        <v>0</v>
      </c>
      <c r="Q55" s="231">
        <v>486</v>
      </c>
      <c r="R55" s="231">
        <v>134</v>
      </c>
      <c r="S55" s="231">
        <v>6269</v>
      </c>
      <c r="T55" s="231">
        <v>5967</v>
      </c>
      <c r="U55" s="231">
        <v>0</v>
      </c>
      <c r="V55" s="231">
        <v>488</v>
      </c>
      <c r="W55" s="231">
        <v>761</v>
      </c>
      <c r="X55" s="231">
        <v>7216</v>
      </c>
      <c r="Y55" s="231">
        <v>0</v>
      </c>
      <c r="Z55" s="231">
        <v>0</v>
      </c>
      <c r="AA55" s="231">
        <v>0</v>
      </c>
      <c r="AB55" s="231">
        <v>0</v>
      </c>
      <c r="AC55" s="231">
        <v>0</v>
      </c>
      <c r="AD55" s="231">
        <v>14335</v>
      </c>
      <c r="AE55" s="231">
        <v>0</v>
      </c>
      <c r="AF55" s="231">
        <v>2171</v>
      </c>
      <c r="AG55" s="231">
        <v>1900</v>
      </c>
      <c r="AH55" s="231">
        <v>18406</v>
      </c>
    </row>
    <row r="56" spans="1:34" s="9" customFormat="1" ht="15">
      <c r="A56" s="224" t="s">
        <v>407</v>
      </c>
      <c r="B56" s="224" t="s">
        <v>408</v>
      </c>
      <c r="C56" s="224" t="s">
        <v>409</v>
      </c>
      <c r="D56" s="224" t="s">
        <v>621</v>
      </c>
      <c r="E56" s="231">
        <v>1</v>
      </c>
      <c r="F56" s="231">
        <v>16</v>
      </c>
      <c r="G56" s="231">
        <v>0</v>
      </c>
      <c r="H56" s="231">
        <v>13</v>
      </c>
      <c r="I56" s="231">
        <v>30</v>
      </c>
      <c r="J56" s="231">
        <v>6405</v>
      </c>
      <c r="K56" s="231">
        <v>565</v>
      </c>
      <c r="L56" s="231">
        <v>0</v>
      </c>
      <c r="M56" s="231">
        <v>80</v>
      </c>
      <c r="N56" s="231">
        <v>7050</v>
      </c>
      <c r="O56" s="231">
        <v>6538</v>
      </c>
      <c r="P56" s="231">
        <v>65</v>
      </c>
      <c r="Q56" s="231">
        <v>0</v>
      </c>
      <c r="R56" s="231">
        <v>613</v>
      </c>
      <c r="S56" s="231">
        <v>7216</v>
      </c>
      <c r="T56" s="231">
        <v>7639</v>
      </c>
      <c r="U56" s="231">
        <v>405</v>
      </c>
      <c r="V56" s="231">
        <v>0</v>
      </c>
      <c r="W56" s="231">
        <v>592</v>
      </c>
      <c r="X56" s="231">
        <v>8636</v>
      </c>
      <c r="Y56" s="231">
        <v>18</v>
      </c>
      <c r="Z56" s="231">
        <v>0</v>
      </c>
      <c r="AA56" s="231">
        <v>0</v>
      </c>
      <c r="AB56" s="231">
        <v>1</v>
      </c>
      <c r="AC56" s="231">
        <v>19</v>
      </c>
      <c r="AD56" s="231">
        <v>20600</v>
      </c>
      <c r="AE56" s="231">
        <v>1035</v>
      </c>
      <c r="AF56" s="231">
        <v>0</v>
      </c>
      <c r="AG56" s="231">
        <v>1286</v>
      </c>
      <c r="AH56" s="231">
        <v>22921</v>
      </c>
    </row>
    <row r="57" spans="1:34" s="9" customFormat="1" ht="15">
      <c r="A57" s="224" t="s">
        <v>410</v>
      </c>
      <c r="B57" s="224" t="s">
        <v>411</v>
      </c>
      <c r="C57" s="224" t="s">
        <v>412</v>
      </c>
      <c r="D57" s="224" t="s">
        <v>621</v>
      </c>
      <c r="E57" s="231">
        <v>1</v>
      </c>
      <c r="F57" s="231">
        <v>16</v>
      </c>
      <c r="G57" s="231">
        <v>29</v>
      </c>
      <c r="H57" s="231">
        <v>19</v>
      </c>
      <c r="I57" s="231">
        <v>65</v>
      </c>
      <c r="J57" s="231">
        <v>2650</v>
      </c>
      <c r="K57" s="231">
        <v>543</v>
      </c>
      <c r="L57" s="231">
        <v>705</v>
      </c>
      <c r="M57" s="231">
        <v>8</v>
      </c>
      <c r="N57" s="231">
        <v>3906</v>
      </c>
      <c r="O57" s="231">
        <v>3375</v>
      </c>
      <c r="P57" s="231">
        <v>154</v>
      </c>
      <c r="Q57" s="231">
        <v>130</v>
      </c>
      <c r="R57" s="231">
        <v>263</v>
      </c>
      <c r="S57" s="231">
        <v>3922</v>
      </c>
      <c r="T57" s="231">
        <v>4027</v>
      </c>
      <c r="U57" s="231">
        <v>535</v>
      </c>
      <c r="V57" s="231">
        <v>351</v>
      </c>
      <c r="W57" s="231">
        <v>516</v>
      </c>
      <c r="X57" s="231">
        <v>5429</v>
      </c>
      <c r="Y57" s="231">
        <v>50</v>
      </c>
      <c r="Z57" s="231">
        <v>2</v>
      </c>
      <c r="AA57" s="231">
        <v>0</v>
      </c>
      <c r="AB57" s="231">
        <v>5</v>
      </c>
      <c r="AC57" s="231">
        <v>57</v>
      </c>
      <c r="AD57" s="231">
        <v>10102</v>
      </c>
      <c r="AE57" s="231">
        <v>1234</v>
      </c>
      <c r="AF57" s="231">
        <v>1186</v>
      </c>
      <c r="AG57" s="231">
        <v>792</v>
      </c>
      <c r="AH57" s="231">
        <v>13314</v>
      </c>
    </row>
    <row r="58" spans="1:34" s="9" customFormat="1" ht="15">
      <c r="A58" s="224" t="s">
        <v>413</v>
      </c>
      <c r="B58" s="224" t="s">
        <v>414</v>
      </c>
      <c r="C58" s="224" t="s">
        <v>415</v>
      </c>
      <c r="D58" s="224" t="s">
        <v>105</v>
      </c>
      <c r="E58" s="231">
        <v>1</v>
      </c>
      <c r="F58" s="231">
        <v>21</v>
      </c>
      <c r="G58" s="231">
        <v>2</v>
      </c>
      <c r="H58" s="231">
        <v>9</v>
      </c>
      <c r="I58" s="231">
        <v>33</v>
      </c>
      <c r="J58" s="231">
        <v>4726</v>
      </c>
      <c r="K58" s="231">
        <v>510</v>
      </c>
      <c r="L58" s="231">
        <v>13</v>
      </c>
      <c r="M58" s="231">
        <v>22</v>
      </c>
      <c r="N58" s="231">
        <v>5271</v>
      </c>
      <c r="O58" s="231">
        <v>8785</v>
      </c>
      <c r="P58" s="231">
        <v>97</v>
      </c>
      <c r="Q58" s="231">
        <v>7</v>
      </c>
      <c r="R58" s="231">
        <v>16</v>
      </c>
      <c r="S58" s="231">
        <v>8905</v>
      </c>
      <c r="T58" s="231">
        <v>7483</v>
      </c>
      <c r="U58" s="231">
        <v>460</v>
      </c>
      <c r="V58" s="231">
        <v>3</v>
      </c>
      <c r="W58" s="231">
        <v>7</v>
      </c>
      <c r="X58" s="231">
        <v>7953</v>
      </c>
      <c r="Y58" s="231">
        <v>4</v>
      </c>
      <c r="Z58" s="231">
        <v>0</v>
      </c>
      <c r="AA58" s="231">
        <v>0</v>
      </c>
      <c r="AB58" s="231">
        <v>0</v>
      </c>
      <c r="AC58" s="231">
        <v>4</v>
      </c>
      <c r="AD58" s="231">
        <v>20998</v>
      </c>
      <c r="AE58" s="231">
        <v>1067</v>
      </c>
      <c r="AF58" s="231">
        <v>23</v>
      </c>
      <c r="AG58" s="231">
        <v>45</v>
      </c>
      <c r="AH58" s="231">
        <v>22133</v>
      </c>
    </row>
    <row r="59" spans="1:34" s="9" customFormat="1" ht="15">
      <c r="A59" s="224" t="s">
        <v>416</v>
      </c>
      <c r="B59" s="224" t="s">
        <v>417</v>
      </c>
      <c r="C59" s="224" t="s">
        <v>418</v>
      </c>
      <c r="D59" s="224" t="s">
        <v>105</v>
      </c>
      <c r="E59" s="231">
        <v>17</v>
      </c>
      <c r="F59" s="231">
        <v>13</v>
      </c>
      <c r="G59" s="231">
        <v>1</v>
      </c>
      <c r="H59" s="231">
        <v>19</v>
      </c>
      <c r="I59" s="231">
        <v>50</v>
      </c>
      <c r="J59" s="231">
        <v>5762</v>
      </c>
      <c r="K59" s="231">
        <v>589</v>
      </c>
      <c r="L59" s="231">
        <v>314</v>
      </c>
      <c r="M59" s="231">
        <v>63</v>
      </c>
      <c r="N59" s="231">
        <v>6728</v>
      </c>
      <c r="O59" s="231">
        <v>8730</v>
      </c>
      <c r="P59" s="231">
        <v>95</v>
      </c>
      <c r="Q59" s="231">
        <v>106</v>
      </c>
      <c r="R59" s="231">
        <v>65</v>
      </c>
      <c r="S59" s="231">
        <v>8996</v>
      </c>
      <c r="T59" s="231">
        <v>10880</v>
      </c>
      <c r="U59" s="231">
        <v>494</v>
      </c>
      <c r="V59" s="231">
        <v>427</v>
      </c>
      <c r="W59" s="231">
        <v>55</v>
      </c>
      <c r="X59" s="231">
        <v>11856</v>
      </c>
      <c r="Y59" s="231">
        <v>6</v>
      </c>
      <c r="Z59" s="231">
        <v>0</v>
      </c>
      <c r="AA59" s="231">
        <v>0</v>
      </c>
      <c r="AB59" s="231">
        <v>0</v>
      </c>
      <c r="AC59" s="231">
        <v>6</v>
      </c>
      <c r="AD59" s="231">
        <v>25378</v>
      </c>
      <c r="AE59" s="231">
        <v>1178</v>
      </c>
      <c r="AF59" s="231">
        <v>847</v>
      </c>
      <c r="AG59" s="231">
        <v>183</v>
      </c>
      <c r="AH59" s="231">
        <v>27586</v>
      </c>
    </row>
    <row r="60" spans="1:34" s="9" customFormat="1" ht="15">
      <c r="A60" s="224" t="s">
        <v>419</v>
      </c>
      <c r="B60" s="224" t="s">
        <v>420</v>
      </c>
      <c r="C60" s="224" t="s">
        <v>421</v>
      </c>
      <c r="D60" s="224" t="s">
        <v>621</v>
      </c>
      <c r="E60" s="231">
        <v>1</v>
      </c>
      <c r="F60" s="231">
        <v>38</v>
      </c>
      <c r="G60" s="231">
        <v>0</v>
      </c>
      <c r="H60" s="231">
        <v>49</v>
      </c>
      <c r="I60" s="231">
        <v>88</v>
      </c>
      <c r="J60" s="231">
        <v>7819</v>
      </c>
      <c r="K60" s="231">
        <v>1668</v>
      </c>
      <c r="L60" s="231">
        <v>0</v>
      </c>
      <c r="M60" s="231">
        <v>109</v>
      </c>
      <c r="N60" s="231">
        <v>9596</v>
      </c>
      <c r="O60" s="231">
        <v>8328</v>
      </c>
      <c r="P60" s="231">
        <v>282</v>
      </c>
      <c r="Q60" s="231">
        <v>0</v>
      </c>
      <c r="R60" s="231">
        <v>369</v>
      </c>
      <c r="S60" s="231">
        <v>8979</v>
      </c>
      <c r="T60" s="231">
        <v>7719</v>
      </c>
      <c r="U60" s="231">
        <v>1015</v>
      </c>
      <c r="V60" s="231">
        <v>0</v>
      </c>
      <c r="W60" s="231">
        <v>275</v>
      </c>
      <c r="X60" s="231">
        <v>9009</v>
      </c>
      <c r="Y60" s="231">
        <v>0</v>
      </c>
      <c r="Z60" s="231">
        <v>0</v>
      </c>
      <c r="AA60" s="231">
        <v>0</v>
      </c>
      <c r="AB60" s="231">
        <v>0</v>
      </c>
      <c r="AC60" s="231">
        <v>0</v>
      </c>
      <c r="AD60" s="231">
        <v>23866</v>
      </c>
      <c r="AE60" s="231">
        <v>2965</v>
      </c>
      <c r="AF60" s="231">
        <v>0</v>
      </c>
      <c r="AG60" s="231">
        <v>753</v>
      </c>
      <c r="AH60" s="231">
        <v>27584</v>
      </c>
    </row>
    <row r="61" spans="1:34" s="9" customFormat="1" ht="15">
      <c r="A61" s="224" t="s">
        <v>422</v>
      </c>
      <c r="B61" s="224" t="s">
        <v>423</v>
      </c>
      <c r="C61" s="224" t="s">
        <v>424</v>
      </c>
      <c r="D61" s="224" t="s">
        <v>621</v>
      </c>
      <c r="E61" s="231">
        <v>1</v>
      </c>
      <c r="F61" s="231">
        <v>14</v>
      </c>
      <c r="G61" s="231">
        <v>0</v>
      </c>
      <c r="H61" s="231">
        <v>15</v>
      </c>
      <c r="I61" s="231">
        <v>30</v>
      </c>
      <c r="J61" s="231">
        <v>7190</v>
      </c>
      <c r="K61" s="231">
        <v>861</v>
      </c>
      <c r="L61" s="231">
        <v>0</v>
      </c>
      <c r="M61" s="231">
        <v>83</v>
      </c>
      <c r="N61" s="231">
        <v>8134</v>
      </c>
      <c r="O61" s="231">
        <v>7016</v>
      </c>
      <c r="P61" s="231">
        <v>239</v>
      </c>
      <c r="Q61" s="231">
        <v>0</v>
      </c>
      <c r="R61" s="231">
        <v>353</v>
      </c>
      <c r="S61" s="231">
        <v>7608</v>
      </c>
      <c r="T61" s="231">
        <v>7751</v>
      </c>
      <c r="U61" s="231">
        <v>405</v>
      </c>
      <c r="V61" s="231">
        <v>0</v>
      </c>
      <c r="W61" s="231">
        <v>290</v>
      </c>
      <c r="X61" s="231">
        <v>8446</v>
      </c>
      <c r="Y61" s="231">
        <v>0</v>
      </c>
      <c r="Z61" s="231">
        <v>0</v>
      </c>
      <c r="AA61" s="231">
        <v>0</v>
      </c>
      <c r="AB61" s="231">
        <v>0</v>
      </c>
      <c r="AC61" s="231">
        <v>0</v>
      </c>
      <c r="AD61" s="231">
        <v>21957</v>
      </c>
      <c r="AE61" s="231">
        <v>1505</v>
      </c>
      <c r="AF61" s="231">
        <v>0</v>
      </c>
      <c r="AG61" s="231">
        <v>726</v>
      </c>
      <c r="AH61" s="231">
        <v>24188</v>
      </c>
    </row>
    <row r="62" spans="1:34" s="9" customFormat="1" ht="15">
      <c r="A62" s="224" t="s">
        <v>425</v>
      </c>
      <c r="B62" s="224" t="s">
        <v>426</v>
      </c>
      <c r="C62" s="224" t="s">
        <v>427</v>
      </c>
      <c r="D62" s="224"/>
      <c r="E62" s="231">
        <v>3</v>
      </c>
      <c r="F62" s="231">
        <v>51</v>
      </c>
      <c r="G62" s="231">
        <v>0</v>
      </c>
      <c r="H62" s="231">
        <v>19</v>
      </c>
      <c r="I62" s="231">
        <v>73</v>
      </c>
      <c r="J62" s="231">
        <v>7998</v>
      </c>
      <c r="K62" s="231">
        <v>2369</v>
      </c>
      <c r="L62" s="231">
        <v>0</v>
      </c>
      <c r="M62" s="231">
        <v>928</v>
      </c>
      <c r="N62" s="231">
        <v>11295</v>
      </c>
      <c r="O62" s="231">
        <v>10432</v>
      </c>
      <c r="P62" s="231">
        <v>735</v>
      </c>
      <c r="Q62" s="231">
        <v>0</v>
      </c>
      <c r="R62" s="231">
        <v>464</v>
      </c>
      <c r="S62" s="231">
        <v>11631</v>
      </c>
      <c r="T62" s="231">
        <v>16531</v>
      </c>
      <c r="U62" s="231">
        <v>3007</v>
      </c>
      <c r="V62" s="231">
        <v>0</v>
      </c>
      <c r="W62" s="231">
        <v>891</v>
      </c>
      <c r="X62" s="231">
        <v>20429</v>
      </c>
      <c r="Y62" s="231">
        <v>151</v>
      </c>
      <c r="Z62" s="231">
        <v>10</v>
      </c>
      <c r="AA62" s="231">
        <v>0</v>
      </c>
      <c r="AB62" s="231">
        <v>5</v>
      </c>
      <c r="AC62" s="231">
        <v>166</v>
      </c>
      <c r="AD62" s="231">
        <v>35112</v>
      </c>
      <c r="AE62" s="231">
        <v>6121</v>
      </c>
      <c r="AF62" s="231">
        <v>0</v>
      </c>
      <c r="AG62" s="231">
        <v>2288</v>
      </c>
      <c r="AH62" s="231">
        <v>43521</v>
      </c>
    </row>
    <row r="63" spans="1:34" s="9" customFormat="1" ht="15">
      <c r="A63" s="224" t="s">
        <v>429</v>
      </c>
      <c r="B63" s="224" t="s">
        <v>430</v>
      </c>
      <c r="C63" s="224" t="s">
        <v>431</v>
      </c>
      <c r="D63" s="224" t="s">
        <v>621</v>
      </c>
      <c r="E63" s="231">
        <v>11</v>
      </c>
      <c r="F63" s="231">
        <v>30</v>
      </c>
      <c r="G63" s="231">
        <v>0</v>
      </c>
      <c r="H63" s="231">
        <v>22</v>
      </c>
      <c r="I63" s="231">
        <v>63</v>
      </c>
      <c r="J63" s="231">
        <v>3766</v>
      </c>
      <c r="K63" s="231">
        <v>1411</v>
      </c>
      <c r="L63" s="231">
        <v>0</v>
      </c>
      <c r="M63" s="231">
        <v>8</v>
      </c>
      <c r="N63" s="231">
        <v>5185</v>
      </c>
      <c r="O63" s="231">
        <v>5639</v>
      </c>
      <c r="P63" s="231">
        <v>987</v>
      </c>
      <c r="Q63" s="231">
        <v>0</v>
      </c>
      <c r="R63" s="231">
        <v>268</v>
      </c>
      <c r="S63" s="231">
        <v>6894</v>
      </c>
      <c r="T63" s="231">
        <v>5761</v>
      </c>
      <c r="U63" s="231">
        <v>1352</v>
      </c>
      <c r="V63" s="231">
        <v>0</v>
      </c>
      <c r="W63" s="231">
        <v>117</v>
      </c>
      <c r="X63" s="231">
        <v>7230</v>
      </c>
      <c r="Y63" s="231">
        <v>86</v>
      </c>
      <c r="Z63" s="231">
        <v>4</v>
      </c>
      <c r="AA63" s="231">
        <v>0</v>
      </c>
      <c r="AB63" s="231">
        <v>2</v>
      </c>
      <c r="AC63" s="231">
        <v>92</v>
      </c>
      <c r="AD63" s="231">
        <v>15252</v>
      </c>
      <c r="AE63" s="231">
        <v>3754</v>
      </c>
      <c r="AF63" s="231">
        <v>0</v>
      </c>
      <c r="AG63" s="231">
        <v>395</v>
      </c>
      <c r="AH63" s="231">
        <v>19401</v>
      </c>
    </row>
    <row r="64" spans="1:34" s="9" customFormat="1" ht="15">
      <c r="A64" s="224" t="s">
        <v>432</v>
      </c>
      <c r="B64" s="224" t="s">
        <v>433</v>
      </c>
      <c r="C64" s="224" t="s">
        <v>434</v>
      </c>
      <c r="D64" s="224" t="s">
        <v>105</v>
      </c>
      <c r="E64" s="231">
        <v>1</v>
      </c>
      <c r="F64" s="231">
        <v>21</v>
      </c>
      <c r="G64" s="231">
        <v>0</v>
      </c>
      <c r="H64" s="231">
        <v>20</v>
      </c>
      <c r="I64" s="231">
        <v>42</v>
      </c>
      <c r="J64" s="231">
        <v>4942</v>
      </c>
      <c r="K64" s="231">
        <v>1182</v>
      </c>
      <c r="L64" s="231">
        <v>0</v>
      </c>
      <c r="M64" s="231">
        <v>295</v>
      </c>
      <c r="N64" s="231">
        <v>6419</v>
      </c>
      <c r="O64" s="231">
        <v>5197</v>
      </c>
      <c r="P64" s="231">
        <v>1254</v>
      </c>
      <c r="Q64" s="231">
        <v>0</v>
      </c>
      <c r="R64" s="231">
        <v>371</v>
      </c>
      <c r="S64" s="231">
        <v>6822</v>
      </c>
      <c r="T64" s="231">
        <v>5382</v>
      </c>
      <c r="U64" s="231">
        <v>1648</v>
      </c>
      <c r="V64" s="231">
        <v>0</v>
      </c>
      <c r="W64" s="231">
        <v>425</v>
      </c>
      <c r="X64" s="231">
        <v>7455</v>
      </c>
      <c r="Y64" s="231">
        <v>0</v>
      </c>
      <c r="Z64" s="231">
        <v>0</v>
      </c>
      <c r="AA64" s="231">
        <v>0</v>
      </c>
      <c r="AB64" s="231">
        <v>0</v>
      </c>
      <c r="AC64" s="231">
        <v>0</v>
      </c>
      <c r="AD64" s="231">
        <v>15521</v>
      </c>
      <c r="AE64" s="231">
        <v>4084</v>
      </c>
      <c r="AF64" s="231">
        <v>0</v>
      </c>
      <c r="AG64" s="231">
        <v>1091</v>
      </c>
      <c r="AH64" s="231">
        <v>20696</v>
      </c>
    </row>
    <row r="65" spans="1:34" s="9" customFormat="1" ht="15">
      <c r="A65" s="224" t="s">
        <v>435</v>
      </c>
      <c r="B65" s="224" t="s">
        <v>436</v>
      </c>
      <c r="C65" s="224" t="s">
        <v>437</v>
      </c>
      <c r="D65" s="224" t="s">
        <v>105</v>
      </c>
      <c r="E65" s="231">
        <v>6</v>
      </c>
      <c r="F65" s="231">
        <v>39</v>
      </c>
      <c r="G65" s="231">
        <v>55</v>
      </c>
      <c r="H65" s="231">
        <v>65</v>
      </c>
      <c r="I65" s="231">
        <v>165</v>
      </c>
      <c r="J65" s="231">
        <v>4135</v>
      </c>
      <c r="K65" s="231">
        <v>2142</v>
      </c>
      <c r="L65" s="231">
        <v>1795</v>
      </c>
      <c r="M65" s="231">
        <v>1153</v>
      </c>
      <c r="N65" s="231">
        <v>9225</v>
      </c>
      <c r="O65" s="231">
        <v>6732</v>
      </c>
      <c r="P65" s="231">
        <v>478</v>
      </c>
      <c r="Q65" s="231">
        <v>1332</v>
      </c>
      <c r="R65" s="231">
        <v>2037</v>
      </c>
      <c r="S65" s="231">
        <v>10579</v>
      </c>
      <c r="T65" s="231">
        <v>6205</v>
      </c>
      <c r="U65" s="231">
        <v>478</v>
      </c>
      <c r="V65" s="231">
        <v>1332</v>
      </c>
      <c r="W65" s="231">
        <v>2037</v>
      </c>
      <c r="X65" s="231">
        <v>10052</v>
      </c>
      <c r="Y65" s="231">
        <v>6</v>
      </c>
      <c r="Z65" s="231">
        <v>2</v>
      </c>
      <c r="AA65" s="231">
        <v>1</v>
      </c>
      <c r="AB65" s="231">
        <v>0</v>
      </c>
      <c r="AC65" s="231">
        <v>9</v>
      </c>
      <c r="AD65" s="231">
        <v>17078</v>
      </c>
      <c r="AE65" s="231">
        <v>3100</v>
      </c>
      <c r="AF65" s="231">
        <v>4460</v>
      </c>
      <c r="AG65" s="231">
        <v>5227</v>
      </c>
      <c r="AH65" s="231">
        <v>29865</v>
      </c>
    </row>
    <row r="66" spans="1:34" s="9" customFormat="1" ht="15">
      <c r="A66" s="224" t="s">
        <v>438</v>
      </c>
      <c r="B66" s="224" t="s">
        <v>439</v>
      </c>
      <c r="C66" s="224" t="s">
        <v>440</v>
      </c>
      <c r="D66" s="224" t="s">
        <v>105</v>
      </c>
      <c r="E66" s="231">
        <v>1</v>
      </c>
      <c r="F66" s="231">
        <v>13</v>
      </c>
      <c r="G66" s="231">
        <v>0</v>
      </c>
      <c r="H66" s="231">
        <v>61</v>
      </c>
      <c r="I66" s="231">
        <v>75</v>
      </c>
      <c r="J66" s="231">
        <v>2338</v>
      </c>
      <c r="K66" s="231">
        <v>3526</v>
      </c>
      <c r="L66" s="231">
        <v>0</v>
      </c>
      <c r="M66" s="231">
        <v>138</v>
      </c>
      <c r="N66" s="231">
        <v>6002</v>
      </c>
      <c r="O66" s="231">
        <v>5112</v>
      </c>
      <c r="P66" s="231">
        <v>735</v>
      </c>
      <c r="Q66" s="231">
        <v>0</v>
      </c>
      <c r="R66" s="231">
        <v>647</v>
      </c>
      <c r="S66" s="231">
        <v>6494</v>
      </c>
      <c r="T66" s="231">
        <v>3502</v>
      </c>
      <c r="U66" s="231">
        <v>513</v>
      </c>
      <c r="V66" s="231">
        <v>0</v>
      </c>
      <c r="W66" s="231">
        <v>1265</v>
      </c>
      <c r="X66" s="231">
        <v>5280</v>
      </c>
      <c r="Y66" s="231">
        <v>25</v>
      </c>
      <c r="Z66" s="231">
        <v>2</v>
      </c>
      <c r="AA66" s="231">
        <v>0</v>
      </c>
      <c r="AB66" s="231">
        <v>2</v>
      </c>
      <c r="AC66" s="231">
        <v>29</v>
      </c>
      <c r="AD66" s="231">
        <v>10977</v>
      </c>
      <c r="AE66" s="231">
        <v>4776</v>
      </c>
      <c r="AF66" s="231">
        <v>0</v>
      </c>
      <c r="AG66" s="231">
        <v>2052</v>
      </c>
      <c r="AH66" s="231">
        <v>17805</v>
      </c>
    </row>
    <row r="67" spans="1:34" s="9" customFormat="1" ht="15">
      <c r="A67" s="224" t="s">
        <v>441</v>
      </c>
      <c r="B67" s="224" t="s">
        <v>442</v>
      </c>
      <c r="C67" s="224" t="s">
        <v>443</v>
      </c>
      <c r="D67" s="224" t="s">
        <v>105</v>
      </c>
      <c r="E67" s="231">
        <v>1</v>
      </c>
      <c r="F67" s="231">
        <v>32</v>
      </c>
      <c r="G67" s="231">
        <v>0</v>
      </c>
      <c r="H67" s="231">
        <v>42</v>
      </c>
      <c r="I67" s="231">
        <v>75</v>
      </c>
      <c r="J67" s="231">
        <v>4630</v>
      </c>
      <c r="K67" s="231">
        <v>2057</v>
      </c>
      <c r="L67" s="231">
        <v>0</v>
      </c>
      <c r="M67" s="231">
        <v>43</v>
      </c>
      <c r="N67" s="231">
        <v>6730</v>
      </c>
      <c r="O67" s="231">
        <v>6961</v>
      </c>
      <c r="P67" s="231">
        <v>302</v>
      </c>
      <c r="Q67" s="231">
        <v>0</v>
      </c>
      <c r="R67" s="231">
        <v>422</v>
      </c>
      <c r="S67" s="231">
        <v>7685</v>
      </c>
      <c r="T67" s="231">
        <v>7210</v>
      </c>
      <c r="U67" s="231">
        <v>956</v>
      </c>
      <c r="V67" s="231">
        <v>0</v>
      </c>
      <c r="W67" s="231">
        <v>213</v>
      </c>
      <c r="X67" s="231">
        <v>8379</v>
      </c>
      <c r="Y67" s="231">
        <v>0</v>
      </c>
      <c r="Z67" s="231">
        <v>0</v>
      </c>
      <c r="AA67" s="231">
        <v>0</v>
      </c>
      <c r="AB67" s="231">
        <v>0</v>
      </c>
      <c r="AC67" s="231">
        <v>0</v>
      </c>
      <c r="AD67" s="231">
        <v>18801</v>
      </c>
      <c r="AE67" s="231">
        <v>3315</v>
      </c>
      <c r="AF67" s="231">
        <v>0</v>
      </c>
      <c r="AG67" s="231">
        <v>678</v>
      </c>
      <c r="AH67" s="231">
        <v>22794</v>
      </c>
    </row>
    <row r="68" spans="1:34" s="9" customFormat="1" ht="15">
      <c r="A68" s="224" t="s">
        <v>444</v>
      </c>
      <c r="B68" s="224" t="s">
        <v>445</v>
      </c>
      <c r="C68" s="224" t="s">
        <v>446</v>
      </c>
      <c r="D68" s="224" t="s">
        <v>105</v>
      </c>
      <c r="E68" s="231">
        <v>1</v>
      </c>
      <c r="F68" s="231">
        <v>105</v>
      </c>
      <c r="G68" s="231">
        <v>0</v>
      </c>
      <c r="H68" s="231">
        <v>29</v>
      </c>
      <c r="I68" s="231">
        <v>135</v>
      </c>
      <c r="J68" s="231">
        <v>2057</v>
      </c>
      <c r="K68" s="231">
        <v>4641</v>
      </c>
      <c r="L68" s="231">
        <v>0</v>
      </c>
      <c r="M68" s="231">
        <v>152</v>
      </c>
      <c r="N68" s="231">
        <v>6850</v>
      </c>
      <c r="O68" s="231">
        <v>4634</v>
      </c>
      <c r="P68" s="231">
        <v>1468</v>
      </c>
      <c r="Q68" s="231">
        <v>0</v>
      </c>
      <c r="R68" s="231">
        <v>263</v>
      </c>
      <c r="S68" s="231">
        <v>6365</v>
      </c>
      <c r="T68" s="231">
        <v>3620</v>
      </c>
      <c r="U68" s="231">
        <v>4292</v>
      </c>
      <c r="V68" s="231">
        <v>0</v>
      </c>
      <c r="W68" s="231">
        <v>154</v>
      </c>
      <c r="X68" s="231">
        <v>8066</v>
      </c>
      <c r="Y68" s="231">
        <v>4</v>
      </c>
      <c r="Z68" s="231">
        <v>0</v>
      </c>
      <c r="AA68" s="231">
        <v>0</v>
      </c>
      <c r="AB68" s="231">
        <v>1</v>
      </c>
      <c r="AC68" s="231">
        <v>5</v>
      </c>
      <c r="AD68" s="231">
        <v>10315</v>
      </c>
      <c r="AE68" s="231">
        <v>10401</v>
      </c>
      <c r="AF68" s="231">
        <v>0</v>
      </c>
      <c r="AG68" s="231">
        <v>570</v>
      </c>
      <c r="AH68" s="231">
        <v>21286</v>
      </c>
    </row>
    <row r="69" spans="1:34" s="9" customFormat="1" ht="15">
      <c r="A69" s="224" t="s">
        <v>448</v>
      </c>
      <c r="B69" s="224" t="s">
        <v>449</v>
      </c>
      <c r="C69" s="224" t="s">
        <v>450</v>
      </c>
      <c r="D69" s="224" t="s">
        <v>621</v>
      </c>
      <c r="E69" s="231">
        <v>1</v>
      </c>
      <c r="F69" s="231">
        <v>92</v>
      </c>
      <c r="G69" s="231">
        <v>0</v>
      </c>
      <c r="H69" s="231">
        <v>53</v>
      </c>
      <c r="I69" s="231">
        <v>146</v>
      </c>
      <c r="J69" s="231">
        <v>5366</v>
      </c>
      <c r="K69" s="231">
        <v>4250</v>
      </c>
      <c r="L69" s="231">
        <v>0</v>
      </c>
      <c r="M69" s="231">
        <v>373</v>
      </c>
      <c r="N69" s="231">
        <v>9989</v>
      </c>
      <c r="O69" s="231">
        <v>8208</v>
      </c>
      <c r="P69" s="231">
        <v>1341</v>
      </c>
      <c r="Q69" s="231">
        <v>0</v>
      </c>
      <c r="R69" s="231">
        <v>638</v>
      </c>
      <c r="S69" s="231">
        <v>10187</v>
      </c>
      <c r="T69" s="231">
        <v>7582</v>
      </c>
      <c r="U69" s="231">
        <v>3624</v>
      </c>
      <c r="V69" s="231">
        <v>0</v>
      </c>
      <c r="W69" s="231">
        <v>484</v>
      </c>
      <c r="X69" s="231">
        <v>11690</v>
      </c>
      <c r="Y69" s="231">
        <v>147</v>
      </c>
      <c r="Z69" s="231">
        <v>14</v>
      </c>
      <c r="AA69" s="231">
        <v>0</v>
      </c>
      <c r="AB69" s="231">
        <v>7</v>
      </c>
      <c r="AC69" s="231">
        <v>168</v>
      </c>
      <c r="AD69" s="231">
        <v>21303</v>
      </c>
      <c r="AE69" s="231">
        <v>9229</v>
      </c>
      <c r="AF69" s="231">
        <v>0</v>
      </c>
      <c r="AG69" s="231">
        <v>1502</v>
      </c>
      <c r="AH69" s="231">
        <v>32034</v>
      </c>
    </row>
    <row r="70" spans="1:34" s="9" customFormat="1" ht="15">
      <c r="A70" s="224" t="s">
        <v>451</v>
      </c>
      <c r="B70" s="224" t="s">
        <v>452</v>
      </c>
      <c r="C70" s="224" t="s">
        <v>453</v>
      </c>
      <c r="D70" s="224" t="s">
        <v>105</v>
      </c>
      <c r="E70" s="231">
        <v>1</v>
      </c>
      <c r="F70" s="231">
        <v>22</v>
      </c>
      <c r="G70" s="231">
        <v>0</v>
      </c>
      <c r="H70" s="231">
        <v>11</v>
      </c>
      <c r="I70" s="231">
        <v>34</v>
      </c>
      <c r="J70" s="231">
        <v>6580</v>
      </c>
      <c r="K70" s="231">
        <v>2465</v>
      </c>
      <c r="L70" s="231">
        <v>0</v>
      </c>
      <c r="M70" s="231">
        <v>183</v>
      </c>
      <c r="N70" s="231">
        <v>9228</v>
      </c>
      <c r="O70" s="231">
        <v>7378</v>
      </c>
      <c r="P70" s="231">
        <v>887</v>
      </c>
      <c r="Q70" s="231">
        <v>0</v>
      </c>
      <c r="R70" s="231">
        <v>265</v>
      </c>
      <c r="S70" s="231">
        <v>8530</v>
      </c>
      <c r="T70" s="231">
        <v>7968</v>
      </c>
      <c r="U70" s="231">
        <v>2381</v>
      </c>
      <c r="V70" s="231">
        <v>0</v>
      </c>
      <c r="W70" s="231">
        <v>301</v>
      </c>
      <c r="X70" s="231">
        <v>10650</v>
      </c>
      <c r="Y70" s="231">
        <v>135</v>
      </c>
      <c r="Z70" s="231">
        <v>7</v>
      </c>
      <c r="AA70" s="231">
        <v>0</v>
      </c>
      <c r="AB70" s="231">
        <v>9</v>
      </c>
      <c r="AC70" s="231">
        <v>151</v>
      </c>
      <c r="AD70" s="231">
        <v>22061</v>
      </c>
      <c r="AE70" s="231">
        <v>5740</v>
      </c>
      <c r="AF70" s="231">
        <v>0</v>
      </c>
      <c r="AG70" s="231">
        <v>758</v>
      </c>
      <c r="AH70" s="231">
        <v>28559</v>
      </c>
    </row>
    <row r="71" spans="1:34" s="9" customFormat="1" ht="15">
      <c r="A71" s="224" t="s">
        <v>454</v>
      </c>
      <c r="B71" s="224" t="s">
        <v>455</v>
      </c>
      <c r="C71" s="224" t="s">
        <v>456</v>
      </c>
      <c r="D71" s="224" t="s">
        <v>621</v>
      </c>
      <c r="E71" s="231">
        <v>1</v>
      </c>
      <c r="F71" s="231">
        <v>23</v>
      </c>
      <c r="G71" s="231">
        <v>0</v>
      </c>
      <c r="H71" s="231">
        <v>39</v>
      </c>
      <c r="I71" s="231">
        <v>63</v>
      </c>
      <c r="J71" s="231">
        <v>5287</v>
      </c>
      <c r="K71" s="231">
        <v>2682</v>
      </c>
      <c r="L71" s="231">
        <v>0</v>
      </c>
      <c r="M71" s="231">
        <v>244</v>
      </c>
      <c r="N71" s="231">
        <v>8213</v>
      </c>
      <c r="O71" s="231">
        <v>6768</v>
      </c>
      <c r="P71" s="231">
        <v>660</v>
      </c>
      <c r="Q71" s="231">
        <v>0</v>
      </c>
      <c r="R71" s="231">
        <v>134</v>
      </c>
      <c r="S71" s="231">
        <v>7562</v>
      </c>
      <c r="T71" s="231">
        <v>7213</v>
      </c>
      <c r="U71" s="231">
        <v>1478</v>
      </c>
      <c r="V71" s="231">
        <v>0</v>
      </c>
      <c r="W71" s="231">
        <v>149</v>
      </c>
      <c r="X71" s="231">
        <v>8840</v>
      </c>
      <c r="Y71" s="231">
        <v>2</v>
      </c>
      <c r="Z71" s="231">
        <v>0</v>
      </c>
      <c r="AA71" s="231">
        <v>0</v>
      </c>
      <c r="AB71" s="231">
        <v>0</v>
      </c>
      <c r="AC71" s="231">
        <v>2</v>
      </c>
      <c r="AD71" s="231">
        <v>19270</v>
      </c>
      <c r="AE71" s="231">
        <v>4820</v>
      </c>
      <c r="AF71" s="231">
        <v>0</v>
      </c>
      <c r="AG71" s="231">
        <v>527</v>
      </c>
      <c r="AH71" s="231">
        <v>24617</v>
      </c>
    </row>
    <row r="72" spans="1:34" s="9" customFormat="1" ht="15">
      <c r="A72" s="224" t="s">
        <v>457</v>
      </c>
      <c r="B72" s="224" t="s">
        <v>458</v>
      </c>
      <c r="C72" s="224" t="s">
        <v>459</v>
      </c>
      <c r="D72" s="224" t="s">
        <v>105</v>
      </c>
      <c r="E72" s="231">
        <v>1</v>
      </c>
      <c r="F72" s="231">
        <v>22</v>
      </c>
      <c r="G72" s="231">
        <v>1</v>
      </c>
      <c r="H72" s="231">
        <v>37</v>
      </c>
      <c r="I72" s="231">
        <v>61</v>
      </c>
      <c r="J72" s="231">
        <v>5506</v>
      </c>
      <c r="K72" s="231">
        <v>933</v>
      </c>
      <c r="L72" s="231">
        <v>47</v>
      </c>
      <c r="M72" s="231">
        <v>148</v>
      </c>
      <c r="N72" s="231">
        <v>6634</v>
      </c>
      <c r="O72" s="231">
        <v>8673</v>
      </c>
      <c r="P72" s="231">
        <v>206</v>
      </c>
      <c r="Q72" s="231">
        <v>30</v>
      </c>
      <c r="R72" s="231">
        <v>368</v>
      </c>
      <c r="S72" s="231">
        <v>9277</v>
      </c>
      <c r="T72" s="231">
        <v>7890</v>
      </c>
      <c r="U72" s="231">
        <v>667</v>
      </c>
      <c r="V72" s="231">
        <v>40</v>
      </c>
      <c r="W72" s="231">
        <v>236</v>
      </c>
      <c r="X72" s="231">
        <v>8833</v>
      </c>
      <c r="Y72" s="231">
        <v>34</v>
      </c>
      <c r="Z72" s="231">
        <v>0</v>
      </c>
      <c r="AA72" s="231">
        <v>0</v>
      </c>
      <c r="AB72" s="231">
        <v>0</v>
      </c>
      <c r="AC72" s="231">
        <v>34</v>
      </c>
      <c r="AD72" s="231">
        <v>22103</v>
      </c>
      <c r="AE72" s="231">
        <v>1806</v>
      </c>
      <c r="AF72" s="231">
        <v>117</v>
      </c>
      <c r="AG72" s="231">
        <v>752</v>
      </c>
      <c r="AH72" s="231">
        <v>24778</v>
      </c>
    </row>
    <row r="73" spans="1:34" s="9" customFormat="1" ht="15">
      <c r="A73" s="224" t="s">
        <v>460</v>
      </c>
      <c r="B73" s="224" t="s">
        <v>461</v>
      </c>
      <c r="C73" s="224" t="s">
        <v>462</v>
      </c>
      <c r="D73" s="224" t="s">
        <v>105</v>
      </c>
      <c r="E73" s="231">
        <v>52</v>
      </c>
      <c r="F73" s="231">
        <v>0</v>
      </c>
      <c r="G73" s="231">
        <v>0</v>
      </c>
      <c r="H73" s="231">
        <v>0</v>
      </c>
      <c r="I73" s="231">
        <v>52</v>
      </c>
      <c r="J73" s="231">
        <v>5847</v>
      </c>
      <c r="K73" s="231">
        <v>0</v>
      </c>
      <c r="L73" s="231">
        <v>0</v>
      </c>
      <c r="M73" s="231">
        <v>0</v>
      </c>
      <c r="N73" s="231">
        <v>5847</v>
      </c>
      <c r="O73" s="231">
        <v>7398</v>
      </c>
      <c r="P73" s="231">
        <v>0</v>
      </c>
      <c r="Q73" s="231">
        <v>0</v>
      </c>
      <c r="R73" s="231">
        <v>0</v>
      </c>
      <c r="S73" s="231">
        <v>7398</v>
      </c>
      <c r="T73" s="231">
        <v>7013</v>
      </c>
      <c r="U73" s="231">
        <v>0</v>
      </c>
      <c r="V73" s="231">
        <v>0</v>
      </c>
      <c r="W73" s="231">
        <v>0</v>
      </c>
      <c r="X73" s="231">
        <v>7013</v>
      </c>
      <c r="Y73" s="231">
        <v>0</v>
      </c>
      <c r="Z73" s="231">
        <v>0</v>
      </c>
      <c r="AA73" s="231">
        <v>0</v>
      </c>
      <c r="AB73" s="231">
        <v>0</v>
      </c>
      <c r="AC73" s="231">
        <v>0</v>
      </c>
      <c r="AD73" s="231">
        <v>20258</v>
      </c>
      <c r="AE73" s="231">
        <v>0</v>
      </c>
      <c r="AF73" s="231">
        <v>0</v>
      </c>
      <c r="AG73" s="231">
        <v>0</v>
      </c>
      <c r="AH73" s="231">
        <v>20258</v>
      </c>
    </row>
    <row r="74" spans="1:34" s="9" customFormat="1" ht="15">
      <c r="A74" s="224" t="s">
        <v>463</v>
      </c>
      <c r="B74" s="224" t="s">
        <v>464</v>
      </c>
      <c r="C74" s="224" t="s">
        <v>465</v>
      </c>
      <c r="D74" s="224" t="s">
        <v>621</v>
      </c>
      <c r="E74" s="231">
        <v>1</v>
      </c>
      <c r="F74" s="231">
        <v>48</v>
      </c>
      <c r="G74" s="231">
        <v>0</v>
      </c>
      <c r="H74" s="231">
        <v>16</v>
      </c>
      <c r="I74" s="231">
        <v>65</v>
      </c>
      <c r="J74" s="231">
        <v>5270</v>
      </c>
      <c r="K74" s="231">
        <v>2566</v>
      </c>
      <c r="L74" s="231">
        <v>0</v>
      </c>
      <c r="M74" s="231">
        <v>153</v>
      </c>
      <c r="N74" s="231">
        <v>7989</v>
      </c>
      <c r="O74" s="231">
        <v>6467</v>
      </c>
      <c r="P74" s="231">
        <v>596</v>
      </c>
      <c r="Q74" s="231">
        <v>0</v>
      </c>
      <c r="R74" s="231">
        <v>39</v>
      </c>
      <c r="S74" s="231">
        <v>7102</v>
      </c>
      <c r="T74" s="231">
        <v>5926</v>
      </c>
      <c r="U74" s="231">
        <v>1475</v>
      </c>
      <c r="V74" s="231">
        <v>0</v>
      </c>
      <c r="W74" s="231">
        <v>42</v>
      </c>
      <c r="X74" s="231">
        <v>7443</v>
      </c>
      <c r="Y74" s="231">
        <v>88</v>
      </c>
      <c r="Z74" s="231">
        <v>12</v>
      </c>
      <c r="AA74" s="231">
        <v>0</v>
      </c>
      <c r="AB74" s="231">
        <v>0</v>
      </c>
      <c r="AC74" s="231">
        <v>100</v>
      </c>
      <c r="AD74" s="231">
        <v>17751</v>
      </c>
      <c r="AE74" s="231">
        <v>4649</v>
      </c>
      <c r="AF74" s="231">
        <v>0</v>
      </c>
      <c r="AG74" s="231">
        <v>234</v>
      </c>
      <c r="AH74" s="231">
        <v>22634</v>
      </c>
    </row>
    <row r="75" spans="1:34" s="9" customFormat="1" ht="15">
      <c r="A75" s="224" t="s">
        <v>466</v>
      </c>
      <c r="B75" s="224" t="s">
        <v>467</v>
      </c>
      <c r="C75" s="224" t="s">
        <v>468</v>
      </c>
      <c r="D75" s="224" t="s">
        <v>105</v>
      </c>
      <c r="E75" s="231">
        <v>58</v>
      </c>
      <c r="F75" s="231">
        <v>47</v>
      </c>
      <c r="G75" s="231">
        <v>0</v>
      </c>
      <c r="H75" s="231">
        <v>22</v>
      </c>
      <c r="I75" s="231">
        <v>127</v>
      </c>
      <c r="J75" s="231">
        <v>5658</v>
      </c>
      <c r="K75" s="231">
        <v>3499</v>
      </c>
      <c r="L75" s="231">
        <v>0</v>
      </c>
      <c r="M75" s="231">
        <v>99</v>
      </c>
      <c r="N75" s="231">
        <v>9256</v>
      </c>
      <c r="O75" s="231">
        <v>7266</v>
      </c>
      <c r="P75" s="231">
        <v>1209</v>
      </c>
      <c r="Q75" s="231">
        <v>0</v>
      </c>
      <c r="R75" s="231">
        <v>109</v>
      </c>
      <c r="S75" s="231">
        <v>8584</v>
      </c>
      <c r="T75" s="231">
        <v>8795</v>
      </c>
      <c r="U75" s="231">
        <v>3675</v>
      </c>
      <c r="V75" s="231">
        <v>0</v>
      </c>
      <c r="W75" s="231">
        <v>103</v>
      </c>
      <c r="X75" s="231">
        <v>12573</v>
      </c>
      <c r="Y75" s="231">
        <v>53</v>
      </c>
      <c r="Z75" s="231">
        <v>20</v>
      </c>
      <c r="AA75" s="231">
        <v>0</v>
      </c>
      <c r="AB75" s="231">
        <v>0</v>
      </c>
      <c r="AC75" s="231">
        <v>73</v>
      </c>
      <c r="AD75" s="231">
        <v>21772</v>
      </c>
      <c r="AE75" s="231">
        <v>8403</v>
      </c>
      <c r="AF75" s="231">
        <v>0</v>
      </c>
      <c r="AG75" s="231">
        <v>311</v>
      </c>
      <c r="AH75" s="231">
        <v>30486</v>
      </c>
    </row>
    <row r="76" spans="1:34" s="9" customFormat="1" ht="15">
      <c r="A76" s="224" t="s">
        <v>470</v>
      </c>
      <c r="B76" s="224" t="s">
        <v>471</v>
      </c>
      <c r="C76" s="224" t="s">
        <v>472</v>
      </c>
      <c r="D76" s="224" t="s">
        <v>621</v>
      </c>
      <c r="E76" s="231">
        <v>1</v>
      </c>
      <c r="F76" s="231">
        <v>26</v>
      </c>
      <c r="G76" s="231">
        <v>15</v>
      </c>
      <c r="H76" s="231">
        <v>88</v>
      </c>
      <c r="I76" s="231">
        <v>130</v>
      </c>
      <c r="J76" s="231">
        <v>4792</v>
      </c>
      <c r="K76" s="231">
        <v>1375</v>
      </c>
      <c r="L76" s="231">
        <v>180</v>
      </c>
      <c r="M76" s="231">
        <v>442</v>
      </c>
      <c r="N76" s="231">
        <v>6789</v>
      </c>
      <c r="O76" s="231">
        <v>7122</v>
      </c>
      <c r="P76" s="231">
        <v>366</v>
      </c>
      <c r="Q76" s="231">
        <v>378</v>
      </c>
      <c r="R76" s="231">
        <v>860</v>
      </c>
      <c r="S76" s="231">
        <v>8726</v>
      </c>
      <c r="T76" s="231">
        <v>7000</v>
      </c>
      <c r="U76" s="231">
        <v>989</v>
      </c>
      <c r="V76" s="231">
        <v>337</v>
      </c>
      <c r="W76" s="231">
        <v>782</v>
      </c>
      <c r="X76" s="231">
        <v>9108</v>
      </c>
      <c r="Y76" s="231">
        <v>3</v>
      </c>
      <c r="Z76" s="231">
        <v>3</v>
      </c>
      <c r="AA76" s="231">
        <v>0</v>
      </c>
      <c r="AB76" s="231">
        <v>2</v>
      </c>
      <c r="AC76" s="231">
        <v>8</v>
      </c>
      <c r="AD76" s="231">
        <v>18917</v>
      </c>
      <c r="AE76" s="231">
        <v>2733</v>
      </c>
      <c r="AF76" s="231">
        <v>895</v>
      </c>
      <c r="AG76" s="231">
        <v>2086</v>
      </c>
      <c r="AH76" s="231">
        <v>24631</v>
      </c>
    </row>
    <row r="77" spans="1:34" s="9" customFormat="1" ht="15">
      <c r="A77" s="224" t="s">
        <v>473</v>
      </c>
      <c r="B77" s="224" t="s">
        <v>474</v>
      </c>
      <c r="C77" s="224" t="s">
        <v>475</v>
      </c>
      <c r="D77" s="224"/>
      <c r="E77" s="231">
        <v>1</v>
      </c>
      <c r="F77" s="231">
        <v>25</v>
      </c>
      <c r="G77" s="231">
        <v>0</v>
      </c>
      <c r="H77" s="231">
        <v>11</v>
      </c>
      <c r="I77" s="231">
        <v>37</v>
      </c>
      <c r="J77" s="231">
        <v>2292</v>
      </c>
      <c r="K77" s="231">
        <v>2250</v>
      </c>
      <c r="L77" s="231">
        <v>0</v>
      </c>
      <c r="M77" s="231">
        <v>957</v>
      </c>
      <c r="N77" s="231">
        <v>5499</v>
      </c>
      <c r="O77" s="231">
        <v>4059</v>
      </c>
      <c r="P77" s="231">
        <v>1261</v>
      </c>
      <c r="Q77" s="231">
        <v>0</v>
      </c>
      <c r="R77" s="231">
        <v>243</v>
      </c>
      <c r="S77" s="231">
        <v>5563</v>
      </c>
      <c r="T77" s="231">
        <v>4904</v>
      </c>
      <c r="U77" s="231">
        <v>3097</v>
      </c>
      <c r="V77" s="231">
        <v>0</v>
      </c>
      <c r="W77" s="231">
        <v>656</v>
      </c>
      <c r="X77" s="231">
        <v>8657</v>
      </c>
      <c r="Y77" s="231">
        <v>0</v>
      </c>
      <c r="Z77" s="231">
        <v>0</v>
      </c>
      <c r="AA77" s="231">
        <v>0</v>
      </c>
      <c r="AB77" s="231">
        <v>0</v>
      </c>
      <c r="AC77" s="231">
        <v>0</v>
      </c>
      <c r="AD77" s="231">
        <v>11255</v>
      </c>
      <c r="AE77" s="231">
        <v>6608</v>
      </c>
      <c r="AF77" s="231">
        <v>0</v>
      </c>
      <c r="AG77" s="231">
        <v>1856</v>
      </c>
      <c r="AH77" s="231">
        <v>19719</v>
      </c>
    </row>
    <row r="78" spans="1:34" s="9" customFormat="1" ht="15">
      <c r="A78" s="224" t="s">
        <v>477</v>
      </c>
      <c r="B78" s="224" t="s">
        <v>478</v>
      </c>
      <c r="C78" s="224" t="s">
        <v>479</v>
      </c>
      <c r="D78" s="224" t="s">
        <v>621</v>
      </c>
      <c r="E78" s="231">
        <v>5</v>
      </c>
      <c r="F78" s="231">
        <v>15</v>
      </c>
      <c r="G78" s="231">
        <v>0</v>
      </c>
      <c r="H78" s="231">
        <v>15</v>
      </c>
      <c r="I78" s="231">
        <v>35</v>
      </c>
      <c r="J78" s="231">
        <v>4160</v>
      </c>
      <c r="K78" s="231">
        <v>429</v>
      </c>
      <c r="L78" s="231">
        <v>0</v>
      </c>
      <c r="M78" s="231">
        <v>25</v>
      </c>
      <c r="N78" s="231">
        <v>4614</v>
      </c>
      <c r="O78" s="231">
        <v>4171</v>
      </c>
      <c r="P78" s="231">
        <v>170</v>
      </c>
      <c r="Q78" s="231">
        <v>0</v>
      </c>
      <c r="R78" s="231">
        <v>184</v>
      </c>
      <c r="S78" s="231">
        <v>4525</v>
      </c>
      <c r="T78" s="231">
        <v>5965</v>
      </c>
      <c r="U78" s="231">
        <v>527</v>
      </c>
      <c r="V78" s="231">
        <v>0</v>
      </c>
      <c r="W78" s="231">
        <v>270</v>
      </c>
      <c r="X78" s="231">
        <v>6762</v>
      </c>
      <c r="Y78" s="231">
        <v>122</v>
      </c>
      <c r="Z78" s="231">
        <v>0</v>
      </c>
      <c r="AA78" s="231">
        <v>0</v>
      </c>
      <c r="AB78" s="231">
        <v>2</v>
      </c>
      <c r="AC78" s="231">
        <v>124</v>
      </c>
      <c r="AD78" s="231">
        <v>14418</v>
      </c>
      <c r="AE78" s="231">
        <v>1126</v>
      </c>
      <c r="AF78" s="231">
        <v>0</v>
      </c>
      <c r="AG78" s="231">
        <v>481</v>
      </c>
      <c r="AH78" s="231">
        <v>16025</v>
      </c>
    </row>
    <row r="79" spans="1:34" s="9" customFormat="1" ht="15">
      <c r="A79" s="224" t="s">
        <v>480</v>
      </c>
      <c r="B79" s="224" t="s">
        <v>481</v>
      </c>
      <c r="C79" s="224" t="s">
        <v>482</v>
      </c>
      <c r="D79" s="224" t="s">
        <v>621</v>
      </c>
      <c r="E79" s="231">
        <v>1</v>
      </c>
      <c r="F79" s="231">
        <v>0</v>
      </c>
      <c r="G79" s="231">
        <v>30</v>
      </c>
      <c r="H79" s="231">
        <v>29</v>
      </c>
      <c r="I79" s="231">
        <v>60</v>
      </c>
      <c r="J79" s="231">
        <v>6336</v>
      </c>
      <c r="K79" s="231">
        <v>0</v>
      </c>
      <c r="L79" s="231">
        <v>3467</v>
      </c>
      <c r="M79" s="231">
        <v>1119</v>
      </c>
      <c r="N79" s="231">
        <v>10922</v>
      </c>
      <c r="O79" s="231">
        <v>7859</v>
      </c>
      <c r="P79" s="231">
        <v>0</v>
      </c>
      <c r="Q79" s="231">
        <v>620</v>
      </c>
      <c r="R79" s="231">
        <v>305</v>
      </c>
      <c r="S79" s="231">
        <v>8784</v>
      </c>
      <c r="T79" s="231">
        <v>10334</v>
      </c>
      <c r="U79" s="231">
        <v>0</v>
      </c>
      <c r="V79" s="231">
        <v>2571</v>
      </c>
      <c r="W79" s="231">
        <v>419</v>
      </c>
      <c r="X79" s="231">
        <v>13324</v>
      </c>
      <c r="Y79" s="231">
        <v>0</v>
      </c>
      <c r="Z79" s="231">
        <v>0</v>
      </c>
      <c r="AA79" s="231">
        <v>0</v>
      </c>
      <c r="AB79" s="231">
        <v>0</v>
      </c>
      <c r="AC79" s="231">
        <v>0</v>
      </c>
      <c r="AD79" s="231">
        <v>24529</v>
      </c>
      <c r="AE79" s="231">
        <v>0</v>
      </c>
      <c r="AF79" s="231">
        <v>6658</v>
      </c>
      <c r="AG79" s="231">
        <v>1843</v>
      </c>
      <c r="AH79" s="231">
        <v>33030</v>
      </c>
    </row>
    <row r="80" spans="1:34" s="9" customFormat="1" ht="15">
      <c r="A80" s="224" t="s">
        <v>483</v>
      </c>
      <c r="B80" s="224" t="s">
        <v>484</v>
      </c>
      <c r="C80" s="224" t="s">
        <v>485</v>
      </c>
      <c r="D80" s="224" t="s">
        <v>621</v>
      </c>
      <c r="E80" s="231">
        <v>1</v>
      </c>
      <c r="F80" s="231">
        <v>19</v>
      </c>
      <c r="G80" s="231">
        <v>6</v>
      </c>
      <c r="H80" s="231">
        <v>0</v>
      </c>
      <c r="I80" s="231">
        <v>26</v>
      </c>
      <c r="J80" s="231">
        <v>5215</v>
      </c>
      <c r="K80" s="231">
        <v>1287</v>
      </c>
      <c r="L80" s="231">
        <v>90</v>
      </c>
      <c r="M80" s="231">
        <v>0</v>
      </c>
      <c r="N80" s="231">
        <v>6592</v>
      </c>
      <c r="O80" s="231">
        <v>5150</v>
      </c>
      <c r="P80" s="231">
        <v>181</v>
      </c>
      <c r="Q80" s="231">
        <v>128</v>
      </c>
      <c r="R80" s="231">
        <v>0</v>
      </c>
      <c r="S80" s="231">
        <v>5459</v>
      </c>
      <c r="T80" s="231">
        <v>7303</v>
      </c>
      <c r="U80" s="231">
        <v>1169</v>
      </c>
      <c r="V80" s="231">
        <v>98</v>
      </c>
      <c r="W80" s="231">
        <v>0</v>
      </c>
      <c r="X80" s="231">
        <v>8570</v>
      </c>
      <c r="Y80" s="231">
        <v>0</v>
      </c>
      <c r="Z80" s="231">
        <v>0</v>
      </c>
      <c r="AA80" s="231">
        <v>0</v>
      </c>
      <c r="AB80" s="231">
        <v>0</v>
      </c>
      <c r="AC80" s="231">
        <v>0</v>
      </c>
      <c r="AD80" s="231">
        <v>17668</v>
      </c>
      <c r="AE80" s="231">
        <v>2637</v>
      </c>
      <c r="AF80" s="231">
        <v>316</v>
      </c>
      <c r="AG80" s="231">
        <v>0</v>
      </c>
      <c r="AH80" s="231">
        <v>20621</v>
      </c>
    </row>
    <row r="81" spans="1:34" s="9" customFormat="1" ht="15">
      <c r="A81" s="224" t="s">
        <v>486</v>
      </c>
      <c r="B81" s="224" t="s">
        <v>487</v>
      </c>
      <c r="C81" s="224" t="s">
        <v>488</v>
      </c>
      <c r="D81" s="224" t="s">
        <v>621</v>
      </c>
      <c r="E81" s="231">
        <v>1</v>
      </c>
      <c r="F81" s="231">
        <v>46</v>
      </c>
      <c r="G81" s="231">
        <v>1</v>
      </c>
      <c r="H81" s="231">
        <v>19</v>
      </c>
      <c r="I81" s="231">
        <v>67</v>
      </c>
      <c r="J81" s="231">
        <v>2571</v>
      </c>
      <c r="K81" s="231">
        <v>3405</v>
      </c>
      <c r="L81" s="231">
        <v>223</v>
      </c>
      <c r="M81" s="231">
        <v>110</v>
      </c>
      <c r="N81" s="231">
        <v>6309</v>
      </c>
      <c r="O81" s="231">
        <v>4305</v>
      </c>
      <c r="P81" s="231">
        <v>618</v>
      </c>
      <c r="Q81" s="231">
        <v>31</v>
      </c>
      <c r="R81" s="231">
        <v>127</v>
      </c>
      <c r="S81" s="231">
        <v>5081</v>
      </c>
      <c r="T81" s="231">
        <v>4957</v>
      </c>
      <c r="U81" s="231">
        <v>2363</v>
      </c>
      <c r="V81" s="231">
        <v>255</v>
      </c>
      <c r="W81" s="231">
        <v>164</v>
      </c>
      <c r="X81" s="231">
        <v>7739</v>
      </c>
      <c r="Y81" s="231">
        <v>0</v>
      </c>
      <c r="Z81" s="231">
        <v>0</v>
      </c>
      <c r="AA81" s="231">
        <v>0</v>
      </c>
      <c r="AB81" s="231">
        <v>0</v>
      </c>
      <c r="AC81" s="231">
        <v>0</v>
      </c>
      <c r="AD81" s="231">
        <v>11833</v>
      </c>
      <c r="AE81" s="231">
        <v>6386</v>
      </c>
      <c r="AF81" s="231">
        <v>509</v>
      </c>
      <c r="AG81" s="231">
        <v>401</v>
      </c>
      <c r="AH81" s="231">
        <v>19129</v>
      </c>
    </row>
    <row r="82" spans="1:34" s="9" customFormat="1" ht="15">
      <c r="A82" s="224" t="s">
        <v>489</v>
      </c>
      <c r="B82" s="224" t="s">
        <v>490</v>
      </c>
      <c r="C82" s="224" t="s">
        <v>491</v>
      </c>
      <c r="D82" s="224" t="s">
        <v>105</v>
      </c>
      <c r="E82" s="231">
        <v>44</v>
      </c>
      <c r="F82" s="231">
        <v>39</v>
      </c>
      <c r="G82" s="231">
        <v>0</v>
      </c>
      <c r="H82" s="231">
        <v>24</v>
      </c>
      <c r="I82" s="231">
        <v>107</v>
      </c>
      <c r="J82" s="231">
        <v>4723</v>
      </c>
      <c r="K82" s="231">
        <v>2475</v>
      </c>
      <c r="L82" s="231">
        <v>0</v>
      </c>
      <c r="M82" s="231">
        <v>129</v>
      </c>
      <c r="N82" s="231">
        <v>7327</v>
      </c>
      <c r="O82" s="231">
        <v>7661</v>
      </c>
      <c r="P82" s="231">
        <v>797</v>
      </c>
      <c r="Q82" s="231">
        <v>0</v>
      </c>
      <c r="R82" s="231">
        <v>248</v>
      </c>
      <c r="S82" s="231">
        <v>8706</v>
      </c>
      <c r="T82" s="231">
        <v>7695</v>
      </c>
      <c r="U82" s="231">
        <v>2788</v>
      </c>
      <c r="V82" s="231">
        <v>0</v>
      </c>
      <c r="W82" s="231">
        <v>186</v>
      </c>
      <c r="X82" s="231">
        <v>10669</v>
      </c>
      <c r="Y82" s="231">
        <v>99</v>
      </c>
      <c r="Z82" s="231">
        <v>26</v>
      </c>
      <c r="AA82" s="231">
        <v>0</v>
      </c>
      <c r="AB82" s="231">
        <v>2</v>
      </c>
      <c r="AC82" s="231">
        <v>127</v>
      </c>
      <c r="AD82" s="231">
        <v>20178</v>
      </c>
      <c r="AE82" s="231">
        <v>6086</v>
      </c>
      <c r="AF82" s="231">
        <v>0</v>
      </c>
      <c r="AG82" s="231">
        <v>565</v>
      </c>
      <c r="AH82" s="231">
        <v>26829</v>
      </c>
    </row>
    <row r="83" spans="1:34" s="9" customFormat="1" ht="15">
      <c r="A83" s="224" t="s">
        <v>492</v>
      </c>
      <c r="B83" s="224" t="s">
        <v>492</v>
      </c>
      <c r="C83" s="224" t="s">
        <v>493</v>
      </c>
      <c r="D83" s="224"/>
      <c r="E83" s="231">
        <v>116</v>
      </c>
      <c r="F83" s="231">
        <v>0</v>
      </c>
      <c r="G83" s="231">
        <v>0</v>
      </c>
      <c r="H83" s="231">
        <v>0</v>
      </c>
      <c r="I83" s="231">
        <v>116</v>
      </c>
      <c r="J83" s="231">
        <v>22958</v>
      </c>
      <c r="K83" s="231">
        <v>0</v>
      </c>
      <c r="L83" s="231">
        <v>0</v>
      </c>
      <c r="M83" s="231">
        <v>0</v>
      </c>
      <c r="N83" s="231">
        <v>22958</v>
      </c>
      <c r="O83" s="231">
        <v>36919</v>
      </c>
      <c r="P83" s="231">
        <v>0</v>
      </c>
      <c r="Q83" s="231">
        <v>0</v>
      </c>
      <c r="R83" s="231">
        <v>0</v>
      </c>
      <c r="S83" s="231">
        <v>36919</v>
      </c>
      <c r="T83" s="231">
        <v>40775</v>
      </c>
      <c r="U83" s="231">
        <v>0</v>
      </c>
      <c r="V83" s="231">
        <v>0</v>
      </c>
      <c r="W83" s="231">
        <v>0</v>
      </c>
      <c r="X83" s="231">
        <v>40775</v>
      </c>
      <c r="Y83" s="231">
        <v>0</v>
      </c>
      <c r="Z83" s="231">
        <v>0</v>
      </c>
      <c r="AA83" s="231">
        <v>0</v>
      </c>
      <c r="AB83" s="231">
        <v>0</v>
      </c>
      <c r="AC83" s="231">
        <v>0</v>
      </c>
      <c r="AD83" s="231">
        <v>100652</v>
      </c>
      <c r="AE83" s="231">
        <v>0</v>
      </c>
      <c r="AF83" s="231">
        <v>0</v>
      </c>
      <c r="AG83" s="231">
        <v>0</v>
      </c>
      <c r="AH83" s="231">
        <v>100652</v>
      </c>
    </row>
    <row r="84" spans="1:34" s="9" customFormat="1" ht="15">
      <c r="A84" s="224" t="s">
        <v>495</v>
      </c>
      <c r="B84" s="224" t="s">
        <v>495</v>
      </c>
      <c r="C84" s="224" t="s">
        <v>496</v>
      </c>
      <c r="D84" s="224" t="s">
        <v>621</v>
      </c>
      <c r="E84" s="231">
        <v>34</v>
      </c>
      <c r="F84" s="231">
        <v>177</v>
      </c>
      <c r="G84" s="231">
        <v>1</v>
      </c>
      <c r="H84" s="231">
        <v>57</v>
      </c>
      <c r="I84" s="231">
        <v>269</v>
      </c>
      <c r="J84" s="231">
        <v>36677</v>
      </c>
      <c r="K84" s="231">
        <v>11124</v>
      </c>
      <c r="L84" s="231">
        <v>602</v>
      </c>
      <c r="M84" s="231">
        <v>1445</v>
      </c>
      <c r="N84" s="231">
        <v>49848</v>
      </c>
      <c r="O84" s="231">
        <v>46028</v>
      </c>
      <c r="P84" s="231">
        <v>4551</v>
      </c>
      <c r="Q84" s="231">
        <v>1661</v>
      </c>
      <c r="R84" s="231">
        <v>7486</v>
      </c>
      <c r="S84" s="231">
        <v>59726</v>
      </c>
      <c r="T84" s="231">
        <v>35576</v>
      </c>
      <c r="U84" s="231">
        <v>8141</v>
      </c>
      <c r="V84" s="231">
        <v>391</v>
      </c>
      <c r="W84" s="231">
        <v>3960</v>
      </c>
      <c r="X84" s="231">
        <v>48068</v>
      </c>
      <c r="Y84" s="231">
        <v>124</v>
      </c>
      <c r="Z84" s="231">
        <v>20</v>
      </c>
      <c r="AA84" s="231">
        <v>5</v>
      </c>
      <c r="AB84" s="231">
        <v>10</v>
      </c>
      <c r="AC84" s="231">
        <v>159</v>
      </c>
      <c r="AD84" s="231">
        <v>118405</v>
      </c>
      <c r="AE84" s="231">
        <v>23836</v>
      </c>
      <c r="AF84" s="231">
        <v>2659</v>
      </c>
      <c r="AG84" s="231">
        <v>12901</v>
      </c>
      <c r="AH84" s="231">
        <v>157801</v>
      </c>
    </row>
    <row r="85" spans="1:34" s="9" customFormat="1" ht="15">
      <c r="A85" s="224" t="s">
        <v>497</v>
      </c>
      <c r="B85" s="224" t="s">
        <v>497</v>
      </c>
      <c r="C85" s="224" t="s">
        <v>498</v>
      </c>
      <c r="D85" s="224" t="s">
        <v>105</v>
      </c>
      <c r="E85" s="231">
        <v>48</v>
      </c>
      <c r="F85" s="231">
        <v>409</v>
      </c>
      <c r="G85" s="231">
        <v>8</v>
      </c>
      <c r="H85" s="231">
        <v>339</v>
      </c>
      <c r="I85" s="231">
        <v>804</v>
      </c>
      <c r="J85" s="231">
        <v>29379</v>
      </c>
      <c r="K85" s="231">
        <v>19518</v>
      </c>
      <c r="L85" s="231">
        <v>1494</v>
      </c>
      <c r="M85" s="231">
        <v>1291</v>
      </c>
      <c r="N85" s="231">
        <v>51682</v>
      </c>
      <c r="O85" s="231">
        <v>48349</v>
      </c>
      <c r="P85" s="231">
        <v>8304</v>
      </c>
      <c r="Q85" s="231">
        <v>1864</v>
      </c>
      <c r="R85" s="231">
        <v>5027</v>
      </c>
      <c r="S85" s="231">
        <v>63544</v>
      </c>
      <c r="T85" s="231">
        <v>40283</v>
      </c>
      <c r="U85" s="231">
        <v>18879</v>
      </c>
      <c r="V85" s="231">
        <v>1149</v>
      </c>
      <c r="W85" s="231">
        <v>3610</v>
      </c>
      <c r="X85" s="231">
        <v>63921</v>
      </c>
      <c r="Y85" s="231">
        <v>1485</v>
      </c>
      <c r="Z85" s="231">
        <v>281</v>
      </c>
      <c r="AA85" s="231">
        <v>115</v>
      </c>
      <c r="AB85" s="231">
        <v>150</v>
      </c>
      <c r="AC85" s="231">
        <v>2031</v>
      </c>
      <c r="AD85" s="231">
        <v>119496</v>
      </c>
      <c r="AE85" s="231">
        <v>46982</v>
      </c>
      <c r="AF85" s="231">
        <v>4622</v>
      </c>
      <c r="AG85" s="231">
        <v>10078</v>
      </c>
      <c r="AH85" s="231">
        <v>181178</v>
      </c>
    </row>
    <row r="86" spans="1:34" s="9" customFormat="1" ht="15">
      <c r="A86" s="224" t="s">
        <v>499</v>
      </c>
      <c r="B86" s="224" t="s">
        <v>499</v>
      </c>
      <c r="C86" s="224" t="s">
        <v>500</v>
      </c>
      <c r="D86" s="224" t="s">
        <v>621</v>
      </c>
      <c r="E86" s="231">
        <v>34</v>
      </c>
      <c r="F86" s="231">
        <v>97</v>
      </c>
      <c r="G86" s="231">
        <v>7</v>
      </c>
      <c r="H86" s="231">
        <v>253</v>
      </c>
      <c r="I86" s="231">
        <v>391</v>
      </c>
      <c r="J86" s="231">
        <v>42086</v>
      </c>
      <c r="K86" s="231">
        <v>16575</v>
      </c>
      <c r="L86" s="231">
        <v>98</v>
      </c>
      <c r="M86" s="231">
        <v>3923</v>
      </c>
      <c r="N86" s="231">
        <v>62682</v>
      </c>
      <c r="O86" s="231">
        <v>55289</v>
      </c>
      <c r="P86" s="231">
        <v>7639</v>
      </c>
      <c r="Q86" s="231">
        <v>1267</v>
      </c>
      <c r="R86" s="231">
        <v>6364</v>
      </c>
      <c r="S86" s="231">
        <v>70559</v>
      </c>
      <c r="T86" s="231">
        <v>35723</v>
      </c>
      <c r="U86" s="231">
        <v>11102</v>
      </c>
      <c r="V86" s="231">
        <v>1196</v>
      </c>
      <c r="W86" s="231">
        <v>3613</v>
      </c>
      <c r="X86" s="231">
        <v>51634</v>
      </c>
      <c r="Y86" s="231">
        <v>1335</v>
      </c>
      <c r="Z86" s="231">
        <v>217</v>
      </c>
      <c r="AA86" s="231">
        <v>68</v>
      </c>
      <c r="AB86" s="231">
        <v>409</v>
      </c>
      <c r="AC86" s="231">
        <v>2029</v>
      </c>
      <c r="AD86" s="231">
        <v>134433</v>
      </c>
      <c r="AE86" s="231">
        <v>35533</v>
      </c>
      <c r="AF86" s="231">
        <v>2629</v>
      </c>
      <c r="AG86" s="231">
        <v>14309</v>
      </c>
      <c r="AH86" s="231">
        <v>186904</v>
      </c>
    </row>
    <row r="87" spans="1:34" s="9" customFormat="1" ht="15">
      <c r="A87" s="224" t="s">
        <v>501</v>
      </c>
      <c r="B87" s="224" t="s">
        <v>501</v>
      </c>
      <c r="C87" s="224" t="s">
        <v>502</v>
      </c>
      <c r="D87" s="225"/>
      <c r="E87" s="231">
        <v>7</v>
      </c>
      <c r="F87" s="231">
        <v>591</v>
      </c>
      <c r="G87" s="231">
        <v>29</v>
      </c>
      <c r="H87" s="231">
        <v>236</v>
      </c>
      <c r="I87" s="231">
        <v>863</v>
      </c>
      <c r="J87" s="231">
        <v>72719</v>
      </c>
      <c r="K87" s="231">
        <v>43051</v>
      </c>
      <c r="L87" s="231">
        <v>8342</v>
      </c>
      <c r="M87" s="231">
        <v>5980</v>
      </c>
      <c r="N87" s="231">
        <v>130092</v>
      </c>
      <c r="O87" s="231">
        <v>96916</v>
      </c>
      <c r="P87" s="231">
        <v>12897</v>
      </c>
      <c r="Q87" s="231">
        <v>9840</v>
      </c>
      <c r="R87" s="231">
        <v>2658</v>
      </c>
      <c r="S87" s="231">
        <v>122311</v>
      </c>
      <c r="T87" s="231">
        <v>77466</v>
      </c>
      <c r="U87" s="231">
        <v>20150</v>
      </c>
      <c r="V87" s="231">
        <v>11517</v>
      </c>
      <c r="W87" s="231">
        <v>1775</v>
      </c>
      <c r="X87" s="231">
        <v>110908</v>
      </c>
      <c r="Y87" s="231">
        <v>117</v>
      </c>
      <c r="Z87" s="231">
        <v>34</v>
      </c>
      <c r="AA87" s="231">
        <v>26</v>
      </c>
      <c r="AB87" s="231">
        <v>14</v>
      </c>
      <c r="AC87" s="231">
        <v>191</v>
      </c>
      <c r="AD87" s="231">
        <v>247218</v>
      </c>
      <c r="AE87" s="231">
        <v>76132</v>
      </c>
      <c r="AF87" s="231">
        <v>29725</v>
      </c>
      <c r="AG87" s="231">
        <v>10427</v>
      </c>
      <c r="AH87" s="231">
        <v>363502</v>
      </c>
    </row>
    <row r="88" spans="1:34" s="9" customFormat="1" ht="15">
      <c r="A88" s="224" t="s">
        <v>503</v>
      </c>
      <c r="B88" s="224" t="s">
        <v>503</v>
      </c>
      <c r="C88" s="224" t="s">
        <v>504</v>
      </c>
      <c r="D88" s="224" t="s">
        <v>621</v>
      </c>
      <c r="E88" s="231">
        <v>86</v>
      </c>
      <c r="F88" s="231">
        <v>247</v>
      </c>
      <c r="G88" s="231">
        <v>155</v>
      </c>
      <c r="H88" s="231">
        <v>423</v>
      </c>
      <c r="I88" s="231">
        <v>911</v>
      </c>
      <c r="J88" s="231">
        <v>60791</v>
      </c>
      <c r="K88" s="231">
        <v>24848</v>
      </c>
      <c r="L88" s="231">
        <v>7281</v>
      </c>
      <c r="M88" s="231">
        <v>14230</v>
      </c>
      <c r="N88" s="231">
        <v>107150</v>
      </c>
      <c r="O88" s="231">
        <v>87811</v>
      </c>
      <c r="P88" s="231">
        <v>8049</v>
      </c>
      <c r="Q88" s="231">
        <v>6734</v>
      </c>
      <c r="R88" s="231">
        <v>13860</v>
      </c>
      <c r="S88" s="231">
        <v>116454</v>
      </c>
      <c r="T88" s="231">
        <v>65575</v>
      </c>
      <c r="U88" s="231">
        <v>14720</v>
      </c>
      <c r="V88" s="231">
        <v>6357</v>
      </c>
      <c r="W88" s="231">
        <v>16961</v>
      </c>
      <c r="X88" s="231">
        <v>103613</v>
      </c>
      <c r="Y88" s="231">
        <v>315</v>
      </c>
      <c r="Z88" s="231">
        <v>34</v>
      </c>
      <c r="AA88" s="231">
        <v>22</v>
      </c>
      <c r="AB88" s="231">
        <v>44</v>
      </c>
      <c r="AC88" s="231">
        <v>415</v>
      </c>
      <c r="AD88" s="231">
        <v>214492</v>
      </c>
      <c r="AE88" s="231">
        <v>47651</v>
      </c>
      <c r="AF88" s="231">
        <v>20394</v>
      </c>
      <c r="AG88" s="231">
        <v>45095</v>
      </c>
      <c r="AH88" s="231">
        <v>327632</v>
      </c>
    </row>
    <row r="89" spans="1:34" s="9" customFormat="1" ht="15">
      <c r="A89" s="224" t="s">
        <v>505</v>
      </c>
      <c r="B89" s="224" t="s">
        <v>506</v>
      </c>
      <c r="C89" s="224" t="s">
        <v>507</v>
      </c>
      <c r="D89" s="224" t="s">
        <v>621</v>
      </c>
      <c r="E89" s="231">
        <v>42</v>
      </c>
      <c r="F89" s="231">
        <v>9</v>
      </c>
      <c r="G89" s="231">
        <v>5</v>
      </c>
      <c r="H89" s="231">
        <v>38</v>
      </c>
      <c r="I89" s="231">
        <v>94</v>
      </c>
      <c r="J89" s="231">
        <v>14755</v>
      </c>
      <c r="K89" s="231">
        <v>757</v>
      </c>
      <c r="L89" s="231">
        <v>37</v>
      </c>
      <c r="M89" s="231">
        <v>1135</v>
      </c>
      <c r="N89" s="231">
        <v>16684</v>
      </c>
      <c r="O89" s="231">
        <v>14992</v>
      </c>
      <c r="P89" s="231">
        <v>887</v>
      </c>
      <c r="Q89" s="231">
        <v>51</v>
      </c>
      <c r="R89" s="231">
        <v>581</v>
      </c>
      <c r="S89" s="231">
        <v>16511</v>
      </c>
      <c r="T89" s="231">
        <v>13165</v>
      </c>
      <c r="U89" s="231">
        <v>1079</v>
      </c>
      <c r="V89" s="231">
        <v>40</v>
      </c>
      <c r="W89" s="231">
        <v>688</v>
      </c>
      <c r="X89" s="231">
        <v>14972</v>
      </c>
      <c r="Y89" s="231">
        <v>386</v>
      </c>
      <c r="Z89" s="231">
        <v>28</v>
      </c>
      <c r="AA89" s="231">
        <v>0</v>
      </c>
      <c r="AB89" s="231">
        <v>7</v>
      </c>
      <c r="AC89" s="231">
        <v>421</v>
      </c>
      <c r="AD89" s="231">
        <v>43298</v>
      </c>
      <c r="AE89" s="231">
        <v>2751</v>
      </c>
      <c r="AF89" s="231">
        <v>128</v>
      </c>
      <c r="AG89" s="231">
        <v>2411</v>
      </c>
      <c r="AH89" s="231">
        <v>48588</v>
      </c>
    </row>
    <row r="90" spans="1:34" s="9" customFormat="1" ht="15">
      <c r="A90" s="224" t="s">
        <v>508</v>
      </c>
      <c r="B90" s="224" t="s">
        <v>509</v>
      </c>
      <c r="C90" s="224" t="s">
        <v>510</v>
      </c>
      <c r="D90" s="224" t="s">
        <v>621</v>
      </c>
      <c r="E90" s="231">
        <v>44</v>
      </c>
      <c r="F90" s="231">
        <v>4</v>
      </c>
      <c r="G90" s="231">
        <v>1</v>
      </c>
      <c r="H90" s="231">
        <v>45</v>
      </c>
      <c r="I90" s="231">
        <v>94</v>
      </c>
      <c r="J90" s="231">
        <v>18168</v>
      </c>
      <c r="K90" s="231">
        <v>898</v>
      </c>
      <c r="L90" s="231">
        <v>169</v>
      </c>
      <c r="M90" s="231">
        <v>348</v>
      </c>
      <c r="N90" s="231">
        <v>19583</v>
      </c>
      <c r="O90" s="231">
        <v>16207</v>
      </c>
      <c r="P90" s="231">
        <v>640</v>
      </c>
      <c r="Q90" s="231">
        <v>122</v>
      </c>
      <c r="R90" s="231">
        <v>615</v>
      </c>
      <c r="S90" s="231">
        <v>17584</v>
      </c>
      <c r="T90" s="231">
        <v>15011</v>
      </c>
      <c r="U90" s="231">
        <v>917</v>
      </c>
      <c r="V90" s="231">
        <v>93</v>
      </c>
      <c r="W90" s="231">
        <v>542</v>
      </c>
      <c r="X90" s="231">
        <v>16563</v>
      </c>
      <c r="Y90" s="231">
        <v>29</v>
      </c>
      <c r="Z90" s="231">
        <v>1</v>
      </c>
      <c r="AA90" s="231">
        <v>1</v>
      </c>
      <c r="AB90" s="231">
        <v>1</v>
      </c>
      <c r="AC90" s="231">
        <v>32</v>
      </c>
      <c r="AD90" s="231">
        <v>49415</v>
      </c>
      <c r="AE90" s="231">
        <v>2456</v>
      </c>
      <c r="AF90" s="231">
        <v>385</v>
      </c>
      <c r="AG90" s="231">
        <v>1506</v>
      </c>
      <c r="AH90" s="231">
        <v>53762</v>
      </c>
    </row>
    <row r="91" spans="1:34" s="9" customFormat="1" ht="15">
      <c r="A91" s="224" t="s">
        <v>511</v>
      </c>
      <c r="B91" s="224" t="s">
        <v>512</v>
      </c>
      <c r="C91" s="224" t="s">
        <v>513</v>
      </c>
      <c r="D91" s="224" t="s">
        <v>621</v>
      </c>
      <c r="E91" s="231">
        <v>53</v>
      </c>
      <c r="F91" s="231">
        <v>2</v>
      </c>
      <c r="G91" s="231">
        <v>0</v>
      </c>
      <c r="H91" s="231">
        <v>49</v>
      </c>
      <c r="I91" s="231">
        <v>104</v>
      </c>
      <c r="J91" s="231">
        <v>22363</v>
      </c>
      <c r="K91" s="231">
        <v>674</v>
      </c>
      <c r="L91" s="231">
        <v>0</v>
      </c>
      <c r="M91" s="231">
        <v>2154</v>
      </c>
      <c r="N91" s="231">
        <v>25191</v>
      </c>
      <c r="O91" s="231">
        <v>20167</v>
      </c>
      <c r="P91" s="231">
        <v>451</v>
      </c>
      <c r="Q91" s="231">
        <v>0</v>
      </c>
      <c r="R91" s="231">
        <v>1365</v>
      </c>
      <c r="S91" s="231">
        <v>21983</v>
      </c>
      <c r="T91" s="231">
        <v>17611</v>
      </c>
      <c r="U91" s="231">
        <v>646</v>
      </c>
      <c r="V91" s="231">
        <v>0</v>
      </c>
      <c r="W91" s="231">
        <v>1871</v>
      </c>
      <c r="X91" s="231">
        <v>20128</v>
      </c>
      <c r="Y91" s="231">
        <v>48</v>
      </c>
      <c r="Z91" s="231">
        <v>2</v>
      </c>
      <c r="AA91" s="231">
        <v>0</v>
      </c>
      <c r="AB91" s="231">
        <v>7</v>
      </c>
      <c r="AC91" s="231">
        <v>57</v>
      </c>
      <c r="AD91" s="231">
        <v>60189</v>
      </c>
      <c r="AE91" s="231">
        <v>1773</v>
      </c>
      <c r="AF91" s="231">
        <v>0</v>
      </c>
      <c r="AG91" s="231">
        <v>5397</v>
      </c>
      <c r="AH91" s="231">
        <v>67359</v>
      </c>
    </row>
    <row r="92" spans="1:34" s="9" customFormat="1" ht="15">
      <c r="A92" s="224" t="s">
        <v>514</v>
      </c>
      <c r="B92" s="224" t="s">
        <v>515</v>
      </c>
      <c r="C92" s="224" t="s">
        <v>516</v>
      </c>
      <c r="D92" s="224" t="s">
        <v>621</v>
      </c>
      <c r="E92" s="231">
        <v>24</v>
      </c>
      <c r="F92" s="231">
        <v>15</v>
      </c>
      <c r="G92" s="231">
        <v>24</v>
      </c>
      <c r="H92" s="231">
        <v>16</v>
      </c>
      <c r="I92" s="231">
        <v>79</v>
      </c>
      <c r="J92" s="231">
        <v>17306</v>
      </c>
      <c r="K92" s="231">
        <v>1307</v>
      </c>
      <c r="L92" s="231">
        <v>545</v>
      </c>
      <c r="M92" s="231">
        <v>113</v>
      </c>
      <c r="N92" s="231">
        <v>19271</v>
      </c>
      <c r="O92" s="231">
        <v>11545</v>
      </c>
      <c r="P92" s="231">
        <v>766</v>
      </c>
      <c r="Q92" s="231">
        <v>326</v>
      </c>
      <c r="R92" s="231">
        <v>114</v>
      </c>
      <c r="S92" s="231">
        <v>12751</v>
      </c>
      <c r="T92" s="231">
        <v>13581</v>
      </c>
      <c r="U92" s="231">
        <v>950</v>
      </c>
      <c r="V92" s="231">
        <v>333</v>
      </c>
      <c r="W92" s="231">
        <v>117</v>
      </c>
      <c r="X92" s="231">
        <v>14981</v>
      </c>
      <c r="Y92" s="231">
        <v>397</v>
      </c>
      <c r="Z92" s="231">
        <v>38</v>
      </c>
      <c r="AA92" s="231">
        <v>21</v>
      </c>
      <c r="AB92" s="231">
        <v>13</v>
      </c>
      <c r="AC92" s="231">
        <v>469</v>
      </c>
      <c r="AD92" s="231">
        <v>42829</v>
      </c>
      <c r="AE92" s="231">
        <v>3061</v>
      </c>
      <c r="AF92" s="231">
        <v>1225</v>
      </c>
      <c r="AG92" s="231">
        <v>357</v>
      </c>
      <c r="AH92" s="231">
        <v>47472</v>
      </c>
    </row>
    <row r="93" spans="1:34" s="9" customFormat="1" ht="15">
      <c r="A93" s="224" t="s">
        <v>517</v>
      </c>
      <c r="B93" s="224" t="s">
        <v>518</v>
      </c>
      <c r="C93" s="224" t="s">
        <v>519</v>
      </c>
      <c r="D93" s="224" t="s">
        <v>621</v>
      </c>
      <c r="E93" s="231">
        <v>50</v>
      </c>
      <c r="F93" s="231">
        <v>10</v>
      </c>
      <c r="G93" s="231">
        <v>3</v>
      </c>
      <c r="H93" s="231">
        <v>44</v>
      </c>
      <c r="I93" s="231">
        <v>107</v>
      </c>
      <c r="J93" s="231">
        <v>11816</v>
      </c>
      <c r="K93" s="231">
        <v>10982</v>
      </c>
      <c r="L93" s="231">
        <v>40</v>
      </c>
      <c r="M93" s="231">
        <v>1460</v>
      </c>
      <c r="N93" s="231">
        <v>24298</v>
      </c>
      <c r="O93" s="231">
        <v>13056</v>
      </c>
      <c r="P93" s="231">
        <v>9061</v>
      </c>
      <c r="Q93" s="231">
        <v>3</v>
      </c>
      <c r="R93" s="231">
        <v>1676</v>
      </c>
      <c r="S93" s="231">
        <v>23796</v>
      </c>
      <c r="T93" s="231">
        <v>13794</v>
      </c>
      <c r="U93" s="231">
        <v>15490</v>
      </c>
      <c r="V93" s="231">
        <v>7</v>
      </c>
      <c r="W93" s="231">
        <v>1617</v>
      </c>
      <c r="X93" s="231">
        <v>30908</v>
      </c>
      <c r="Y93" s="231">
        <v>227</v>
      </c>
      <c r="Z93" s="231">
        <v>151</v>
      </c>
      <c r="AA93" s="231">
        <v>0</v>
      </c>
      <c r="AB93" s="231">
        <v>58</v>
      </c>
      <c r="AC93" s="231">
        <v>436</v>
      </c>
      <c r="AD93" s="231">
        <v>38893</v>
      </c>
      <c r="AE93" s="231">
        <v>35684</v>
      </c>
      <c r="AF93" s="231">
        <v>50</v>
      </c>
      <c r="AG93" s="231">
        <v>4811</v>
      </c>
      <c r="AH93" s="231">
        <v>79438</v>
      </c>
    </row>
    <row r="94" spans="1:34" s="9" customFormat="1" ht="15">
      <c r="A94" s="224" t="s">
        <v>520</v>
      </c>
      <c r="B94" s="224" t="s">
        <v>521</v>
      </c>
      <c r="C94" s="224" t="s">
        <v>522</v>
      </c>
      <c r="D94" s="224" t="s">
        <v>621</v>
      </c>
      <c r="E94" s="231">
        <v>13</v>
      </c>
      <c r="F94" s="231">
        <v>0</v>
      </c>
      <c r="G94" s="231">
        <v>0</v>
      </c>
      <c r="H94" s="231">
        <v>28</v>
      </c>
      <c r="I94" s="231">
        <v>41</v>
      </c>
      <c r="J94" s="231">
        <v>5527</v>
      </c>
      <c r="K94" s="231">
        <v>0</v>
      </c>
      <c r="L94" s="231">
        <v>0</v>
      </c>
      <c r="M94" s="231">
        <v>199</v>
      </c>
      <c r="N94" s="231">
        <v>5726</v>
      </c>
      <c r="O94" s="231">
        <v>5156</v>
      </c>
      <c r="P94" s="231">
        <v>0</v>
      </c>
      <c r="Q94" s="231">
        <v>0</v>
      </c>
      <c r="R94" s="231">
        <v>620</v>
      </c>
      <c r="S94" s="231">
        <v>5776</v>
      </c>
      <c r="T94" s="231">
        <v>6961</v>
      </c>
      <c r="U94" s="231">
        <v>0</v>
      </c>
      <c r="V94" s="231">
        <v>0</v>
      </c>
      <c r="W94" s="231">
        <v>295</v>
      </c>
      <c r="X94" s="231">
        <v>7256</v>
      </c>
      <c r="Y94" s="231">
        <v>124</v>
      </c>
      <c r="Z94" s="231">
        <v>0</v>
      </c>
      <c r="AA94" s="231">
        <v>0</v>
      </c>
      <c r="AB94" s="231">
        <v>18</v>
      </c>
      <c r="AC94" s="231">
        <v>142</v>
      </c>
      <c r="AD94" s="231">
        <v>17768</v>
      </c>
      <c r="AE94" s="231">
        <v>0</v>
      </c>
      <c r="AF94" s="231">
        <v>0</v>
      </c>
      <c r="AG94" s="231">
        <v>1132</v>
      </c>
      <c r="AH94" s="231">
        <v>18900</v>
      </c>
    </row>
    <row r="95" spans="1:34" s="9" customFormat="1" ht="15">
      <c r="A95" s="224" t="s">
        <v>523</v>
      </c>
      <c r="B95" s="224" t="s">
        <v>524</v>
      </c>
      <c r="C95" s="224" t="s">
        <v>525</v>
      </c>
      <c r="D95" s="224" t="s">
        <v>621</v>
      </c>
      <c r="E95" s="231">
        <v>15</v>
      </c>
      <c r="F95" s="231">
        <v>15</v>
      </c>
      <c r="G95" s="231">
        <v>46</v>
      </c>
      <c r="H95" s="231">
        <v>25</v>
      </c>
      <c r="I95" s="231">
        <v>101</v>
      </c>
      <c r="J95" s="231">
        <v>15729</v>
      </c>
      <c r="K95" s="231">
        <v>1680</v>
      </c>
      <c r="L95" s="231">
        <v>0</v>
      </c>
      <c r="M95" s="231">
        <v>768</v>
      </c>
      <c r="N95" s="231">
        <v>18177</v>
      </c>
      <c r="O95" s="231">
        <v>12098</v>
      </c>
      <c r="P95" s="231">
        <v>835</v>
      </c>
      <c r="Q95" s="231">
        <v>45</v>
      </c>
      <c r="R95" s="231">
        <v>1210</v>
      </c>
      <c r="S95" s="231">
        <v>14188</v>
      </c>
      <c r="T95" s="231">
        <v>12775</v>
      </c>
      <c r="U95" s="231">
        <v>1526</v>
      </c>
      <c r="V95" s="231">
        <v>36</v>
      </c>
      <c r="W95" s="231">
        <v>740</v>
      </c>
      <c r="X95" s="231">
        <v>15077</v>
      </c>
      <c r="Y95" s="231">
        <v>52</v>
      </c>
      <c r="Z95" s="231">
        <v>1</v>
      </c>
      <c r="AA95" s="231">
        <v>0</v>
      </c>
      <c r="AB95" s="231">
        <v>2</v>
      </c>
      <c r="AC95" s="231">
        <v>55</v>
      </c>
      <c r="AD95" s="231">
        <v>40654</v>
      </c>
      <c r="AE95" s="231">
        <v>4042</v>
      </c>
      <c r="AF95" s="231">
        <v>81</v>
      </c>
      <c r="AG95" s="231">
        <v>2720</v>
      </c>
      <c r="AH95" s="231">
        <v>47497</v>
      </c>
    </row>
    <row r="96" spans="1:34" s="9" customFormat="1" ht="15">
      <c r="A96" s="224" t="s">
        <v>526</v>
      </c>
      <c r="B96" s="224" t="s">
        <v>527</v>
      </c>
      <c r="C96" s="224" t="s">
        <v>528</v>
      </c>
      <c r="D96" s="224" t="s">
        <v>621</v>
      </c>
      <c r="E96" s="231">
        <v>36</v>
      </c>
      <c r="F96" s="231">
        <v>0</v>
      </c>
      <c r="G96" s="231">
        <v>0</v>
      </c>
      <c r="H96" s="231">
        <v>19</v>
      </c>
      <c r="I96" s="231">
        <v>55</v>
      </c>
      <c r="J96" s="231">
        <v>21625</v>
      </c>
      <c r="K96" s="231">
        <v>0</v>
      </c>
      <c r="L96" s="231">
        <v>0</v>
      </c>
      <c r="M96" s="231">
        <v>732</v>
      </c>
      <c r="N96" s="231">
        <v>22357</v>
      </c>
      <c r="O96" s="231">
        <v>16293</v>
      </c>
      <c r="P96" s="231">
        <v>0</v>
      </c>
      <c r="Q96" s="231">
        <v>0</v>
      </c>
      <c r="R96" s="231">
        <v>666</v>
      </c>
      <c r="S96" s="231">
        <v>16959</v>
      </c>
      <c r="T96" s="231">
        <v>11635</v>
      </c>
      <c r="U96" s="231">
        <v>0</v>
      </c>
      <c r="V96" s="231">
        <v>0</v>
      </c>
      <c r="W96" s="231">
        <v>783</v>
      </c>
      <c r="X96" s="231">
        <v>12418</v>
      </c>
      <c r="Y96" s="231">
        <v>41</v>
      </c>
      <c r="Z96" s="231">
        <v>0</v>
      </c>
      <c r="AA96" s="231">
        <v>0</v>
      </c>
      <c r="AB96" s="231">
        <v>1</v>
      </c>
      <c r="AC96" s="231">
        <v>42</v>
      </c>
      <c r="AD96" s="231">
        <v>49594</v>
      </c>
      <c r="AE96" s="231">
        <v>0</v>
      </c>
      <c r="AF96" s="231">
        <v>0</v>
      </c>
      <c r="AG96" s="231">
        <v>2182</v>
      </c>
      <c r="AH96" s="231">
        <v>51776</v>
      </c>
    </row>
    <row r="97" spans="1:34" s="9" customFormat="1" ht="15">
      <c r="A97" s="224" t="s">
        <v>529</v>
      </c>
      <c r="B97" s="224" t="s">
        <v>529</v>
      </c>
      <c r="C97" s="224" t="s">
        <v>530</v>
      </c>
      <c r="D97" s="224" t="s">
        <v>621</v>
      </c>
      <c r="E97" s="231">
        <v>0</v>
      </c>
      <c r="F97" s="231">
        <v>0</v>
      </c>
      <c r="G97" s="231">
        <v>3</v>
      </c>
      <c r="H97" s="231">
        <v>0</v>
      </c>
      <c r="I97" s="231">
        <v>3</v>
      </c>
      <c r="J97" s="231">
        <v>0</v>
      </c>
      <c r="K97" s="231">
        <v>0</v>
      </c>
      <c r="L97" s="231">
        <v>14076</v>
      </c>
      <c r="M97" s="231">
        <v>0</v>
      </c>
      <c r="N97" s="231">
        <v>14076</v>
      </c>
      <c r="O97" s="231">
        <v>0</v>
      </c>
      <c r="P97" s="231">
        <v>0</v>
      </c>
      <c r="Q97" s="231">
        <v>8887</v>
      </c>
      <c r="R97" s="231">
        <v>0</v>
      </c>
      <c r="S97" s="231">
        <v>8887</v>
      </c>
      <c r="T97" s="231">
        <v>0</v>
      </c>
      <c r="U97" s="231">
        <v>0</v>
      </c>
      <c r="V97" s="231">
        <v>8334</v>
      </c>
      <c r="W97" s="231">
        <v>0</v>
      </c>
      <c r="X97" s="231">
        <v>8334</v>
      </c>
      <c r="Y97" s="231">
        <v>0</v>
      </c>
      <c r="Z97" s="231">
        <v>0</v>
      </c>
      <c r="AA97" s="231">
        <v>0</v>
      </c>
      <c r="AB97" s="231">
        <v>0</v>
      </c>
      <c r="AC97" s="231">
        <v>0</v>
      </c>
      <c r="AD97" s="231">
        <v>0</v>
      </c>
      <c r="AE97" s="231">
        <v>0</v>
      </c>
      <c r="AF97" s="231">
        <v>31297</v>
      </c>
      <c r="AG97" s="231">
        <v>0</v>
      </c>
      <c r="AH97" s="231">
        <v>31297</v>
      </c>
    </row>
    <row r="98" spans="1:34" s="9" customFormat="1" ht="15">
      <c r="A98" s="224" t="s">
        <v>531</v>
      </c>
      <c r="B98" s="224" t="s">
        <v>531</v>
      </c>
      <c r="C98" s="224" t="s">
        <v>532</v>
      </c>
      <c r="D98" s="224" t="s">
        <v>621</v>
      </c>
      <c r="E98" s="231">
        <v>0</v>
      </c>
      <c r="F98" s="231">
        <v>0</v>
      </c>
      <c r="G98" s="231">
        <v>1</v>
      </c>
      <c r="H98" s="231">
        <v>0</v>
      </c>
      <c r="I98" s="231">
        <v>1</v>
      </c>
      <c r="J98" s="231">
        <v>0</v>
      </c>
      <c r="K98" s="231">
        <v>0</v>
      </c>
      <c r="L98" s="231">
        <v>0</v>
      </c>
      <c r="M98" s="231">
        <v>0</v>
      </c>
      <c r="N98" s="231">
        <v>0</v>
      </c>
      <c r="O98" s="231">
        <v>0</v>
      </c>
      <c r="P98" s="231">
        <v>0</v>
      </c>
      <c r="Q98" s="231">
        <v>8293</v>
      </c>
      <c r="R98" s="231">
        <v>0</v>
      </c>
      <c r="S98" s="231">
        <v>8293</v>
      </c>
      <c r="T98" s="231">
        <v>0</v>
      </c>
      <c r="U98" s="231">
        <v>0</v>
      </c>
      <c r="V98" s="231">
        <v>497</v>
      </c>
      <c r="W98" s="231">
        <v>0</v>
      </c>
      <c r="X98" s="231">
        <v>497</v>
      </c>
      <c r="Y98" s="231">
        <v>0</v>
      </c>
      <c r="Z98" s="231">
        <v>0</v>
      </c>
      <c r="AA98" s="231">
        <v>0</v>
      </c>
      <c r="AB98" s="231">
        <v>0</v>
      </c>
      <c r="AC98" s="231">
        <v>0</v>
      </c>
      <c r="AD98" s="231">
        <v>0</v>
      </c>
      <c r="AE98" s="231">
        <v>0</v>
      </c>
      <c r="AF98" s="231">
        <v>8790</v>
      </c>
      <c r="AG98" s="231">
        <v>0</v>
      </c>
      <c r="AH98" s="231">
        <v>8790</v>
      </c>
    </row>
    <row r="99" spans="1:34" ht="15">
      <c r="A99" s="227"/>
    </row>
    <row r="100" spans="1:34" ht="15">
      <c r="A100" s="22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6364-C530-4A1F-96F2-C9139FE37D34}">
  <dimension ref="A1:V101"/>
  <sheetViews>
    <sheetView zoomScaleNormal="100" workbookViewId="0">
      <selection activeCell="A6" sqref="A6"/>
    </sheetView>
  </sheetViews>
  <sheetFormatPr defaultColWidth="9.140625" defaultRowHeight="12.75"/>
  <cols>
    <col min="1" max="1" width="10.85546875" style="208" bestFit="1" customWidth="1"/>
    <col min="2" max="2" width="16" style="208" customWidth="1"/>
    <col min="3" max="3" width="51.42578125" style="208" bestFit="1" customWidth="1"/>
    <col min="4" max="4" width="64.28515625" style="238" customWidth="1"/>
    <col min="5" max="5" width="17.7109375" style="208" customWidth="1"/>
    <col min="6" max="6" width="17" style="208" customWidth="1"/>
    <col min="7" max="7" width="19.140625" style="208" customWidth="1"/>
    <col min="8" max="8" width="21.28515625" style="208" customWidth="1"/>
    <col min="9" max="9" width="19.42578125" style="208" customWidth="1"/>
    <col min="10" max="10" width="21.28515625" style="208" customWidth="1"/>
    <col min="11" max="11" width="25" style="208" customWidth="1"/>
    <col min="12" max="12" width="25.7109375" style="208" customWidth="1"/>
    <col min="13" max="13" width="19.28515625" style="208" customWidth="1"/>
    <col min="14" max="14" width="22" style="208" customWidth="1"/>
    <col min="15" max="15" width="16.5703125" style="208" customWidth="1"/>
    <col min="16" max="16" width="20.7109375" style="208" customWidth="1"/>
    <col min="17" max="17" width="20.140625" style="208" customWidth="1"/>
    <col min="18" max="18" width="27.28515625" style="208" customWidth="1"/>
    <col min="19" max="19" width="29.28515625" style="208" customWidth="1"/>
    <col min="20" max="20" width="9.140625" style="208"/>
    <col min="21" max="21" width="41.140625" style="208" customWidth="1"/>
    <col min="22" max="16384" width="9.140625" style="208"/>
  </cols>
  <sheetData>
    <row r="1" spans="1:22" s="233" customFormat="1" ht="20.25">
      <c r="A1" s="206" t="s">
        <v>622</v>
      </c>
      <c r="B1" s="232"/>
    </row>
    <row r="2" spans="1:22" s="233" customFormat="1" ht="19.5" customHeight="1">
      <c r="A2" s="179" t="s">
        <v>623</v>
      </c>
      <c r="B2" s="234"/>
    </row>
    <row r="3" spans="1:22" s="233" customFormat="1" ht="15.75">
      <c r="A3" s="235" t="s">
        <v>624</v>
      </c>
    </row>
    <row r="4" spans="1:22" s="233" customFormat="1" ht="19.5" customHeight="1">
      <c r="A4" s="179" t="s">
        <v>625</v>
      </c>
      <c r="B4" s="234"/>
    </row>
    <row r="5" spans="1:22" s="233" customFormat="1" ht="19.5" customHeight="1">
      <c r="A5" s="179" t="s">
        <v>214</v>
      </c>
      <c r="B5" s="234"/>
      <c r="D5" s="234"/>
    </row>
    <row r="6" spans="1:22" s="212" customFormat="1" ht="75.75" customHeight="1">
      <c r="D6" s="212" t="s">
        <v>215</v>
      </c>
      <c r="E6" s="236" t="s">
        <v>626</v>
      </c>
      <c r="F6" s="236" t="s">
        <v>627</v>
      </c>
      <c r="G6" s="236" t="s">
        <v>628</v>
      </c>
      <c r="H6" s="237" t="s">
        <v>629</v>
      </c>
      <c r="I6" s="236" t="s">
        <v>630</v>
      </c>
      <c r="J6" s="236" t="s">
        <v>631</v>
      </c>
      <c r="K6" s="236" t="s">
        <v>632</v>
      </c>
      <c r="L6" s="236" t="s">
        <v>633</v>
      </c>
      <c r="M6" s="236" t="s">
        <v>634</v>
      </c>
      <c r="N6" s="236" t="s">
        <v>635</v>
      </c>
      <c r="O6" s="236" t="s">
        <v>636</v>
      </c>
      <c r="P6" s="236" t="s">
        <v>637</v>
      </c>
      <c r="Q6" s="236" t="s">
        <v>228</v>
      </c>
      <c r="R6" s="236" t="s">
        <v>638</v>
      </c>
      <c r="S6" s="236" t="s">
        <v>639</v>
      </c>
      <c r="U6" s="236" t="s">
        <v>640</v>
      </c>
    </row>
    <row r="7" spans="1:22" s="212" customFormat="1" ht="23.25" customHeight="1">
      <c r="D7" s="212" t="s">
        <v>232</v>
      </c>
      <c r="E7" s="236" t="s">
        <v>641</v>
      </c>
      <c r="F7" s="236" t="s">
        <v>642</v>
      </c>
      <c r="G7" s="236" t="s">
        <v>643</v>
      </c>
      <c r="H7" s="237" t="s">
        <v>644</v>
      </c>
      <c r="I7" s="236" t="s">
        <v>645</v>
      </c>
      <c r="J7" s="236" t="s">
        <v>646</v>
      </c>
      <c r="K7" s="236" t="s">
        <v>647</v>
      </c>
      <c r="L7" s="236" t="s">
        <v>648</v>
      </c>
      <c r="M7" s="236" t="s">
        <v>649</v>
      </c>
      <c r="N7" s="236" t="s">
        <v>650</v>
      </c>
      <c r="O7" s="236" t="s">
        <v>651</v>
      </c>
      <c r="P7" s="236" t="s">
        <v>652</v>
      </c>
      <c r="Q7" s="236" t="s">
        <v>653</v>
      </c>
      <c r="R7" s="236" t="s">
        <v>654</v>
      </c>
      <c r="S7" s="236" t="s">
        <v>655</v>
      </c>
      <c r="U7" s="236" t="s">
        <v>656</v>
      </c>
    </row>
    <row r="8" spans="1:22" ht="51.75" customHeight="1">
      <c r="D8" s="208"/>
      <c r="E8" s="217" t="s">
        <v>657</v>
      </c>
      <c r="F8" s="218"/>
      <c r="G8" s="218"/>
      <c r="H8" s="217" t="s">
        <v>658</v>
      </c>
      <c r="I8" s="218"/>
      <c r="J8" s="218"/>
      <c r="K8" s="218"/>
      <c r="L8" s="218"/>
      <c r="M8" s="217" t="s">
        <v>56</v>
      </c>
      <c r="N8" s="218"/>
      <c r="O8" s="218"/>
      <c r="P8" s="218"/>
      <c r="Q8" s="218"/>
      <c r="R8" s="217" t="s">
        <v>58</v>
      </c>
      <c r="S8" s="218"/>
      <c r="U8" s="217" t="s">
        <v>60</v>
      </c>
    </row>
    <row r="9" spans="1:22" s="220" customFormat="1" ht="72">
      <c r="A9" s="219" t="s">
        <v>590</v>
      </c>
      <c r="B9" s="219" t="s">
        <v>251</v>
      </c>
      <c r="C9" s="219" t="s">
        <v>252</v>
      </c>
      <c r="D9" s="219" t="s">
        <v>22</v>
      </c>
      <c r="E9" s="204" t="s">
        <v>659</v>
      </c>
      <c r="F9" s="204" t="s">
        <v>660</v>
      </c>
      <c r="G9" s="204" t="s">
        <v>661</v>
      </c>
      <c r="H9" s="204" t="s">
        <v>662</v>
      </c>
      <c r="I9" s="204" t="s">
        <v>663</v>
      </c>
      <c r="J9" s="204" t="s">
        <v>664</v>
      </c>
      <c r="K9" s="204" t="s">
        <v>665</v>
      </c>
      <c r="L9" s="204" t="s">
        <v>666</v>
      </c>
      <c r="M9" s="204" t="s">
        <v>667</v>
      </c>
      <c r="N9" s="204" t="s">
        <v>668</v>
      </c>
      <c r="O9" s="204" t="s">
        <v>669</v>
      </c>
      <c r="P9" s="204" t="s">
        <v>670</v>
      </c>
      <c r="Q9" s="204" t="s">
        <v>671</v>
      </c>
      <c r="R9" s="204" t="s">
        <v>672</v>
      </c>
      <c r="S9" s="204" t="s">
        <v>673</v>
      </c>
      <c r="U9" s="204" t="s">
        <v>674</v>
      </c>
    </row>
    <row r="10" spans="1:22" s="222" customFormat="1" ht="15.75">
      <c r="A10" s="221" t="s">
        <v>269</v>
      </c>
      <c r="B10" s="221" t="s">
        <v>269</v>
      </c>
      <c r="C10" s="221" t="s">
        <v>270</v>
      </c>
      <c r="D10" s="221" t="s">
        <v>675</v>
      </c>
      <c r="E10" s="223">
        <v>11512111</v>
      </c>
      <c r="F10" s="223">
        <v>2173429</v>
      </c>
      <c r="G10" s="223">
        <v>9338682</v>
      </c>
      <c r="H10" s="223" t="s">
        <v>23</v>
      </c>
      <c r="I10" s="223">
        <v>9326187</v>
      </c>
      <c r="J10" s="223">
        <v>782169</v>
      </c>
      <c r="K10" s="223">
        <v>55159</v>
      </c>
      <c r="L10" s="223">
        <v>10108356</v>
      </c>
      <c r="M10" s="223">
        <v>748590</v>
      </c>
      <c r="N10" s="223">
        <v>2967760</v>
      </c>
      <c r="O10" s="223">
        <v>2575112</v>
      </c>
      <c r="P10" s="223">
        <v>698720</v>
      </c>
      <c r="Q10" s="223">
        <v>6990181</v>
      </c>
      <c r="R10" s="223">
        <v>391640133</v>
      </c>
      <c r="S10" s="223">
        <v>402321213</v>
      </c>
      <c r="T10" s="9"/>
      <c r="U10" s="223">
        <v>71472</v>
      </c>
    </row>
    <row r="11" spans="1:22" s="222" customFormat="1" ht="15.75">
      <c r="A11" s="221" t="s">
        <v>272</v>
      </c>
      <c r="B11" s="221" t="s">
        <v>272</v>
      </c>
      <c r="C11" s="221" t="s">
        <v>273</v>
      </c>
      <c r="D11" s="221" t="s">
        <v>675</v>
      </c>
      <c r="E11" s="223">
        <v>11124162</v>
      </c>
      <c r="F11" s="223">
        <v>2120861</v>
      </c>
      <c r="G11" s="223">
        <v>9003301</v>
      </c>
      <c r="H11" s="223" t="s">
        <v>23</v>
      </c>
      <c r="I11" s="223">
        <v>8578226</v>
      </c>
      <c r="J11" s="223">
        <v>704187</v>
      </c>
      <c r="K11" s="223">
        <v>54610</v>
      </c>
      <c r="L11" s="223">
        <v>9282413</v>
      </c>
      <c r="M11" s="223">
        <v>716204</v>
      </c>
      <c r="N11" s="223">
        <v>2698311</v>
      </c>
      <c r="O11" s="223">
        <v>2414265</v>
      </c>
      <c r="P11" s="223">
        <v>677659</v>
      </c>
      <c r="Q11" s="223">
        <v>6506438</v>
      </c>
      <c r="R11" s="223">
        <v>361629728</v>
      </c>
      <c r="S11" s="223">
        <v>371428099</v>
      </c>
      <c r="T11" s="9"/>
      <c r="U11" s="223">
        <v>64137</v>
      </c>
    </row>
    <row r="12" spans="1:22" s="222" customFormat="1" ht="15.75">
      <c r="A12" s="221" t="s">
        <v>274</v>
      </c>
      <c r="B12" s="221" t="s">
        <v>274</v>
      </c>
      <c r="C12" s="221" t="s">
        <v>275</v>
      </c>
      <c r="D12" s="221" t="s">
        <v>676</v>
      </c>
      <c r="E12" s="223">
        <v>334369</v>
      </c>
      <c r="F12" s="223">
        <v>26997</v>
      </c>
      <c r="G12" s="223">
        <v>307372</v>
      </c>
      <c r="H12" s="223" t="s">
        <v>23</v>
      </c>
      <c r="I12" s="223">
        <v>656447</v>
      </c>
      <c r="J12" s="223">
        <v>30197</v>
      </c>
      <c r="K12" s="223">
        <v>549</v>
      </c>
      <c r="L12" s="223">
        <v>686644</v>
      </c>
      <c r="M12" s="223">
        <v>15874</v>
      </c>
      <c r="N12" s="223">
        <v>235000</v>
      </c>
      <c r="O12" s="223">
        <v>154989</v>
      </c>
      <c r="P12" s="223">
        <v>10513</v>
      </c>
      <c r="Q12" s="223">
        <v>416376</v>
      </c>
      <c r="R12" s="223">
        <v>25083775</v>
      </c>
      <c r="S12" s="223">
        <v>25889142</v>
      </c>
      <c r="T12" s="9"/>
      <c r="U12" s="223">
        <v>7335</v>
      </c>
    </row>
    <row r="13" spans="1:22" s="9" customFormat="1" ht="15">
      <c r="A13" s="224" t="s">
        <v>276</v>
      </c>
      <c r="B13" s="224" t="s">
        <v>277</v>
      </c>
      <c r="C13" s="224" t="s">
        <v>278</v>
      </c>
      <c r="D13" s="224"/>
      <c r="E13" s="231">
        <v>49779</v>
      </c>
      <c r="F13" s="231">
        <v>14010</v>
      </c>
      <c r="G13" s="231">
        <v>35769</v>
      </c>
      <c r="H13" s="231">
        <v>18.600000000000001</v>
      </c>
      <c r="I13" s="231">
        <v>139323</v>
      </c>
      <c r="J13" s="231">
        <v>52419</v>
      </c>
      <c r="K13" s="231">
        <v>22457</v>
      </c>
      <c r="L13" s="231">
        <v>191742</v>
      </c>
      <c r="M13" s="231">
        <v>0</v>
      </c>
      <c r="N13" s="231">
        <v>52097</v>
      </c>
      <c r="O13" s="231">
        <v>17</v>
      </c>
      <c r="P13" s="231">
        <v>9149</v>
      </c>
      <c r="Q13" s="231">
        <v>61263</v>
      </c>
      <c r="R13" s="231">
        <v>5825531</v>
      </c>
      <c r="S13" s="231">
        <v>5786286</v>
      </c>
      <c r="U13" s="231">
        <v>5896</v>
      </c>
      <c r="V13" s="231"/>
    </row>
    <row r="14" spans="1:22" s="9" customFormat="1" ht="15">
      <c r="A14" s="224" t="s">
        <v>279</v>
      </c>
      <c r="B14" s="224" t="s">
        <v>279</v>
      </c>
      <c r="C14" s="224" t="s">
        <v>280</v>
      </c>
      <c r="D14" s="224" t="s">
        <v>677</v>
      </c>
      <c r="E14" s="231">
        <v>24152</v>
      </c>
      <c r="F14" s="231">
        <v>325</v>
      </c>
      <c r="G14" s="231">
        <v>23827</v>
      </c>
      <c r="H14" s="231">
        <v>19.600000000000001</v>
      </c>
      <c r="I14" s="231">
        <v>120323</v>
      </c>
      <c r="J14" s="231">
        <v>3225</v>
      </c>
      <c r="K14" s="231">
        <v>0</v>
      </c>
      <c r="L14" s="231">
        <v>123548</v>
      </c>
      <c r="M14" s="231">
        <v>5853</v>
      </c>
      <c r="N14" s="231">
        <v>31528</v>
      </c>
      <c r="O14" s="231">
        <v>0</v>
      </c>
      <c r="P14" s="231">
        <v>6391</v>
      </c>
      <c r="Q14" s="231">
        <v>43772</v>
      </c>
      <c r="R14" s="231">
        <v>3468273</v>
      </c>
      <c r="S14" s="231">
        <v>3654497</v>
      </c>
      <c r="U14" s="231">
        <v>3027</v>
      </c>
      <c r="V14" s="226"/>
    </row>
    <row r="15" spans="1:22" s="9" customFormat="1" ht="15">
      <c r="A15" s="224" t="s">
        <v>281</v>
      </c>
      <c r="B15" s="224" t="s">
        <v>282</v>
      </c>
      <c r="C15" s="224" t="s">
        <v>283</v>
      </c>
      <c r="D15" s="224" t="s">
        <v>678</v>
      </c>
      <c r="E15" s="231">
        <v>45193</v>
      </c>
      <c r="F15" s="231">
        <v>15583</v>
      </c>
      <c r="G15" s="231">
        <v>29610</v>
      </c>
      <c r="H15" s="231">
        <v>16.940000000000001</v>
      </c>
      <c r="I15" s="231">
        <v>101607</v>
      </c>
      <c r="J15" s="231">
        <v>40589</v>
      </c>
      <c r="K15" s="231">
        <v>0</v>
      </c>
      <c r="L15" s="231">
        <v>142196</v>
      </c>
      <c r="M15" s="231">
        <v>0</v>
      </c>
      <c r="N15" s="231">
        <v>16528</v>
      </c>
      <c r="O15" s="231">
        <v>36103</v>
      </c>
      <c r="P15" s="231">
        <v>2302</v>
      </c>
      <c r="Q15" s="231">
        <v>54933</v>
      </c>
      <c r="R15" s="231">
        <v>3032839</v>
      </c>
      <c r="S15" s="231">
        <v>3117368</v>
      </c>
      <c r="U15" s="231">
        <v>0</v>
      </c>
      <c r="V15" s="226"/>
    </row>
    <row r="16" spans="1:22" s="9" customFormat="1" ht="15">
      <c r="A16" s="224" t="s">
        <v>284</v>
      </c>
      <c r="B16" s="224" t="s">
        <v>285</v>
      </c>
      <c r="C16" s="224" t="s">
        <v>286</v>
      </c>
      <c r="D16" s="224" t="s">
        <v>677</v>
      </c>
      <c r="E16" s="231">
        <v>56564</v>
      </c>
      <c r="F16" s="231">
        <v>0</v>
      </c>
      <c r="G16" s="231">
        <v>56564</v>
      </c>
      <c r="H16" s="231">
        <v>19.7</v>
      </c>
      <c r="I16" s="231">
        <v>131950</v>
      </c>
      <c r="J16" s="231">
        <v>13216</v>
      </c>
      <c r="K16" s="231">
        <v>0</v>
      </c>
      <c r="L16" s="231">
        <v>145166</v>
      </c>
      <c r="M16" s="231">
        <v>9728</v>
      </c>
      <c r="N16" s="231">
        <v>17522</v>
      </c>
      <c r="O16" s="231">
        <v>25</v>
      </c>
      <c r="P16" s="231">
        <v>2473</v>
      </c>
      <c r="Q16" s="231">
        <v>29750</v>
      </c>
      <c r="R16" s="231">
        <v>4164235</v>
      </c>
      <c r="S16" s="231">
        <v>4310921</v>
      </c>
      <c r="U16" s="231">
        <v>5849</v>
      </c>
      <c r="V16" s="226"/>
    </row>
    <row r="17" spans="1:22" s="9" customFormat="1" ht="15">
      <c r="A17" s="224" t="s">
        <v>287</v>
      </c>
      <c r="B17" s="224" t="s">
        <v>288</v>
      </c>
      <c r="C17" s="224" t="s">
        <v>289</v>
      </c>
      <c r="D17" s="224" t="s">
        <v>678</v>
      </c>
      <c r="E17" s="231">
        <v>108200</v>
      </c>
      <c r="F17" s="231">
        <v>36562</v>
      </c>
      <c r="G17" s="231">
        <v>71638</v>
      </c>
      <c r="H17" s="231">
        <v>18.399999999999999</v>
      </c>
      <c r="I17" s="231">
        <v>116933</v>
      </c>
      <c r="J17" s="231">
        <v>4482</v>
      </c>
      <c r="K17" s="231">
        <v>0</v>
      </c>
      <c r="L17" s="231">
        <v>121415</v>
      </c>
      <c r="M17" s="231">
        <v>15744</v>
      </c>
      <c r="N17" s="231">
        <v>59327</v>
      </c>
      <c r="O17" s="231">
        <v>6004</v>
      </c>
      <c r="P17" s="231">
        <v>5593</v>
      </c>
      <c r="Q17" s="231">
        <v>86668</v>
      </c>
      <c r="R17" s="231">
        <v>4757975</v>
      </c>
      <c r="S17" s="231">
        <v>4906445</v>
      </c>
      <c r="U17" s="231">
        <v>3645</v>
      </c>
      <c r="V17" s="226"/>
    </row>
    <row r="18" spans="1:22" s="9" customFormat="1" ht="15">
      <c r="A18" s="224" t="s">
        <v>290</v>
      </c>
      <c r="B18" s="224" t="s">
        <v>290</v>
      </c>
      <c r="C18" s="224" t="s">
        <v>291</v>
      </c>
      <c r="D18" s="224" t="s">
        <v>677</v>
      </c>
      <c r="E18" s="231">
        <v>176392</v>
      </c>
      <c r="F18" s="231">
        <v>21584</v>
      </c>
      <c r="G18" s="231">
        <v>154808</v>
      </c>
      <c r="H18" s="231">
        <v>21.9</v>
      </c>
      <c r="I18" s="231">
        <v>172657</v>
      </c>
      <c r="J18" s="231">
        <v>2731</v>
      </c>
      <c r="K18" s="231">
        <v>0</v>
      </c>
      <c r="L18" s="231">
        <v>175388</v>
      </c>
      <c r="M18" s="231">
        <v>25399</v>
      </c>
      <c r="N18" s="231">
        <v>11090</v>
      </c>
      <c r="O18" s="231">
        <v>535</v>
      </c>
      <c r="P18" s="231">
        <v>3598</v>
      </c>
      <c r="Q18" s="231">
        <v>40622</v>
      </c>
      <c r="R18" s="231">
        <v>6636726</v>
      </c>
      <c r="S18" s="231">
        <v>6700945</v>
      </c>
      <c r="U18" s="231">
        <v>13</v>
      </c>
      <c r="V18" s="226"/>
    </row>
    <row r="19" spans="1:22" s="9" customFormat="1" ht="15">
      <c r="A19" s="224" t="s">
        <v>292</v>
      </c>
      <c r="B19" s="224" t="s">
        <v>293</v>
      </c>
      <c r="C19" s="224" t="s">
        <v>294</v>
      </c>
      <c r="D19" s="224" t="s">
        <v>678</v>
      </c>
      <c r="E19" s="231">
        <v>0</v>
      </c>
      <c r="F19" s="231">
        <v>90461</v>
      </c>
      <c r="G19" s="231">
        <v>-90461</v>
      </c>
      <c r="H19" s="231">
        <v>19.7</v>
      </c>
      <c r="I19" s="231">
        <v>69419</v>
      </c>
      <c r="J19" s="231">
        <v>17619</v>
      </c>
      <c r="K19" s="231">
        <v>12</v>
      </c>
      <c r="L19" s="231">
        <v>87038</v>
      </c>
      <c r="M19" s="231">
        <v>27840</v>
      </c>
      <c r="N19" s="231">
        <v>52749</v>
      </c>
      <c r="O19" s="231">
        <v>0</v>
      </c>
      <c r="P19" s="231">
        <v>17788</v>
      </c>
      <c r="Q19" s="231">
        <v>98377</v>
      </c>
      <c r="R19" s="231">
        <v>5475149</v>
      </c>
      <c r="S19" s="231">
        <v>5576996</v>
      </c>
      <c r="U19" s="231">
        <v>0</v>
      </c>
      <c r="V19" s="226"/>
    </row>
    <row r="20" spans="1:22" s="9" customFormat="1" ht="15">
      <c r="A20" s="224" t="s">
        <v>295</v>
      </c>
      <c r="B20" s="224" t="s">
        <v>296</v>
      </c>
      <c r="C20" s="224" t="s">
        <v>297</v>
      </c>
      <c r="D20" s="224" t="s">
        <v>677</v>
      </c>
      <c r="E20" s="231">
        <v>15367</v>
      </c>
      <c r="F20" s="231">
        <v>253</v>
      </c>
      <c r="G20" s="231">
        <v>15114</v>
      </c>
      <c r="H20" s="231">
        <v>20.5</v>
      </c>
      <c r="I20" s="231">
        <v>73705</v>
      </c>
      <c r="J20" s="231">
        <v>14722</v>
      </c>
      <c r="K20" s="231">
        <v>1539</v>
      </c>
      <c r="L20" s="231">
        <v>88427</v>
      </c>
      <c r="M20" s="231">
        <v>3452</v>
      </c>
      <c r="N20" s="231">
        <v>23596</v>
      </c>
      <c r="O20" s="231">
        <v>0</v>
      </c>
      <c r="P20" s="231">
        <v>3478</v>
      </c>
      <c r="Q20" s="231">
        <v>30526</v>
      </c>
      <c r="R20" s="231">
        <v>2508038</v>
      </c>
      <c r="S20" s="231">
        <v>2525902</v>
      </c>
      <c r="U20" s="231">
        <v>51</v>
      </c>
      <c r="V20" s="226"/>
    </row>
    <row r="21" spans="1:22" s="9" customFormat="1" ht="15">
      <c r="A21" s="224" t="s">
        <v>298</v>
      </c>
      <c r="B21" s="224" t="s">
        <v>299</v>
      </c>
      <c r="C21" s="224" t="s">
        <v>300</v>
      </c>
      <c r="D21" s="224" t="s">
        <v>678</v>
      </c>
      <c r="E21" s="231">
        <v>102012</v>
      </c>
      <c r="F21" s="231">
        <v>0</v>
      </c>
      <c r="G21" s="231">
        <v>102012</v>
      </c>
      <c r="H21" s="231">
        <v>18.899999999999999</v>
      </c>
      <c r="I21" s="231">
        <v>74282</v>
      </c>
      <c r="J21" s="231">
        <v>1159</v>
      </c>
      <c r="K21" s="231">
        <v>0</v>
      </c>
      <c r="L21" s="231">
        <v>75441</v>
      </c>
      <c r="M21" s="231">
        <v>4890</v>
      </c>
      <c r="N21" s="231">
        <v>70121</v>
      </c>
      <c r="O21" s="231">
        <v>409</v>
      </c>
      <c r="P21" s="231">
        <v>2443</v>
      </c>
      <c r="Q21" s="231">
        <v>77863</v>
      </c>
      <c r="R21" s="231">
        <v>3408111</v>
      </c>
      <c r="S21" s="231">
        <v>3475690</v>
      </c>
      <c r="U21" s="231">
        <v>0</v>
      </c>
      <c r="V21" s="226"/>
    </row>
    <row r="22" spans="1:22" s="9" customFormat="1" ht="15">
      <c r="A22" s="224" t="s">
        <v>301</v>
      </c>
      <c r="B22" s="224" t="s">
        <v>302</v>
      </c>
      <c r="C22" s="224" t="s">
        <v>303</v>
      </c>
      <c r="D22" s="224" t="s">
        <v>678</v>
      </c>
      <c r="E22" s="231">
        <v>225348</v>
      </c>
      <c r="F22" s="231">
        <v>19411</v>
      </c>
      <c r="G22" s="231">
        <v>205937</v>
      </c>
      <c r="H22" s="231">
        <v>21.03</v>
      </c>
      <c r="I22" s="231">
        <v>176141</v>
      </c>
      <c r="J22" s="231">
        <v>5857</v>
      </c>
      <c r="K22" s="231">
        <v>0</v>
      </c>
      <c r="L22" s="231">
        <v>181998</v>
      </c>
      <c r="M22" s="231">
        <v>16277</v>
      </c>
      <c r="N22" s="231">
        <v>46526</v>
      </c>
      <c r="O22" s="231">
        <v>10356</v>
      </c>
      <c r="P22" s="231">
        <v>23821</v>
      </c>
      <c r="Q22" s="231">
        <v>96980</v>
      </c>
      <c r="R22" s="231">
        <v>6464170</v>
      </c>
      <c r="S22" s="231">
        <v>6691721</v>
      </c>
      <c r="U22" s="231">
        <v>138</v>
      </c>
      <c r="V22" s="226"/>
    </row>
    <row r="23" spans="1:22" s="9" customFormat="1" ht="15">
      <c r="A23" s="224" t="s">
        <v>304</v>
      </c>
      <c r="B23" s="224" t="s">
        <v>305</v>
      </c>
      <c r="C23" s="224" t="s">
        <v>306</v>
      </c>
      <c r="D23" s="224" t="s">
        <v>677</v>
      </c>
      <c r="E23" s="231">
        <v>28173</v>
      </c>
      <c r="F23" s="231">
        <v>0</v>
      </c>
      <c r="G23" s="231">
        <v>28173</v>
      </c>
      <c r="H23" s="231">
        <v>19.2</v>
      </c>
      <c r="I23" s="231">
        <v>173447</v>
      </c>
      <c r="J23" s="231">
        <v>19957</v>
      </c>
      <c r="K23" s="231">
        <v>0</v>
      </c>
      <c r="L23" s="231">
        <v>193404</v>
      </c>
      <c r="M23" s="231">
        <v>18035</v>
      </c>
      <c r="N23" s="231">
        <v>8419</v>
      </c>
      <c r="O23" s="231">
        <v>28614</v>
      </c>
      <c r="P23" s="231">
        <v>8896</v>
      </c>
      <c r="Q23" s="231">
        <v>63964</v>
      </c>
      <c r="R23" s="231">
        <v>5913796</v>
      </c>
      <c r="S23" s="231">
        <v>6129496</v>
      </c>
      <c r="U23" s="231">
        <v>8</v>
      </c>
      <c r="V23" s="226"/>
    </row>
    <row r="24" spans="1:22" s="9" customFormat="1" ht="15">
      <c r="A24" s="224" t="s">
        <v>307</v>
      </c>
      <c r="B24" s="224" t="s">
        <v>308</v>
      </c>
      <c r="C24" s="224" t="s">
        <v>309</v>
      </c>
      <c r="D24" s="12" t="s">
        <v>676</v>
      </c>
      <c r="E24" s="231">
        <v>123944</v>
      </c>
      <c r="F24" s="231">
        <v>4049</v>
      </c>
      <c r="G24" s="231">
        <v>119895</v>
      </c>
      <c r="H24" s="231">
        <v>19.100000000000001</v>
      </c>
      <c r="I24" s="231">
        <v>108094</v>
      </c>
      <c r="J24" s="231">
        <v>30154</v>
      </c>
      <c r="K24" s="231">
        <v>18676</v>
      </c>
      <c r="L24" s="231">
        <v>138248</v>
      </c>
      <c r="M24" s="231">
        <v>14251</v>
      </c>
      <c r="N24" s="231">
        <v>620</v>
      </c>
      <c r="O24" s="231">
        <v>3653</v>
      </c>
      <c r="P24" s="231">
        <v>3413</v>
      </c>
      <c r="Q24" s="231">
        <v>21937</v>
      </c>
      <c r="R24" s="231">
        <v>3919774</v>
      </c>
      <c r="S24" s="231">
        <v>4085317</v>
      </c>
      <c r="U24" s="231">
        <v>0</v>
      </c>
      <c r="V24" s="226"/>
    </row>
    <row r="25" spans="1:22" s="9" customFormat="1" ht="15">
      <c r="A25" s="224" t="s">
        <v>310</v>
      </c>
      <c r="B25" s="224" t="s">
        <v>311</v>
      </c>
      <c r="C25" s="224" t="s">
        <v>312</v>
      </c>
      <c r="D25" s="224" t="s">
        <v>677</v>
      </c>
      <c r="E25" s="231">
        <v>341883</v>
      </c>
      <c r="F25" s="231">
        <v>41434</v>
      </c>
      <c r="G25" s="231">
        <v>300449</v>
      </c>
      <c r="H25" s="231">
        <v>18.899999999999999</v>
      </c>
      <c r="I25" s="231">
        <v>112197</v>
      </c>
      <c r="J25" s="231">
        <v>2862</v>
      </c>
      <c r="K25" s="231">
        <v>0</v>
      </c>
      <c r="L25" s="231">
        <v>115059</v>
      </c>
      <c r="M25" s="231">
        <v>9419</v>
      </c>
      <c r="N25" s="231">
        <v>7714</v>
      </c>
      <c r="O25" s="231">
        <v>173</v>
      </c>
      <c r="P25" s="231">
        <v>3033</v>
      </c>
      <c r="Q25" s="231">
        <v>20339</v>
      </c>
      <c r="R25" s="231">
        <v>3720784</v>
      </c>
      <c r="S25" s="231">
        <v>3752336</v>
      </c>
      <c r="U25" s="231">
        <v>3839</v>
      </c>
      <c r="V25" s="226"/>
    </row>
    <row r="26" spans="1:22" s="9" customFormat="1" ht="15">
      <c r="A26" s="224" t="s">
        <v>313</v>
      </c>
      <c r="B26" s="224" t="s">
        <v>314</v>
      </c>
      <c r="C26" s="224" t="s">
        <v>315</v>
      </c>
      <c r="D26" s="224" t="s">
        <v>677</v>
      </c>
      <c r="E26" s="231">
        <v>202328</v>
      </c>
      <c r="F26" s="231">
        <v>42939</v>
      </c>
      <c r="G26" s="231">
        <v>159389</v>
      </c>
      <c r="H26" s="231">
        <v>20.2</v>
      </c>
      <c r="I26" s="231">
        <v>117526</v>
      </c>
      <c r="J26" s="231">
        <v>4045</v>
      </c>
      <c r="K26" s="231">
        <v>0</v>
      </c>
      <c r="L26" s="231">
        <v>121571</v>
      </c>
      <c r="M26" s="231">
        <v>0</v>
      </c>
      <c r="N26" s="231">
        <v>74045</v>
      </c>
      <c r="O26" s="231">
        <v>7386</v>
      </c>
      <c r="P26" s="231">
        <v>2674</v>
      </c>
      <c r="Q26" s="231">
        <v>84105</v>
      </c>
      <c r="R26" s="231">
        <v>4932356</v>
      </c>
      <c r="S26" s="231">
        <v>4988537</v>
      </c>
      <c r="U26" s="231">
        <v>0</v>
      </c>
      <c r="V26" s="226"/>
    </row>
    <row r="27" spans="1:22" s="9" customFormat="1" ht="15">
      <c r="A27" s="224" t="s">
        <v>316</v>
      </c>
      <c r="B27" s="224" t="s">
        <v>317</v>
      </c>
      <c r="C27" s="224" t="s">
        <v>318</v>
      </c>
      <c r="D27" s="224" t="s">
        <v>677</v>
      </c>
      <c r="E27" s="231">
        <v>65483</v>
      </c>
      <c r="F27" s="231">
        <v>14628</v>
      </c>
      <c r="G27" s="231">
        <v>50855</v>
      </c>
      <c r="H27" s="231">
        <v>22</v>
      </c>
      <c r="I27" s="231">
        <v>273698</v>
      </c>
      <c r="J27" s="231">
        <v>15054</v>
      </c>
      <c r="K27" s="231">
        <v>0</v>
      </c>
      <c r="L27" s="231">
        <v>288752</v>
      </c>
      <c r="M27" s="231">
        <v>16399</v>
      </c>
      <c r="N27" s="231">
        <v>190025</v>
      </c>
      <c r="O27" s="231">
        <v>38707</v>
      </c>
      <c r="P27" s="231">
        <v>9480</v>
      </c>
      <c r="Q27" s="231">
        <v>254611</v>
      </c>
      <c r="R27" s="231">
        <v>10909038</v>
      </c>
      <c r="S27" s="231">
        <v>11496035</v>
      </c>
      <c r="U27" s="231">
        <v>0</v>
      </c>
      <c r="V27" s="226"/>
    </row>
    <row r="28" spans="1:22" s="9" customFormat="1" ht="15">
      <c r="A28" s="224" t="s">
        <v>319</v>
      </c>
      <c r="B28" s="224" t="s">
        <v>320</v>
      </c>
      <c r="C28" s="224" t="s">
        <v>321</v>
      </c>
      <c r="D28" s="224" t="s">
        <v>678</v>
      </c>
      <c r="E28" s="231">
        <v>125671</v>
      </c>
      <c r="F28" s="231">
        <v>70226</v>
      </c>
      <c r="G28" s="231">
        <v>55445</v>
      </c>
      <c r="H28" s="231">
        <v>21.8</v>
      </c>
      <c r="I28" s="231">
        <v>89758</v>
      </c>
      <c r="J28" s="231">
        <v>17246</v>
      </c>
      <c r="K28" s="231">
        <v>0</v>
      </c>
      <c r="L28" s="231">
        <v>107004</v>
      </c>
      <c r="M28" s="231">
        <v>0</v>
      </c>
      <c r="N28" s="231">
        <v>0</v>
      </c>
      <c r="O28" s="231">
        <v>28987</v>
      </c>
      <c r="P28" s="231">
        <v>2267</v>
      </c>
      <c r="Q28" s="231">
        <v>31254</v>
      </c>
      <c r="R28" s="231">
        <v>3421630</v>
      </c>
      <c r="S28" s="231">
        <v>3590435</v>
      </c>
      <c r="U28" s="231">
        <v>15</v>
      </c>
      <c r="V28" s="226"/>
    </row>
    <row r="29" spans="1:22" s="9" customFormat="1" ht="15">
      <c r="A29" s="224" t="s">
        <v>322</v>
      </c>
      <c r="B29" s="224" t="s">
        <v>323</v>
      </c>
      <c r="C29" s="224" t="s">
        <v>324</v>
      </c>
      <c r="D29" s="224" t="s">
        <v>677</v>
      </c>
      <c r="E29" s="231">
        <v>646604</v>
      </c>
      <c r="F29" s="231">
        <v>15286</v>
      </c>
      <c r="G29" s="231">
        <v>631318</v>
      </c>
      <c r="H29" s="231">
        <v>18.11</v>
      </c>
      <c r="I29" s="231">
        <v>147566</v>
      </c>
      <c r="J29" s="231">
        <v>6783</v>
      </c>
      <c r="K29" s="231">
        <v>64</v>
      </c>
      <c r="L29" s="231">
        <v>154349</v>
      </c>
      <c r="M29" s="231">
        <v>41873</v>
      </c>
      <c r="N29" s="231">
        <v>336</v>
      </c>
      <c r="O29" s="231">
        <v>237807</v>
      </c>
      <c r="P29" s="231">
        <v>5954</v>
      </c>
      <c r="Q29" s="231">
        <v>285970</v>
      </c>
      <c r="R29" s="231">
        <v>9963098</v>
      </c>
      <c r="S29" s="231">
        <v>10215772</v>
      </c>
      <c r="U29" s="231">
        <v>98</v>
      </c>
      <c r="V29" s="226"/>
    </row>
    <row r="30" spans="1:22" s="9" customFormat="1" ht="15">
      <c r="A30" s="224" t="s">
        <v>325</v>
      </c>
      <c r="B30" s="224" t="s">
        <v>326</v>
      </c>
      <c r="C30" s="224" t="s">
        <v>327</v>
      </c>
      <c r="D30" s="12" t="s">
        <v>679</v>
      </c>
      <c r="E30" s="231">
        <v>52700</v>
      </c>
      <c r="F30" s="231">
        <v>15500</v>
      </c>
      <c r="G30" s="231">
        <v>37200</v>
      </c>
      <c r="H30" s="231">
        <v>18.8</v>
      </c>
      <c r="I30" s="231">
        <v>101716</v>
      </c>
      <c r="J30" s="231">
        <v>4578</v>
      </c>
      <c r="K30" s="231">
        <v>0</v>
      </c>
      <c r="L30" s="231">
        <v>106294</v>
      </c>
      <c r="M30" s="231">
        <v>6424</v>
      </c>
      <c r="N30" s="231">
        <v>38853</v>
      </c>
      <c r="O30" s="231">
        <v>8774</v>
      </c>
      <c r="P30" s="231">
        <v>0</v>
      </c>
      <c r="Q30" s="231">
        <v>54051</v>
      </c>
      <c r="R30" s="231">
        <v>3911600</v>
      </c>
      <c r="S30" s="231">
        <v>3960200</v>
      </c>
      <c r="U30" s="231">
        <v>0</v>
      </c>
      <c r="V30" s="226"/>
    </row>
    <row r="31" spans="1:22" s="9" customFormat="1" ht="15">
      <c r="A31" s="224" t="s">
        <v>328</v>
      </c>
      <c r="B31" s="224" t="s">
        <v>329</v>
      </c>
      <c r="C31" s="224" t="s">
        <v>330</v>
      </c>
      <c r="D31" s="224" t="s">
        <v>678</v>
      </c>
      <c r="E31" s="231">
        <v>318116</v>
      </c>
      <c r="F31" s="231">
        <v>79552</v>
      </c>
      <c r="G31" s="231">
        <v>238564</v>
      </c>
      <c r="H31" s="231">
        <v>21.14</v>
      </c>
      <c r="I31" s="231">
        <v>173234</v>
      </c>
      <c r="J31" s="231">
        <v>16250</v>
      </c>
      <c r="K31" s="231">
        <v>0</v>
      </c>
      <c r="L31" s="231">
        <v>189484</v>
      </c>
      <c r="M31" s="231">
        <v>24600</v>
      </c>
      <c r="N31" s="231">
        <v>6964</v>
      </c>
      <c r="O31" s="231">
        <v>50495</v>
      </c>
      <c r="P31" s="231">
        <v>4453</v>
      </c>
      <c r="Q31" s="231">
        <v>86512</v>
      </c>
      <c r="R31" s="231">
        <v>6252236</v>
      </c>
      <c r="S31" s="231">
        <v>6410805</v>
      </c>
      <c r="U31" s="231">
        <v>13</v>
      </c>
      <c r="V31" s="226"/>
    </row>
    <row r="32" spans="1:22" s="9" customFormat="1" ht="15">
      <c r="A32" s="224" t="s">
        <v>331</v>
      </c>
      <c r="B32" s="224" t="s">
        <v>332</v>
      </c>
      <c r="C32" s="224" t="s">
        <v>333</v>
      </c>
      <c r="D32" s="12" t="s">
        <v>676</v>
      </c>
      <c r="E32" s="231">
        <v>50379</v>
      </c>
      <c r="F32" s="231">
        <v>20196</v>
      </c>
      <c r="G32" s="231">
        <v>30183</v>
      </c>
      <c r="H32" s="231">
        <v>20.9</v>
      </c>
      <c r="I32" s="231">
        <v>136894</v>
      </c>
      <c r="J32" s="231">
        <v>2253</v>
      </c>
      <c r="K32" s="231">
        <v>69</v>
      </c>
      <c r="L32" s="231">
        <v>139147</v>
      </c>
      <c r="M32" s="231">
        <v>0</v>
      </c>
      <c r="N32" s="231">
        <v>72539</v>
      </c>
      <c r="O32" s="231">
        <v>147302</v>
      </c>
      <c r="P32" s="231">
        <v>5768</v>
      </c>
      <c r="Q32" s="231">
        <v>225608</v>
      </c>
      <c r="R32" s="231">
        <v>6819103</v>
      </c>
      <c r="S32" s="231">
        <v>7059920</v>
      </c>
      <c r="U32" s="231">
        <v>10607</v>
      </c>
      <c r="V32" s="226"/>
    </row>
    <row r="33" spans="1:22" s="9" customFormat="1" ht="15">
      <c r="A33" s="224" t="s">
        <v>334</v>
      </c>
      <c r="B33" s="224" t="s">
        <v>335</v>
      </c>
      <c r="C33" s="224" t="s">
        <v>336</v>
      </c>
      <c r="D33" s="224" t="s">
        <v>678</v>
      </c>
      <c r="E33" s="231">
        <v>4437</v>
      </c>
      <c r="F33" s="231">
        <v>2735</v>
      </c>
      <c r="G33" s="231">
        <v>1702</v>
      </c>
      <c r="H33" s="231">
        <v>22</v>
      </c>
      <c r="I33" s="231">
        <v>19612</v>
      </c>
      <c r="J33" s="231">
        <v>332</v>
      </c>
      <c r="K33" s="231">
        <v>124</v>
      </c>
      <c r="L33" s="231">
        <v>19944</v>
      </c>
      <c r="M33" s="231">
        <v>1826</v>
      </c>
      <c r="N33" s="231">
        <v>21995</v>
      </c>
      <c r="O33" s="231">
        <v>5027</v>
      </c>
      <c r="P33" s="231">
        <v>1124</v>
      </c>
      <c r="Q33" s="231">
        <v>29972</v>
      </c>
      <c r="R33" s="231">
        <v>757619</v>
      </c>
      <c r="S33" s="231">
        <v>799809</v>
      </c>
      <c r="U33" s="231">
        <v>0</v>
      </c>
      <c r="V33" s="226"/>
    </row>
    <row r="34" spans="1:22" s="9" customFormat="1" ht="15">
      <c r="A34" s="224" t="s">
        <v>337</v>
      </c>
      <c r="B34" s="224" t="s">
        <v>338</v>
      </c>
      <c r="C34" s="224" t="s">
        <v>339</v>
      </c>
      <c r="D34" s="224" t="s">
        <v>678</v>
      </c>
      <c r="E34" s="231">
        <v>388665</v>
      </c>
      <c r="F34" s="231">
        <v>58514</v>
      </c>
      <c r="G34" s="231">
        <v>330151</v>
      </c>
      <c r="H34" s="231">
        <v>20.5</v>
      </c>
      <c r="I34" s="231">
        <v>250048</v>
      </c>
      <c r="J34" s="231">
        <v>25622</v>
      </c>
      <c r="K34" s="231">
        <v>0</v>
      </c>
      <c r="L34" s="231">
        <v>275670</v>
      </c>
      <c r="M34" s="231">
        <v>24302</v>
      </c>
      <c r="N34" s="231">
        <v>26336</v>
      </c>
      <c r="O34" s="231">
        <v>114934</v>
      </c>
      <c r="P34" s="231">
        <v>4183</v>
      </c>
      <c r="Q34" s="231">
        <v>169754</v>
      </c>
      <c r="R34" s="231">
        <v>8142551</v>
      </c>
      <c r="S34" s="231">
        <v>8451611</v>
      </c>
      <c r="U34" s="231">
        <v>1591</v>
      </c>
      <c r="V34" s="226"/>
    </row>
    <row r="35" spans="1:22" s="9" customFormat="1" ht="15">
      <c r="A35" s="224" t="s">
        <v>340</v>
      </c>
      <c r="B35" s="224" t="s">
        <v>341</v>
      </c>
      <c r="C35" s="224" t="s">
        <v>342</v>
      </c>
      <c r="D35" s="224" t="s">
        <v>680</v>
      </c>
      <c r="E35" s="231">
        <v>301769</v>
      </c>
      <c r="F35" s="231">
        <v>11310</v>
      </c>
      <c r="G35" s="231">
        <v>290459</v>
      </c>
      <c r="H35" s="231">
        <v>19.2</v>
      </c>
      <c r="I35" s="231">
        <v>158553</v>
      </c>
      <c r="J35" s="231">
        <v>6135</v>
      </c>
      <c r="K35" s="231">
        <v>0</v>
      </c>
      <c r="L35" s="231">
        <v>164688</v>
      </c>
      <c r="M35" s="231">
        <v>38664</v>
      </c>
      <c r="N35" s="231">
        <v>196142</v>
      </c>
      <c r="O35" s="231">
        <v>0</v>
      </c>
      <c r="P35" s="231">
        <v>0</v>
      </c>
      <c r="Q35" s="231">
        <v>234807</v>
      </c>
      <c r="R35" s="231">
        <v>11746700</v>
      </c>
      <c r="S35" s="231">
        <v>11974200</v>
      </c>
      <c r="U35" s="231">
        <v>329</v>
      </c>
      <c r="V35" s="226"/>
    </row>
    <row r="36" spans="1:22" s="9" customFormat="1" ht="15">
      <c r="A36" s="224" t="s">
        <v>344</v>
      </c>
      <c r="B36" s="224" t="s">
        <v>345</v>
      </c>
      <c r="C36" s="224" t="s">
        <v>346</v>
      </c>
      <c r="D36" s="224" t="s">
        <v>677</v>
      </c>
      <c r="E36" s="231">
        <v>192500</v>
      </c>
      <c r="F36" s="231">
        <v>0</v>
      </c>
      <c r="G36" s="231">
        <v>192500</v>
      </c>
      <c r="H36" s="231">
        <v>23.1</v>
      </c>
      <c r="I36" s="231">
        <v>210300</v>
      </c>
      <c r="J36" s="231">
        <v>36400</v>
      </c>
      <c r="K36" s="231">
        <v>0</v>
      </c>
      <c r="L36" s="231">
        <v>246700</v>
      </c>
      <c r="M36" s="231">
        <v>5000</v>
      </c>
      <c r="N36" s="231">
        <v>85200</v>
      </c>
      <c r="O36" s="231">
        <v>1200</v>
      </c>
      <c r="P36" s="231">
        <v>26200</v>
      </c>
      <c r="Q36" s="231">
        <v>117600</v>
      </c>
      <c r="R36" s="231">
        <v>6391500</v>
      </c>
      <c r="S36" s="231">
        <v>6697600</v>
      </c>
      <c r="U36" s="231">
        <v>0</v>
      </c>
      <c r="V36" s="226"/>
    </row>
    <row r="37" spans="1:22" s="9" customFormat="1" ht="15">
      <c r="A37" s="224" t="s">
        <v>347</v>
      </c>
      <c r="B37" s="224" t="s">
        <v>348</v>
      </c>
      <c r="C37" s="224" t="s">
        <v>349</v>
      </c>
      <c r="D37" s="224" t="s">
        <v>677</v>
      </c>
      <c r="E37" s="231">
        <v>64294</v>
      </c>
      <c r="F37" s="231">
        <v>36342</v>
      </c>
      <c r="G37" s="231">
        <v>27952</v>
      </c>
      <c r="H37" s="231">
        <v>24.1</v>
      </c>
      <c r="I37" s="231">
        <v>122703</v>
      </c>
      <c r="J37" s="231">
        <v>5433</v>
      </c>
      <c r="K37" s="231">
        <v>0</v>
      </c>
      <c r="L37" s="231">
        <v>128136</v>
      </c>
      <c r="M37" s="231">
        <v>0</v>
      </c>
      <c r="N37" s="231">
        <v>11854</v>
      </c>
      <c r="O37" s="231">
        <v>0</v>
      </c>
      <c r="P37" s="231">
        <v>5401</v>
      </c>
      <c r="Q37" s="231">
        <v>17255</v>
      </c>
      <c r="R37" s="231">
        <v>3401775</v>
      </c>
      <c r="S37" s="231">
        <v>3554575</v>
      </c>
      <c r="U37" s="231">
        <v>2</v>
      </c>
      <c r="V37" s="226"/>
    </row>
    <row r="38" spans="1:22" s="9" customFormat="1" ht="15">
      <c r="A38" s="224" t="s">
        <v>350</v>
      </c>
      <c r="B38" s="224" t="s">
        <v>351</v>
      </c>
      <c r="C38" s="224" t="s">
        <v>352</v>
      </c>
      <c r="D38" s="224" t="s">
        <v>677</v>
      </c>
      <c r="E38" s="231">
        <v>79941</v>
      </c>
      <c r="F38" s="231">
        <v>0</v>
      </c>
      <c r="G38" s="231">
        <v>79941</v>
      </c>
      <c r="H38" s="231">
        <v>22.4</v>
      </c>
      <c r="I38" s="231">
        <v>135627</v>
      </c>
      <c r="J38" s="231">
        <v>25515</v>
      </c>
      <c r="K38" s="231">
        <v>0</v>
      </c>
      <c r="L38" s="231">
        <v>161142</v>
      </c>
      <c r="M38" s="231">
        <v>15847</v>
      </c>
      <c r="N38" s="231">
        <v>86927</v>
      </c>
      <c r="O38" s="231">
        <v>0</v>
      </c>
      <c r="P38" s="231">
        <v>6754</v>
      </c>
      <c r="Q38" s="231">
        <v>109528</v>
      </c>
      <c r="R38" s="231">
        <v>5318592</v>
      </c>
      <c r="S38" s="231">
        <v>5499148</v>
      </c>
      <c r="U38" s="231">
        <v>28</v>
      </c>
      <c r="V38" s="226"/>
    </row>
    <row r="39" spans="1:22" s="9" customFormat="1" ht="15">
      <c r="A39" s="224" t="s">
        <v>353</v>
      </c>
      <c r="B39" s="224" t="s">
        <v>354</v>
      </c>
      <c r="C39" s="224" t="s">
        <v>355</v>
      </c>
      <c r="D39" s="224" t="s">
        <v>678</v>
      </c>
      <c r="E39" s="231">
        <v>114457</v>
      </c>
      <c r="F39" s="231">
        <v>6859</v>
      </c>
      <c r="G39" s="231">
        <v>107598</v>
      </c>
      <c r="H39" s="231">
        <v>20.100000000000001</v>
      </c>
      <c r="I39" s="231">
        <v>109388</v>
      </c>
      <c r="J39" s="231">
        <v>5512</v>
      </c>
      <c r="K39" s="231">
        <v>0</v>
      </c>
      <c r="L39" s="231">
        <v>114900</v>
      </c>
      <c r="M39" s="231">
        <v>0</v>
      </c>
      <c r="N39" s="231">
        <v>33873</v>
      </c>
      <c r="O39" s="231">
        <v>0</v>
      </c>
      <c r="P39" s="231">
        <v>0</v>
      </c>
      <c r="Q39" s="231">
        <v>33873</v>
      </c>
      <c r="R39" s="231">
        <v>4660097</v>
      </c>
      <c r="S39" s="231">
        <v>4753498</v>
      </c>
      <c r="U39" s="231">
        <v>237</v>
      </c>
      <c r="V39" s="226"/>
    </row>
    <row r="40" spans="1:22" s="9" customFormat="1" ht="15">
      <c r="A40" s="224" t="s">
        <v>356</v>
      </c>
      <c r="B40" s="224" t="s">
        <v>357</v>
      </c>
      <c r="C40" s="224" t="s">
        <v>358</v>
      </c>
      <c r="D40" s="224" t="s">
        <v>678</v>
      </c>
      <c r="E40" s="231">
        <v>214072</v>
      </c>
      <c r="F40" s="231">
        <v>47625</v>
      </c>
      <c r="G40" s="231">
        <v>166447</v>
      </c>
      <c r="H40" s="231">
        <v>20.5</v>
      </c>
      <c r="I40" s="231">
        <v>106038</v>
      </c>
      <c r="J40" s="231">
        <v>11232</v>
      </c>
      <c r="K40" s="231">
        <v>0</v>
      </c>
      <c r="L40" s="231">
        <v>117270</v>
      </c>
      <c r="M40" s="231">
        <v>11720</v>
      </c>
      <c r="N40" s="231">
        <v>38906</v>
      </c>
      <c r="O40" s="231">
        <v>4317</v>
      </c>
      <c r="P40" s="231">
        <v>6205</v>
      </c>
      <c r="Q40" s="231">
        <v>61148</v>
      </c>
      <c r="R40" s="231">
        <v>3622228</v>
      </c>
      <c r="S40" s="231">
        <v>3748226</v>
      </c>
      <c r="U40" s="231">
        <v>2422</v>
      </c>
      <c r="V40" s="226"/>
    </row>
    <row r="41" spans="1:22" s="9" customFormat="1" ht="15">
      <c r="A41" s="224" t="s">
        <v>359</v>
      </c>
      <c r="B41" s="224" t="s">
        <v>360</v>
      </c>
      <c r="C41" s="224" t="s">
        <v>361</v>
      </c>
      <c r="D41" s="224" t="s">
        <v>677</v>
      </c>
      <c r="E41" s="231">
        <v>193941</v>
      </c>
      <c r="F41" s="231">
        <v>0</v>
      </c>
      <c r="G41" s="231">
        <v>193941</v>
      </c>
      <c r="H41" s="231">
        <v>19</v>
      </c>
      <c r="I41" s="231">
        <v>195650</v>
      </c>
      <c r="J41" s="231">
        <v>20801</v>
      </c>
      <c r="K41" s="231">
        <v>0</v>
      </c>
      <c r="L41" s="231">
        <v>216451</v>
      </c>
      <c r="M41" s="231">
        <v>26579</v>
      </c>
      <c r="N41" s="231">
        <v>2768</v>
      </c>
      <c r="O41" s="231">
        <v>47767</v>
      </c>
      <c r="P41" s="231">
        <v>16704</v>
      </c>
      <c r="Q41" s="231">
        <v>93818</v>
      </c>
      <c r="R41" s="231">
        <v>7027202</v>
      </c>
      <c r="S41" s="231">
        <v>7261881</v>
      </c>
      <c r="U41" s="231">
        <v>205</v>
      </c>
      <c r="V41" s="226"/>
    </row>
    <row r="42" spans="1:22" s="9" customFormat="1" ht="15">
      <c r="A42" s="224" t="s">
        <v>362</v>
      </c>
      <c r="B42" s="224" t="s">
        <v>363</v>
      </c>
      <c r="C42" s="224" t="s">
        <v>364</v>
      </c>
      <c r="D42" s="224" t="s">
        <v>677</v>
      </c>
      <c r="E42" s="231">
        <v>29272</v>
      </c>
      <c r="F42" s="231">
        <v>13409</v>
      </c>
      <c r="G42" s="231">
        <v>15863</v>
      </c>
      <c r="H42" s="231">
        <v>18.899999999999999</v>
      </c>
      <c r="I42" s="231">
        <v>96191</v>
      </c>
      <c r="J42" s="231">
        <v>9238</v>
      </c>
      <c r="K42" s="231">
        <v>0</v>
      </c>
      <c r="L42" s="231">
        <v>105429</v>
      </c>
      <c r="M42" s="231">
        <v>0</v>
      </c>
      <c r="N42" s="231">
        <v>21741</v>
      </c>
      <c r="O42" s="231">
        <v>4213</v>
      </c>
      <c r="P42" s="231">
        <v>3500</v>
      </c>
      <c r="Q42" s="231">
        <v>29454</v>
      </c>
      <c r="R42" s="231">
        <v>3541434</v>
      </c>
      <c r="S42" s="231">
        <v>3650072</v>
      </c>
      <c r="U42" s="231">
        <v>361</v>
      </c>
      <c r="V42" s="226"/>
    </row>
    <row r="43" spans="1:22" s="9" customFormat="1" ht="15">
      <c r="A43" s="224" t="s">
        <v>365</v>
      </c>
      <c r="B43" s="224" t="s">
        <v>366</v>
      </c>
      <c r="C43" s="224" t="s">
        <v>367</v>
      </c>
      <c r="D43" s="224" t="s">
        <v>677</v>
      </c>
      <c r="E43" s="231">
        <v>33403</v>
      </c>
      <c r="F43" s="231">
        <v>322</v>
      </c>
      <c r="G43" s="231">
        <v>33081</v>
      </c>
      <c r="H43" s="231">
        <v>18.399999999999999</v>
      </c>
      <c r="I43" s="231">
        <v>62804</v>
      </c>
      <c r="J43" s="231">
        <v>10213</v>
      </c>
      <c r="K43" s="231">
        <v>0</v>
      </c>
      <c r="L43" s="231">
        <v>73017</v>
      </c>
      <c r="M43" s="231">
        <v>3776</v>
      </c>
      <c r="N43" s="231">
        <v>9896</v>
      </c>
      <c r="O43" s="231">
        <v>1</v>
      </c>
      <c r="P43" s="231">
        <v>332</v>
      </c>
      <c r="Q43" s="231">
        <v>14005</v>
      </c>
      <c r="R43" s="231">
        <v>2503176</v>
      </c>
      <c r="S43" s="231">
        <v>2626399</v>
      </c>
      <c r="U43" s="231">
        <v>0</v>
      </c>
      <c r="V43" s="226"/>
    </row>
    <row r="44" spans="1:22" s="9" customFormat="1" ht="15">
      <c r="A44" s="224" t="s">
        <v>368</v>
      </c>
      <c r="B44" s="224" t="s">
        <v>369</v>
      </c>
      <c r="C44" s="224" t="s">
        <v>370</v>
      </c>
      <c r="D44" s="224" t="s">
        <v>677</v>
      </c>
      <c r="E44" s="231">
        <v>4925</v>
      </c>
      <c r="F44" s="231">
        <v>0</v>
      </c>
      <c r="G44" s="231">
        <v>4925</v>
      </c>
      <c r="H44" s="231">
        <v>22</v>
      </c>
      <c r="I44" s="231">
        <v>99609</v>
      </c>
      <c r="J44" s="231">
        <v>8240</v>
      </c>
      <c r="K44" s="231">
        <v>0</v>
      </c>
      <c r="L44" s="231">
        <v>107849</v>
      </c>
      <c r="M44" s="231">
        <v>0</v>
      </c>
      <c r="N44" s="231">
        <v>0</v>
      </c>
      <c r="O44" s="231">
        <v>6772</v>
      </c>
      <c r="P44" s="231">
        <v>5184</v>
      </c>
      <c r="Q44" s="231">
        <v>11956</v>
      </c>
      <c r="R44" s="231">
        <v>3177829</v>
      </c>
      <c r="S44" s="231">
        <v>3257095</v>
      </c>
      <c r="U44" s="231">
        <v>0</v>
      </c>
      <c r="V44" s="226"/>
    </row>
    <row r="45" spans="1:22" s="9" customFormat="1" ht="15">
      <c r="A45" s="224" t="s">
        <v>371</v>
      </c>
      <c r="B45" s="224" t="s">
        <v>372</v>
      </c>
      <c r="C45" s="224" t="s">
        <v>373</v>
      </c>
      <c r="D45" s="224" t="s">
        <v>677</v>
      </c>
      <c r="E45" s="231">
        <v>340351</v>
      </c>
      <c r="F45" s="231">
        <v>43546</v>
      </c>
      <c r="G45" s="231">
        <v>296805</v>
      </c>
      <c r="H45" s="231">
        <v>21.5</v>
      </c>
      <c r="I45" s="231">
        <v>161714</v>
      </c>
      <c r="J45" s="231">
        <v>15891</v>
      </c>
      <c r="K45" s="231">
        <v>0</v>
      </c>
      <c r="L45" s="231">
        <v>177605</v>
      </c>
      <c r="M45" s="231">
        <v>21353</v>
      </c>
      <c r="N45" s="231">
        <v>0</v>
      </c>
      <c r="O45" s="231">
        <v>64624</v>
      </c>
      <c r="P45" s="231">
        <v>7913</v>
      </c>
      <c r="Q45" s="231">
        <v>93890</v>
      </c>
      <c r="R45" s="231">
        <v>7547206</v>
      </c>
      <c r="S45" s="231">
        <v>7724653</v>
      </c>
      <c r="U45" s="231">
        <v>76</v>
      </c>
      <c r="V45" s="226"/>
    </row>
    <row r="46" spans="1:22" s="9" customFormat="1" ht="15">
      <c r="A46" s="224" t="s">
        <v>374</v>
      </c>
      <c r="B46" s="224" t="s">
        <v>375</v>
      </c>
      <c r="C46" s="224" t="s">
        <v>376</v>
      </c>
      <c r="D46" s="224" t="s">
        <v>677</v>
      </c>
      <c r="E46" s="231">
        <v>203225</v>
      </c>
      <c r="F46" s="231">
        <v>11485</v>
      </c>
      <c r="G46" s="231">
        <v>191740</v>
      </c>
      <c r="H46" s="231">
        <v>22.5</v>
      </c>
      <c r="I46" s="231">
        <v>109665</v>
      </c>
      <c r="J46" s="231">
        <v>1660</v>
      </c>
      <c r="K46" s="231">
        <v>1</v>
      </c>
      <c r="L46" s="231">
        <v>111325</v>
      </c>
      <c r="M46" s="231">
        <v>12388</v>
      </c>
      <c r="N46" s="231">
        <v>1365</v>
      </c>
      <c r="O46" s="231">
        <v>108905</v>
      </c>
      <c r="P46" s="231">
        <v>1191</v>
      </c>
      <c r="Q46" s="231">
        <v>123849</v>
      </c>
      <c r="R46" s="231">
        <v>4252797</v>
      </c>
      <c r="S46" s="231">
        <v>4470795</v>
      </c>
      <c r="U46" s="231">
        <v>0</v>
      </c>
      <c r="V46" s="226"/>
    </row>
    <row r="47" spans="1:22" s="9" customFormat="1" ht="15">
      <c r="A47" s="224" t="s">
        <v>377</v>
      </c>
      <c r="B47" s="224" t="s">
        <v>378</v>
      </c>
      <c r="C47" s="224" t="s">
        <v>379</v>
      </c>
      <c r="D47" s="224" t="s">
        <v>677</v>
      </c>
      <c r="E47" s="231">
        <v>207696</v>
      </c>
      <c r="F47" s="231">
        <v>0</v>
      </c>
      <c r="G47" s="231">
        <v>207696</v>
      </c>
      <c r="H47" s="231">
        <v>18.899999999999999</v>
      </c>
      <c r="I47" s="231">
        <v>138927</v>
      </c>
      <c r="J47" s="231">
        <v>30672</v>
      </c>
      <c r="K47" s="231">
        <v>736</v>
      </c>
      <c r="L47" s="231">
        <v>169599</v>
      </c>
      <c r="M47" s="231">
        <v>9093</v>
      </c>
      <c r="N47" s="231">
        <v>3519</v>
      </c>
      <c r="O47" s="231">
        <v>34146</v>
      </c>
      <c r="P47" s="231">
        <v>1216</v>
      </c>
      <c r="Q47" s="231">
        <v>47974</v>
      </c>
      <c r="R47" s="231">
        <v>5864745</v>
      </c>
      <c r="S47" s="231">
        <v>6089448</v>
      </c>
      <c r="U47" s="231">
        <v>2268</v>
      </c>
      <c r="V47" s="226"/>
    </row>
    <row r="48" spans="1:22" s="9" customFormat="1" ht="15">
      <c r="A48" s="224" t="s">
        <v>380</v>
      </c>
      <c r="B48" s="224" t="s">
        <v>381</v>
      </c>
      <c r="C48" s="224" t="s">
        <v>382</v>
      </c>
      <c r="D48" s="224" t="s">
        <v>677</v>
      </c>
      <c r="E48" s="231">
        <v>170400</v>
      </c>
      <c r="F48" s="231">
        <v>0</v>
      </c>
      <c r="G48" s="231">
        <v>170400</v>
      </c>
      <c r="H48" s="231">
        <v>20.7</v>
      </c>
      <c r="I48" s="231">
        <v>86300</v>
      </c>
      <c r="J48" s="231">
        <v>4300</v>
      </c>
      <c r="K48" s="231">
        <v>0</v>
      </c>
      <c r="L48" s="231">
        <v>90600</v>
      </c>
      <c r="M48" s="231">
        <v>0</v>
      </c>
      <c r="N48" s="231">
        <v>31800</v>
      </c>
      <c r="O48" s="231">
        <v>0</v>
      </c>
      <c r="P48" s="231">
        <v>1500</v>
      </c>
      <c r="Q48" s="231">
        <v>33300</v>
      </c>
      <c r="R48" s="231">
        <v>2946200</v>
      </c>
      <c r="S48" s="231">
        <v>3075200</v>
      </c>
      <c r="U48" s="231">
        <v>1873</v>
      </c>
      <c r="V48" s="226"/>
    </row>
    <row r="49" spans="1:22" s="9" customFormat="1" ht="15">
      <c r="A49" s="224" t="s">
        <v>383</v>
      </c>
      <c r="B49" s="224" t="s">
        <v>384</v>
      </c>
      <c r="C49" s="224" t="s">
        <v>385</v>
      </c>
      <c r="D49" s="224" t="s">
        <v>680</v>
      </c>
      <c r="E49" s="231">
        <v>23568</v>
      </c>
      <c r="F49" s="231">
        <v>5483</v>
      </c>
      <c r="G49" s="231">
        <v>18085</v>
      </c>
      <c r="H49" s="231">
        <v>18.399999999999999</v>
      </c>
      <c r="I49" s="231">
        <v>125249</v>
      </c>
      <c r="J49" s="231">
        <v>322</v>
      </c>
      <c r="K49" s="231">
        <v>0</v>
      </c>
      <c r="L49" s="231">
        <v>125571</v>
      </c>
      <c r="M49" s="231">
        <v>21440</v>
      </c>
      <c r="N49" s="231">
        <v>147300</v>
      </c>
      <c r="O49" s="231">
        <v>0</v>
      </c>
      <c r="P49" s="231">
        <v>2540</v>
      </c>
      <c r="Q49" s="231">
        <v>171280</v>
      </c>
      <c r="R49" s="231">
        <v>5793818</v>
      </c>
      <c r="S49" s="231">
        <v>5867858</v>
      </c>
      <c r="U49" s="231">
        <v>3906</v>
      </c>
      <c r="V49" s="226"/>
    </row>
    <row r="50" spans="1:22" s="9" customFormat="1" ht="15">
      <c r="A50" s="224" t="s">
        <v>386</v>
      </c>
      <c r="B50" s="224" t="s">
        <v>387</v>
      </c>
      <c r="C50" s="224" t="s">
        <v>388</v>
      </c>
      <c r="D50" s="224" t="s">
        <v>677</v>
      </c>
      <c r="E50" s="231">
        <v>97795</v>
      </c>
      <c r="F50" s="231">
        <v>241</v>
      </c>
      <c r="G50" s="231">
        <v>97554</v>
      </c>
      <c r="H50" s="231">
        <v>23.66</v>
      </c>
      <c r="I50" s="231">
        <v>110800</v>
      </c>
      <c r="J50" s="231">
        <v>5504</v>
      </c>
      <c r="K50" s="231">
        <v>0</v>
      </c>
      <c r="L50" s="231">
        <v>116304</v>
      </c>
      <c r="M50" s="231">
        <v>8241</v>
      </c>
      <c r="N50" s="231">
        <v>26989</v>
      </c>
      <c r="O50" s="231">
        <v>158</v>
      </c>
      <c r="P50" s="231">
        <v>973</v>
      </c>
      <c r="Q50" s="231">
        <v>36361</v>
      </c>
      <c r="R50" s="231">
        <v>3348468</v>
      </c>
      <c r="S50" s="231">
        <v>3459491</v>
      </c>
      <c r="U50" s="231">
        <v>1931</v>
      </c>
      <c r="V50" s="226"/>
    </row>
    <row r="51" spans="1:22" s="9" customFormat="1" ht="15">
      <c r="A51" s="224" t="s">
        <v>389</v>
      </c>
      <c r="B51" s="224" t="s">
        <v>390</v>
      </c>
      <c r="C51" s="224" t="s">
        <v>391</v>
      </c>
      <c r="D51" s="224" t="s">
        <v>677</v>
      </c>
      <c r="E51" s="231">
        <v>1859031</v>
      </c>
      <c r="F51" s="231">
        <v>574165</v>
      </c>
      <c r="G51" s="231">
        <v>1284866</v>
      </c>
      <c r="H51" s="231">
        <v>18.899999999999999</v>
      </c>
      <c r="I51" s="231">
        <v>691459</v>
      </c>
      <c r="J51" s="231">
        <v>731</v>
      </c>
      <c r="K51" s="231">
        <v>0</v>
      </c>
      <c r="L51" s="231">
        <v>692190</v>
      </c>
      <c r="M51" s="231">
        <v>35013</v>
      </c>
      <c r="N51" s="231">
        <v>299937</v>
      </c>
      <c r="O51" s="231">
        <v>327631</v>
      </c>
      <c r="P51" s="231">
        <v>112389</v>
      </c>
      <c r="Q51" s="231">
        <v>774970</v>
      </c>
      <c r="R51" s="231">
        <v>31291802</v>
      </c>
      <c r="S51" s="231">
        <v>32294516</v>
      </c>
      <c r="U51" s="231">
        <v>55</v>
      </c>
      <c r="V51" s="226"/>
    </row>
    <row r="52" spans="1:22" s="9" customFormat="1" ht="15">
      <c r="A52" s="224" t="s">
        <v>392</v>
      </c>
      <c r="B52" s="224" t="s">
        <v>393</v>
      </c>
      <c r="C52" s="224" t="s">
        <v>394</v>
      </c>
      <c r="D52" s="224" t="s">
        <v>677</v>
      </c>
      <c r="E52" s="231">
        <v>161907</v>
      </c>
      <c r="F52" s="231">
        <v>2620</v>
      </c>
      <c r="G52" s="231">
        <v>159287</v>
      </c>
      <c r="H52" s="231">
        <v>18.55</v>
      </c>
      <c r="I52" s="231">
        <v>39637</v>
      </c>
      <c r="J52" s="231">
        <v>4515</v>
      </c>
      <c r="K52" s="231">
        <v>0</v>
      </c>
      <c r="L52" s="231">
        <v>44152</v>
      </c>
      <c r="M52" s="231">
        <v>0</v>
      </c>
      <c r="N52" s="231">
        <v>15272</v>
      </c>
      <c r="O52" s="231">
        <v>10384</v>
      </c>
      <c r="P52" s="231">
        <v>1216</v>
      </c>
      <c r="Q52" s="231">
        <v>26872</v>
      </c>
      <c r="R52" s="231">
        <v>1495711</v>
      </c>
      <c r="S52" s="231">
        <v>1525252</v>
      </c>
      <c r="U52" s="231">
        <v>0</v>
      </c>
      <c r="V52" s="226"/>
    </row>
    <row r="53" spans="1:22" s="9" customFormat="1" ht="15">
      <c r="A53" s="224" t="s">
        <v>395</v>
      </c>
      <c r="B53" s="224" t="s">
        <v>396</v>
      </c>
      <c r="C53" s="224" t="s">
        <v>397</v>
      </c>
      <c r="D53" s="224" t="s">
        <v>677</v>
      </c>
      <c r="E53" s="231">
        <v>20216</v>
      </c>
      <c r="F53" s="231">
        <v>2947</v>
      </c>
      <c r="G53" s="231">
        <v>17269</v>
      </c>
      <c r="H53" s="231">
        <v>20</v>
      </c>
      <c r="I53" s="231">
        <v>29726</v>
      </c>
      <c r="J53" s="231">
        <v>18585</v>
      </c>
      <c r="K53" s="231">
        <v>0</v>
      </c>
      <c r="L53" s="231">
        <v>48311</v>
      </c>
      <c r="M53" s="231">
        <v>6509</v>
      </c>
      <c r="N53" s="231">
        <v>29905</v>
      </c>
      <c r="O53" s="231">
        <v>2152</v>
      </c>
      <c r="P53" s="231">
        <v>1967</v>
      </c>
      <c r="Q53" s="231">
        <v>40533</v>
      </c>
      <c r="R53" s="231">
        <v>2097699</v>
      </c>
      <c r="S53" s="231">
        <v>2171111</v>
      </c>
      <c r="U53" s="231">
        <v>0</v>
      </c>
      <c r="V53" s="226"/>
    </row>
    <row r="54" spans="1:22" s="9" customFormat="1" ht="15">
      <c r="A54" s="224" t="s">
        <v>398</v>
      </c>
      <c r="B54" s="224" t="s">
        <v>399</v>
      </c>
      <c r="C54" s="224" t="s">
        <v>400</v>
      </c>
      <c r="D54" s="224" t="s">
        <v>677</v>
      </c>
      <c r="E54" s="231">
        <v>21621</v>
      </c>
      <c r="F54" s="231">
        <v>3642</v>
      </c>
      <c r="G54" s="231">
        <v>17979</v>
      </c>
      <c r="H54" s="231">
        <v>18.2</v>
      </c>
      <c r="I54" s="231">
        <v>47592</v>
      </c>
      <c r="J54" s="231">
        <v>1394</v>
      </c>
      <c r="K54" s="231">
        <v>0</v>
      </c>
      <c r="L54" s="231">
        <v>48986</v>
      </c>
      <c r="M54" s="231">
        <v>4804</v>
      </c>
      <c r="N54" s="231">
        <v>2583</v>
      </c>
      <c r="O54" s="231">
        <v>8229</v>
      </c>
      <c r="P54" s="231">
        <v>1584</v>
      </c>
      <c r="Q54" s="231">
        <v>17200</v>
      </c>
      <c r="R54" s="231">
        <v>1690650</v>
      </c>
      <c r="S54" s="231">
        <v>1754510</v>
      </c>
      <c r="U54" s="231">
        <v>0</v>
      </c>
      <c r="V54" s="226"/>
    </row>
    <row r="55" spans="1:22" s="9" customFormat="1" ht="15">
      <c r="A55" s="224" t="s">
        <v>401</v>
      </c>
      <c r="B55" s="224" t="s">
        <v>402</v>
      </c>
      <c r="C55" s="224" t="s">
        <v>403</v>
      </c>
      <c r="D55" s="224" t="s">
        <v>677</v>
      </c>
      <c r="E55" s="231">
        <v>57096</v>
      </c>
      <c r="F55" s="231">
        <v>22366</v>
      </c>
      <c r="G55" s="231">
        <v>34730</v>
      </c>
      <c r="H55" s="231">
        <v>20.399999999999999</v>
      </c>
      <c r="I55" s="231">
        <v>52583</v>
      </c>
      <c r="J55" s="231">
        <v>15876</v>
      </c>
      <c r="K55" s="231">
        <v>0</v>
      </c>
      <c r="L55" s="231">
        <v>68459</v>
      </c>
      <c r="M55" s="231">
        <v>0</v>
      </c>
      <c r="N55" s="231">
        <v>20838</v>
      </c>
      <c r="O55" s="231">
        <v>9845</v>
      </c>
      <c r="P55" s="231">
        <v>7461</v>
      </c>
      <c r="Q55" s="231">
        <v>38144</v>
      </c>
      <c r="R55" s="231">
        <v>2050972</v>
      </c>
      <c r="S55" s="231">
        <v>2119754</v>
      </c>
      <c r="U55" s="231">
        <v>0</v>
      </c>
      <c r="V55" s="226"/>
    </row>
    <row r="56" spans="1:22" s="9" customFormat="1" ht="15">
      <c r="A56" s="224" t="s">
        <v>404</v>
      </c>
      <c r="B56" s="224" t="s">
        <v>405</v>
      </c>
      <c r="C56" s="224" t="s">
        <v>406</v>
      </c>
      <c r="D56" s="224" t="s">
        <v>677</v>
      </c>
      <c r="E56" s="231">
        <v>12416</v>
      </c>
      <c r="F56" s="231">
        <v>10120</v>
      </c>
      <c r="G56" s="231">
        <v>2296</v>
      </c>
      <c r="H56" s="231">
        <v>20.7</v>
      </c>
      <c r="I56" s="231">
        <v>32153</v>
      </c>
      <c r="J56" s="231">
        <v>1102</v>
      </c>
      <c r="K56" s="231">
        <v>0</v>
      </c>
      <c r="L56" s="231">
        <v>33255</v>
      </c>
      <c r="M56" s="231">
        <v>3040</v>
      </c>
      <c r="N56" s="231">
        <v>14087</v>
      </c>
      <c r="O56" s="231">
        <v>3390</v>
      </c>
      <c r="P56" s="231">
        <v>909</v>
      </c>
      <c r="Q56" s="231">
        <v>21426</v>
      </c>
      <c r="R56" s="231">
        <v>1377564</v>
      </c>
      <c r="S56" s="231">
        <v>1413431</v>
      </c>
      <c r="U56" s="231">
        <v>81</v>
      </c>
      <c r="V56" s="226"/>
    </row>
    <row r="57" spans="1:22" s="9" customFormat="1" ht="15">
      <c r="A57" s="224" t="s">
        <v>407</v>
      </c>
      <c r="B57" s="224" t="s">
        <v>408</v>
      </c>
      <c r="C57" s="224" t="s">
        <v>409</v>
      </c>
      <c r="D57" s="224" t="s">
        <v>677</v>
      </c>
      <c r="E57" s="231">
        <v>68894</v>
      </c>
      <c r="F57" s="231">
        <v>0</v>
      </c>
      <c r="G57" s="231">
        <v>68894</v>
      </c>
      <c r="H57" s="231">
        <v>18.3</v>
      </c>
      <c r="I57" s="231">
        <v>47382</v>
      </c>
      <c r="J57" s="231">
        <v>973</v>
      </c>
      <c r="K57" s="231">
        <v>0</v>
      </c>
      <c r="L57" s="231">
        <v>48355</v>
      </c>
      <c r="M57" s="231">
        <v>13775</v>
      </c>
      <c r="N57" s="231">
        <v>5032</v>
      </c>
      <c r="O57" s="231">
        <v>5213</v>
      </c>
      <c r="P57" s="231">
        <v>12182</v>
      </c>
      <c r="Q57" s="231">
        <v>36202</v>
      </c>
      <c r="R57" s="231">
        <v>1934881</v>
      </c>
      <c r="S57" s="231">
        <v>2038216</v>
      </c>
      <c r="U57" s="231">
        <v>0</v>
      </c>
      <c r="V57" s="226"/>
    </row>
    <row r="58" spans="1:22" s="9" customFormat="1" ht="15">
      <c r="A58" s="224" t="s">
        <v>410</v>
      </c>
      <c r="B58" s="224" t="s">
        <v>411</v>
      </c>
      <c r="C58" s="224" t="s">
        <v>412</v>
      </c>
      <c r="D58" s="224" t="s">
        <v>677</v>
      </c>
      <c r="E58" s="231">
        <v>6318</v>
      </c>
      <c r="F58" s="231">
        <v>1282</v>
      </c>
      <c r="G58" s="231">
        <v>5036</v>
      </c>
      <c r="H58" s="231">
        <v>15</v>
      </c>
      <c r="I58" s="231">
        <v>13027</v>
      </c>
      <c r="J58" s="231">
        <v>225</v>
      </c>
      <c r="K58" s="231">
        <v>0</v>
      </c>
      <c r="L58" s="231">
        <v>13252</v>
      </c>
      <c r="M58" s="231">
        <v>14644</v>
      </c>
      <c r="N58" s="231">
        <v>0</v>
      </c>
      <c r="O58" s="231">
        <v>305</v>
      </c>
      <c r="P58" s="231">
        <v>2604</v>
      </c>
      <c r="Q58" s="231">
        <v>17552</v>
      </c>
      <c r="R58" s="231">
        <v>1810568</v>
      </c>
      <c r="S58" s="231">
        <v>1826051</v>
      </c>
      <c r="U58" s="231">
        <v>131</v>
      </c>
      <c r="V58" s="226"/>
    </row>
    <row r="59" spans="1:22" s="9" customFormat="1" ht="15">
      <c r="A59" s="224" t="s">
        <v>413</v>
      </c>
      <c r="B59" s="224" t="s">
        <v>414</v>
      </c>
      <c r="C59" s="224" t="s">
        <v>415</v>
      </c>
      <c r="D59" s="224" t="s">
        <v>678</v>
      </c>
      <c r="E59" s="231">
        <v>0</v>
      </c>
      <c r="F59" s="231">
        <v>60305</v>
      </c>
      <c r="G59" s="231">
        <v>-60305</v>
      </c>
      <c r="H59" s="231">
        <v>19.3</v>
      </c>
      <c r="I59" s="231">
        <v>39832</v>
      </c>
      <c r="J59" s="231">
        <v>8500</v>
      </c>
      <c r="K59" s="231">
        <v>0</v>
      </c>
      <c r="L59" s="231">
        <v>48332</v>
      </c>
      <c r="M59" s="231">
        <v>5028</v>
      </c>
      <c r="N59" s="231">
        <v>47114</v>
      </c>
      <c r="O59" s="231">
        <v>21058</v>
      </c>
      <c r="P59" s="231">
        <v>1891</v>
      </c>
      <c r="Q59" s="231">
        <v>75091</v>
      </c>
      <c r="R59" s="231">
        <v>1799590</v>
      </c>
      <c r="S59" s="231">
        <v>1794849</v>
      </c>
      <c r="U59" s="231">
        <v>0</v>
      </c>
      <c r="V59" s="226"/>
    </row>
    <row r="60" spans="1:22" s="9" customFormat="1" ht="15">
      <c r="A60" s="224" t="s">
        <v>416</v>
      </c>
      <c r="B60" s="224" t="s">
        <v>417</v>
      </c>
      <c r="C60" s="224" t="s">
        <v>418</v>
      </c>
      <c r="D60" s="224" t="s">
        <v>678</v>
      </c>
      <c r="E60" s="231">
        <v>27260</v>
      </c>
      <c r="F60" s="231">
        <v>22</v>
      </c>
      <c r="G60" s="231">
        <v>27238</v>
      </c>
      <c r="H60" s="231">
        <v>22</v>
      </c>
      <c r="I60" s="231">
        <v>43198</v>
      </c>
      <c r="J60" s="231">
        <v>0</v>
      </c>
      <c r="K60" s="231">
        <v>0</v>
      </c>
      <c r="L60" s="231">
        <v>43198</v>
      </c>
      <c r="M60" s="231">
        <v>4724</v>
      </c>
      <c r="N60" s="231">
        <v>26410</v>
      </c>
      <c r="O60" s="231">
        <v>0</v>
      </c>
      <c r="P60" s="231">
        <v>0</v>
      </c>
      <c r="Q60" s="231">
        <v>31134</v>
      </c>
      <c r="R60" s="231">
        <v>1841546</v>
      </c>
      <c r="S60" s="231">
        <v>1880679</v>
      </c>
      <c r="U60" s="231">
        <v>0</v>
      </c>
      <c r="V60" s="226"/>
    </row>
    <row r="61" spans="1:22" s="9" customFormat="1" ht="15">
      <c r="A61" s="224" t="s">
        <v>419</v>
      </c>
      <c r="B61" s="224" t="s">
        <v>420</v>
      </c>
      <c r="C61" s="224" t="s">
        <v>421</v>
      </c>
      <c r="D61" s="224" t="s">
        <v>677</v>
      </c>
      <c r="E61" s="231">
        <v>66825</v>
      </c>
      <c r="F61" s="231">
        <v>8213</v>
      </c>
      <c r="G61" s="231">
        <v>58612</v>
      </c>
      <c r="H61" s="231">
        <v>20.399999999999999</v>
      </c>
      <c r="I61" s="231">
        <v>53574</v>
      </c>
      <c r="J61" s="231">
        <v>0</v>
      </c>
      <c r="K61" s="231">
        <v>0</v>
      </c>
      <c r="L61" s="231">
        <v>53574</v>
      </c>
      <c r="M61" s="231">
        <v>10772</v>
      </c>
      <c r="N61" s="231">
        <v>30980</v>
      </c>
      <c r="O61" s="231">
        <v>4469</v>
      </c>
      <c r="P61" s="231">
        <v>45</v>
      </c>
      <c r="Q61" s="231">
        <v>46266</v>
      </c>
      <c r="R61" s="231">
        <v>2247603</v>
      </c>
      <c r="S61" s="231">
        <v>2261240</v>
      </c>
      <c r="U61" s="231">
        <v>0</v>
      </c>
      <c r="V61" s="226"/>
    </row>
    <row r="62" spans="1:22" s="9" customFormat="1" ht="15">
      <c r="A62" s="224" t="s">
        <v>422</v>
      </c>
      <c r="B62" s="224" t="s">
        <v>423</v>
      </c>
      <c r="C62" s="224" t="s">
        <v>424</v>
      </c>
      <c r="D62" s="224" t="s">
        <v>677</v>
      </c>
      <c r="E62" s="231">
        <v>58690</v>
      </c>
      <c r="F62" s="231">
        <v>6758</v>
      </c>
      <c r="G62" s="231">
        <v>51932</v>
      </c>
      <c r="H62" s="231">
        <v>19.399999999999999</v>
      </c>
      <c r="I62" s="231">
        <v>50581</v>
      </c>
      <c r="J62" s="231">
        <v>17334</v>
      </c>
      <c r="K62" s="231">
        <v>0</v>
      </c>
      <c r="L62" s="231">
        <v>67915</v>
      </c>
      <c r="M62" s="231">
        <v>0</v>
      </c>
      <c r="N62" s="231">
        <v>24259</v>
      </c>
      <c r="O62" s="231">
        <v>0</v>
      </c>
      <c r="P62" s="231">
        <v>266</v>
      </c>
      <c r="Q62" s="231">
        <v>24525</v>
      </c>
      <c r="R62" s="231">
        <v>2145152</v>
      </c>
      <c r="S62" s="231">
        <v>2191921</v>
      </c>
      <c r="U62" s="231">
        <v>0</v>
      </c>
      <c r="V62" s="226"/>
    </row>
    <row r="63" spans="1:22" s="9" customFormat="1" ht="15">
      <c r="A63" s="224" t="s">
        <v>425</v>
      </c>
      <c r="B63" s="224" t="s">
        <v>426</v>
      </c>
      <c r="C63" s="224" t="s">
        <v>427</v>
      </c>
      <c r="D63" s="224" t="s">
        <v>677</v>
      </c>
      <c r="E63" s="231">
        <v>81590</v>
      </c>
      <c r="F63" s="231">
        <v>115823</v>
      </c>
      <c r="G63" s="231">
        <v>-34233</v>
      </c>
      <c r="H63" s="231">
        <v>20</v>
      </c>
      <c r="I63" s="231">
        <v>63668</v>
      </c>
      <c r="J63" s="231">
        <v>-497</v>
      </c>
      <c r="K63" s="231">
        <v>0</v>
      </c>
      <c r="L63" s="231">
        <v>63171</v>
      </c>
      <c r="M63" s="231">
        <v>0</v>
      </c>
      <c r="N63" s="231">
        <v>57202</v>
      </c>
      <c r="O63" s="231">
        <v>0</v>
      </c>
      <c r="P63" s="231">
        <v>5530</v>
      </c>
      <c r="Q63" s="231">
        <v>62732</v>
      </c>
      <c r="R63" s="231">
        <v>3077875</v>
      </c>
      <c r="S63" s="231">
        <v>3154832</v>
      </c>
      <c r="U63" s="231">
        <v>867</v>
      </c>
      <c r="V63" s="226"/>
    </row>
    <row r="64" spans="1:22" s="9" customFormat="1" ht="15">
      <c r="A64" s="224" t="s">
        <v>429</v>
      </c>
      <c r="B64" s="224" t="s">
        <v>430</v>
      </c>
      <c r="C64" s="224" t="s">
        <v>431</v>
      </c>
      <c r="D64" s="224" t="s">
        <v>677</v>
      </c>
      <c r="E64" s="231">
        <v>25067</v>
      </c>
      <c r="F64" s="231">
        <v>2590</v>
      </c>
      <c r="G64" s="231">
        <v>22477</v>
      </c>
      <c r="H64" s="231">
        <v>16.8</v>
      </c>
      <c r="I64" s="231">
        <v>38927</v>
      </c>
      <c r="J64" s="231">
        <v>63</v>
      </c>
      <c r="K64" s="231">
        <v>0</v>
      </c>
      <c r="L64" s="231">
        <v>38990</v>
      </c>
      <c r="M64" s="231">
        <v>0</v>
      </c>
      <c r="N64" s="231">
        <v>27351</v>
      </c>
      <c r="O64" s="231">
        <v>0</v>
      </c>
      <c r="P64" s="231">
        <v>2122</v>
      </c>
      <c r="Q64" s="231">
        <v>29473</v>
      </c>
      <c r="R64" s="231">
        <v>2007470</v>
      </c>
      <c r="S64" s="231">
        <v>2095656</v>
      </c>
      <c r="U64" s="231">
        <v>0</v>
      </c>
      <c r="V64" s="226"/>
    </row>
    <row r="65" spans="1:22" s="9" customFormat="1" ht="15">
      <c r="A65" s="224" t="s">
        <v>432</v>
      </c>
      <c r="B65" s="224" t="s">
        <v>433</v>
      </c>
      <c r="C65" s="224" t="s">
        <v>434</v>
      </c>
      <c r="D65" s="224" t="s">
        <v>678</v>
      </c>
      <c r="E65" s="231">
        <v>32668</v>
      </c>
      <c r="F65" s="231">
        <v>0</v>
      </c>
      <c r="G65" s="231">
        <v>32668</v>
      </c>
      <c r="H65" s="231">
        <v>21.2</v>
      </c>
      <c r="I65" s="231">
        <v>40515</v>
      </c>
      <c r="J65" s="231">
        <v>2662</v>
      </c>
      <c r="K65" s="231">
        <v>0</v>
      </c>
      <c r="L65" s="231">
        <v>43177</v>
      </c>
      <c r="M65" s="231">
        <v>5874</v>
      </c>
      <c r="N65" s="231">
        <v>511</v>
      </c>
      <c r="O65" s="231">
        <v>23314</v>
      </c>
      <c r="P65" s="231">
        <v>3172</v>
      </c>
      <c r="Q65" s="231">
        <v>32872</v>
      </c>
      <c r="R65" s="231">
        <v>1449099</v>
      </c>
      <c r="S65" s="231">
        <v>1551329</v>
      </c>
      <c r="U65" s="231">
        <v>263</v>
      </c>
      <c r="V65" s="226"/>
    </row>
    <row r="66" spans="1:22" s="9" customFormat="1" ht="15">
      <c r="A66" s="224" t="s">
        <v>435</v>
      </c>
      <c r="B66" s="224" t="s">
        <v>436</v>
      </c>
      <c r="C66" s="224" t="s">
        <v>437</v>
      </c>
      <c r="D66" s="224" t="s">
        <v>678</v>
      </c>
      <c r="E66" s="231">
        <v>0</v>
      </c>
      <c r="F66" s="231">
        <v>0</v>
      </c>
      <c r="G66" s="231">
        <v>0</v>
      </c>
      <c r="H66" s="231">
        <v>20</v>
      </c>
      <c r="I66" s="231">
        <v>53131</v>
      </c>
      <c r="J66" s="231">
        <v>4146</v>
      </c>
      <c r="K66" s="231">
        <v>0</v>
      </c>
      <c r="L66" s="231">
        <v>57277</v>
      </c>
      <c r="M66" s="231">
        <v>0</v>
      </c>
      <c r="N66" s="231">
        <v>7250</v>
      </c>
      <c r="O66" s="231">
        <v>0</v>
      </c>
      <c r="P66" s="231">
        <v>998</v>
      </c>
      <c r="Q66" s="231">
        <v>8248</v>
      </c>
      <c r="R66" s="231">
        <v>1621960</v>
      </c>
      <c r="S66" s="231">
        <v>1694333</v>
      </c>
      <c r="U66" s="231">
        <v>0</v>
      </c>
      <c r="V66" s="226"/>
    </row>
    <row r="67" spans="1:22" s="9" customFormat="1" ht="15">
      <c r="A67" s="224" t="s">
        <v>438</v>
      </c>
      <c r="B67" s="224" t="s">
        <v>439</v>
      </c>
      <c r="C67" s="224" t="s">
        <v>440</v>
      </c>
      <c r="D67" s="224" t="s">
        <v>678</v>
      </c>
      <c r="E67" s="231">
        <v>20</v>
      </c>
      <c r="F67" s="231">
        <v>0</v>
      </c>
      <c r="G67" s="231">
        <v>20</v>
      </c>
      <c r="H67" s="231">
        <v>20.8</v>
      </c>
      <c r="I67" s="231">
        <v>21729</v>
      </c>
      <c r="J67" s="231">
        <v>905</v>
      </c>
      <c r="K67" s="231">
        <v>0</v>
      </c>
      <c r="L67" s="231">
        <v>22634</v>
      </c>
      <c r="M67" s="231">
        <v>3302</v>
      </c>
      <c r="N67" s="231">
        <v>19581</v>
      </c>
      <c r="O67" s="231">
        <v>0</v>
      </c>
      <c r="P67" s="231">
        <v>792</v>
      </c>
      <c r="Q67" s="231">
        <v>23675</v>
      </c>
      <c r="R67" s="231">
        <v>1021551</v>
      </c>
      <c r="S67" s="231">
        <v>1032480</v>
      </c>
      <c r="U67" s="231">
        <v>0</v>
      </c>
      <c r="V67" s="226"/>
    </row>
    <row r="68" spans="1:22" s="9" customFormat="1" ht="15">
      <c r="A68" s="224" t="s">
        <v>441</v>
      </c>
      <c r="B68" s="224" t="s">
        <v>442</v>
      </c>
      <c r="C68" s="224" t="s">
        <v>443</v>
      </c>
      <c r="D68" s="224" t="s">
        <v>678</v>
      </c>
      <c r="E68" s="231">
        <v>2583</v>
      </c>
      <c r="F68" s="231">
        <v>0</v>
      </c>
      <c r="G68" s="231">
        <v>2583</v>
      </c>
      <c r="H68" s="231">
        <v>21.3</v>
      </c>
      <c r="I68" s="231">
        <v>40147</v>
      </c>
      <c r="J68" s="231">
        <v>21060</v>
      </c>
      <c r="K68" s="231">
        <v>0</v>
      </c>
      <c r="L68" s="231">
        <v>61207</v>
      </c>
      <c r="M68" s="231">
        <v>0</v>
      </c>
      <c r="N68" s="231">
        <v>9632</v>
      </c>
      <c r="O68" s="231">
        <v>2706</v>
      </c>
      <c r="P68" s="231">
        <v>3064</v>
      </c>
      <c r="Q68" s="231">
        <v>15402</v>
      </c>
      <c r="R68" s="231">
        <v>1261201</v>
      </c>
      <c r="S68" s="231">
        <v>1312800</v>
      </c>
      <c r="U68" s="231">
        <v>0</v>
      </c>
      <c r="V68" s="226"/>
    </row>
    <row r="69" spans="1:22" s="9" customFormat="1" ht="15">
      <c r="A69" s="224" t="s">
        <v>444</v>
      </c>
      <c r="B69" s="224" t="s">
        <v>445</v>
      </c>
      <c r="C69" s="224" t="s">
        <v>446</v>
      </c>
      <c r="D69" s="224" t="s">
        <v>681</v>
      </c>
      <c r="E69" s="231">
        <v>46006</v>
      </c>
      <c r="F69" s="231">
        <v>0</v>
      </c>
      <c r="G69" s="231">
        <v>46006</v>
      </c>
      <c r="H69" s="231">
        <v>19</v>
      </c>
      <c r="I69" s="231">
        <v>30154</v>
      </c>
      <c r="J69" s="231">
        <v>64</v>
      </c>
      <c r="K69" s="231">
        <v>0</v>
      </c>
      <c r="L69" s="231">
        <v>30218</v>
      </c>
      <c r="M69" s="231">
        <v>9192</v>
      </c>
      <c r="N69" s="231">
        <v>25839</v>
      </c>
      <c r="O69" s="231">
        <v>12808</v>
      </c>
      <c r="P69" s="231">
        <v>1872</v>
      </c>
      <c r="Q69" s="231">
        <v>49711</v>
      </c>
      <c r="R69" s="231">
        <v>1388480</v>
      </c>
      <c r="S69" s="231">
        <v>1488707</v>
      </c>
      <c r="U69" s="231">
        <v>41</v>
      </c>
      <c r="V69" s="226"/>
    </row>
    <row r="70" spans="1:22" s="9" customFormat="1" ht="15">
      <c r="A70" s="224" t="s">
        <v>448</v>
      </c>
      <c r="B70" s="224" t="s">
        <v>449</v>
      </c>
      <c r="C70" s="224" t="s">
        <v>450</v>
      </c>
      <c r="D70" s="224" t="s">
        <v>677</v>
      </c>
      <c r="E70" s="231">
        <v>37852</v>
      </c>
      <c r="F70" s="231">
        <v>3489</v>
      </c>
      <c r="G70" s="231">
        <v>34363</v>
      </c>
      <c r="H70" s="231">
        <v>20.399999999999999</v>
      </c>
      <c r="I70" s="231">
        <v>52909</v>
      </c>
      <c r="J70" s="231">
        <v>5464</v>
      </c>
      <c r="K70" s="231">
        <v>0</v>
      </c>
      <c r="L70" s="231">
        <v>58373</v>
      </c>
      <c r="M70" s="231">
        <v>6028</v>
      </c>
      <c r="N70" s="231">
        <v>11534</v>
      </c>
      <c r="O70" s="231">
        <v>1077</v>
      </c>
      <c r="P70" s="231">
        <v>3388</v>
      </c>
      <c r="Q70" s="231">
        <v>22027</v>
      </c>
      <c r="R70" s="231">
        <v>1859978</v>
      </c>
      <c r="S70" s="231">
        <v>1963127</v>
      </c>
      <c r="U70" s="231">
        <v>1993</v>
      </c>
      <c r="V70" s="226"/>
    </row>
    <row r="71" spans="1:22" s="9" customFormat="1" ht="15">
      <c r="A71" s="224" t="s">
        <v>451</v>
      </c>
      <c r="B71" s="224" t="s">
        <v>452</v>
      </c>
      <c r="C71" s="224" t="s">
        <v>453</v>
      </c>
      <c r="D71" s="12" t="s">
        <v>679</v>
      </c>
      <c r="E71" s="231">
        <v>34821</v>
      </c>
      <c r="F71" s="231">
        <v>13046</v>
      </c>
      <c r="G71" s="231">
        <v>21775</v>
      </c>
      <c r="H71" s="231">
        <v>22.5</v>
      </c>
      <c r="I71" s="231">
        <v>41394</v>
      </c>
      <c r="J71" s="231">
        <v>6992</v>
      </c>
      <c r="K71" s="231">
        <v>6992</v>
      </c>
      <c r="L71" s="231">
        <v>48386</v>
      </c>
      <c r="M71" s="231">
        <v>2033</v>
      </c>
      <c r="N71" s="231">
        <v>0</v>
      </c>
      <c r="O71" s="231">
        <v>31377</v>
      </c>
      <c r="P71" s="231">
        <v>2272</v>
      </c>
      <c r="Q71" s="231">
        <v>35682</v>
      </c>
      <c r="R71" s="231">
        <v>1665460</v>
      </c>
      <c r="S71" s="231">
        <v>1713677</v>
      </c>
      <c r="U71" s="231">
        <v>0</v>
      </c>
      <c r="V71" s="226"/>
    </row>
    <row r="72" spans="1:22" s="9" customFormat="1" ht="15">
      <c r="A72" s="224" t="s">
        <v>454</v>
      </c>
      <c r="B72" s="224" t="s">
        <v>455</v>
      </c>
      <c r="C72" s="224" t="s">
        <v>456</v>
      </c>
      <c r="D72" s="224" t="s">
        <v>677</v>
      </c>
      <c r="E72" s="231">
        <v>11896</v>
      </c>
      <c r="F72" s="231">
        <v>490</v>
      </c>
      <c r="G72" s="231">
        <v>11406</v>
      </c>
      <c r="H72" s="231">
        <v>18.899999999999999</v>
      </c>
      <c r="I72" s="231">
        <v>44305</v>
      </c>
      <c r="J72" s="231">
        <v>168</v>
      </c>
      <c r="K72" s="231">
        <v>0</v>
      </c>
      <c r="L72" s="231">
        <v>44473</v>
      </c>
      <c r="M72" s="231">
        <v>0</v>
      </c>
      <c r="N72" s="231">
        <v>27199</v>
      </c>
      <c r="O72" s="231">
        <v>2384</v>
      </c>
      <c r="P72" s="231">
        <v>3713</v>
      </c>
      <c r="Q72" s="231">
        <v>33296</v>
      </c>
      <c r="R72" s="231">
        <v>1577226</v>
      </c>
      <c r="S72" s="231">
        <v>1604626</v>
      </c>
      <c r="U72" s="231">
        <v>0</v>
      </c>
      <c r="V72" s="226"/>
    </row>
    <row r="73" spans="1:22" s="9" customFormat="1" ht="15">
      <c r="A73" s="224" t="s">
        <v>457</v>
      </c>
      <c r="B73" s="224" t="s">
        <v>458</v>
      </c>
      <c r="C73" s="224" t="s">
        <v>459</v>
      </c>
      <c r="D73" s="224" t="s">
        <v>678</v>
      </c>
      <c r="E73" s="231">
        <v>51163</v>
      </c>
      <c r="F73" s="231">
        <v>340</v>
      </c>
      <c r="G73" s="231">
        <v>50823</v>
      </c>
      <c r="H73" s="231">
        <v>17.3</v>
      </c>
      <c r="I73" s="231">
        <v>47370</v>
      </c>
      <c r="J73" s="231">
        <v>784</v>
      </c>
      <c r="K73" s="231">
        <v>784</v>
      </c>
      <c r="L73" s="231">
        <v>48154</v>
      </c>
      <c r="M73" s="231">
        <v>7818</v>
      </c>
      <c r="N73" s="231">
        <v>20699</v>
      </c>
      <c r="O73" s="231">
        <v>2604</v>
      </c>
      <c r="P73" s="231">
        <v>366</v>
      </c>
      <c r="Q73" s="231">
        <v>31487</v>
      </c>
      <c r="R73" s="231">
        <v>1871059</v>
      </c>
      <c r="S73" s="231">
        <v>1940113</v>
      </c>
      <c r="U73" s="231">
        <v>0</v>
      </c>
      <c r="V73" s="226"/>
    </row>
    <row r="74" spans="1:22" s="9" customFormat="1" ht="15">
      <c r="A74" s="224" t="s">
        <v>460</v>
      </c>
      <c r="B74" s="224" t="s">
        <v>461</v>
      </c>
      <c r="C74" s="224" t="s">
        <v>462</v>
      </c>
      <c r="D74" s="224" t="s">
        <v>678</v>
      </c>
      <c r="E74" s="231">
        <v>455</v>
      </c>
      <c r="F74" s="231">
        <v>873</v>
      </c>
      <c r="G74" s="231">
        <v>-418</v>
      </c>
      <c r="H74" s="231">
        <v>18.100000000000001</v>
      </c>
      <c r="I74" s="231">
        <v>24350</v>
      </c>
      <c r="J74" s="231">
        <v>6071</v>
      </c>
      <c r="K74" s="231">
        <v>0</v>
      </c>
      <c r="L74" s="231">
        <v>30421</v>
      </c>
      <c r="M74" s="231">
        <v>996</v>
      </c>
      <c r="N74" s="231">
        <v>4250</v>
      </c>
      <c r="O74" s="231">
        <v>8692</v>
      </c>
      <c r="P74" s="231">
        <v>162</v>
      </c>
      <c r="Q74" s="231">
        <v>14100</v>
      </c>
      <c r="R74" s="231">
        <v>1055754</v>
      </c>
      <c r="S74" s="231">
        <v>1076795</v>
      </c>
      <c r="U74" s="231">
        <v>0</v>
      </c>
      <c r="V74" s="226"/>
    </row>
    <row r="75" spans="1:22" s="9" customFormat="1" ht="15">
      <c r="A75" s="224" t="s">
        <v>463</v>
      </c>
      <c r="B75" s="224" t="s">
        <v>464</v>
      </c>
      <c r="C75" s="224" t="s">
        <v>465</v>
      </c>
      <c r="D75" s="224" t="s">
        <v>677</v>
      </c>
      <c r="E75" s="231">
        <v>14605</v>
      </c>
      <c r="F75" s="231">
        <v>22018</v>
      </c>
      <c r="G75" s="231">
        <v>-7413</v>
      </c>
      <c r="H75" s="231">
        <v>20.7</v>
      </c>
      <c r="I75" s="231">
        <v>30100</v>
      </c>
      <c r="J75" s="231">
        <v>13255</v>
      </c>
      <c r="K75" s="231">
        <v>0</v>
      </c>
      <c r="L75" s="231">
        <v>43355</v>
      </c>
      <c r="M75" s="231">
        <v>1540</v>
      </c>
      <c r="N75" s="231">
        <v>17068</v>
      </c>
      <c r="O75" s="231">
        <v>0</v>
      </c>
      <c r="P75" s="231">
        <v>1510</v>
      </c>
      <c r="Q75" s="231">
        <v>20118</v>
      </c>
      <c r="R75" s="231">
        <v>969498</v>
      </c>
      <c r="S75" s="231">
        <v>1008440</v>
      </c>
      <c r="U75" s="231">
        <v>0</v>
      </c>
      <c r="V75" s="226"/>
    </row>
    <row r="76" spans="1:22" s="9" customFormat="1" ht="15">
      <c r="A76" s="224" t="s">
        <v>466</v>
      </c>
      <c r="B76" s="224" t="s">
        <v>467</v>
      </c>
      <c r="C76" s="224" t="s">
        <v>468</v>
      </c>
      <c r="D76" s="224" t="s">
        <v>678</v>
      </c>
      <c r="E76" s="231">
        <v>38753</v>
      </c>
      <c r="F76" s="231">
        <v>1424</v>
      </c>
      <c r="G76" s="231">
        <v>37329</v>
      </c>
      <c r="H76" s="231">
        <v>23.47</v>
      </c>
      <c r="I76" s="231">
        <v>40045</v>
      </c>
      <c r="J76" s="231">
        <v>7209</v>
      </c>
      <c r="K76" s="231">
        <v>0</v>
      </c>
      <c r="L76" s="231">
        <v>47254</v>
      </c>
      <c r="M76" s="231">
        <v>4359</v>
      </c>
      <c r="N76" s="231">
        <v>12413</v>
      </c>
      <c r="O76" s="231">
        <v>0</v>
      </c>
      <c r="P76" s="231">
        <v>801</v>
      </c>
      <c r="Q76" s="231">
        <v>17573</v>
      </c>
      <c r="R76" s="231">
        <v>1361382</v>
      </c>
      <c r="S76" s="231">
        <v>1406412</v>
      </c>
      <c r="U76" s="231">
        <v>0</v>
      </c>
      <c r="V76" s="226"/>
    </row>
    <row r="77" spans="1:22" s="9" customFormat="1" ht="15">
      <c r="A77" s="224" t="s">
        <v>470</v>
      </c>
      <c r="B77" s="224" t="s">
        <v>471</v>
      </c>
      <c r="C77" s="224" t="s">
        <v>472</v>
      </c>
      <c r="D77" s="224" t="s">
        <v>677</v>
      </c>
      <c r="E77" s="231">
        <v>14929</v>
      </c>
      <c r="F77" s="231">
        <v>27514</v>
      </c>
      <c r="G77" s="231">
        <v>-12585</v>
      </c>
      <c r="H77" s="231">
        <v>19.3</v>
      </c>
      <c r="I77" s="231">
        <v>36424</v>
      </c>
      <c r="J77" s="231">
        <v>1785</v>
      </c>
      <c r="K77" s="231">
        <v>0</v>
      </c>
      <c r="L77" s="231">
        <v>38209</v>
      </c>
      <c r="M77" s="231">
        <v>506</v>
      </c>
      <c r="N77" s="231">
        <v>27989</v>
      </c>
      <c r="O77" s="231">
        <v>6857</v>
      </c>
      <c r="P77" s="231">
        <v>658</v>
      </c>
      <c r="Q77" s="231">
        <v>36010</v>
      </c>
      <c r="R77" s="231">
        <v>1332000</v>
      </c>
      <c r="S77" s="231">
        <v>1364000</v>
      </c>
      <c r="U77" s="231">
        <v>1179</v>
      </c>
      <c r="V77" s="226"/>
    </row>
    <row r="78" spans="1:22" s="9" customFormat="1" ht="15">
      <c r="A78" s="224" t="s">
        <v>473</v>
      </c>
      <c r="B78" s="224" t="s">
        <v>474</v>
      </c>
      <c r="C78" s="224" t="s">
        <v>475</v>
      </c>
      <c r="D78" s="224" t="s">
        <v>680</v>
      </c>
      <c r="E78" s="231">
        <v>75479</v>
      </c>
      <c r="F78" s="231">
        <v>10879</v>
      </c>
      <c r="G78" s="231">
        <v>64600</v>
      </c>
      <c r="H78" s="231">
        <v>18.600000000000001</v>
      </c>
      <c r="I78" s="231">
        <v>30308</v>
      </c>
      <c r="J78" s="231">
        <v>2043</v>
      </c>
      <c r="K78" s="231">
        <v>799</v>
      </c>
      <c r="L78" s="231">
        <v>32351</v>
      </c>
      <c r="M78" s="231">
        <v>1557</v>
      </c>
      <c r="N78" s="231">
        <v>15849</v>
      </c>
      <c r="O78" s="231">
        <v>3439</v>
      </c>
      <c r="P78" s="231">
        <v>1578</v>
      </c>
      <c r="Q78" s="231">
        <v>22423</v>
      </c>
      <c r="R78" s="231">
        <v>1250335</v>
      </c>
      <c r="S78" s="231">
        <v>1294218</v>
      </c>
      <c r="U78" s="231">
        <v>0</v>
      </c>
      <c r="V78" s="226"/>
    </row>
    <row r="79" spans="1:22" s="9" customFormat="1" ht="15">
      <c r="A79" s="224" t="s">
        <v>477</v>
      </c>
      <c r="B79" s="224" t="s">
        <v>478</v>
      </c>
      <c r="C79" s="224" t="s">
        <v>479</v>
      </c>
      <c r="D79" s="224" t="s">
        <v>677</v>
      </c>
      <c r="E79" s="231">
        <v>754</v>
      </c>
      <c r="F79" s="231">
        <v>0</v>
      </c>
      <c r="G79" s="231">
        <v>754</v>
      </c>
      <c r="H79" s="231">
        <v>23.3</v>
      </c>
      <c r="I79" s="231">
        <v>21493</v>
      </c>
      <c r="J79" s="231">
        <v>716</v>
      </c>
      <c r="K79" s="231">
        <v>0</v>
      </c>
      <c r="L79" s="231">
        <v>22209</v>
      </c>
      <c r="M79" s="231">
        <v>3584</v>
      </c>
      <c r="N79" s="231">
        <v>2516</v>
      </c>
      <c r="O79" s="231">
        <v>31908</v>
      </c>
      <c r="P79" s="231">
        <v>0</v>
      </c>
      <c r="Q79" s="231">
        <v>38008</v>
      </c>
      <c r="R79" s="231">
        <v>927436</v>
      </c>
      <c r="S79" s="231">
        <v>957219</v>
      </c>
      <c r="U79" s="231">
        <v>0</v>
      </c>
      <c r="V79" s="226"/>
    </row>
    <row r="80" spans="1:22" s="9" customFormat="1" ht="15">
      <c r="A80" s="224" t="s">
        <v>480</v>
      </c>
      <c r="B80" s="224" t="s">
        <v>481</v>
      </c>
      <c r="C80" s="224" t="s">
        <v>482</v>
      </c>
      <c r="D80" s="224" t="s">
        <v>677</v>
      </c>
      <c r="E80" s="231">
        <v>74911</v>
      </c>
      <c r="F80" s="231">
        <v>45510</v>
      </c>
      <c r="G80" s="231">
        <v>29401</v>
      </c>
      <c r="H80" s="231">
        <v>18.399999999999999</v>
      </c>
      <c r="I80" s="231">
        <v>53833</v>
      </c>
      <c r="J80" s="231">
        <v>0</v>
      </c>
      <c r="K80" s="231">
        <v>0</v>
      </c>
      <c r="L80" s="231">
        <v>53833</v>
      </c>
      <c r="M80" s="231">
        <v>6351</v>
      </c>
      <c r="N80" s="231">
        <v>19229</v>
      </c>
      <c r="O80" s="231">
        <v>0</v>
      </c>
      <c r="P80" s="231">
        <v>3140</v>
      </c>
      <c r="Q80" s="231">
        <v>28718</v>
      </c>
      <c r="R80" s="231">
        <v>1876242</v>
      </c>
      <c r="S80" s="231">
        <v>1935521</v>
      </c>
      <c r="U80" s="231">
        <v>0</v>
      </c>
      <c r="V80" s="226"/>
    </row>
    <row r="81" spans="1:22" s="9" customFormat="1" ht="15">
      <c r="A81" s="224" t="s">
        <v>483</v>
      </c>
      <c r="B81" s="224" t="s">
        <v>484</v>
      </c>
      <c r="C81" s="224" t="s">
        <v>485</v>
      </c>
      <c r="D81" s="224" t="s">
        <v>677</v>
      </c>
      <c r="E81" s="231">
        <v>11304</v>
      </c>
      <c r="F81" s="231">
        <v>0</v>
      </c>
      <c r="G81" s="231">
        <v>11304</v>
      </c>
      <c r="H81" s="231">
        <v>19.100000000000001</v>
      </c>
      <c r="I81" s="231">
        <v>31225</v>
      </c>
      <c r="J81" s="231">
        <v>751</v>
      </c>
      <c r="K81" s="231">
        <v>0</v>
      </c>
      <c r="L81" s="231">
        <v>31976</v>
      </c>
      <c r="M81" s="231">
        <v>2911</v>
      </c>
      <c r="N81" s="231">
        <v>5</v>
      </c>
      <c r="O81" s="231">
        <v>26470</v>
      </c>
      <c r="P81" s="231">
        <v>295</v>
      </c>
      <c r="Q81" s="231">
        <v>29681</v>
      </c>
      <c r="R81" s="231">
        <v>1033803</v>
      </c>
      <c r="S81" s="231">
        <v>1055134</v>
      </c>
      <c r="U81" s="231">
        <v>0</v>
      </c>
      <c r="V81" s="226"/>
    </row>
    <row r="82" spans="1:22" s="9" customFormat="1" ht="15">
      <c r="A82" s="224" t="s">
        <v>486</v>
      </c>
      <c r="B82" s="224" t="s">
        <v>487</v>
      </c>
      <c r="C82" s="224" t="s">
        <v>488</v>
      </c>
      <c r="D82" s="224" t="s">
        <v>677</v>
      </c>
      <c r="E82" s="231">
        <v>24302</v>
      </c>
      <c r="F82" s="231">
        <v>0</v>
      </c>
      <c r="G82" s="231">
        <v>24302</v>
      </c>
      <c r="H82" s="231">
        <v>18.8</v>
      </c>
      <c r="I82" s="231">
        <v>29022</v>
      </c>
      <c r="J82" s="231">
        <v>7053</v>
      </c>
      <c r="K82" s="231">
        <v>2357</v>
      </c>
      <c r="L82" s="231">
        <v>36075</v>
      </c>
      <c r="M82" s="231">
        <v>1683</v>
      </c>
      <c r="N82" s="231">
        <v>8579</v>
      </c>
      <c r="O82" s="231">
        <v>2997</v>
      </c>
      <c r="P82" s="231">
        <v>3289</v>
      </c>
      <c r="Q82" s="231">
        <v>16548</v>
      </c>
      <c r="R82" s="231">
        <v>924018</v>
      </c>
      <c r="S82" s="231">
        <v>978956</v>
      </c>
      <c r="U82" s="231">
        <v>0</v>
      </c>
      <c r="V82" s="226"/>
    </row>
    <row r="83" spans="1:22" s="9" customFormat="1" ht="15">
      <c r="A83" s="224" t="s">
        <v>489</v>
      </c>
      <c r="B83" s="224" t="s">
        <v>490</v>
      </c>
      <c r="C83" s="224" t="s">
        <v>491</v>
      </c>
      <c r="D83" s="224" t="s">
        <v>678</v>
      </c>
      <c r="E83" s="231">
        <v>15803</v>
      </c>
      <c r="F83" s="231">
        <v>14705</v>
      </c>
      <c r="G83" s="231">
        <v>1098</v>
      </c>
      <c r="H83" s="231">
        <v>16.7</v>
      </c>
      <c r="I83" s="231">
        <v>45143</v>
      </c>
      <c r="J83" s="231">
        <v>9830</v>
      </c>
      <c r="K83" s="231">
        <v>0</v>
      </c>
      <c r="L83" s="231">
        <v>54973</v>
      </c>
      <c r="M83" s="231">
        <v>1342</v>
      </c>
      <c r="N83" s="231">
        <v>13135</v>
      </c>
      <c r="O83" s="231">
        <v>5995</v>
      </c>
      <c r="P83" s="231">
        <v>2013</v>
      </c>
      <c r="Q83" s="231">
        <v>22485</v>
      </c>
      <c r="R83" s="231">
        <v>1074039</v>
      </c>
      <c r="S83" s="231">
        <v>1091485</v>
      </c>
      <c r="U83" s="231">
        <v>3335</v>
      </c>
      <c r="V83" s="226"/>
    </row>
    <row r="84" spans="1:22" s="9" customFormat="1" ht="15">
      <c r="A84" s="224" t="s">
        <v>492</v>
      </c>
      <c r="B84" s="224" t="s">
        <v>492</v>
      </c>
      <c r="C84" s="224" t="s">
        <v>493</v>
      </c>
      <c r="D84" s="224" t="s">
        <v>677</v>
      </c>
      <c r="E84" s="231">
        <v>81847</v>
      </c>
      <c r="F84" s="231">
        <v>42710</v>
      </c>
      <c r="G84" s="231">
        <v>39137</v>
      </c>
      <c r="H84" s="231">
        <v>15.2</v>
      </c>
      <c r="I84" s="231">
        <v>92648</v>
      </c>
      <c r="J84" s="231">
        <v>16871</v>
      </c>
      <c r="K84" s="231">
        <v>0</v>
      </c>
      <c r="L84" s="231">
        <v>109519</v>
      </c>
      <c r="M84" s="231">
        <v>29071</v>
      </c>
      <c r="N84" s="231">
        <v>212154</v>
      </c>
      <c r="O84" s="231">
        <v>0</v>
      </c>
      <c r="P84" s="231">
        <v>14830</v>
      </c>
      <c r="Q84" s="231">
        <v>256055</v>
      </c>
      <c r="R84" s="231">
        <v>8030651</v>
      </c>
      <c r="S84" s="231">
        <v>8076680</v>
      </c>
      <c r="U84" s="231">
        <v>0</v>
      </c>
      <c r="V84" s="226"/>
    </row>
    <row r="85" spans="1:22" s="9" customFormat="1" ht="15">
      <c r="A85" s="224" t="s">
        <v>495</v>
      </c>
      <c r="B85" s="224" t="s">
        <v>495</v>
      </c>
      <c r="C85" s="224" t="s">
        <v>496</v>
      </c>
      <c r="D85" s="224" t="s">
        <v>677</v>
      </c>
      <c r="E85" s="231">
        <v>466631</v>
      </c>
      <c r="F85" s="231">
        <v>113821</v>
      </c>
      <c r="G85" s="231">
        <v>352810</v>
      </c>
      <c r="H85" s="231">
        <v>18.7</v>
      </c>
      <c r="I85" s="231">
        <v>201885</v>
      </c>
      <c r="J85" s="231">
        <v>0</v>
      </c>
      <c r="K85" s="231">
        <v>0</v>
      </c>
      <c r="L85" s="231">
        <v>201885</v>
      </c>
      <c r="M85" s="231">
        <v>24590</v>
      </c>
      <c r="N85" s="231">
        <v>11986</v>
      </c>
      <c r="O85" s="231">
        <v>273149</v>
      </c>
      <c r="P85" s="231">
        <v>44139</v>
      </c>
      <c r="Q85" s="231">
        <v>353864</v>
      </c>
      <c r="R85" s="231">
        <v>10821015</v>
      </c>
      <c r="S85" s="231">
        <v>10960760</v>
      </c>
      <c r="U85" s="231">
        <v>17</v>
      </c>
      <c r="V85" s="226"/>
    </row>
    <row r="86" spans="1:22" s="9" customFormat="1" ht="15">
      <c r="A86" s="224" t="s">
        <v>497</v>
      </c>
      <c r="B86" s="224" t="s">
        <v>497</v>
      </c>
      <c r="C86" s="224" t="s">
        <v>498</v>
      </c>
      <c r="D86" s="224" t="s">
        <v>678</v>
      </c>
      <c r="E86" s="231">
        <v>285052</v>
      </c>
      <c r="F86" s="231">
        <v>6792</v>
      </c>
      <c r="G86" s="231">
        <v>278260</v>
      </c>
      <c r="H86" s="231">
        <v>20.3</v>
      </c>
      <c r="I86" s="231">
        <v>187072</v>
      </c>
      <c r="J86" s="231">
        <v>0</v>
      </c>
      <c r="K86" s="231">
        <v>0</v>
      </c>
      <c r="L86" s="231">
        <v>187072</v>
      </c>
      <c r="M86" s="231">
        <v>16676</v>
      </c>
      <c r="N86" s="231">
        <v>7</v>
      </c>
      <c r="O86" s="231">
        <v>45088</v>
      </c>
      <c r="P86" s="231">
        <v>6858</v>
      </c>
      <c r="Q86" s="231">
        <v>68629</v>
      </c>
      <c r="R86" s="231">
        <v>10984042</v>
      </c>
      <c r="S86" s="231">
        <v>11112462</v>
      </c>
      <c r="U86" s="231">
        <v>0</v>
      </c>
      <c r="V86" s="226"/>
    </row>
    <row r="87" spans="1:22" s="9" customFormat="1" ht="15">
      <c r="A87" s="224" t="s">
        <v>499</v>
      </c>
      <c r="B87" s="224" t="s">
        <v>499</v>
      </c>
      <c r="C87" s="224" t="s">
        <v>500</v>
      </c>
      <c r="D87" s="224" t="s">
        <v>677</v>
      </c>
      <c r="E87" s="231">
        <v>729230</v>
      </c>
      <c r="F87" s="231">
        <v>122669</v>
      </c>
      <c r="G87" s="231">
        <v>606561</v>
      </c>
      <c r="H87" s="231">
        <v>18.600000000000001</v>
      </c>
      <c r="I87" s="231">
        <v>254947</v>
      </c>
      <c r="J87" s="231">
        <v>5616</v>
      </c>
      <c r="K87" s="231">
        <v>0</v>
      </c>
      <c r="L87" s="231">
        <v>260563</v>
      </c>
      <c r="M87" s="231">
        <v>18994</v>
      </c>
      <c r="N87" s="231">
        <v>76</v>
      </c>
      <c r="O87" s="231">
        <v>163469</v>
      </c>
      <c r="P87" s="231">
        <v>6634</v>
      </c>
      <c r="Q87" s="231">
        <v>189173</v>
      </c>
      <c r="R87" s="231">
        <v>13282486</v>
      </c>
      <c r="S87" s="231">
        <v>13529568</v>
      </c>
      <c r="U87" s="231">
        <v>209</v>
      </c>
      <c r="V87" s="226"/>
    </row>
    <row r="88" spans="1:22" s="9" customFormat="1" ht="15">
      <c r="A88" s="224" t="s">
        <v>501</v>
      </c>
      <c r="B88" s="224" t="s">
        <v>501</v>
      </c>
      <c r="C88" s="224" t="s">
        <v>502</v>
      </c>
      <c r="D88" s="225"/>
      <c r="E88" s="231">
        <v>326700</v>
      </c>
      <c r="F88" s="231">
        <v>0</v>
      </c>
      <c r="G88" s="231">
        <v>326700</v>
      </c>
      <c r="H88" s="231">
        <v>21.7</v>
      </c>
      <c r="I88" s="231">
        <v>556900</v>
      </c>
      <c r="J88" s="231">
        <v>22300</v>
      </c>
      <c r="K88" s="231">
        <v>0</v>
      </c>
      <c r="L88" s="231">
        <v>579200</v>
      </c>
      <c r="M88" s="231">
        <v>28000</v>
      </c>
      <c r="N88" s="231">
        <v>0</v>
      </c>
      <c r="O88" s="231">
        <v>30600</v>
      </c>
      <c r="P88" s="231">
        <v>71100</v>
      </c>
      <c r="Q88" s="231">
        <v>129700</v>
      </c>
      <c r="R88" s="231">
        <v>21219900</v>
      </c>
      <c r="S88" s="231">
        <v>21390500</v>
      </c>
      <c r="U88" s="231">
        <v>7400</v>
      </c>
      <c r="V88" s="226"/>
    </row>
    <row r="89" spans="1:22" s="9" customFormat="1" ht="15">
      <c r="A89" s="224" t="s">
        <v>503</v>
      </c>
      <c r="B89" s="224" t="s">
        <v>503</v>
      </c>
      <c r="C89" s="224" t="s">
        <v>504</v>
      </c>
      <c r="D89" s="224" t="s">
        <v>677</v>
      </c>
      <c r="E89" s="231">
        <v>856468</v>
      </c>
      <c r="F89" s="231">
        <v>143858</v>
      </c>
      <c r="G89" s="231">
        <v>712610</v>
      </c>
      <c r="H89" s="231">
        <v>16.399999999999999</v>
      </c>
      <c r="I89" s="231">
        <v>418190</v>
      </c>
      <c r="J89" s="231">
        <v>1418</v>
      </c>
      <c r="K89" s="231">
        <v>0</v>
      </c>
      <c r="L89" s="231">
        <v>419608</v>
      </c>
      <c r="M89" s="231">
        <v>1075</v>
      </c>
      <c r="N89" s="231">
        <v>102630</v>
      </c>
      <c r="O89" s="231">
        <v>349244</v>
      </c>
      <c r="P89" s="231">
        <v>136955</v>
      </c>
      <c r="Q89" s="231">
        <v>589904</v>
      </c>
      <c r="R89" s="231">
        <v>19353631</v>
      </c>
      <c r="S89" s="231">
        <v>19969556</v>
      </c>
      <c r="U89" s="231">
        <v>138</v>
      </c>
      <c r="V89" s="226"/>
    </row>
    <row r="90" spans="1:22" s="9" customFormat="1" ht="15">
      <c r="A90" s="224" t="s">
        <v>505</v>
      </c>
      <c r="B90" s="224" t="s">
        <v>506</v>
      </c>
      <c r="C90" s="224" t="s">
        <v>507</v>
      </c>
      <c r="D90" s="12" t="s">
        <v>676</v>
      </c>
      <c r="E90" s="231">
        <v>46050</v>
      </c>
      <c r="F90" s="231">
        <v>0</v>
      </c>
      <c r="G90" s="231">
        <v>46050</v>
      </c>
      <c r="H90" s="231">
        <v>19.2</v>
      </c>
      <c r="I90" s="231">
        <v>69502</v>
      </c>
      <c r="J90" s="231">
        <v>-8511</v>
      </c>
      <c r="K90" s="231">
        <v>0</v>
      </c>
      <c r="L90" s="231">
        <v>60991</v>
      </c>
      <c r="M90" s="231">
        <v>0</v>
      </c>
      <c r="N90" s="231">
        <v>14744</v>
      </c>
      <c r="O90" s="231">
        <v>24734</v>
      </c>
      <c r="P90" s="231">
        <v>5004</v>
      </c>
      <c r="Q90" s="231">
        <v>44482</v>
      </c>
      <c r="R90" s="231">
        <v>2480720</v>
      </c>
      <c r="S90" s="231">
        <v>2445895</v>
      </c>
      <c r="U90" s="231">
        <v>4066</v>
      </c>
      <c r="V90" s="226"/>
    </row>
    <row r="91" spans="1:22" s="9" customFormat="1" ht="15">
      <c r="A91" s="224" t="s">
        <v>508</v>
      </c>
      <c r="B91" s="224" t="s">
        <v>509</v>
      </c>
      <c r="C91" s="224" t="s">
        <v>510</v>
      </c>
      <c r="D91" s="224" t="s">
        <v>677</v>
      </c>
      <c r="E91" s="231">
        <v>36517</v>
      </c>
      <c r="F91" s="231">
        <v>2579</v>
      </c>
      <c r="G91" s="231">
        <v>33938</v>
      </c>
      <c r="H91" s="231">
        <v>19.8</v>
      </c>
      <c r="I91" s="231">
        <v>78605</v>
      </c>
      <c r="J91" s="231">
        <v>0</v>
      </c>
      <c r="K91" s="231">
        <v>0</v>
      </c>
      <c r="L91" s="231">
        <v>78605</v>
      </c>
      <c r="M91" s="231">
        <v>13965</v>
      </c>
      <c r="N91" s="231">
        <v>22067</v>
      </c>
      <c r="O91" s="231">
        <v>19811</v>
      </c>
      <c r="P91" s="231">
        <v>287</v>
      </c>
      <c r="Q91" s="231">
        <v>56130</v>
      </c>
      <c r="R91" s="231">
        <v>3467562</v>
      </c>
      <c r="S91" s="231">
        <v>3562480</v>
      </c>
      <c r="U91" s="231">
        <v>17</v>
      </c>
      <c r="V91" s="226"/>
    </row>
    <row r="92" spans="1:22" s="9" customFormat="1" ht="15">
      <c r="A92" s="224" t="s">
        <v>511</v>
      </c>
      <c r="B92" s="224" t="s">
        <v>512</v>
      </c>
      <c r="C92" s="224" t="s">
        <v>513</v>
      </c>
      <c r="D92" s="224" t="s">
        <v>677</v>
      </c>
      <c r="E92" s="231">
        <v>85862</v>
      </c>
      <c r="F92" s="231">
        <v>0</v>
      </c>
      <c r="G92" s="231">
        <v>85862</v>
      </c>
      <c r="H92" s="231">
        <v>19</v>
      </c>
      <c r="I92" s="231">
        <v>115582</v>
      </c>
      <c r="J92" s="231">
        <v>24204</v>
      </c>
      <c r="K92" s="231">
        <v>0</v>
      </c>
      <c r="L92" s="231">
        <v>139786</v>
      </c>
      <c r="M92" s="231">
        <v>0</v>
      </c>
      <c r="N92" s="231">
        <v>66650</v>
      </c>
      <c r="O92" s="231">
        <v>2048</v>
      </c>
      <c r="P92" s="231">
        <v>1884</v>
      </c>
      <c r="Q92" s="231">
        <v>70582</v>
      </c>
      <c r="R92" s="231">
        <v>4248591</v>
      </c>
      <c r="S92" s="231">
        <v>4448581</v>
      </c>
      <c r="U92" s="231">
        <v>1360</v>
      </c>
      <c r="V92" s="226"/>
    </row>
    <row r="93" spans="1:22" s="9" customFormat="1" ht="15">
      <c r="A93" s="224" t="s">
        <v>514</v>
      </c>
      <c r="B93" s="224" t="s">
        <v>515</v>
      </c>
      <c r="C93" s="224" t="s">
        <v>516</v>
      </c>
      <c r="D93" s="224" t="s">
        <v>677</v>
      </c>
      <c r="E93" s="231">
        <v>44293</v>
      </c>
      <c r="F93" s="231">
        <v>485</v>
      </c>
      <c r="G93" s="231">
        <v>43808</v>
      </c>
      <c r="H93" s="231">
        <v>21.8</v>
      </c>
      <c r="I93" s="231">
        <v>76929</v>
      </c>
      <c r="J93" s="231">
        <v>0</v>
      </c>
      <c r="K93" s="231">
        <v>0</v>
      </c>
      <c r="L93" s="231">
        <v>76929</v>
      </c>
      <c r="M93" s="231">
        <v>0</v>
      </c>
      <c r="N93" s="231">
        <v>64325</v>
      </c>
      <c r="O93" s="231">
        <v>0</v>
      </c>
      <c r="P93" s="231">
        <v>1522</v>
      </c>
      <c r="Q93" s="231">
        <v>65847</v>
      </c>
      <c r="R93" s="231">
        <v>3069995</v>
      </c>
      <c r="S93" s="231">
        <v>3231715</v>
      </c>
      <c r="U93" s="231">
        <v>1512</v>
      </c>
      <c r="V93" s="226"/>
    </row>
    <row r="94" spans="1:22" s="9" customFormat="1" ht="15">
      <c r="A94" s="224" t="s">
        <v>517</v>
      </c>
      <c r="B94" s="224" t="s">
        <v>518</v>
      </c>
      <c r="C94" s="224" t="s">
        <v>519</v>
      </c>
      <c r="D94" s="224" t="s">
        <v>677</v>
      </c>
      <c r="E94" s="231">
        <v>35857</v>
      </c>
      <c r="F94" s="231">
        <v>23712</v>
      </c>
      <c r="G94" s="231">
        <v>12145</v>
      </c>
      <c r="H94" s="231">
        <v>19.600000000000001</v>
      </c>
      <c r="I94" s="231">
        <v>116078</v>
      </c>
      <c r="J94" s="231">
        <v>8291</v>
      </c>
      <c r="K94" s="231">
        <v>0</v>
      </c>
      <c r="L94" s="231">
        <v>124369</v>
      </c>
      <c r="M94" s="231">
        <v>0</v>
      </c>
      <c r="N94" s="231">
        <v>0</v>
      </c>
      <c r="O94" s="231">
        <v>82042</v>
      </c>
      <c r="P94" s="231">
        <v>899</v>
      </c>
      <c r="Q94" s="231">
        <v>82941</v>
      </c>
      <c r="R94" s="231">
        <v>4711849</v>
      </c>
      <c r="S94" s="231">
        <v>4782764</v>
      </c>
      <c r="U94" s="231">
        <v>380</v>
      </c>
      <c r="V94" s="226"/>
    </row>
    <row r="95" spans="1:22" s="9" customFormat="1" ht="15">
      <c r="A95" s="224" t="s">
        <v>520</v>
      </c>
      <c r="B95" s="224" t="s">
        <v>521</v>
      </c>
      <c r="C95" s="224" t="s">
        <v>522</v>
      </c>
      <c r="D95" s="224" t="s">
        <v>677</v>
      </c>
      <c r="E95" s="231">
        <v>5398</v>
      </c>
      <c r="F95" s="231">
        <v>0</v>
      </c>
      <c r="G95" s="231">
        <v>5398</v>
      </c>
      <c r="H95" s="231">
        <v>21.4</v>
      </c>
      <c r="I95" s="231">
        <v>25239</v>
      </c>
      <c r="J95" s="231">
        <v>2649</v>
      </c>
      <c r="K95" s="231">
        <v>549</v>
      </c>
      <c r="L95" s="231">
        <v>27888</v>
      </c>
      <c r="M95" s="231">
        <v>0</v>
      </c>
      <c r="N95" s="231">
        <v>5010</v>
      </c>
      <c r="O95" s="231">
        <v>926</v>
      </c>
      <c r="P95" s="231">
        <v>87</v>
      </c>
      <c r="Q95" s="231">
        <v>6023</v>
      </c>
      <c r="R95" s="231">
        <v>819034</v>
      </c>
      <c r="S95" s="231">
        <v>860265</v>
      </c>
      <c r="U95" s="231">
        <v>0</v>
      </c>
      <c r="V95" s="226"/>
    </row>
    <row r="96" spans="1:22" s="9" customFormat="1" ht="15">
      <c r="A96" s="224" t="s">
        <v>523</v>
      </c>
      <c r="B96" s="224" t="s">
        <v>524</v>
      </c>
      <c r="C96" s="224" t="s">
        <v>525</v>
      </c>
      <c r="D96" s="224" t="s">
        <v>677</v>
      </c>
      <c r="E96" s="231">
        <v>80247</v>
      </c>
      <c r="F96" s="231">
        <v>221</v>
      </c>
      <c r="G96" s="231">
        <v>80026</v>
      </c>
      <c r="H96" s="231">
        <v>18.3</v>
      </c>
      <c r="I96" s="231">
        <v>79674</v>
      </c>
      <c r="J96" s="231">
        <v>3564</v>
      </c>
      <c r="K96" s="231">
        <v>0</v>
      </c>
      <c r="L96" s="231">
        <v>83238</v>
      </c>
      <c r="M96" s="231">
        <v>0</v>
      </c>
      <c r="N96" s="231">
        <v>28562</v>
      </c>
      <c r="O96" s="231">
        <v>25428</v>
      </c>
      <c r="P96" s="231">
        <v>830</v>
      </c>
      <c r="Q96" s="231">
        <v>54820</v>
      </c>
      <c r="R96" s="231">
        <v>2963342</v>
      </c>
      <c r="S96" s="231">
        <v>3081045</v>
      </c>
      <c r="U96" s="231">
        <v>0</v>
      </c>
      <c r="V96" s="226"/>
    </row>
    <row r="97" spans="1:22" s="9" customFormat="1" ht="15">
      <c r="A97" s="224" t="s">
        <v>526</v>
      </c>
      <c r="B97" s="224" t="s">
        <v>527</v>
      </c>
      <c r="C97" s="224" t="s">
        <v>528</v>
      </c>
      <c r="D97" s="224" t="s">
        <v>677</v>
      </c>
      <c r="E97" s="231">
        <v>145</v>
      </c>
      <c r="F97" s="231">
        <v>0</v>
      </c>
      <c r="G97" s="231">
        <v>145</v>
      </c>
      <c r="H97" s="231">
        <v>21.3</v>
      </c>
      <c r="I97" s="231">
        <v>94838</v>
      </c>
      <c r="J97" s="231">
        <v>0</v>
      </c>
      <c r="K97" s="231">
        <v>0</v>
      </c>
      <c r="L97" s="231">
        <v>94838</v>
      </c>
      <c r="M97" s="231">
        <v>1909</v>
      </c>
      <c r="N97" s="231">
        <v>33642</v>
      </c>
      <c r="O97" s="231">
        <v>0</v>
      </c>
      <c r="P97" s="231">
        <v>0</v>
      </c>
      <c r="Q97" s="231">
        <v>35551</v>
      </c>
      <c r="R97" s="231">
        <v>3322682</v>
      </c>
      <c r="S97" s="231">
        <v>3476397</v>
      </c>
      <c r="U97" s="231">
        <v>0</v>
      </c>
      <c r="V97" s="226"/>
    </row>
    <row r="98" spans="1:22" s="9" customFormat="1" ht="15">
      <c r="A98" s="224" t="s">
        <v>529</v>
      </c>
      <c r="B98" s="224" t="s">
        <v>529</v>
      </c>
      <c r="C98" s="224" t="s">
        <v>530</v>
      </c>
      <c r="D98" s="224" t="s">
        <v>677</v>
      </c>
      <c r="E98" s="231">
        <v>53580</v>
      </c>
      <c r="F98" s="231">
        <v>0</v>
      </c>
      <c r="G98" s="231">
        <v>53580</v>
      </c>
      <c r="H98" s="231">
        <v>24.2</v>
      </c>
      <c r="I98" s="231">
        <v>91514</v>
      </c>
      <c r="J98" s="231">
        <v>6894</v>
      </c>
      <c r="K98" s="231">
        <v>0</v>
      </c>
      <c r="L98" s="231">
        <v>98408</v>
      </c>
      <c r="M98" s="231">
        <v>16512</v>
      </c>
      <c r="N98" s="231">
        <v>31900</v>
      </c>
      <c r="O98" s="231">
        <v>5858</v>
      </c>
      <c r="P98" s="231">
        <v>9098</v>
      </c>
      <c r="Q98" s="231">
        <v>63368</v>
      </c>
      <c r="R98" s="231">
        <v>4663107</v>
      </c>
      <c r="S98" s="231">
        <v>4763912</v>
      </c>
      <c r="U98" s="231">
        <v>0</v>
      </c>
      <c r="V98" s="226"/>
    </row>
    <row r="99" spans="1:22" s="9" customFormat="1" ht="15">
      <c r="A99" s="224" t="s">
        <v>531</v>
      </c>
      <c r="B99" s="224" t="s">
        <v>531</v>
      </c>
      <c r="C99" s="224" t="s">
        <v>532</v>
      </c>
      <c r="D99" s="224" t="s">
        <v>677</v>
      </c>
      <c r="E99" s="231">
        <v>0</v>
      </c>
      <c r="F99" s="231">
        <v>25571</v>
      </c>
      <c r="G99" s="231">
        <v>-25571</v>
      </c>
      <c r="H99" s="231" t="s">
        <v>23</v>
      </c>
      <c r="I99" s="231">
        <v>0</v>
      </c>
      <c r="J99" s="231">
        <v>40891</v>
      </c>
      <c r="K99" s="231">
        <v>0</v>
      </c>
      <c r="L99" s="231">
        <v>40891</v>
      </c>
      <c r="M99" s="231">
        <v>0</v>
      </c>
      <c r="N99" s="231">
        <v>2549</v>
      </c>
      <c r="O99" s="231">
        <v>0</v>
      </c>
      <c r="P99" s="231">
        <v>1450</v>
      </c>
      <c r="Q99" s="231">
        <v>3999</v>
      </c>
      <c r="R99" s="231">
        <v>263523</v>
      </c>
      <c r="S99" s="231">
        <v>240060</v>
      </c>
      <c r="U99" s="231">
        <v>0</v>
      </c>
      <c r="V99" s="226"/>
    </row>
    <row r="100" spans="1:22" ht="15">
      <c r="A100" s="227"/>
    </row>
    <row r="101" spans="1:22" ht="15">
      <c r="A101" s="227"/>
    </row>
  </sheetData>
  <conditionalFormatting sqref="T10:T99">
    <cfRule type="containsText" dxfId="1" priority="1" operator="containsText" text="FALSE">
      <formula>NOT(ISERROR(SEARCH("FALSE",T10)))</formula>
    </cfRule>
    <cfRule type="containsText" dxfId="0" priority="2" operator="containsText" text="TRUE">
      <formula>NOT(ISERROR(SEARCH("TRUE",T10)))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37DF6-8FF7-4A6A-B5E1-8C1067153756}">
  <dimension ref="A1:AG101"/>
  <sheetViews>
    <sheetView zoomScaleNormal="100" workbookViewId="0">
      <selection activeCell="A6" sqref="A6"/>
    </sheetView>
  </sheetViews>
  <sheetFormatPr defaultColWidth="9.140625" defaultRowHeight="12.75"/>
  <cols>
    <col min="1" max="1" width="10.85546875" style="208" customWidth="1"/>
    <col min="2" max="2" width="16" style="208" customWidth="1"/>
    <col min="3" max="3" width="51.42578125" style="208" bestFit="1" customWidth="1"/>
    <col min="4" max="4" width="43.42578125" style="208" customWidth="1"/>
    <col min="5" max="5" width="20.85546875" style="208" customWidth="1"/>
    <col min="6" max="6" width="20.7109375" style="208" customWidth="1"/>
    <col min="7" max="7" width="22.28515625" style="208" customWidth="1"/>
    <col min="8" max="8" width="22" style="208" customWidth="1"/>
    <col min="9" max="9" width="22.85546875" style="208" customWidth="1"/>
    <col min="10" max="10" width="19.42578125" style="208" customWidth="1"/>
    <col min="11" max="11" width="21.42578125" style="208" customWidth="1"/>
    <col min="12" max="33" width="25.7109375" style="208" customWidth="1"/>
    <col min="34" max="16384" width="9.140625" style="208"/>
  </cols>
  <sheetData>
    <row r="1" spans="1:33" s="233" customFormat="1" ht="20.25">
      <c r="A1" s="206" t="s">
        <v>682</v>
      </c>
      <c r="B1" s="232"/>
    </row>
    <row r="2" spans="1:33" s="234" customFormat="1" ht="19.5" customHeight="1">
      <c r="A2" s="179" t="s">
        <v>683</v>
      </c>
      <c r="L2" s="239"/>
      <c r="M2" s="239"/>
      <c r="N2" s="239"/>
      <c r="O2" s="239"/>
      <c r="P2" s="239"/>
      <c r="Q2" s="239"/>
      <c r="R2" s="239"/>
      <c r="S2" s="239"/>
      <c r="T2" s="239"/>
      <c r="U2" s="239"/>
      <c r="V2" s="239"/>
      <c r="W2" s="239"/>
      <c r="X2" s="239"/>
      <c r="Y2" s="239"/>
      <c r="Z2" s="239"/>
      <c r="AA2" s="239"/>
      <c r="AB2" s="239"/>
      <c r="AC2" s="239"/>
      <c r="AD2" s="239"/>
      <c r="AE2" s="239"/>
      <c r="AF2" s="239"/>
      <c r="AG2" s="239"/>
    </row>
    <row r="3" spans="1:33" s="234" customFormat="1" ht="19.5" customHeight="1">
      <c r="A3" s="196" t="s">
        <v>684</v>
      </c>
    </row>
    <row r="4" spans="1:33" s="234" customFormat="1" ht="19.5" customHeight="1">
      <c r="A4" s="179" t="s">
        <v>213</v>
      </c>
    </row>
    <row r="5" spans="1:33" s="234" customFormat="1" ht="19.5" customHeight="1">
      <c r="A5" s="179" t="s">
        <v>685</v>
      </c>
    </row>
    <row r="6" spans="1:33" s="212" customFormat="1" ht="45.75" customHeight="1">
      <c r="D6" s="212" t="s">
        <v>215</v>
      </c>
      <c r="E6" s="211" t="s">
        <v>686</v>
      </c>
      <c r="F6" s="211" t="s">
        <v>687</v>
      </c>
      <c r="G6" s="211"/>
      <c r="H6" s="211" t="s">
        <v>688</v>
      </c>
      <c r="I6" s="211" t="s">
        <v>689</v>
      </c>
      <c r="J6" s="211" t="s">
        <v>690</v>
      </c>
      <c r="K6" s="211"/>
      <c r="L6" s="211" t="s">
        <v>691</v>
      </c>
      <c r="M6" s="212" t="s">
        <v>692</v>
      </c>
      <c r="N6" s="211" t="s">
        <v>693</v>
      </c>
      <c r="O6" s="211" t="s">
        <v>694</v>
      </c>
      <c r="P6" s="211" t="s">
        <v>695</v>
      </c>
      <c r="Q6" s="211" t="s">
        <v>696</v>
      </c>
      <c r="R6" s="211" t="s">
        <v>697</v>
      </c>
      <c r="S6" s="211" t="s">
        <v>698</v>
      </c>
      <c r="T6" s="211" t="s">
        <v>699</v>
      </c>
      <c r="U6" s="211" t="s">
        <v>700</v>
      </c>
      <c r="V6" s="211" t="s">
        <v>701</v>
      </c>
      <c r="W6" s="211" t="s">
        <v>702</v>
      </c>
      <c r="X6" s="211" t="s">
        <v>703</v>
      </c>
      <c r="Y6" s="211" t="s">
        <v>704</v>
      </c>
      <c r="Z6" s="211" t="s">
        <v>705</v>
      </c>
      <c r="AA6" s="211" t="s">
        <v>706</v>
      </c>
      <c r="AB6" s="211" t="s">
        <v>707</v>
      </c>
      <c r="AC6" s="211" t="s">
        <v>708</v>
      </c>
      <c r="AD6" s="211" t="s">
        <v>709</v>
      </c>
      <c r="AE6" s="211" t="s">
        <v>710</v>
      </c>
      <c r="AF6" s="211" t="s">
        <v>711</v>
      </c>
      <c r="AG6" s="211" t="s">
        <v>712</v>
      </c>
    </row>
    <row r="7" spans="1:33" s="212" customFormat="1" ht="24.75" customHeight="1">
      <c r="D7" s="212" t="s">
        <v>232</v>
      </c>
      <c r="E7" s="240" t="s">
        <v>713</v>
      </c>
      <c r="F7" s="240" t="s">
        <v>714</v>
      </c>
      <c r="G7" s="211"/>
      <c r="H7" s="240" t="s">
        <v>715</v>
      </c>
      <c r="I7" s="240" t="s">
        <v>716</v>
      </c>
      <c r="J7" s="240" t="s">
        <v>717</v>
      </c>
      <c r="K7" s="240" t="s">
        <v>718</v>
      </c>
      <c r="L7" s="240" t="s">
        <v>719</v>
      </c>
      <c r="M7" s="215" t="s">
        <v>720</v>
      </c>
      <c r="N7" s="240" t="s">
        <v>721</v>
      </c>
      <c r="O7" s="240" t="s">
        <v>722</v>
      </c>
      <c r="P7" s="240" t="s">
        <v>723</v>
      </c>
      <c r="Q7" s="240" t="s">
        <v>724</v>
      </c>
      <c r="R7" s="240" t="s">
        <v>725</v>
      </c>
      <c r="S7" s="240" t="s">
        <v>726</v>
      </c>
      <c r="T7" s="240" t="s">
        <v>727</v>
      </c>
      <c r="U7" s="240" t="s">
        <v>728</v>
      </c>
      <c r="V7" s="240" t="s">
        <v>729</v>
      </c>
      <c r="W7" s="240" t="s">
        <v>730</v>
      </c>
      <c r="X7" s="240" t="s">
        <v>731</v>
      </c>
      <c r="Y7" s="240" t="s">
        <v>732</v>
      </c>
      <c r="Z7" s="240" t="s">
        <v>733</v>
      </c>
      <c r="AA7" s="240" t="s">
        <v>734</v>
      </c>
      <c r="AB7" s="240" t="s">
        <v>735</v>
      </c>
      <c r="AC7" s="240" t="s">
        <v>736</v>
      </c>
      <c r="AD7" s="240" t="s">
        <v>737</v>
      </c>
      <c r="AE7" s="240" t="s">
        <v>738</v>
      </c>
      <c r="AF7" s="240" t="s">
        <v>739</v>
      </c>
      <c r="AG7" s="240" t="s">
        <v>740</v>
      </c>
    </row>
    <row r="8" spans="1:33" s="241" customFormat="1" ht="51.75" customHeight="1">
      <c r="E8" s="269" t="s">
        <v>741</v>
      </c>
      <c r="F8" s="269"/>
      <c r="G8" s="269"/>
      <c r="H8" s="269" t="s">
        <v>66</v>
      </c>
      <c r="I8" s="269"/>
      <c r="J8" s="269"/>
      <c r="K8" s="269"/>
      <c r="L8" s="243" t="s">
        <v>68</v>
      </c>
      <c r="M8" s="244"/>
      <c r="N8" s="244"/>
      <c r="O8" s="244"/>
      <c r="P8" s="244"/>
      <c r="Q8" s="244"/>
      <c r="R8" s="244"/>
      <c r="S8" s="244"/>
      <c r="T8" s="244"/>
      <c r="U8" s="244"/>
      <c r="V8" s="244"/>
      <c r="W8" s="244"/>
      <c r="X8" s="244"/>
      <c r="Y8" s="244"/>
      <c r="Z8" s="244"/>
      <c r="AA8" s="244"/>
      <c r="AB8" s="244"/>
      <c r="AC8" s="244"/>
      <c r="AD8" s="244"/>
      <c r="AE8" s="244"/>
      <c r="AF8" s="244"/>
      <c r="AG8" s="244"/>
    </row>
    <row r="9" spans="1:33" s="246" customFormat="1" ht="108">
      <c r="A9" s="242" t="s">
        <v>590</v>
      </c>
      <c r="B9" s="242" t="s">
        <v>251</v>
      </c>
      <c r="C9" s="242" t="s">
        <v>252</v>
      </c>
      <c r="D9" s="242" t="s">
        <v>22</v>
      </c>
      <c r="E9" s="245" t="s">
        <v>742</v>
      </c>
      <c r="F9" s="245" t="s">
        <v>743</v>
      </c>
      <c r="G9" s="245" t="s">
        <v>744</v>
      </c>
      <c r="H9" s="245" t="s">
        <v>745</v>
      </c>
      <c r="I9" s="245" t="s">
        <v>746</v>
      </c>
      <c r="J9" s="245" t="s">
        <v>747</v>
      </c>
      <c r="K9" s="245" t="s">
        <v>748</v>
      </c>
      <c r="L9" s="245" t="s">
        <v>749</v>
      </c>
      <c r="M9" s="245" t="s">
        <v>750</v>
      </c>
      <c r="N9" s="245" t="s">
        <v>751</v>
      </c>
      <c r="O9" s="245" t="s">
        <v>752</v>
      </c>
      <c r="P9" s="245" t="s">
        <v>753</v>
      </c>
      <c r="Q9" s="245" t="s">
        <v>754</v>
      </c>
      <c r="R9" s="245" t="s">
        <v>755</v>
      </c>
      <c r="S9" s="245" t="s">
        <v>756</v>
      </c>
      <c r="T9" s="245" t="s">
        <v>757</v>
      </c>
      <c r="U9" s="245" t="s">
        <v>758</v>
      </c>
      <c r="V9" s="245" t="s">
        <v>759</v>
      </c>
      <c r="W9" s="245" t="s">
        <v>760</v>
      </c>
      <c r="X9" s="245" t="s">
        <v>761</v>
      </c>
      <c r="Y9" s="245" t="s">
        <v>762</v>
      </c>
      <c r="Z9" s="245" t="s">
        <v>763</v>
      </c>
      <c r="AA9" s="245" t="s">
        <v>764</v>
      </c>
      <c r="AB9" s="245" t="s">
        <v>765</v>
      </c>
      <c r="AC9" s="245" t="s">
        <v>766</v>
      </c>
      <c r="AD9" s="245" t="s">
        <v>767</v>
      </c>
      <c r="AE9" s="245" t="s">
        <v>768</v>
      </c>
      <c r="AF9" s="245" t="s">
        <v>769</v>
      </c>
      <c r="AG9" s="245" t="s">
        <v>770</v>
      </c>
    </row>
    <row r="10" spans="1:33" s="222" customFormat="1" ht="15.75">
      <c r="A10" s="221" t="s">
        <v>269</v>
      </c>
      <c r="B10" s="221" t="s">
        <v>269</v>
      </c>
      <c r="C10" s="221" t="s">
        <v>270</v>
      </c>
      <c r="D10" s="221" t="s">
        <v>771</v>
      </c>
      <c r="E10" s="223">
        <v>2512.473</v>
      </c>
      <c r="F10" s="223">
        <v>395.35199999999998</v>
      </c>
      <c r="G10" s="223">
        <v>2907.8250000000003</v>
      </c>
      <c r="H10" s="223">
        <v>1968079</v>
      </c>
      <c r="I10" s="223">
        <v>226378</v>
      </c>
      <c r="J10" s="223">
        <v>104166</v>
      </c>
      <c r="K10" s="223">
        <v>2298623</v>
      </c>
      <c r="L10" s="223">
        <v>5791</v>
      </c>
      <c r="M10" s="223">
        <v>3502</v>
      </c>
      <c r="N10" s="223">
        <v>2918</v>
      </c>
      <c r="O10" s="223">
        <v>880</v>
      </c>
      <c r="P10" s="223">
        <v>2038</v>
      </c>
      <c r="Q10" s="223" t="s">
        <v>23</v>
      </c>
      <c r="R10" s="223">
        <v>186</v>
      </c>
      <c r="S10" s="223">
        <v>60</v>
      </c>
      <c r="T10" s="223">
        <v>126</v>
      </c>
      <c r="U10" s="223" t="s">
        <v>23</v>
      </c>
      <c r="V10" s="223">
        <v>398</v>
      </c>
      <c r="W10" s="223">
        <v>164</v>
      </c>
      <c r="X10" s="223">
        <v>234</v>
      </c>
      <c r="Y10" s="223" t="s">
        <v>23</v>
      </c>
      <c r="Z10" s="223">
        <v>76</v>
      </c>
      <c r="AA10" s="223">
        <v>92</v>
      </c>
      <c r="AB10" s="223" t="s">
        <v>23</v>
      </c>
      <c r="AC10" s="223">
        <v>56292</v>
      </c>
      <c r="AD10" s="223">
        <v>4695</v>
      </c>
      <c r="AE10" s="223">
        <v>70280</v>
      </c>
      <c r="AF10" s="223">
        <v>40557</v>
      </c>
      <c r="AG10" s="223">
        <v>110837</v>
      </c>
    </row>
    <row r="11" spans="1:33" s="222" customFormat="1" ht="15.75">
      <c r="A11" s="221" t="s">
        <v>272</v>
      </c>
      <c r="B11" s="221" t="s">
        <v>272</v>
      </c>
      <c r="C11" s="221" t="s">
        <v>273</v>
      </c>
      <c r="D11" s="221" t="s">
        <v>771</v>
      </c>
      <c r="E11" s="223">
        <v>2315.37</v>
      </c>
      <c r="F11" s="223">
        <v>333.48499999999996</v>
      </c>
      <c r="G11" s="223">
        <v>2648.8550000000005</v>
      </c>
      <c r="H11" s="223">
        <v>1836238</v>
      </c>
      <c r="I11" s="223">
        <v>206750</v>
      </c>
      <c r="J11" s="223">
        <v>91177</v>
      </c>
      <c r="K11" s="223">
        <v>2134165</v>
      </c>
      <c r="L11" s="223">
        <v>5115</v>
      </c>
      <c r="M11" s="223">
        <v>3045</v>
      </c>
      <c r="N11" s="223">
        <v>2561</v>
      </c>
      <c r="O11" s="223">
        <v>775</v>
      </c>
      <c r="P11" s="223">
        <v>1786</v>
      </c>
      <c r="Q11" s="223" t="s">
        <v>23</v>
      </c>
      <c r="R11" s="223">
        <v>165</v>
      </c>
      <c r="S11" s="223">
        <v>57</v>
      </c>
      <c r="T11" s="223">
        <v>108</v>
      </c>
      <c r="U11" s="223" t="s">
        <v>23</v>
      </c>
      <c r="V11" s="223">
        <v>319</v>
      </c>
      <c r="W11" s="223">
        <v>136</v>
      </c>
      <c r="X11" s="223">
        <v>183</v>
      </c>
      <c r="Y11" s="223" t="s">
        <v>23</v>
      </c>
      <c r="Z11" s="223">
        <v>71</v>
      </c>
      <c r="AA11" s="223">
        <v>84</v>
      </c>
      <c r="AB11" s="223" t="s">
        <v>23</v>
      </c>
      <c r="AC11" s="223">
        <v>53655</v>
      </c>
      <c r="AD11" s="223">
        <v>4660</v>
      </c>
      <c r="AE11" s="223">
        <v>66475</v>
      </c>
      <c r="AF11" s="223">
        <v>38537</v>
      </c>
      <c r="AG11" s="223">
        <v>105012</v>
      </c>
    </row>
    <row r="12" spans="1:33" s="222" customFormat="1" ht="15.75">
      <c r="A12" s="221" t="s">
        <v>274</v>
      </c>
      <c r="B12" s="221" t="s">
        <v>274</v>
      </c>
      <c r="C12" s="221" t="s">
        <v>275</v>
      </c>
      <c r="D12" s="230"/>
      <c r="E12" s="223">
        <v>197.10300000000001</v>
      </c>
      <c r="F12" s="223">
        <v>25.867000000000001</v>
      </c>
      <c r="G12" s="223">
        <v>222.97</v>
      </c>
      <c r="H12" s="223">
        <v>111544</v>
      </c>
      <c r="I12" s="223">
        <v>16858</v>
      </c>
      <c r="J12" s="223">
        <v>8926</v>
      </c>
      <c r="K12" s="223">
        <v>137328</v>
      </c>
      <c r="L12" s="223">
        <v>676</v>
      </c>
      <c r="M12" s="223">
        <v>457</v>
      </c>
      <c r="N12" s="223">
        <v>357</v>
      </c>
      <c r="O12" s="223">
        <v>105</v>
      </c>
      <c r="P12" s="223">
        <v>252</v>
      </c>
      <c r="Q12" s="223" t="s">
        <v>23</v>
      </c>
      <c r="R12" s="223">
        <v>21</v>
      </c>
      <c r="S12" s="223">
        <v>3</v>
      </c>
      <c r="T12" s="223">
        <v>18</v>
      </c>
      <c r="U12" s="223" t="s">
        <v>23</v>
      </c>
      <c r="V12" s="223">
        <v>79</v>
      </c>
      <c r="W12" s="223">
        <v>28</v>
      </c>
      <c r="X12" s="223">
        <v>51</v>
      </c>
      <c r="Y12" s="223" t="s">
        <v>23</v>
      </c>
      <c r="Z12" s="223">
        <v>5</v>
      </c>
      <c r="AA12" s="223">
        <v>8</v>
      </c>
      <c r="AB12" s="223" t="s">
        <v>23</v>
      </c>
      <c r="AC12" s="223">
        <v>2637</v>
      </c>
      <c r="AD12" s="223">
        <v>35</v>
      </c>
      <c r="AE12" s="223">
        <v>3805</v>
      </c>
      <c r="AF12" s="223">
        <v>2020</v>
      </c>
      <c r="AG12" s="223">
        <v>5825</v>
      </c>
    </row>
    <row r="13" spans="1:33" s="9" customFormat="1" ht="15">
      <c r="A13" s="224" t="s">
        <v>276</v>
      </c>
      <c r="B13" s="224" t="s">
        <v>277</v>
      </c>
      <c r="C13" s="224" t="s">
        <v>278</v>
      </c>
      <c r="D13" s="224" t="s">
        <v>677</v>
      </c>
      <c r="E13" s="231">
        <v>89</v>
      </c>
      <c r="F13" s="231">
        <v>6</v>
      </c>
      <c r="G13" s="231">
        <v>95</v>
      </c>
      <c r="H13" s="231">
        <v>22287</v>
      </c>
      <c r="I13" s="231">
        <v>4542</v>
      </c>
      <c r="J13" s="231">
        <v>3046</v>
      </c>
      <c r="K13" s="231">
        <v>29875</v>
      </c>
      <c r="L13" s="231">
        <v>141</v>
      </c>
      <c r="M13" s="231">
        <v>57</v>
      </c>
      <c r="N13" s="231">
        <v>49</v>
      </c>
      <c r="O13" s="231">
        <v>15</v>
      </c>
      <c r="P13" s="231">
        <v>34</v>
      </c>
      <c r="Q13" s="231" t="s">
        <v>772</v>
      </c>
      <c r="R13" s="231">
        <v>8</v>
      </c>
      <c r="S13" s="231">
        <v>1</v>
      </c>
      <c r="T13" s="231">
        <v>7</v>
      </c>
      <c r="U13" s="231" t="s">
        <v>773</v>
      </c>
      <c r="V13" s="231">
        <v>0</v>
      </c>
      <c r="W13" s="231">
        <v>0</v>
      </c>
      <c r="X13" s="231">
        <v>0</v>
      </c>
      <c r="Y13" s="231" t="s">
        <v>85</v>
      </c>
      <c r="Z13" s="231">
        <v>0</v>
      </c>
      <c r="AA13" s="231">
        <v>0</v>
      </c>
      <c r="AB13" s="231">
        <v>0</v>
      </c>
      <c r="AC13" s="231">
        <v>117</v>
      </c>
      <c r="AD13" s="231">
        <v>15</v>
      </c>
      <c r="AE13" s="231">
        <v>330</v>
      </c>
      <c r="AF13" s="231">
        <v>772</v>
      </c>
      <c r="AG13" s="231">
        <v>1102</v>
      </c>
    </row>
    <row r="14" spans="1:33" s="9" customFormat="1" ht="15">
      <c r="A14" s="224" t="s">
        <v>279</v>
      </c>
      <c r="B14" s="224" t="s">
        <v>279</v>
      </c>
      <c r="C14" s="224" t="s">
        <v>280</v>
      </c>
      <c r="D14" s="224" t="s">
        <v>677</v>
      </c>
      <c r="E14" s="231">
        <v>28.8</v>
      </c>
      <c r="F14" s="231">
        <v>0</v>
      </c>
      <c r="G14" s="231">
        <v>28.8</v>
      </c>
      <c r="H14" s="231">
        <v>23444</v>
      </c>
      <c r="I14" s="231">
        <v>2328</v>
      </c>
      <c r="J14" s="231">
        <v>1530</v>
      </c>
      <c r="K14" s="231">
        <v>27302</v>
      </c>
      <c r="L14" s="231">
        <v>35</v>
      </c>
      <c r="M14" s="231">
        <v>23</v>
      </c>
      <c r="N14" s="231">
        <v>18</v>
      </c>
      <c r="O14" s="231">
        <v>7</v>
      </c>
      <c r="P14" s="231">
        <v>11</v>
      </c>
      <c r="Q14" s="231" t="s">
        <v>774</v>
      </c>
      <c r="R14" s="231">
        <v>1</v>
      </c>
      <c r="S14" s="231">
        <v>0</v>
      </c>
      <c r="T14" s="231">
        <v>1</v>
      </c>
      <c r="U14" s="231" t="s">
        <v>85</v>
      </c>
      <c r="V14" s="231">
        <v>4</v>
      </c>
      <c r="W14" s="231">
        <v>0</v>
      </c>
      <c r="X14" s="231">
        <v>4</v>
      </c>
      <c r="Y14" s="231" t="s">
        <v>774</v>
      </c>
      <c r="Z14" s="231">
        <v>1</v>
      </c>
      <c r="AA14" s="231">
        <v>3</v>
      </c>
      <c r="AB14" s="231">
        <v>0</v>
      </c>
      <c r="AC14" s="231">
        <v>1199</v>
      </c>
      <c r="AD14" s="231">
        <v>8</v>
      </c>
      <c r="AE14" s="231">
        <v>1265</v>
      </c>
      <c r="AF14" s="231">
        <v>13</v>
      </c>
      <c r="AG14" s="231">
        <v>1278</v>
      </c>
    </row>
    <row r="15" spans="1:33" s="9" customFormat="1" ht="15">
      <c r="A15" s="224" t="s">
        <v>281</v>
      </c>
      <c r="B15" s="224" t="s">
        <v>282</v>
      </c>
      <c r="C15" s="224" t="s">
        <v>283</v>
      </c>
      <c r="D15" s="224" t="s">
        <v>678</v>
      </c>
      <c r="E15" s="231">
        <v>23.3</v>
      </c>
      <c r="F15" s="231">
        <v>5</v>
      </c>
      <c r="G15" s="231">
        <v>28.3</v>
      </c>
      <c r="H15" s="231">
        <v>31023</v>
      </c>
      <c r="I15" s="231">
        <v>2445</v>
      </c>
      <c r="J15" s="231">
        <v>42</v>
      </c>
      <c r="K15" s="231">
        <v>33510</v>
      </c>
      <c r="L15" s="231">
        <v>55</v>
      </c>
      <c r="M15" s="231">
        <v>39</v>
      </c>
      <c r="N15" s="231">
        <v>37</v>
      </c>
      <c r="O15" s="231">
        <v>6</v>
      </c>
      <c r="P15" s="231">
        <v>31</v>
      </c>
      <c r="Q15" s="231" t="s">
        <v>775</v>
      </c>
      <c r="R15" s="231">
        <v>0</v>
      </c>
      <c r="S15" s="231">
        <v>0</v>
      </c>
      <c r="T15" s="231">
        <v>0</v>
      </c>
      <c r="U15" s="231" t="s">
        <v>85</v>
      </c>
      <c r="V15" s="231">
        <v>2</v>
      </c>
      <c r="W15" s="231">
        <v>1</v>
      </c>
      <c r="X15" s="231">
        <v>1</v>
      </c>
      <c r="Y15" s="231" t="s">
        <v>85</v>
      </c>
      <c r="Z15" s="231">
        <v>0</v>
      </c>
      <c r="AA15" s="231">
        <v>0</v>
      </c>
      <c r="AB15" s="231">
        <v>0</v>
      </c>
      <c r="AC15" s="231">
        <v>86</v>
      </c>
      <c r="AD15" s="231">
        <v>0</v>
      </c>
      <c r="AE15" s="231">
        <v>180</v>
      </c>
      <c r="AF15" s="231">
        <v>4</v>
      </c>
      <c r="AG15" s="231">
        <v>184</v>
      </c>
    </row>
    <row r="16" spans="1:33" s="9" customFormat="1" ht="15">
      <c r="A16" s="224" t="s">
        <v>284</v>
      </c>
      <c r="B16" s="224" t="s">
        <v>285</v>
      </c>
      <c r="C16" s="224" t="s">
        <v>286</v>
      </c>
      <c r="D16" s="224" t="s">
        <v>677</v>
      </c>
      <c r="E16" s="231">
        <v>50.5</v>
      </c>
      <c r="F16" s="231">
        <v>2.5</v>
      </c>
      <c r="G16" s="231">
        <v>53</v>
      </c>
      <c r="H16" s="231">
        <v>28697</v>
      </c>
      <c r="I16" s="231">
        <v>2810</v>
      </c>
      <c r="J16" s="231">
        <v>1178</v>
      </c>
      <c r="K16" s="231">
        <v>32685</v>
      </c>
      <c r="L16" s="231">
        <v>24</v>
      </c>
      <c r="M16" s="231">
        <v>24</v>
      </c>
      <c r="N16" s="231">
        <v>23</v>
      </c>
      <c r="O16" s="231">
        <v>3</v>
      </c>
      <c r="P16" s="231">
        <v>20</v>
      </c>
      <c r="Q16" s="231" t="s">
        <v>776</v>
      </c>
      <c r="R16" s="231">
        <v>0</v>
      </c>
      <c r="S16" s="231">
        <v>0</v>
      </c>
      <c r="T16" s="231">
        <v>0</v>
      </c>
      <c r="U16" s="231" t="s">
        <v>85</v>
      </c>
      <c r="V16" s="231">
        <v>1</v>
      </c>
      <c r="W16" s="231">
        <v>0</v>
      </c>
      <c r="X16" s="231">
        <v>1</v>
      </c>
      <c r="Y16" s="231" t="s">
        <v>85</v>
      </c>
      <c r="Z16" s="231">
        <v>0</v>
      </c>
      <c r="AA16" s="231">
        <v>0</v>
      </c>
      <c r="AB16" s="231">
        <v>0</v>
      </c>
      <c r="AC16" s="231">
        <v>581</v>
      </c>
      <c r="AD16" s="231">
        <v>7</v>
      </c>
      <c r="AE16" s="231">
        <v>636</v>
      </c>
      <c r="AF16" s="231">
        <v>495</v>
      </c>
      <c r="AG16" s="231">
        <v>1131</v>
      </c>
    </row>
    <row r="17" spans="1:33" s="9" customFormat="1" ht="15">
      <c r="A17" s="224" t="s">
        <v>287</v>
      </c>
      <c r="B17" s="224" t="s">
        <v>288</v>
      </c>
      <c r="C17" s="224" t="s">
        <v>289</v>
      </c>
      <c r="D17" s="224" t="s">
        <v>678</v>
      </c>
      <c r="E17" s="231">
        <v>28.78</v>
      </c>
      <c r="F17" s="231">
        <v>19.940000000000001</v>
      </c>
      <c r="G17" s="231">
        <v>48.72</v>
      </c>
      <c r="H17" s="231">
        <v>23090</v>
      </c>
      <c r="I17" s="231">
        <v>3241</v>
      </c>
      <c r="J17" s="231">
        <v>1506</v>
      </c>
      <c r="K17" s="231">
        <v>27837</v>
      </c>
      <c r="L17" s="231">
        <v>36</v>
      </c>
      <c r="M17" s="231">
        <v>21</v>
      </c>
      <c r="N17" s="231">
        <v>18</v>
      </c>
      <c r="O17" s="231">
        <v>4</v>
      </c>
      <c r="P17" s="231">
        <v>14</v>
      </c>
      <c r="Q17" s="231" t="s">
        <v>777</v>
      </c>
      <c r="R17" s="231">
        <v>2</v>
      </c>
      <c r="S17" s="231">
        <v>1</v>
      </c>
      <c r="T17" s="231">
        <v>1</v>
      </c>
      <c r="U17" s="231" t="s">
        <v>85</v>
      </c>
      <c r="V17" s="231">
        <v>1</v>
      </c>
      <c r="W17" s="231">
        <v>0</v>
      </c>
      <c r="X17" s="231">
        <v>1</v>
      </c>
      <c r="Y17" s="231" t="s">
        <v>85</v>
      </c>
      <c r="Z17" s="231">
        <v>0</v>
      </c>
      <c r="AA17" s="231">
        <v>0</v>
      </c>
      <c r="AB17" s="231">
        <v>0</v>
      </c>
      <c r="AC17" s="231">
        <v>53</v>
      </c>
      <c r="AD17" s="231">
        <v>0</v>
      </c>
      <c r="AE17" s="231">
        <v>110</v>
      </c>
      <c r="AF17" s="231">
        <v>1326</v>
      </c>
      <c r="AG17" s="231">
        <v>1436</v>
      </c>
    </row>
    <row r="18" spans="1:33" s="9" customFormat="1" ht="15">
      <c r="A18" s="224" t="s">
        <v>290</v>
      </c>
      <c r="B18" s="224" t="s">
        <v>290</v>
      </c>
      <c r="C18" s="224" t="s">
        <v>291</v>
      </c>
      <c r="D18" s="224" t="s">
        <v>677</v>
      </c>
      <c r="E18" s="231">
        <v>45.58</v>
      </c>
      <c r="F18" s="231">
        <v>7.9</v>
      </c>
      <c r="G18" s="231">
        <v>53.48</v>
      </c>
      <c r="H18" s="231">
        <v>24846</v>
      </c>
      <c r="I18" s="231">
        <v>3282</v>
      </c>
      <c r="J18" s="231">
        <v>2249</v>
      </c>
      <c r="K18" s="231">
        <v>30377</v>
      </c>
      <c r="L18" s="231">
        <v>59</v>
      </c>
      <c r="M18" s="231">
        <v>71</v>
      </c>
      <c r="N18" s="231">
        <v>61</v>
      </c>
      <c r="O18" s="231">
        <v>17</v>
      </c>
      <c r="P18" s="231">
        <v>44</v>
      </c>
      <c r="Q18" s="231" t="s">
        <v>777</v>
      </c>
      <c r="R18" s="231">
        <v>4</v>
      </c>
      <c r="S18" s="231">
        <v>2</v>
      </c>
      <c r="T18" s="231">
        <v>2</v>
      </c>
      <c r="U18" s="231" t="s">
        <v>778</v>
      </c>
      <c r="V18" s="231">
        <v>6</v>
      </c>
      <c r="W18" s="231">
        <v>1</v>
      </c>
      <c r="X18" s="231">
        <v>5</v>
      </c>
      <c r="Y18" s="231" t="s">
        <v>777</v>
      </c>
      <c r="Z18" s="231">
        <v>0</v>
      </c>
      <c r="AA18" s="231">
        <v>0</v>
      </c>
      <c r="AB18" s="231">
        <v>0</v>
      </c>
      <c r="AC18" s="231">
        <v>1441</v>
      </c>
      <c r="AD18" s="231">
        <v>20</v>
      </c>
      <c r="AE18" s="231">
        <v>1591</v>
      </c>
      <c r="AF18" s="231">
        <v>1007</v>
      </c>
      <c r="AG18" s="231">
        <v>2598</v>
      </c>
    </row>
    <row r="19" spans="1:33" s="9" customFormat="1" ht="15">
      <c r="A19" s="224" t="s">
        <v>292</v>
      </c>
      <c r="B19" s="224" t="s">
        <v>293</v>
      </c>
      <c r="C19" s="224" t="s">
        <v>294</v>
      </c>
      <c r="D19" s="224" t="s">
        <v>678</v>
      </c>
      <c r="E19" s="231">
        <v>28</v>
      </c>
      <c r="F19" s="231">
        <v>6</v>
      </c>
      <c r="G19" s="231">
        <v>34</v>
      </c>
      <c r="H19" s="231">
        <v>5454</v>
      </c>
      <c r="I19" s="231">
        <v>2561</v>
      </c>
      <c r="J19" s="231">
        <v>441</v>
      </c>
      <c r="K19" s="231">
        <v>8456</v>
      </c>
      <c r="L19" s="231">
        <v>76</v>
      </c>
      <c r="M19" s="231">
        <v>62</v>
      </c>
      <c r="N19" s="231">
        <v>53</v>
      </c>
      <c r="O19" s="231">
        <v>17</v>
      </c>
      <c r="P19" s="231">
        <v>36</v>
      </c>
      <c r="Q19" s="231" t="s">
        <v>772</v>
      </c>
      <c r="R19" s="231">
        <v>2</v>
      </c>
      <c r="S19" s="231">
        <v>0</v>
      </c>
      <c r="T19" s="231">
        <v>2</v>
      </c>
      <c r="U19" s="231" t="s">
        <v>85</v>
      </c>
      <c r="V19" s="231">
        <v>7</v>
      </c>
      <c r="W19" s="231">
        <v>5</v>
      </c>
      <c r="X19" s="231">
        <v>2</v>
      </c>
      <c r="Y19" s="231" t="s">
        <v>775</v>
      </c>
      <c r="Z19" s="231">
        <v>2</v>
      </c>
      <c r="AA19" s="231">
        <v>2</v>
      </c>
      <c r="AB19" s="231">
        <v>0</v>
      </c>
      <c r="AC19" s="231">
        <v>1117</v>
      </c>
      <c r="AD19" s="231">
        <v>14</v>
      </c>
      <c r="AE19" s="231">
        <v>1269</v>
      </c>
      <c r="AF19" s="231">
        <v>238</v>
      </c>
      <c r="AG19" s="231">
        <v>1507</v>
      </c>
    </row>
    <row r="20" spans="1:33" s="9" customFormat="1" ht="15">
      <c r="A20" s="224" t="s">
        <v>295</v>
      </c>
      <c r="B20" s="224" t="s">
        <v>296</v>
      </c>
      <c r="C20" s="224" t="s">
        <v>297</v>
      </c>
      <c r="D20" s="224" t="s">
        <v>677</v>
      </c>
      <c r="E20" s="231">
        <v>36.200000000000003</v>
      </c>
      <c r="F20" s="231">
        <v>7</v>
      </c>
      <c r="G20" s="231">
        <v>43.2</v>
      </c>
      <c r="H20" s="231">
        <v>23514</v>
      </c>
      <c r="I20" s="231">
        <v>2072</v>
      </c>
      <c r="J20" s="231">
        <v>1139</v>
      </c>
      <c r="K20" s="231">
        <v>26725</v>
      </c>
      <c r="L20" s="231">
        <v>33</v>
      </c>
      <c r="M20" s="231">
        <v>25</v>
      </c>
      <c r="N20" s="231">
        <v>19</v>
      </c>
      <c r="O20" s="231">
        <v>2</v>
      </c>
      <c r="P20" s="231">
        <v>17</v>
      </c>
      <c r="Q20" s="231" t="s">
        <v>775</v>
      </c>
      <c r="R20" s="231">
        <v>1</v>
      </c>
      <c r="S20" s="231">
        <v>1</v>
      </c>
      <c r="T20" s="231">
        <v>0</v>
      </c>
      <c r="U20" s="231" t="s">
        <v>85</v>
      </c>
      <c r="V20" s="231">
        <v>5</v>
      </c>
      <c r="W20" s="231">
        <v>1</v>
      </c>
      <c r="X20" s="231">
        <v>4</v>
      </c>
      <c r="Y20" s="231" t="s">
        <v>779</v>
      </c>
      <c r="Z20" s="231">
        <v>0</v>
      </c>
      <c r="AA20" s="231">
        <v>0</v>
      </c>
      <c r="AB20" s="231">
        <v>0</v>
      </c>
      <c r="AC20" s="231">
        <v>578</v>
      </c>
      <c r="AD20" s="231">
        <v>2</v>
      </c>
      <c r="AE20" s="231">
        <v>638</v>
      </c>
      <c r="AF20" s="231">
        <v>168</v>
      </c>
      <c r="AG20" s="231">
        <v>806</v>
      </c>
    </row>
    <row r="21" spans="1:33" s="9" customFormat="1" ht="15">
      <c r="A21" s="224" t="s">
        <v>298</v>
      </c>
      <c r="B21" s="224" t="s">
        <v>299</v>
      </c>
      <c r="C21" s="224" t="s">
        <v>300</v>
      </c>
      <c r="D21" s="224" t="s">
        <v>678</v>
      </c>
      <c r="E21" s="231">
        <v>5</v>
      </c>
      <c r="F21" s="231">
        <v>5</v>
      </c>
      <c r="G21" s="231">
        <v>10</v>
      </c>
      <c r="H21" s="231">
        <v>21965</v>
      </c>
      <c r="I21" s="231">
        <v>2487</v>
      </c>
      <c r="J21" s="231">
        <v>1005</v>
      </c>
      <c r="K21" s="231">
        <v>25457</v>
      </c>
      <c r="L21" s="231">
        <v>18</v>
      </c>
      <c r="M21" s="231">
        <v>25</v>
      </c>
      <c r="N21" s="231">
        <v>19</v>
      </c>
      <c r="O21" s="231">
        <v>5</v>
      </c>
      <c r="P21" s="231">
        <v>14</v>
      </c>
      <c r="Q21" s="231" t="s">
        <v>774</v>
      </c>
      <c r="R21" s="231">
        <v>1</v>
      </c>
      <c r="S21" s="231">
        <v>0</v>
      </c>
      <c r="T21" s="231">
        <v>1</v>
      </c>
      <c r="U21" s="231" t="s">
        <v>85</v>
      </c>
      <c r="V21" s="231">
        <v>5</v>
      </c>
      <c r="W21" s="231">
        <v>2</v>
      </c>
      <c r="X21" s="231">
        <v>3</v>
      </c>
      <c r="Y21" s="231" t="s">
        <v>775</v>
      </c>
      <c r="Z21" s="231">
        <v>1</v>
      </c>
      <c r="AA21" s="231">
        <v>0</v>
      </c>
      <c r="AB21" s="231">
        <v>0</v>
      </c>
      <c r="AC21" s="231">
        <v>862</v>
      </c>
      <c r="AD21" s="231">
        <v>5</v>
      </c>
      <c r="AE21" s="231">
        <v>910</v>
      </c>
      <c r="AF21" s="231">
        <v>507</v>
      </c>
      <c r="AG21" s="231">
        <v>1417</v>
      </c>
    </row>
    <row r="22" spans="1:33" s="9" customFormat="1" ht="15">
      <c r="A22" s="224" t="s">
        <v>301</v>
      </c>
      <c r="B22" s="224" t="s">
        <v>302</v>
      </c>
      <c r="C22" s="224" t="s">
        <v>303</v>
      </c>
      <c r="D22" s="224" t="s">
        <v>678</v>
      </c>
      <c r="E22" s="231">
        <v>44</v>
      </c>
      <c r="F22" s="231">
        <v>4.5</v>
      </c>
      <c r="G22" s="231">
        <v>48.5</v>
      </c>
      <c r="H22" s="231">
        <v>30917</v>
      </c>
      <c r="I22" s="231">
        <v>3100</v>
      </c>
      <c r="J22" s="231">
        <v>1929</v>
      </c>
      <c r="K22" s="231">
        <v>35946</v>
      </c>
      <c r="L22" s="231">
        <v>143</v>
      </c>
      <c r="M22" s="231">
        <v>94</v>
      </c>
      <c r="N22" s="231">
        <v>81</v>
      </c>
      <c r="O22" s="231">
        <v>18</v>
      </c>
      <c r="P22" s="231">
        <v>63</v>
      </c>
      <c r="Q22" s="231" t="s">
        <v>780</v>
      </c>
      <c r="R22" s="231">
        <v>5</v>
      </c>
      <c r="S22" s="231">
        <v>2</v>
      </c>
      <c r="T22" s="231">
        <v>3</v>
      </c>
      <c r="U22" s="231" t="s">
        <v>781</v>
      </c>
      <c r="V22" s="231">
        <v>8</v>
      </c>
      <c r="W22" s="231">
        <v>1</v>
      </c>
      <c r="X22" s="231">
        <v>7</v>
      </c>
      <c r="Y22" s="231" t="s">
        <v>777</v>
      </c>
      <c r="Z22" s="231">
        <v>2</v>
      </c>
      <c r="AA22" s="231">
        <v>1</v>
      </c>
      <c r="AB22" s="231">
        <v>0</v>
      </c>
      <c r="AC22" s="231">
        <v>1797</v>
      </c>
      <c r="AD22" s="231">
        <v>14</v>
      </c>
      <c r="AE22" s="231">
        <v>2048</v>
      </c>
      <c r="AF22" s="231">
        <v>474</v>
      </c>
      <c r="AG22" s="231">
        <v>2522</v>
      </c>
    </row>
    <row r="23" spans="1:33" s="9" customFormat="1" ht="15">
      <c r="A23" s="224" t="s">
        <v>304</v>
      </c>
      <c r="B23" s="224" t="s">
        <v>305</v>
      </c>
      <c r="C23" s="224" t="s">
        <v>306</v>
      </c>
      <c r="D23" s="224" t="s">
        <v>677</v>
      </c>
      <c r="E23" s="231">
        <v>49.7</v>
      </c>
      <c r="F23" s="231">
        <v>3.8</v>
      </c>
      <c r="G23" s="231">
        <v>53.5</v>
      </c>
      <c r="H23" s="231">
        <v>27410</v>
      </c>
      <c r="I23" s="231">
        <v>3285</v>
      </c>
      <c r="J23" s="231">
        <v>1027</v>
      </c>
      <c r="K23" s="231">
        <v>31722</v>
      </c>
      <c r="L23" s="231">
        <v>75</v>
      </c>
      <c r="M23" s="231">
        <v>68</v>
      </c>
      <c r="N23" s="231">
        <v>55</v>
      </c>
      <c r="O23" s="231">
        <v>12</v>
      </c>
      <c r="P23" s="231">
        <v>43</v>
      </c>
      <c r="Q23" s="231" t="s">
        <v>780</v>
      </c>
      <c r="R23" s="231">
        <v>4</v>
      </c>
      <c r="S23" s="231">
        <v>1</v>
      </c>
      <c r="T23" s="231">
        <v>3</v>
      </c>
      <c r="U23" s="231" t="s">
        <v>782</v>
      </c>
      <c r="V23" s="231">
        <v>9</v>
      </c>
      <c r="W23" s="231">
        <v>4</v>
      </c>
      <c r="X23" s="231">
        <v>5</v>
      </c>
      <c r="Y23" s="231" t="s">
        <v>779</v>
      </c>
      <c r="Z23" s="231">
        <v>0</v>
      </c>
      <c r="AA23" s="231">
        <v>2</v>
      </c>
      <c r="AB23" s="231">
        <v>0</v>
      </c>
      <c r="AC23" s="231">
        <v>1576</v>
      </c>
      <c r="AD23" s="231">
        <v>9</v>
      </c>
      <c r="AE23" s="231">
        <v>1728</v>
      </c>
      <c r="AF23" s="231">
        <v>653</v>
      </c>
      <c r="AG23" s="231">
        <v>2381</v>
      </c>
    </row>
    <row r="24" spans="1:33" s="9" customFormat="1" ht="15">
      <c r="A24" s="224" t="s">
        <v>307</v>
      </c>
      <c r="B24" s="224" t="s">
        <v>308</v>
      </c>
      <c r="C24" s="224" t="s">
        <v>309</v>
      </c>
      <c r="D24" s="224" t="s">
        <v>677</v>
      </c>
      <c r="E24" s="231">
        <v>27</v>
      </c>
      <c r="F24" s="231">
        <v>1</v>
      </c>
      <c r="G24" s="231">
        <v>28</v>
      </c>
      <c r="H24" s="231">
        <v>18868</v>
      </c>
      <c r="I24" s="231">
        <v>2726</v>
      </c>
      <c r="J24" s="231">
        <v>610</v>
      </c>
      <c r="K24" s="231">
        <v>22204</v>
      </c>
      <c r="L24" s="231">
        <v>147</v>
      </c>
      <c r="M24" s="231">
        <v>35</v>
      </c>
      <c r="N24" s="231">
        <v>32</v>
      </c>
      <c r="O24" s="231">
        <v>13</v>
      </c>
      <c r="P24" s="231">
        <v>19</v>
      </c>
      <c r="Q24" s="231" t="s">
        <v>780</v>
      </c>
      <c r="R24" s="231">
        <v>0</v>
      </c>
      <c r="S24" s="231">
        <v>0</v>
      </c>
      <c r="T24" s="231">
        <v>0</v>
      </c>
      <c r="U24" s="231" t="s">
        <v>85</v>
      </c>
      <c r="V24" s="231">
        <v>3</v>
      </c>
      <c r="W24" s="231">
        <v>0</v>
      </c>
      <c r="X24" s="231">
        <v>3</v>
      </c>
      <c r="Y24" s="231" t="s">
        <v>85</v>
      </c>
      <c r="Z24" s="231">
        <v>5</v>
      </c>
      <c r="AA24" s="231">
        <v>3</v>
      </c>
      <c r="AB24" s="231">
        <v>0</v>
      </c>
      <c r="AC24" s="231">
        <v>651</v>
      </c>
      <c r="AD24" s="231">
        <v>6</v>
      </c>
      <c r="AE24" s="231">
        <v>839</v>
      </c>
      <c r="AF24" s="231">
        <v>1029</v>
      </c>
      <c r="AG24" s="231">
        <v>1868</v>
      </c>
    </row>
    <row r="25" spans="1:33" s="9" customFormat="1" ht="15">
      <c r="A25" s="224" t="s">
        <v>310</v>
      </c>
      <c r="B25" s="224" t="s">
        <v>311</v>
      </c>
      <c r="C25" s="224" t="s">
        <v>312</v>
      </c>
      <c r="D25" s="224" t="s">
        <v>677</v>
      </c>
      <c r="E25" s="231">
        <v>23.78</v>
      </c>
      <c r="F25" s="231">
        <v>0</v>
      </c>
      <c r="G25" s="231">
        <v>23.78</v>
      </c>
      <c r="H25" s="231">
        <v>11672</v>
      </c>
      <c r="I25" s="231">
        <v>1249</v>
      </c>
      <c r="J25" s="231">
        <v>1320</v>
      </c>
      <c r="K25" s="231">
        <v>14241</v>
      </c>
      <c r="L25" s="231">
        <v>53</v>
      </c>
      <c r="M25" s="231">
        <v>51</v>
      </c>
      <c r="N25" s="231">
        <v>36</v>
      </c>
      <c r="O25" s="231">
        <v>18</v>
      </c>
      <c r="P25" s="231">
        <v>18</v>
      </c>
      <c r="Q25" s="231" t="s">
        <v>772</v>
      </c>
      <c r="R25" s="231">
        <v>6</v>
      </c>
      <c r="S25" s="231">
        <v>1</v>
      </c>
      <c r="T25" s="231">
        <v>5</v>
      </c>
      <c r="U25" s="231" t="s">
        <v>780</v>
      </c>
      <c r="V25" s="231">
        <v>9</v>
      </c>
      <c r="W25" s="231">
        <v>3</v>
      </c>
      <c r="X25" s="231">
        <v>6</v>
      </c>
      <c r="Y25" s="231" t="s">
        <v>781</v>
      </c>
      <c r="Z25" s="231">
        <v>0</v>
      </c>
      <c r="AA25" s="231">
        <v>0</v>
      </c>
      <c r="AB25" s="231">
        <v>0</v>
      </c>
      <c r="AC25" s="231">
        <v>572</v>
      </c>
      <c r="AD25" s="231">
        <v>10</v>
      </c>
      <c r="AE25" s="231">
        <v>686</v>
      </c>
      <c r="AF25" s="231">
        <v>217</v>
      </c>
      <c r="AG25" s="231">
        <v>903</v>
      </c>
    </row>
    <row r="26" spans="1:33" s="9" customFormat="1" ht="15">
      <c r="A26" s="224" t="s">
        <v>313</v>
      </c>
      <c r="B26" s="224" t="s">
        <v>314</v>
      </c>
      <c r="C26" s="224" t="s">
        <v>315</v>
      </c>
      <c r="D26" s="224" t="s">
        <v>677</v>
      </c>
      <c r="E26" s="231">
        <v>31.87</v>
      </c>
      <c r="F26" s="231">
        <v>16</v>
      </c>
      <c r="G26" s="231">
        <v>47.870000000000005</v>
      </c>
      <c r="H26" s="231">
        <v>25419</v>
      </c>
      <c r="I26" s="231">
        <v>3504</v>
      </c>
      <c r="J26" s="231">
        <v>665</v>
      </c>
      <c r="K26" s="231">
        <v>29588</v>
      </c>
      <c r="L26" s="231">
        <v>125</v>
      </c>
      <c r="M26" s="231">
        <v>35</v>
      </c>
      <c r="N26" s="231">
        <v>31</v>
      </c>
      <c r="O26" s="231">
        <v>7</v>
      </c>
      <c r="P26" s="231">
        <v>24</v>
      </c>
      <c r="Q26" s="231" t="s">
        <v>775</v>
      </c>
      <c r="R26" s="231">
        <v>2</v>
      </c>
      <c r="S26" s="231">
        <v>0</v>
      </c>
      <c r="T26" s="231">
        <v>2</v>
      </c>
      <c r="U26" s="231" t="s">
        <v>85</v>
      </c>
      <c r="V26" s="231">
        <v>2</v>
      </c>
      <c r="W26" s="231">
        <v>1</v>
      </c>
      <c r="X26" s="231">
        <v>1</v>
      </c>
      <c r="Y26" s="231" t="s">
        <v>85</v>
      </c>
      <c r="Z26" s="231">
        <v>2</v>
      </c>
      <c r="AA26" s="231">
        <v>5</v>
      </c>
      <c r="AB26" s="231">
        <v>0</v>
      </c>
      <c r="AC26" s="231">
        <v>901</v>
      </c>
      <c r="AD26" s="231">
        <v>13</v>
      </c>
      <c r="AE26" s="231">
        <v>1074</v>
      </c>
      <c r="AF26" s="231">
        <v>853</v>
      </c>
      <c r="AG26" s="231">
        <v>1927</v>
      </c>
    </row>
    <row r="27" spans="1:33" s="9" customFormat="1" ht="15">
      <c r="A27" s="224" t="s">
        <v>316</v>
      </c>
      <c r="B27" s="224" t="s">
        <v>317</v>
      </c>
      <c r="C27" s="224" t="s">
        <v>318</v>
      </c>
      <c r="D27" s="224" t="s">
        <v>677</v>
      </c>
      <c r="E27" s="231">
        <v>50.14</v>
      </c>
      <c r="F27" s="231">
        <v>6.4</v>
      </c>
      <c r="G27" s="231">
        <v>56.54</v>
      </c>
      <c r="H27" s="231">
        <v>87189</v>
      </c>
      <c r="I27" s="231">
        <v>4785</v>
      </c>
      <c r="J27" s="231">
        <v>1867</v>
      </c>
      <c r="K27" s="231">
        <v>93841</v>
      </c>
      <c r="L27" s="231">
        <v>121</v>
      </c>
      <c r="M27" s="231">
        <v>91</v>
      </c>
      <c r="N27" s="231">
        <v>78</v>
      </c>
      <c r="O27" s="231">
        <v>26</v>
      </c>
      <c r="P27" s="231">
        <v>52</v>
      </c>
      <c r="Q27" s="231" t="s">
        <v>777</v>
      </c>
      <c r="R27" s="231">
        <v>6</v>
      </c>
      <c r="S27" s="231">
        <v>2</v>
      </c>
      <c r="T27" s="231">
        <v>4</v>
      </c>
      <c r="U27" s="231" t="s">
        <v>780</v>
      </c>
      <c r="V27" s="231">
        <v>7</v>
      </c>
      <c r="W27" s="231">
        <v>1</v>
      </c>
      <c r="X27" s="231">
        <v>6</v>
      </c>
      <c r="Y27" s="231" t="s">
        <v>781</v>
      </c>
      <c r="Z27" s="231">
        <v>1</v>
      </c>
      <c r="AA27" s="231">
        <v>1</v>
      </c>
      <c r="AB27" s="231">
        <v>0</v>
      </c>
      <c r="AC27" s="231">
        <v>1910</v>
      </c>
      <c r="AD27" s="231">
        <v>17</v>
      </c>
      <c r="AE27" s="231">
        <v>2139</v>
      </c>
      <c r="AF27" s="231">
        <v>1660</v>
      </c>
      <c r="AG27" s="231">
        <v>3799</v>
      </c>
    </row>
    <row r="28" spans="1:33" s="9" customFormat="1" ht="15">
      <c r="A28" s="224" t="s">
        <v>319</v>
      </c>
      <c r="B28" s="224" t="s">
        <v>320</v>
      </c>
      <c r="C28" s="224" t="s">
        <v>321</v>
      </c>
      <c r="D28" s="224" t="s">
        <v>678</v>
      </c>
      <c r="E28" s="231">
        <v>34.9</v>
      </c>
      <c r="F28" s="231">
        <v>0</v>
      </c>
      <c r="G28" s="231">
        <v>34.9</v>
      </c>
      <c r="H28" s="231">
        <v>29090</v>
      </c>
      <c r="I28" s="231">
        <v>2747</v>
      </c>
      <c r="J28" s="231">
        <v>908</v>
      </c>
      <c r="K28" s="231">
        <v>32745</v>
      </c>
      <c r="L28" s="231">
        <v>37</v>
      </c>
      <c r="M28" s="231">
        <v>26</v>
      </c>
      <c r="N28" s="231">
        <v>21</v>
      </c>
      <c r="O28" s="231">
        <v>2</v>
      </c>
      <c r="P28" s="231">
        <v>19</v>
      </c>
      <c r="Q28" s="231" t="s">
        <v>777</v>
      </c>
      <c r="R28" s="231">
        <v>2</v>
      </c>
      <c r="S28" s="231">
        <v>1</v>
      </c>
      <c r="T28" s="231">
        <v>1</v>
      </c>
      <c r="U28" s="231" t="s">
        <v>85</v>
      </c>
      <c r="V28" s="231">
        <v>3</v>
      </c>
      <c r="W28" s="231">
        <v>2</v>
      </c>
      <c r="X28" s="231">
        <v>1</v>
      </c>
      <c r="Y28" s="231" t="s">
        <v>85</v>
      </c>
      <c r="Z28" s="231">
        <v>0</v>
      </c>
      <c r="AA28" s="231">
        <v>0</v>
      </c>
      <c r="AB28" s="231">
        <v>0</v>
      </c>
      <c r="AC28" s="231">
        <v>680</v>
      </c>
      <c r="AD28" s="231">
        <v>7</v>
      </c>
      <c r="AE28" s="231">
        <v>750</v>
      </c>
      <c r="AF28" s="231">
        <v>450</v>
      </c>
      <c r="AG28" s="231">
        <v>1200</v>
      </c>
    </row>
    <row r="29" spans="1:33" s="9" customFormat="1" ht="15">
      <c r="A29" s="224" t="s">
        <v>322</v>
      </c>
      <c r="B29" s="224" t="s">
        <v>323</v>
      </c>
      <c r="C29" s="224" t="s">
        <v>324</v>
      </c>
      <c r="D29" s="224" t="s">
        <v>677</v>
      </c>
      <c r="E29" s="231">
        <v>61</v>
      </c>
      <c r="F29" s="231">
        <v>0</v>
      </c>
      <c r="G29" s="231">
        <v>61</v>
      </c>
      <c r="H29" s="231">
        <v>98822</v>
      </c>
      <c r="I29" s="231">
        <v>3270</v>
      </c>
      <c r="J29" s="231">
        <v>1266</v>
      </c>
      <c r="K29" s="231">
        <v>103358</v>
      </c>
      <c r="L29" s="231">
        <v>196</v>
      </c>
      <c r="M29" s="231">
        <v>134</v>
      </c>
      <c r="N29" s="231">
        <v>128</v>
      </c>
      <c r="O29" s="231">
        <v>36</v>
      </c>
      <c r="P29" s="231">
        <v>92</v>
      </c>
      <c r="Q29" s="231" t="s">
        <v>780</v>
      </c>
      <c r="R29" s="231">
        <v>3</v>
      </c>
      <c r="S29" s="231">
        <v>1</v>
      </c>
      <c r="T29" s="231">
        <v>2</v>
      </c>
      <c r="U29" s="231" t="s">
        <v>85</v>
      </c>
      <c r="V29" s="231">
        <v>3</v>
      </c>
      <c r="W29" s="231">
        <v>0</v>
      </c>
      <c r="X29" s="231">
        <v>3</v>
      </c>
      <c r="Y29" s="231" t="s">
        <v>85</v>
      </c>
      <c r="Z29" s="231">
        <v>0</v>
      </c>
      <c r="AA29" s="231">
        <v>11</v>
      </c>
      <c r="AB29" s="231">
        <v>0</v>
      </c>
      <c r="AC29" s="231">
        <v>1461</v>
      </c>
      <c r="AD29" s="231">
        <v>37</v>
      </c>
      <c r="AE29" s="231">
        <v>1828</v>
      </c>
      <c r="AF29" s="231">
        <v>1987</v>
      </c>
      <c r="AG29" s="231">
        <v>3815</v>
      </c>
    </row>
    <row r="30" spans="1:33" s="9" customFormat="1" ht="15">
      <c r="A30" s="224" t="s">
        <v>325</v>
      </c>
      <c r="B30" s="224" t="s">
        <v>326</v>
      </c>
      <c r="C30" s="224" t="s">
        <v>327</v>
      </c>
      <c r="D30" s="224" t="s">
        <v>678</v>
      </c>
      <c r="E30" s="231">
        <v>40.5</v>
      </c>
      <c r="F30" s="231">
        <v>3</v>
      </c>
      <c r="G30" s="231">
        <v>43.5</v>
      </c>
      <c r="H30" s="231">
        <v>17754</v>
      </c>
      <c r="I30" s="231">
        <v>2766</v>
      </c>
      <c r="J30" s="231">
        <v>1053</v>
      </c>
      <c r="K30" s="231">
        <v>21573</v>
      </c>
      <c r="L30" s="231">
        <v>44</v>
      </c>
      <c r="M30" s="231">
        <v>29</v>
      </c>
      <c r="N30" s="231">
        <v>23</v>
      </c>
      <c r="O30" s="231">
        <v>12</v>
      </c>
      <c r="P30" s="231">
        <v>11</v>
      </c>
      <c r="Q30" s="231" t="s">
        <v>773</v>
      </c>
      <c r="R30" s="231">
        <v>0</v>
      </c>
      <c r="S30" s="231">
        <v>0</v>
      </c>
      <c r="T30" s="231">
        <v>0</v>
      </c>
      <c r="U30" s="231" t="s">
        <v>85</v>
      </c>
      <c r="V30" s="231">
        <v>6</v>
      </c>
      <c r="W30" s="231">
        <v>1</v>
      </c>
      <c r="X30" s="231">
        <v>5</v>
      </c>
      <c r="Y30" s="231" t="s">
        <v>777</v>
      </c>
      <c r="Z30" s="231">
        <v>2</v>
      </c>
      <c r="AA30" s="231">
        <v>0</v>
      </c>
      <c r="AB30" s="231">
        <v>0</v>
      </c>
      <c r="AC30" s="231">
        <v>882</v>
      </c>
      <c r="AD30" s="231">
        <v>0</v>
      </c>
      <c r="AE30" s="231">
        <v>955</v>
      </c>
      <c r="AF30" s="231">
        <v>163</v>
      </c>
      <c r="AG30" s="231">
        <v>1118</v>
      </c>
    </row>
    <row r="31" spans="1:33" s="9" customFormat="1" ht="15">
      <c r="A31" s="224" t="s">
        <v>328</v>
      </c>
      <c r="B31" s="224" t="s">
        <v>329</v>
      </c>
      <c r="C31" s="224" t="s">
        <v>330</v>
      </c>
      <c r="D31" s="224" t="s">
        <v>678</v>
      </c>
      <c r="E31" s="231">
        <v>0</v>
      </c>
      <c r="F31" s="231">
        <v>0</v>
      </c>
      <c r="G31" s="231">
        <v>0</v>
      </c>
      <c r="H31" s="231">
        <v>23813</v>
      </c>
      <c r="I31" s="231">
        <v>5150</v>
      </c>
      <c r="J31" s="231">
        <v>1966</v>
      </c>
      <c r="K31" s="231">
        <v>30929</v>
      </c>
      <c r="L31" s="231">
        <v>89</v>
      </c>
      <c r="M31" s="231">
        <v>39</v>
      </c>
      <c r="N31" s="231">
        <v>33</v>
      </c>
      <c r="O31" s="231">
        <v>9</v>
      </c>
      <c r="P31" s="231">
        <v>24</v>
      </c>
      <c r="Q31" s="231" t="s">
        <v>775</v>
      </c>
      <c r="R31" s="231">
        <v>2</v>
      </c>
      <c r="S31" s="231">
        <v>0</v>
      </c>
      <c r="T31" s="231">
        <v>2</v>
      </c>
      <c r="U31" s="231" t="s">
        <v>85</v>
      </c>
      <c r="V31" s="231">
        <v>4</v>
      </c>
      <c r="W31" s="231">
        <v>4</v>
      </c>
      <c r="X31" s="231">
        <v>0</v>
      </c>
      <c r="Y31" s="231" t="s">
        <v>777</v>
      </c>
      <c r="Z31" s="231">
        <v>2</v>
      </c>
      <c r="AA31" s="231">
        <v>0</v>
      </c>
      <c r="AB31" s="231">
        <v>0</v>
      </c>
      <c r="AC31" s="231">
        <v>1216</v>
      </c>
      <c r="AD31" s="231">
        <v>5</v>
      </c>
      <c r="AE31" s="231">
        <v>1349</v>
      </c>
      <c r="AF31" s="231">
        <v>504</v>
      </c>
      <c r="AG31" s="231">
        <v>1853</v>
      </c>
    </row>
    <row r="32" spans="1:33" s="9" customFormat="1" ht="15">
      <c r="A32" s="224" t="s">
        <v>331</v>
      </c>
      <c r="B32" s="224" t="s">
        <v>332</v>
      </c>
      <c r="C32" s="224" t="s">
        <v>333</v>
      </c>
      <c r="D32" s="224" t="s">
        <v>677</v>
      </c>
      <c r="E32" s="231">
        <v>58.5</v>
      </c>
      <c r="F32" s="231">
        <v>6.5</v>
      </c>
      <c r="G32" s="231">
        <v>65</v>
      </c>
      <c r="H32" s="231">
        <v>1914</v>
      </c>
      <c r="I32" s="231">
        <v>3440</v>
      </c>
      <c r="J32" s="231">
        <v>1084</v>
      </c>
      <c r="K32" s="231">
        <v>6438</v>
      </c>
      <c r="L32" s="231">
        <v>42</v>
      </c>
      <c r="M32" s="231">
        <v>40</v>
      </c>
      <c r="N32" s="231">
        <v>36</v>
      </c>
      <c r="O32" s="231">
        <v>9</v>
      </c>
      <c r="P32" s="231">
        <v>27</v>
      </c>
      <c r="Q32" s="231" t="s">
        <v>781</v>
      </c>
      <c r="R32" s="231">
        <v>2</v>
      </c>
      <c r="S32" s="231">
        <v>1</v>
      </c>
      <c r="T32" s="231">
        <v>1</v>
      </c>
      <c r="U32" s="231" t="s">
        <v>85</v>
      </c>
      <c r="V32" s="231">
        <v>2</v>
      </c>
      <c r="W32" s="231">
        <v>0</v>
      </c>
      <c r="X32" s="231">
        <v>2</v>
      </c>
      <c r="Y32" s="231" t="s">
        <v>85</v>
      </c>
      <c r="Z32" s="231">
        <v>0</v>
      </c>
      <c r="AA32" s="231">
        <v>0</v>
      </c>
      <c r="AB32" s="231">
        <v>0</v>
      </c>
      <c r="AC32" s="231">
        <v>919</v>
      </c>
      <c r="AD32" s="231">
        <v>12</v>
      </c>
      <c r="AE32" s="231">
        <v>1013</v>
      </c>
      <c r="AF32" s="231">
        <v>690</v>
      </c>
      <c r="AG32" s="231">
        <v>1703</v>
      </c>
    </row>
    <row r="33" spans="1:33" s="9" customFormat="1" ht="15">
      <c r="A33" s="224" t="s">
        <v>334</v>
      </c>
      <c r="B33" s="224" t="s">
        <v>335</v>
      </c>
      <c r="C33" s="224" t="s">
        <v>336</v>
      </c>
      <c r="D33" s="224" t="s">
        <v>678</v>
      </c>
      <c r="E33" s="231">
        <v>6.4</v>
      </c>
      <c r="F33" s="231">
        <v>2</v>
      </c>
      <c r="G33" s="231">
        <v>8.4</v>
      </c>
      <c r="H33" s="231">
        <v>7607</v>
      </c>
      <c r="I33" s="231">
        <v>1328</v>
      </c>
      <c r="J33" s="231">
        <v>657</v>
      </c>
      <c r="K33" s="231">
        <v>9592</v>
      </c>
      <c r="L33" s="231">
        <v>6</v>
      </c>
      <c r="M33" s="231">
        <v>3</v>
      </c>
      <c r="N33" s="231">
        <v>3</v>
      </c>
      <c r="O33" s="231">
        <v>1</v>
      </c>
      <c r="P33" s="231">
        <v>2</v>
      </c>
      <c r="Q33" s="231" t="s">
        <v>85</v>
      </c>
      <c r="R33" s="231">
        <v>0</v>
      </c>
      <c r="S33" s="231">
        <v>0</v>
      </c>
      <c r="T33" s="231">
        <v>0</v>
      </c>
      <c r="U33" s="231" t="s">
        <v>85</v>
      </c>
      <c r="V33" s="231">
        <v>0</v>
      </c>
      <c r="W33" s="231">
        <v>0</v>
      </c>
      <c r="X33" s="231">
        <v>0</v>
      </c>
      <c r="Y33" s="231" t="s">
        <v>85</v>
      </c>
      <c r="Z33" s="231">
        <v>0</v>
      </c>
      <c r="AA33" s="231">
        <v>0</v>
      </c>
      <c r="AB33" s="231">
        <v>0</v>
      </c>
      <c r="AC33" s="231">
        <v>197</v>
      </c>
      <c r="AD33" s="231">
        <v>0</v>
      </c>
      <c r="AE33" s="231">
        <v>206</v>
      </c>
      <c r="AF33" s="231">
        <v>3</v>
      </c>
      <c r="AG33" s="231">
        <v>209</v>
      </c>
    </row>
    <row r="34" spans="1:33" s="9" customFormat="1" ht="15">
      <c r="A34" s="224" t="s">
        <v>337</v>
      </c>
      <c r="B34" s="224" t="s">
        <v>338</v>
      </c>
      <c r="C34" s="224" t="s">
        <v>339</v>
      </c>
      <c r="D34" s="224" t="s">
        <v>678</v>
      </c>
      <c r="E34" s="231">
        <v>71.64</v>
      </c>
      <c r="F34" s="231">
        <v>20.04</v>
      </c>
      <c r="G34" s="231">
        <v>91.68</v>
      </c>
      <c r="H34" s="231">
        <v>32615</v>
      </c>
      <c r="I34" s="231">
        <v>5990</v>
      </c>
      <c r="J34" s="231">
        <v>1526</v>
      </c>
      <c r="K34" s="231">
        <v>40131</v>
      </c>
      <c r="L34" s="231">
        <v>147</v>
      </c>
      <c r="M34" s="231">
        <v>61</v>
      </c>
      <c r="N34" s="231">
        <v>54</v>
      </c>
      <c r="O34" s="231">
        <v>14</v>
      </c>
      <c r="P34" s="231">
        <v>40</v>
      </c>
      <c r="Q34" s="231" t="s">
        <v>775</v>
      </c>
      <c r="R34" s="231">
        <v>1</v>
      </c>
      <c r="S34" s="231">
        <v>0</v>
      </c>
      <c r="T34" s="231">
        <v>1</v>
      </c>
      <c r="U34" s="231" t="s">
        <v>85</v>
      </c>
      <c r="V34" s="231">
        <v>6</v>
      </c>
      <c r="W34" s="231">
        <v>4</v>
      </c>
      <c r="X34" s="231">
        <v>2</v>
      </c>
      <c r="Y34" s="231" t="s">
        <v>780</v>
      </c>
      <c r="Z34" s="231">
        <v>0</v>
      </c>
      <c r="AA34" s="231">
        <v>0</v>
      </c>
      <c r="AB34" s="231">
        <v>0</v>
      </c>
      <c r="AC34" s="231">
        <v>1220</v>
      </c>
      <c r="AD34" s="231">
        <v>9</v>
      </c>
      <c r="AE34" s="231">
        <v>1437</v>
      </c>
      <c r="AF34" s="231">
        <v>1201</v>
      </c>
      <c r="AG34" s="231">
        <v>2638</v>
      </c>
    </row>
    <row r="35" spans="1:33" s="9" customFormat="1" ht="15">
      <c r="A35" s="224" t="s">
        <v>340</v>
      </c>
      <c r="B35" s="224" t="s">
        <v>341</v>
      </c>
      <c r="C35" s="224" t="s">
        <v>342</v>
      </c>
      <c r="D35" s="12" t="s">
        <v>783</v>
      </c>
      <c r="E35" s="231">
        <v>1.5</v>
      </c>
      <c r="F35" s="231">
        <v>1.5</v>
      </c>
      <c r="G35" s="231">
        <v>3</v>
      </c>
      <c r="H35" s="231">
        <v>90222</v>
      </c>
      <c r="I35" s="231">
        <v>6032</v>
      </c>
      <c r="J35" s="231">
        <v>1998</v>
      </c>
      <c r="K35" s="231">
        <v>98252</v>
      </c>
      <c r="L35" s="231">
        <v>69</v>
      </c>
      <c r="M35" s="231">
        <v>130</v>
      </c>
      <c r="N35" s="231">
        <v>106</v>
      </c>
      <c r="O35" s="231">
        <v>36</v>
      </c>
      <c r="P35" s="231">
        <v>70</v>
      </c>
      <c r="Q35" s="231" t="s">
        <v>779</v>
      </c>
      <c r="R35" s="231">
        <v>5</v>
      </c>
      <c r="S35" s="231">
        <v>4</v>
      </c>
      <c r="T35" s="231">
        <v>1</v>
      </c>
      <c r="U35" s="231" t="s">
        <v>781</v>
      </c>
      <c r="V35" s="231">
        <v>19</v>
      </c>
      <c r="W35" s="231">
        <v>6</v>
      </c>
      <c r="X35" s="231">
        <v>13</v>
      </c>
      <c r="Y35" s="231" t="s">
        <v>777</v>
      </c>
      <c r="Z35" s="231">
        <v>4</v>
      </c>
      <c r="AA35" s="231">
        <v>0</v>
      </c>
      <c r="AB35" s="231">
        <v>0</v>
      </c>
      <c r="AC35" s="231">
        <v>2439</v>
      </c>
      <c r="AD35" s="231">
        <v>16</v>
      </c>
      <c r="AE35" s="231">
        <v>2654</v>
      </c>
      <c r="AF35" s="231">
        <v>1505</v>
      </c>
      <c r="AG35" s="231">
        <v>4159</v>
      </c>
    </row>
    <row r="36" spans="1:33" s="9" customFormat="1" ht="15">
      <c r="A36" s="224" t="s">
        <v>344</v>
      </c>
      <c r="B36" s="224" t="s">
        <v>345</v>
      </c>
      <c r="C36" s="224" t="s">
        <v>346</v>
      </c>
      <c r="D36" s="224" t="s">
        <v>677</v>
      </c>
      <c r="E36" s="231">
        <v>40</v>
      </c>
      <c r="F36" s="231">
        <v>4</v>
      </c>
      <c r="G36" s="231">
        <v>44</v>
      </c>
      <c r="H36" s="231">
        <v>48100</v>
      </c>
      <c r="I36" s="231">
        <v>2400</v>
      </c>
      <c r="J36" s="231">
        <v>1000</v>
      </c>
      <c r="K36" s="231">
        <v>51500</v>
      </c>
      <c r="L36" s="231">
        <v>87</v>
      </c>
      <c r="M36" s="231">
        <v>58</v>
      </c>
      <c r="N36" s="231">
        <v>43</v>
      </c>
      <c r="O36" s="231">
        <v>24</v>
      </c>
      <c r="P36" s="231">
        <v>19</v>
      </c>
      <c r="Q36" s="231" t="s">
        <v>777</v>
      </c>
      <c r="R36" s="231">
        <v>2</v>
      </c>
      <c r="S36" s="231">
        <v>2</v>
      </c>
      <c r="T36" s="231">
        <v>0</v>
      </c>
      <c r="U36" s="231" t="s">
        <v>85</v>
      </c>
      <c r="V36" s="231">
        <v>13</v>
      </c>
      <c r="W36" s="231">
        <v>6</v>
      </c>
      <c r="X36" s="231">
        <v>7</v>
      </c>
      <c r="Y36" s="231" t="s">
        <v>774</v>
      </c>
      <c r="Z36" s="231">
        <v>5</v>
      </c>
      <c r="AA36" s="231">
        <v>6</v>
      </c>
      <c r="AB36" s="231">
        <v>0</v>
      </c>
      <c r="AC36" s="231">
        <v>597</v>
      </c>
      <c r="AD36" s="231">
        <v>5</v>
      </c>
      <c r="AE36" s="231">
        <v>747</v>
      </c>
      <c r="AF36" s="231">
        <v>26</v>
      </c>
      <c r="AG36" s="231">
        <v>773</v>
      </c>
    </row>
    <row r="37" spans="1:33" s="9" customFormat="1" ht="15">
      <c r="A37" s="224" t="s">
        <v>347</v>
      </c>
      <c r="B37" s="224" t="s">
        <v>348</v>
      </c>
      <c r="C37" s="224" t="s">
        <v>349</v>
      </c>
      <c r="D37" s="224" t="s">
        <v>677</v>
      </c>
      <c r="E37" s="231">
        <v>1</v>
      </c>
      <c r="F37" s="231">
        <v>4</v>
      </c>
      <c r="G37" s="231">
        <v>5</v>
      </c>
      <c r="H37" s="231">
        <v>11512</v>
      </c>
      <c r="I37" s="231">
        <v>1700</v>
      </c>
      <c r="J37" s="231">
        <v>984</v>
      </c>
      <c r="K37" s="231">
        <v>14196</v>
      </c>
      <c r="L37" s="231">
        <v>14</v>
      </c>
      <c r="M37" s="231">
        <v>31</v>
      </c>
      <c r="N37" s="231">
        <v>24</v>
      </c>
      <c r="O37" s="231">
        <v>5</v>
      </c>
      <c r="P37" s="231">
        <v>19</v>
      </c>
      <c r="Q37" s="231" t="s">
        <v>780</v>
      </c>
      <c r="R37" s="231">
        <v>3</v>
      </c>
      <c r="S37" s="231">
        <v>2</v>
      </c>
      <c r="T37" s="231">
        <v>1</v>
      </c>
      <c r="U37" s="231" t="s">
        <v>85</v>
      </c>
      <c r="V37" s="231">
        <v>4</v>
      </c>
      <c r="W37" s="231">
        <v>3</v>
      </c>
      <c r="X37" s="231">
        <v>1</v>
      </c>
      <c r="Y37" s="231" t="s">
        <v>777</v>
      </c>
      <c r="Z37" s="231">
        <v>3</v>
      </c>
      <c r="AA37" s="231">
        <v>3</v>
      </c>
      <c r="AB37" s="231">
        <v>0</v>
      </c>
      <c r="AC37" s="231">
        <v>936</v>
      </c>
      <c r="AD37" s="231">
        <v>7</v>
      </c>
      <c r="AE37" s="231">
        <v>988</v>
      </c>
      <c r="AF37" s="231">
        <v>651</v>
      </c>
      <c r="AG37" s="231">
        <v>1639</v>
      </c>
    </row>
    <row r="38" spans="1:33" s="9" customFormat="1" ht="15">
      <c r="A38" s="224" t="s">
        <v>350</v>
      </c>
      <c r="B38" s="224" t="s">
        <v>351</v>
      </c>
      <c r="C38" s="224" t="s">
        <v>352</v>
      </c>
      <c r="D38" s="224" t="s">
        <v>677</v>
      </c>
      <c r="E38" s="231">
        <v>34.619999999999997</v>
      </c>
      <c r="F38" s="231">
        <v>1</v>
      </c>
      <c r="G38" s="231">
        <v>35.619999999999997</v>
      </c>
      <c r="H38" s="231">
        <v>31923</v>
      </c>
      <c r="I38" s="231">
        <v>2230</v>
      </c>
      <c r="J38" s="231">
        <v>755</v>
      </c>
      <c r="K38" s="231">
        <v>34908</v>
      </c>
      <c r="L38" s="231">
        <v>73</v>
      </c>
      <c r="M38" s="231">
        <v>40</v>
      </c>
      <c r="N38" s="231">
        <v>34</v>
      </c>
      <c r="O38" s="231">
        <v>7</v>
      </c>
      <c r="P38" s="231">
        <v>27</v>
      </c>
      <c r="Q38" s="231" t="s">
        <v>775</v>
      </c>
      <c r="R38" s="231">
        <v>5</v>
      </c>
      <c r="S38" s="231">
        <v>0</v>
      </c>
      <c r="T38" s="231">
        <v>5</v>
      </c>
      <c r="U38" s="231" t="s">
        <v>784</v>
      </c>
      <c r="V38" s="231">
        <v>1</v>
      </c>
      <c r="W38" s="231">
        <v>1</v>
      </c>
      <c r="X38" s="231">
        <v>0</v>
      </c>
      <c r="Y38" s="231" t="s">
        <v>85</v>
      </c>
      <c r="Z38" s="231">
        <v>3</v>
      </c>
      <c r="AA38" s="231">
        <v>0</v>
      </c>
      <c r="AB38" s="231">
        <v>0</v>
      </c>
      <c r="AC38" s="231">
        <v>1130</v>
      </c>
      <c r="AD38" s="231">
        <v>12</v>
      </c>
      <c r="AE38" s="231">
        <v>1255</v>
      </c>
      <c r="AF38" s="231">
        <v>751</v>
      </c>
      <c r="AG38" s="231">
        <v>2006</v>
      </c>
    </row>
    <row r="39" spans="1:33" s="9" customFormat="1" ht="15">
      <c r="A39" s="224" t="s">
        <v>353</v>
      </c>
      <c r="B39" s="224" t="s">
        <v>354</v>
      </c>
      <c r="C39" s="224" t="s">
        <v>355</v>
      </c>
      <c r="D39" s="224" t="s">
        <v>678</v>
      </c>
      <c r="E39" s="231">
        <v>38</v>
      </c>
      <c r="F39" s="231">
        <v>4</v>
      </c>
      <c r="G39" s="231">
        <v>42</v>
      </c>
      <c r="H39" s="231">
        <v>36243</v>
      </c>
      <c r="I39" s="231">
        <v>2294</v>
      </c>
      <c r="J39" s="231">
        <v>1274</v>
      </c>
      <c r="K39" s="231">
        <v>39811</v>
      </c>
      <c r="L39" s="231">
        <v>66</v>
      </c>
      <c r="M39" s="231">
        <v>38</v>
      </c>
      <c r="N39" s="231">
        <v>33</v>
      </c>
      <c r="O39" s="231">
        <v>7</v>
      </c>
      <c r="P39" s="231">
        <v>26</v>
      </c>
      <c r="Q39" s="231" t="s">
        <v>780</v>
      </c>
      <c r="R39" s="231">
        <v>2</v>
      </c>
      <c r="S39" s="231">
        <v>1</v>
      </c>
      <c r="T39" s="231">
        <v>1</v>
      </c>
      <c r="U39" s="231" t="s">
        <v>85</v>
      </c>
      <c r="V39" s="231">
        <v>3</v>
      </c>
      <c r="W39" s="231">
        <v>1</v>
      </c>
      <c r="X39" s="231">
        <v>2</v>
      </c>
      <c r="Y39" s="231" t="s">
        <v>85</v>
      </c>
      <c r="Z39" s="231">
        <v>0</v>
      </c>
      <c r="AA39" s="231">
        <v>0</v>
      </c>
      <c r="AB39" s="231">
        <v>0</v>
      </c>
      <c r="AC39" s="231">
        <v>2170</v>
      </c>
      <c r="AD39" s="231">
        <v>0</v>
      </c>
      <c r="AE39" s="231">
        <v>2274</v>
      </c>
      <c r="AF39" s="231">
        <v>221</v>
      </c>
      <c r="AG39" s="231">
        <v>2495</v>
      </c>
    </row>
    <row r="40" spans="1:33" s="9" customFormat="1" ht="15">
      <c r="A40" s="224" t="s">
        <v>356</v>
      </c>
      <c r="B40" s="224" t="s">
        <v>357</v>
      </c>
      <c r="C40" s="224" t="s">
        <v>358</v>
      </c>
      <c r="D40" s="224" t="s">
        <v>678</v>
      </c>
      <c r="E40" s="231">
        <v>23.63</v>
      </c>
      <c r="F40" s="231">
        <v>18.350000000000001</v>
      </c>
      <c r="G40" s="231">
        <v>41.980000000000004</v>
      </c>
      <c r="H40" s="231">
        <v>12894</v>
      </c>
      <c r="I40" s="231">
        <v>3045</v>
      </c>
      <c r="J40" s="231">
        <v>1298</v>
      </c>
      <c r="K40" s="231">
        <v>17237</v>
      </c>
      <c r="L40" s="231">
        <v>72</v>
      </c>
      <c r="M40" s="231">
        <v>13</v>
      </c>
      <c r="N40" s="231">
        <v>11</v>
      </c>
      <c r="O40" s="231">
        <v>6</v>
      </c>
      <c r="P40" s="231">
        <v>5</v>
      </c>
      <c r="Q40" s="231" t="s">
        <v>775</v>
      </c>
      <c r="R40" s="231">
        <v>1</v>
      </c>
      <c r="S40" s="231">
        <v>0</v>
      </c>
      <c r="T40" s="231">
        <v>1</v>
      </c>
      <c r="U40" s="231" t="s">
        <v>85</v>
      </c>
      <c r="V40" s="231">
        <v>1</v>
      </c>
      <c r="W40" s="231">
        <v>1</v>
      </c>
      <c r="X40" s="231">
        <v>0</v>
      </c>
      <c r="Y40" s="231" t="s">
        <v>85</v>
      </c>
      <c r="Z40" s="231">
        <v>0</v>
      </c>
      <c r="AA40" s="231">
        <v>0</v>
      </c>
      <c r="AB40" s="231">
        <v>0</v>
      </c>
      <c r="AC40" s="231">
        <v>37</v>
      </c>
      <c r="AD40" s="231">
        <v>0</v>
      </c>
      <c r="AE40" s="231">
        <v>122</v>
      </c>
      <c r="AF40" s="231">
        <v>1072</v>
      </c>
      <c r="AG40" s="231">
        <v>1194</v>
      </c>
    </row>
    <row r="41" spans="1:33" s="9" customFormat="1" ht="15">
      <c r="A41" s="224" t="s">
        <v>359</v>
      </c>
      <c r="B41" s="224" t="s">
        <v>360</v>
      </c>
      <c r="C41" s="224" t="s">
        <v>361</v>
      </c>
      <c r="D41" s="224" t="s">
        <v>677</v>
      </c>
      <c r="E41" s="231">
        <v>38</v>
      </c>
      <c r="F41" s="231">
        <v>4.5</v>
      </c>
      <c r="G41" s="231">
        <v>42.5</v>
      </c>
      <c r="H41" s="231">
        <v>22811</v>
      </c>
      <c r="I41" s="231">
        <v>3532</v>
      </c>
      <c r="J41" s="231">
        <v>2064</v>
      </c>
      <c r="K41" s="231">
        <v>28407</v>
      </c>
      <c r="L41" s="231">
        <v>71</v>
      </c>
      <c r="M41" s="231">
        <v>90</v>
      </c>
      <c r="N41" s="231">
        <v>80</v>
      </c>
      <c r="O41" s="231">
        <v>24</v>
      </c>
      <c r="P41" s="231">
        <v>56</v>
      </c>
      <c r="Q41" s="231" t="s">
        <v>777</v>
      </c>
      <c r="R41" s="231">
        <v>5</v>
      </c>
      <c r="S41" s="231">
        <v>1</v>
      </c>
      <c r="T41" s="231">
        <v>4</v>
      </c>
      <c r="U41" s="231" t="s">
        <v>782</v>
      </c>
      <c r="V41" s="231">
        <v>5</v>
      </c>
      <c r="W41" s="231">
        <v>2</v>
      </c>
      <c r="X41" s="231">
        <v>3</v>
      </c>
      <c r="Y41" s="231" t="s">
        <v>780</v>
      </c>
      <c r="Z41" s="231">
        <v>0</v>
      </c>
      <c r="AA41" s="231">
        <v>0</v>
      </c>
      <c r="AB41" s="231">
        <v>89</v>
      </c>
      <c r="AC41" s="231">
        <v>1273</v>
      </c>
      <c r="AD41" s="231">
        <v>28</v>
      </c>
      <c r="AE41" s="231">
        <v>1462</v>
      </c>
      <c r="AF41" s="231">
        <v>644</v>
      </c>
      <c r="AG41" s="231">
        <v>2106</v>
      </c>
    </row>
    <row r="42" spans="1:33" s="9" customFormat="1" ht="15">
      <c r="A42" s="224" t="s">
        <v>362</v>
      </c>
      <c r="B42" s="224" t="s">
        <v>363</v>
      </c>
      <c r="C42" s="224" t="s">
        <v>364</v>
      </c>
      <c r="D42" s="224" t="s">
        <v>677</v>
      </c>
      <c r="E42" s="231">
        <v>30</v>
      </c>
      <c r="F42" s="231">
        <v>5</v>
      </c>
      <c r="G42" s="231">
        <v>35</v>
      </c>
      <c r="H42" s="231">
        <v>18606</v>
      </c>
      <c r="I42" s="231">
        <v>3320</v>
      </c>
      <c r="J42" s="231">
        <v>2063</v>
      </c>
      <c r="K42" s="231">
        <v>23989</v>
      </c>
      <c r="L42" s="231">
        <v>58</v>
      </c>
      <c r="M42" s="231">
        <v>21</v>
      </c>
      <c r="N42" s="231">
        <v>20</v>
      </c>
      <c r="O42" s="231">
        <v>6</v>
      </c>
      <c r="P42" s="231">
        <v>14</v>
      </c>
      <c r="Q42" s="231" t="s">
        <v>775</v>
      </c>
      <c r="R42" s="231">
        <v>1</v>
      </c>
      <c r="S42" s="231">
        <v>0</v>
      </c>
      <c r="T42" s="231">
        <v>1</v>
      </c>
      <c r="U42" s="231" t="s">
        <v>85</v>
      </c>
      <c r="V42" s="231">
        <v>0</v>
      </c>
      <c r="W42" s="231">
        <v>0</v>
      </c>
      <c r="X42" s="231">
        <v>0</v>
      </c>
      <c r="Y42" s="231" t="s">
        <v>85</v>
      </c>
      <c r="Z42" s="231">
        <v>0</v>
      </c>
      <c r="AA42" s="231">
        <v>1</v>
      </c>
      <c r="AB42" s="231">
        <v>1</v>
      </c>
      <c r="AC42" s="231">
        <v>607</v>
      </c>
      <c r="AD42" s="231">
        <v>8</v>
      </c>
      <c r="AE42" s="231">
        <v>694</v>
      </c>
      <c r="AF42" s="231">
        <v>352</v>
      </c>
      <c r="AG42" s="231">
        <v>1046</v>
      </c>
    </row>
    <row r="43" spans="1:33" s="9" customFormat="1" ht="15">
      <c r="A43" s="224" t="s">
        <v>365</v>
      </c>
      <c r="B43" s="224" t="s">
        <v>366</v>
      </c>
      <c r="C43" s="224" t="s">
        <v>367</v>
      </c>
      <c r="D43" s="224" t="s">
        <v>677</v>
      </c>
      <c r="E43" s="231">
        <v>32</v>
      </c>
      <c r="F43" s="231">
        <v>4</v>
      </c>
      <c r="G43" s="231">
        <v>36</v>
      </c>
      <c r="H43" s="231">
        <v>20260</v>
      </c>
      <c r="I43" s="231">
        <v>1946</v>
      </c>
      <c r="J43" s="231">
        <v>1738</v>
      </c>
      <c r="K43" s="231">
        <v>23944</v>
      </c>
      <c r="L43" s="231">
        <v>141</v>
      </c>
      <c r="M43" s="231">
        <v>35</v>
      </c>
      <c r="N43" s="231">
        <v>33</v>
      </c>
      <c r="O43" s="231">
        <v>10</v>
      </c>
      <c r="P43" s="231">
        <v>23</v>
      </c>
      <c r="Q43" s="231" t="s">
        <v>775</v>
      </c>
      <c r="R43" s="231">
        <v>2</v>
      </c>
      <c r="S43" s="231">
        <v>1</v>
      </c>
      <c r="T43" s="231">
        <v>1</v>
      </c>
      <c r="U43" s="231" t="s">
        <v>85</v>
      </c>
      <c r="V43" s="231">
        <v>0</v>
      </c>
      <c r="W43" s="231">
        <v>0</v>
      </c>
      <c r="X43" s="231">
        <v>0</v>
      </c>
      <c r="Y43" s="231" t="s">
        <v>85</v>
      </c>
      <c r="Z43" s="231">
        <v>0</v>
      </c>
      <c r="AA43" s="231">
        <v>0</v>
      </c>
      <c r="AB43" s="231">
        <v>0</v>
      </c>
      <c r="AC43" s="231">
        <v>615</v>
      </c>
      <c r="AD43" s="231">
        <v>6</v>
      </c>
      <c r="AE43" s="231">
        <v>797</v>
      </c>
      <c r="AF43" s="231">
        <v>193</v>
      </c>
      <c r="AG43" s="231">
        <v>990</v>
      </c>
    </row>
    <row r="44" spans="1:33" s="9" customFormat="1" ht="15">
      <c r="A44" s="224" t="s">
        <v>368</v>
      </c>
      <c r="B44" s="224" t="s">
        <v>369</v>
      </c>
      <c r="C44" s="224" t="s">
        <v>370</v>
      </c>
      <c r="D44" s="224" t="s">
        <v>677</v>
      </c>
      <c r="E44" s="231">
        <v>0</v>
      </c>
      <c r="F44" s="231">
        <v>0</v>
      </c>
      <c r="G44" s="231">
        <v>0</v>
      </c>
      <c r="H44" s="231">
        <v>10664</v>
      </c>
      <c r="I44" s="231">
        <v>1771</v>
      </c>
      <c r="J44" s="231">
        <v>686</v>
      </c>
      <c r="K44" s="231">
        <v>13121</v>
      </c>
      <c r="L44" s="231">
        <v>169</v>
      </c>
      <c r="M44" s="231">
        <v>33</v>
      </c>
      <c r="N44" s="231">
        <v>28</v>
      </c>
      <c r="O44" s="231">
        <v>11</v>
      </c>
      <c r="P44" s="231">
        <v>17</v>
      </c>
      <c r="Q44" s="231" t="s">
        <v>779</v>
      </c>
      <c r="R44" s="231">
        <v>4</v>
      </c>
      <c r="S44" s="231">
        <v>0</v>
      </c>
      <c r="T44" s="231">
        <v>4</v>
      </c>
      <c r="U44" s="231" t="s">
        <v>777</v>
      </c>
      <c r="V44" s="231">
        <v>1</v>
      </c>
      <c r="W44" s="231">
        <v>1</v>
      </c>
      <c r="X44" s="231">
        <v>0</v>
      </c>
      <c r="Y44" s="231" t="s">
        <v>85</v>
      </c>
      <c r="Z44" s="231">
        <v>0</v>
      </c>
      <c r="AA44" s="231">
        <v>0</v>
      </c>
      <c r="AB44" s="231">
        <v>0</v>
      </c>
      <c r="AC44" s="231">
        <v>725</v>
      </c>
      <c r="AD44" s="231">
        <v>5</v>
      </c>
      <c r="AE44" s="231">
        <v>932</v>
      </c>
      <c r="AF44" s="231">
        <v>398</v>
      </c>
      <c r="AG44" s="231">
        <v>1330</v>
      </c>
    </row>
    <row r="45" spans="1:33" s="9" customFormat="1" ht="15">
      <c r="A45" s="224" t="s">
        <v>371</v>
      </c>
      <c r="B45" s="224" t="s">
        <v>372</v>
      </c>
      <c r="C45" s="224" t="s">
        <v>373</v>
      </c>
      <c r="D45" s="224" t="s">
        <v>677</v>
      </c>
      <c r="E45" s="231">
        <v>52.32</v>
      </c>
      <c r="F45" s="231">
        <v>1</v>
      </c>
      <c r="G45" s="231">
        <v>53.32</v>
      </c>
      <c r="H45" s="231">
        <v>21168</v>
      </c>
      <c r="I45" s="231">
        <v>3525</v>
      </c>
      <c r="J45" s="231">
        <v>2456</v>
      </c>
      <c r="K45" s="231">
        <v>27149</v>
      </c>
      <c r="L45" s="231">
        <v>53</v>
      </c>
      <c r="M45" s="231">
        <v>49</v>
      </c>
      <c r="N45" s="231">
        <v>42</v>
      </c>
      <c r="O45" s="231">
        <v>12</v>
      </c>
      <c r="P45" s="231">
        <v>30</v>
      </c>
      <c r="Q45" s="231" t="s">
        <v>777</v>
      </c>
      <c r="R45" s="231">
        <v>2</v>
      </c>
      <c r="S45" s="231">
        <v>1</v>
      </c>
      <c r="T45" s="231">
        <v>1</v>
      </c>
      <c r="U45" s="231" t="s">
        <v>85</v>
      </c>
      <c r="V45" s="231">
        <v>5</v>
      </c>
      <c r="W45" s="231">
        <v>3</v>
      </c>
      <c r="X45" s="231">
        <v>2</v>
      </c>
      <c r="Y45" s="231" t="s">
        <v>777</v>
      </c>
      <c r="Z45" s="231">
        <v>1</v>
      </c>
      <c r="AA45" s="231">
        <v>0</v>
      </c>
      <c r="AB45" s="231">
        <v>0</v>
      </c>
      <c r="AC45" s="231">
        <v>1159</v>
      </c>
      <c r="AD45" s="231">
        <v>14</v>
      </c>
      <c r="AE45" s="231">
        <v>1275</v>
      </c>
      <c r="AF45" s="231">
        <v>1056</v>
      </c>
      <c r="AG45" s="231">
        <v>2331</v>
      </c>
    </row>
    <row r="46" spans="1:33" s="9" customFormat="1" ht="15">
      <c r="A46" s="224" t="s">
        <v>374</v>
      </c>
      <c r="B46" s="224" t="s">
        <v>375</v>
      </c>
      <c r="C46" s="224" t="s">
        <v>376</v>
      </c>
      <c r="D46" s="224" t="s">
        <v>677</v>
      </c>
      <c r="E46" s="231">
        <v>27.2</v>
      </c>
      <c r="F46" s="231">
        <v>2</v>
      </c>
      <c r="G46" s="231">
        <v>29.2</v>
      </c>
      <c r="H46" s="231">
        <v>12723</v>
      </c>
      <c r="I46" s="231">
        <v>2010</v>
      </c>
      <c r="J46" s="231">
        <v>885</v>
      </c>
      <c r="K46" s="231">
        <v>15618</v>
      </c>
      <c r="L46" s="231">
        <v>50</v>
      </c>
      <c r="M46" s="231">
        <v>30</v>
      </c>
      <c r="N46" s="231">
        <v>26</v>
      </c>
      <c r="O46" s="231">
        <v>6</v>
      </c>
      <c r="P46" s="231">
        <v>20</v>
      </c>
      <c r="Q46" s="231" t="s">
        <v>775</v>
      </c>
      <c r="R46" s="231">
        <v>2</v>
      </c>
      <c r="S46" s="231">
        <v>1</v>
      </c>
      <c r="T46" s="231">
        <v>1</v>
      </c>
      <c r="U46" s="231" t="s">
        <v>85</v>
      </c>
      <c r="V46" s="231">
        <v>2</v>
      </c>
      <c r="W46" s="231">
        <v>1</v>
      </c>
      <c r="X46" s="231">
        <v>1</v>
      </c>
      <c r="Y46" s="231" t="s">
        <v>85</v>
      </c>
      <c r="Z46" s="231">
        <v>1</v>
      </c>
      <c r="AA46" s="231">
        <v>7</v>
      </c>
      <c r="AB46" s="231">
        <v>0</v>
      </c>
      <c r="AC46" s="231">
        <v>541</v>
      </c>
      <c r="AD46" s="231">
        <v>4</v>
      </c>
      <c r="AE46" s="231">
        <v>625</v>
      </c>
      <c r="AF46" s="231">
        <v>590</v>
      </c>
      <c r="AG46" s="231">
        <v>1215</v>
      </c>
    </row>
    <row r="47" spans="1:33" s="9" customFormat="1" ht="15">
      <c r="A47" s="224" t="s">
        <v>377</v>
      </c>
      <c r="B47" s="224" t="s">
        <v>378</v>
      </c>
      <c r="C47" s="224" t="s">
        <v>379</v>
      </c>
      <c r="D47" s="224" t="s">
        <v>677</v>
      </c>
      <c r="E47" s="231">
        <v>50</v>
      </c>
      <c r="F47" s="231">
        <v>18</v>
      </c>
      <c r="G47" s="231">
        <v>68</v>
      </c>
      <c r="H47" s="231">
        <v>5694</v>
      </c>
      <c r="I47" s="231">
        <v>4782</v>
      </c>
      <c r="J47" s="231">
        <v>2733</v>
      </c>
      <c r="K47" s="231">
        <v>13209</v>
      </c>
      <c r="L47" s="231">
        <v>69</v>
      </c>
      <c r="M47" s="231">
        <v>34</v>
      </c>
      <c r="N47" s="231">
        <v>29</v>
      </c>
      <c r="O47" s="231">
        <v>21</v>
      </c>
      <c r="P47" s="231">
        <v>8</v>
      </c>
      <c r="Q47" s="231" t="s">
        <v>781</v>
      </c>
      <c r="R47" s="231">
        <v>1</v>
      </c>
      <c r="S47" s="231">
        <v>0</v>
      </c>
      <c r="T47" s="231">
        <v>1</v>
      </c>
      <c r="U47" s="231" t="s">
        <v>85</v>
      </c>
      <c r="V47" s="231">
        <v>4</v>
      </c>
      <c r="W47" s="231">
        <v>1</v>
      </c>
      <c r="X47" s="231">
        <v>3</v>
      </c>
      <c r="Y47" s="231" t="s">
        <v>772</v>
      </c>
      <c r="Z47" s="231">
        <v>0</v>
      </c>
      <c r="AA47" s="231">
        <v>0</v>
      </c>
      <c r="AB47" s="231">
        <v>0</v>
      </c>
      <c r="AC47" s="231">
        <v>808</v>
      </c>
      <c r="AD47" s="231">
        <v>8</v>
      </c>
      <c r="AE47" s="231">
        <v>919</v>
      </c>
      <c r="AF47" s="231">
        <v>921</v>
      </c>
      <c r="AG47" s="231">
        <v>1840</v>
      </c>
    </row>
    <row r="48" spans="1:33" s="9" customFormat="1" ht="15">
      <c r="A48" s="224" t="s">
        <v>380</v>
      </c>
      <c r="B48" s="224" t="s">
        <v>381</v>
      </c>
      <c r="C48" s="224" t="s">
        <v>382</v>
      </c>
      <c r="D48" s="224" t="s">
        <v>677</v>
      </c>
      <c r="E48" s="231">
        <v>24.15</v>
      </c>
      <c r="F48" s="231">
        <v>6</v>
      </c>
      <c r="G48" s="231">
        <v>30.15</v>
      </c>
      <c r="H48" s="231">
        <v>20400</v>
      </c>
      <c r="I48" s="231">
        <v>2200</v>
      </c>
      <c r="J48" s="231">
        <v>1100</v>
      </c>
      <c r="K48" s="231">
        <v>23700</v>
      </c>
      <c r="L48" s="231">
        <v>11</v>
      </c>
      <c r="M48" s="231">
        <v>36</v>
      </c>
      <c r="N48" s="231">
        <v>30</v>
      </c>
      <c r="O48" s="231">
        <v>11</v>
      </c>
      <c r="P48" s="231">
        <v>19</v>
      </c>
      <c r="Q48" s="231" t="s">
        <v>777</v>
      </c>
      <c r="R48" s="231">
        <v>0</v>
      </c>
      <c r="S48" s="231">
        <v>0</v>
      </c>
      <c r="T48" s="231">
        <v>0</v>
      </c>
      <c r="U48" s="231" t="s">
        <v>85</v>
      </c>
      <c r="V48" s="231">
        <v>6</v>
      </c>
      <c r="W48" s="231">
        <v>3</v>
      </c>
      <c r="X48" s="231">
        <v>3</v>
      </c>
      <c r="Y48" s="231" t="s">
        <v>780</v>
      </c>
      <c r="Z48" s="231">
        <v>0</v>
      </c>
      <c r="AA48" s="231">
        <v>2</v>
      </c>
      <c r="AB48" s="231">
        <v>0</v>
      </c>
      <c r="AC48" s="231">
        <v>945</v>
      </c>
      <c r="AD48" s="231">
        <v>7</v>
      </c>
      <c r="AE48" s="231">
        <v>999</v>
      </c>
      <c r="AF48" s="231">
        <v>273</v>
      </c>
      <c r="AG48" s="231">
        <v>1272</v>
      </c>
    </row>
    <row r="49" spans="1:33" s="9" customFormat="1" ht="15">
      <c r="A49" s="224" t="s">
        <v>383</v>
      </c>
      <c r="B49" s="224" t="s">
        <v>384</v>
      </c>
      <c r="C49" s="224" t="s">
        <v>385</v>
      </c>
      <c r="D49" s="12" t="s">
        <v>783</v>
      </c>
      <c r="E49" s="231">
        <v>27</v>
      </c>
      <c r="F49" s="231">
        <v>7.88</v>
      </c>
      <c r="G49" s="231">
        <v>34.880000000000003</v>
      </c>
      <c r="H49" s="231">
        <v>29609</v>
      </c>
      <c r="I49" s="231">
        <v>1357</v>
      </c>
      <c r="J49" s="231">
        <v>2052</v>
      </c>
      <c r="K49" s="231">
        <v>33018</v>
      </c>
      <c r="L49" s="231">
        <v>24</v>
      </c>
      <c r="M49" s="231">
        <v>28</v>
      </c>
      <c r="N49" s="231">
        <v>26</v>
      </c>
      <c r="O49" s="231">
        <v>7</v>
      </c>
      <c r="P49" s="231">
        <v>19</v>
      </c>
      <c r="Q49" s="231" t="s">
        <v>780</v>
      </c>
      <c r="R49" s="231">
        <v>1</v>
      </c>
      <c r="S49" s="231">
        <v>1</v>
      </c>
      <c r="T49" s="231">
        <v>0</v>
      </c>
      <c r="U49" s="231" t="s">
        <v>85</v>
      </c>
      <c r="V49" s="231">
        <v>1</v>
      </c>
      <c r="W49" s="231">
        <v>0</v>
      </c>
      <c r="X49" s="231">
        <v>1</v>
      </c>
      <c r="Y49" s="231" t="s">
        <v>85</v>
      </c>
      <c r="Z49" s="231">
        <v>0</v>
      </c>
      <c r="AA49" s="231">
        <v>0</v>
      </c>
      <c r="AB49" s="231">
        <v>0</v>
      </c>
      <c r="AC49" s="231">
        <v>688</v>
      </c>
      <c r="AD49" s="231">
        <v>16</v>
      </c>
      <c r="AE49" s="231">
        <v>756</v>
      </c>
      <c r="AF49" s="231">
        <v>847</v>
      </c>
      <c r="AG49" s="231">
        <v>1603</v>
      </c>
    </row>
    <row r="50" spans="1:33" s="9" customFormat="1" ht="15">
      <c r="A50" s="224" t="s">
        <v>386</v>
      </c>
      <c r="B50" s="224" t="s">
        <v>387</v>
      </c>
      <c r="C50" s="224" t="s">
        <v>388</v>
      </c>
      <c r="D50" s="224" t="s">
        <v>677</v>
      </c>
      <c r="E50" s="231">
        <v>32</v>
      </c>
      <c r="F50" s="231">
        <v>11</v>
      </c>
      <c r="G50" s="231">
        <v>43</v>
      </c>
      <c r="H50" s="231">
        <v>38626</v>
      </c>
      <c r="I50" s="231">
        <v>2478</v>
      </c>
      <c r="J50" s="231">
        <v>1082</v>
      </c>
      <c r="K50" s="231">
        <v>42186</v>
      </c>
      <c r="L50" s="231">
        <v>17</v>
      </c>
      <c r="M50" s="231">
        <v>34</v>
      </c>
      <c r="N50" s="231">
        <v>28</v>
      </c>
      <c r="O50" s="231">
        <v>6</v>
      </c>
      <c r="P50" s="231">
        <v>22</v>
      </c>
      <c r="Q50" s="231" t="s">
        <v>779</v>
      </c>
      <c r="R50" s="231">
        <v>5</v>
      </c>
      <c r="S50" s="231">
        <v>1</v>
      </c>
      <c r="T50" s="231">
        <v>4</v>
      </c>
      <c r="U50" s="231" t="s">
        <v>773</v>
      </c>
      <c r="V50" s="231">
        <v>1</v>
      </c>
      <c r="W50" s="231">
        <v>1</v>
      </c>
      <c r="X50" s="231">
        <v>0</v>
      </c>
      <c r="Y50" s="231" t="s">
        <v>85</v>
      </c>
      <c r="Z50" s="231">
        <v>0</v>
      </c>
      <c r="AA50" s="231">
        <v>0</v>
      </c>
      <c r="AB50" s="231">
        <v>0</v>
      </c>
      <c r="AC50" s="231">
        <v>1309</v>
      </c>
      <c r="AD50" s="231">
        <v>0</v>
      </c>
      <c r="AE50" s="231">
        <v>1360</v>
      </c>
      <c r="AF50" s="231">
        <v>154</v>
      </c>
      <c r="AG50" s="231">
        <v>1514</v>
      </c>
    </row>
    <row r="51" spans="1:33" s="9" customFormat="1" ht="15">
      <c r="A51" s="224" t="s">
        <v>389</v>
      </c>
      <c r="B51" s="224" t="s">
        <v>390</v>
      </c>
      <c r="C51" s="224" t="s">
        <v>391</v>
      </c>
      <c r="D51" s="224" t="s">
        <v>677</v>
      </c>
      <c r="E51" s="231">
        <v>200</v>
      </c>
      <c r="F51" s="231">
        <v>4</v>
      </c>
      <c r="G51" s="231">
        <v>204</v>
      </c>
      <c r="H51" s="231">
        <v>113175</v>
      </c>
      <c r="I51" s="231">
        <v>10058</v>
      </c>
      <c r="J51" s="231">
        <v>2057</v>
      </c>
      <c r="K51" s="231">
        <v>125290</v>
      </c>
      <c r="L51" s="231">
        <v>206</v>
      </c>
      <c r="M51" s="231">
        <v>281</v>
      </c>
      <c r="N51" s="231">
        <v>222</v>
      </c>
      <c r="O51" s="231">
        <v>67</v>
      </c>
      <c r="P51" s="231">
        <v>155</v>
      </c>
      <c r="Q51" s="231" t="s">
        <v>779</v>
      </c>
      <c r="R51" s="231">
        <v>20</v>
      </c>
      <c r="S51" s="231">
        <v>5</v>
      </c>
      <c r="T51" s="231">
        <v>15</v>
      </c>
      <c r="U51" s="231" t="s">
        <v>781</v>
      </c>
      <c r="V51" s="231">
        <v>39</v>
      </c>
      <c r="W51" s="231">
        <v>23</v>
      </c>
      <c r="X51" s="231">
        <v>16</v>
      </c>
      <c r="Y51" s="231" t="s">
        <v>777</v>
      </c>
      <c r="Z51" s="231">
        <v>0</v>
      </c>
      <c r="AA51" s="231">
        <v>0</v>
      </c>
      <c r="AB51" s="231">
        <v>0</v>
      </c>
      <c r="AC51" s="231">
        <v>43</v>
      </c>
      <c r="AD51" s="231">
        <v>4188</v>
      </c>
      <c r="AE51" s="231">
        <v>4718</v>
      </c>
      <c r="AF51" s="231">
        <v>3198</v>
      </c>
      <c r="AG51" s="231">
        <v>7916</v>
      </c>
    </row>
    <row r="52" spans="1:33" s="9" customFormat="1" ht="15">
      <c r="A52" s="224" t="s">
        <v>392</v>
      </c>
      <c r="B52" s="224" t="s">
        <v>393</v>
      </c>
      <c r="C52" s="224" t="s">
        <v>394</v>
      </c>
      <c r="D52" s="224" t="s">
        <v>677</v>
      </c>
      <c r="E52" s="231">
        <v>9</v>
      </c>
      <c r="F52" s="231">
        <v>1.5</v>
      </c>
      <c r="G52" s="231">
        <v>10.5</v>
      </c>
      <c r="H52" s="231">
        <v>7174</v>
      </c>
      <c r="I52" s="231">
        <v>789</v>
      </c>
      <c r="J52" s="231">
        <v>258</v>
      </c>
      <c r="K52" s="231">
        <v>8221</v>
      </c>
      <c r="L52" s="231">
        <v>4</v>
      </c>
      <c r="M52" s="231">
        <v>4</v>
      </c>
      <c r="N52" s="231">
        <v>4</v>
      </c>
      <c r="O52" s="231">
        <v>3</v>
      </c>
      <c r="P52" s="231">
        <v>1</v>
      </c>
      <c r="Q52" s="231" t="s">
        <v>780</v>
      </c>
      <c r="R52" s="231">
        <v>0</v>
      </c>
      <c r="S52" s="231">
        <v>0</v>
      </c>
      <c r="T52" s="231">
        <v>0</v>
      </c>
      <c r="U52" s="231" t="s">
        <v>85</v>
      </c>
      <c r="V52" s="231">
        <v>0</v>
      </c>
      <c r="W52" s="231">
        <v>0</v>
      </c>
      <c r="X52" s="231">
        <v>0</v>
      </c>
      <c r="Y52" s="231" t="s">
        <v>85</v>
      </c>
      <c r="Z52" s="231">
        <v>0</v>
      </c>
      <c r="AA52" s="231">
        <v>0</v>
      </c>
      <c r="AB52" s="231">
        <v>0</v>
      </c>
      <c r="AC52" s="231">
        <v>143</v>
      </c>
      <c r="AD52" s="231">
        <v>0</v>
      </c>
      <c r="AE52" s="231">
        <v>151</v>
      </c>
      <c r="AF52" s="231">
        <v>38</v>
      </c>
      <c r="AG52" s="231">
        <v>189</v>
      </c>
    </row>
    <row r="53" spans="1:33" s="9" customFormat="1" ht="15">
      <c r="A53" s="224" t="s">
        <v>395</v>
      </c>
      <c r="B53" s="224" t="s">
        <v>396</v>
      </c>
      <c r="C53" s="224" t="s">
        <v>397</v>
      </c>
      <c r="D53" s="224" t="s">
        <v>677</v>
      </c>
      <c r="E53" s="231">
        <v>8.5</v>
      </c>
      <c r="F53" s="231">
        <v>0</v>
      </c>
      <c r="G53" s="231">
        <v>8.5</v>
      </c>
      <c r="H53" s="231">
        <v>14342</v>
      </c>
      <c r="I53" s="231">
        <v>922</v>
      </c>
      <c r="J53" s="231">
        <v>287</v>
      </c>
      <c r="K53" s="231">
        <v>15551</v>
      </c>
      <c r="L53" s="231">
        <v>20</v>
      </c>
      <c r="M53" s="231">
        <v>6</v>
      </c>
      <c r="N53" s="231">
        <v>6</v>
      </c>
      <c r="O53" s="231">
        <v>3</v>
      </c>
      <c r="P53" s="231">
        <v>3</v>
      </c>
      <c r="Q53" s="231" t="s">
        <v>779</v>
      </c>
      <c r="R53" s="231">
        <v>0</v>
      </c>
      <c r="S53" s="231">
        <v>0</v>
      </c>
      <c r="T53" s="231">
        <v>0</v>
      </c>
      <c r="U53" s="231" t="s">
        <v>85</v>
      </c>
      <c r="V53" s="231">
        <v>0</v>
      </c>
      <c r="W53" s="231">
        <v>0</v>
      </c>
      <c r="X53" s="231">
        <v>0</v>
      </c>
      <c r="Y53" s="231" t="s">
        <v>85</v>
      </c>
      <c r="Z53" s="231">
        <v>0</v>
      </c>
      <c r="AA53" s="231">
        <v>0</v>
      </c>
      <c r="AB53" s="231">
        <v>0</v>
      </c>
      <c r="AC53" s="231">
        <v>60</v>
      </c>
      <c r="AD53" s="231">
        <v>1</v>
      </c>
      <c r="AE53" s="231">
        <v>87</v>
      </c>
      <c r="AF53" s="231">
        <v>185</v>
      </c>
      <c r="AG53" s="231">
        <v>272</v>
      </c>
    </row>
    <row r="54" spans="1:33" s="9" customFormat="1" ht="15">
      <c r="A54" s="224" t="s">
        <v>398</v>
      </c>
      <c r="B54" s="224" t="s">
        <v>399</v>
      </c>
      <c r="C54" s="224" t="s">
        <v>400</v>
      </c>
      <c r="D54" s="224" t="s">
        <v>677</v>
      </c>
      <c r="E54" s="231">
        <v>15.6</v>
      </c>
      <c r="F54" s="231">
        <v>0</v>
      </c>
      <c r="G54" s="231">
        <v>15.6</v>
      </c>
      <c r="H54" s="231">
        <v>4218</v>
      </c>
      <c r="I54" s="231">
        <v>1399</v>
      </c>
      <c r="J54" s="231">
        <v>232</v>
      </c>
      <c r="K54" s="231">
        <v>5849</v>
      </c>
      <c r="L54" s="231">
        <v>29</v>
      </c>
      <c r="M54" s="231">
        <v>30</v>
      </c>
      <c r="N54" s="231">
        <v>25</v>
      </c>
      <c r="O54" s="231">
        <v>5</v>
      </c>
      <c r="P54" s="231">
        <v>20</v>
      </c>
      <c r="Q54" s="231" t="s">
        <v>780</v>
      </c>
      <c r="R54" s="231">
        <v>2</v>
      </c>
      <c r="S54" s="231">
        <v>1</v>
      </c>
      <c r="T54" s="231">
        <v>1</v>
      </c>
      <c r="U54" s="231" t="s">
        <v>85</v>
      </c>
      <c r="V54" s="231">
        <v>3</v>
      </c>
      <c r="W54" s="231">
        <v>2</v>
      </c>
      <c r="X54" s="231">
        <v>1</v>
      </c>
      <c r="Y54" s="231" t="s">
        <v>85</v>
      </c>
      <c r="Z54" s="231">
        <v>0</v>
      </c>
      <c r="AA54" s="231">
        <v>0</v>
      </c>
      <c r="AB54" s="231">
        <v>0</v>
      </c>
      <c r="AC54" s="231">
        <v>318</v>
      </c>
      <c r="AD54" s="231">
        <v>0</v>
      </c>
      <c r="AE54" s="231">
        <v>377</v>
      </c>
      <c r="AF54" s="231">
        <v>105</v>
      </c>
      <c r="AG54" s="231">
        <v>482</v>
      </c>
    </row>
    <row r="55" spans="1:33" s="9" customFormat="1" ht="15">
      <c r="A55" s="224" t="s">
        <v>401</v>
      </c>
      <c r="B55" s="224" t="s">
        <v>402</v>
      </c>
      <c r="C55" s="224" t="s">
        <v>403</v>
      </c>
      <c r="D55" s="224" t="s">
        <v>677</v>
      </c>
      <c r="E55" s="231">
        <v>4</v>
      </c>
      <c r="F55" s="231">
        <v>4</v>
      </c>
      <c r="G55" s="231">
        <v>8</v>
      </c>
      <c r="H55" s="231">
        <v>12542</v>
      </c>
      <c r="I55" s="231">
        <v>1618</v>
      </c>
      <c r="J55" s="231">
        <v>1748</v>
      </c>
      <c r="K55" s="231">
        <v>15908</v>
      </c>
      <c r="L55" s="231">
        <v>54</v>
      </c>
      <c r="M55" s="231">
        <v>10</v>
      </c>
      <c r="N55" s="231">
        <v>9</v>
      </c>
      <c r="O55" s="231">
        <v>3</v>
      </c>
      <c r="P55" s="231">
        <v>6</v>
      </c>
      <c r="Q55" s="231" t="s">
        <v>773</v>
      </c>
      <c r="R55" s="231">
        <v>0</v>
      </c>
      <c r="S55" s="231">
        <v>0</v>
      </c>
      <c r="T55" s="231">
        <v>0</v>
      </c>
      <c r="U55" s="231" t="s">
        <v>85</v>
      </c>
      <c r="V55" s="231">
        <v>1</v>
      </c>
      <c r="W55" s="231">
        <v>1</v>
      </c>
      <c r="X55" s="231">
        <v>0</v>
      </c>
      <c r="Y55" s="231" t="s">
        <v>85</v>
      </c>
      <c r="Z55" s="231">
        <v>0</v>
      </c>
      <c r="AA55" s="231">
        <v>1</v>
      </c>
      <c r="AB55" s="231">
        <v>0</v>
      </c>
      <c r="AC55" s="231">
        <v>261</v>
      </c>
      <c r="AD55" s="231">
        <v>9</v>
      </c>
      <c r="AE55" s="231">
        <v>334</v>
      </c>
      <c r="AF55" s="231">
        <v>70</v>
      </c>
      <c r="AG55" s="231">
        <v>404</v>
      </c>
    </row>
    <row r="56" spans="1:33" s="9" customFormat="1" ht="15">
      <c r="A56" s="224" t="s">
        <v>404</v>
      </c>
      <c r="B56" s="224" t="s">
        <v>405</v>
      </c>
      <c r="C56" s="224" t="s">
        <v>406</v>
      </c>
      <c r="D56" s="224" t="s">
        <v>677</v>
      </c>
      <c r="E56" s="231">
        <v>6</v>
      </c>
      <c r="F56" s="231">
        <v>1.9</v>
      </c>
      <c r="G56" s="231">
        <v>7.9</v>
      </c>
      <c r="H56" s="231">
        <v>6739</v>
      </c>
      <c r="I56" s="231">
        <v>1137</v>
      </c>
      <c r="J56" s="231">
        <v>384</v>
      </c>
      <c r="K56" s="231">
        <v>8260</v>
      </c>
      <c r="L56" s="231">
        <v>5</v>
      </c>
      <c r="M56" s="231">
        <v>5</v>
      </c>
      <c r="N56" s="231">
        <v>4</v>
      </c>
      <c r="O56" s="231">
        <v>1</v>
      </c>
      <c r="P56" s="231">
        <v>3</v>
      </c>
      <c r="Q56" s="231" t="s">
        <v>775</v>
      </c>
      <c r="R56" s="231">
        <v>0</v>
      </c>
      <c r="S56" s="231">
        <v>0</v>
      </c>
      <c r="T56" s="231">
        <v>0</v>
      </c>
      <c r="U56" s="231" t="s">
        <v>85</v>
      </c>
      <c r="V56" s="231">
        <v>1</v>
      </c>
      <c r="W56" s="231">
        <v>0</v>
      </c>
      <c r="X56" s="231">
        <v>1</v>
      </c>
      <c r="Y56" s="231" t="s">
        <v>85</v>
      </c>
      <c r="Z56" s="231">
        <v>0</v>
      </c>
      <c r="AA56" s="231">
        <v>0</v>
      </c>
      <c r="AB56" s="231">
        <v>0</v>
      </c>
      <c r="AC56" s="231">
        <v>191</v>
      </c>
      <c r="AD56" s="231">
        <v>0</v>
      </c>
      <c r="AE56" s="231">
        <v>201</v>
      </c>
      <c r="AF56" s="231">
        <v>134</v>
      </c>
      <c r="AG56" s="231">
        <v>335</v>
      </c>
    </row>
    <row r="57" spans="1:33" s="9" customFormat="1" ht="15">
      <c r="A57" s="224" t="s">
        <v>407</v>
      </c>
      <c r="B57" s="224" t="s">
        <v>408</v>
      </c>
      <c r="C57" s="224" t="s">
        <v>409</v>
      </c>
      <c r="D57" s="224" t="s">
        <v>677</v>
      </c>
      <c r="E57" s="231">
        <v>17</v>
      </c>
      <c r="F57" s="231">
        <v>4</v>
      </c>
      <c r="G57" s="231">
        <v>21</v>
      </c>
      <c r="H57" s="231">
        <v>9977</v>
      </c>
      <c r="I57" s="231">
        <v>2018</v>
      </c>
      <c r="J57" s="231">
        <v>483</v>
      </c>
      <c r="K57" s="231">
        <v>12478</v>
      </c>
      <c r="L57" s="231">
        <v>33</v>
      </c>
      <c r="M57" s="231">
        <v>14</v>
      </c>
      <c r="N57" s="231">
        <v>10</v>
      </c>
      <c r="O57" s="231">
        <v>8</v>
      </c>
      <c r="P57" s="231">
        <v>2</v>
      </c>
      <c r="Q57" s="231" t="s">
        <v>772</v>
      </c>
      <c r="R57" s="231">
        <v>1</v>
      </c>
      <c r="S57" s="231">
        <v>0</v>
      </c>
      <c r="T57" s="231">
        <v>1</v>
      </c>
      <c r="U57" s="231" t="s">
        <v>85</v>
      </c>
      <c r="V57" s="231">
        <v>3</v>
      </c>
      <c r="W57" s="231">
        <v>2</v>
      </c>
      <c r="X57" s="231">
        <v>1</v>
      </c>
      <c r="Y57" s="231" t="s">
        <v>85</v>
      </c>
      <c r="Z57" s="231">
        <v>0</v>
      </c>
      <c r="AA57" s="231">
        <v>0</v>
      </c>
      <c r="AB57" s="231">
        <v>0</v>
      </c>
      <c r="AC57" s="231">
        <v>253</v>
      </c>
      <c r="AD57" s="231">
        <v>0</v>
      </c>
      <c r="AE57" s="231">
        <v>300</v>
      </c>
      <c r="AF57" s="231">
        <v>64</v>
      </c>
      <c r="AG57" s="231">
        <v>364</v>
      </c>
    </row>
    <row r="58" spans="1:33" s="9" customFormat="1" ht="15">
      <c r="A58" s="224" t="s">
        <v>410</v>
      </c>
      <c r="B58" s="224" t="s">
        <v>411</v>
      </c>
      <c r="C58" s="224" t="s">
        <v>412</v>
      </c>
      <c r="D58" s="224" t="s">
        <v>677</v>
      </c>
      <c r="E58" s="231">
        <v>9</v>
      </c>
      <c r="F58" s="231">
        <v>1.7749999999999999</v>
      </c>
      <c r="G58" s="231">
        <v>10.775</v>
      </c>
      <c r="H58" s="231">
        <v>5522</v>
      </c>
      <c r="I58" s="231">
        <v>1421</v>
      </c>
      <c r="J58" s="231">
        <v>596</v>
      </c>
      <c r="K58" s="231">
        <v>7539</v>
      </c>
      <c r="L58" s="231">
        <v>24</v>
      </c>
      <c r="M58" s="231">
        <v>10</v>
      </c>
      <c r="N58" s="231">
        <v>7</v>
      </c>
      <c r="O58" s="231">
        <v>4</v>
      </c>
      <c r="P58" s="231">
        <v>3</v>
      </c>
      <c r="Q58" s="231" t="s">
        <v>779</v>
      </c>
      <c r="R58" s="231">
        <v>1</v>
      </c>
      <c r="S58" s="231">
        <v>0</v>
      </c>
      <c r="T58" s="231">
        <v>1</v>
      </c>
      <c r="U58" s="231" t="s">
        <v>85</v>
      </c>
      <c r="V58" s="231">
        <v>2</v>
      </c>
      <c r="W58" s="231">
        <v>1</v>
      </c>
      <c r="X58" s="231">
        <v>1</v>
      </c>
      <c r="Y58" s="231" t="s">
        <v>85</v>
      </c>
      <c r="Z58" s="231">
        <v>0</v>
      </c>
      <c r="AA58" s="231">
        <v>0</v>
      </c>
      <c r="AB58" s="231">
        <v>0</v>
      </c>
      <c r="AC58" s="231">
        <v>99</v>
      </c>
      <c r="AD58" s="231">
        <v>0</v>
      </c>
      <c r="AE58" s="231">
        <v>133</v>
      </c>
      <c r="AF58" s="231">
        <v>93</v>
      </c>
      <c r="AG58" s="231">
        <v>226</v>
      </c>
    </row>
    <row r="59" spans="1:33" s="9" customFormat="1" ht="15">
      <c r="A59" s="224" t="s">
        <v>413</v>
      </c>
      <c r="B59" s="224" t="s">
        <v>414</v>
      </c>
      <c r="C59" s="224" t="s">
        <v>415</v>
      </c>
      <c r="D59" s="224" t="s">
        <v>678</v>
      </c>
      <c r="E59" s="231">
        <v>12.5</v>
      </c>
      <c r="F59" s="231">
        <v>3.2</v>
      </c>
      <c r="G59" s="231">
        <v>15.7</v>
      </c>
      <c r="H59" s="231">
        <v>7860</v>
      </c>
      <c r="I59" s="231">
        <v>2128</v>
      </c>
      <c r="J59" s="231">
        <v>409</v>
      </c>
      <c r="K59" s="231">
        <v>10397</v>
      </c>
      <c r="L59" s="231">
        <v>42</v>
      </c>
      <c r="M59" s="231">
        <v>8</v>
      </c>
      <c r="N59" s="231">
        <v>8</v>
      </c>
      <c r="O59" s="231">
        <v>2</v>
      </c>
      <c r="P59" s="231">
        <v>6</v>
      </c>
      <c r="Q59" s="231" t="s">
        <v>777</v>
      </c>
      <c r="R59" s="231">
        <v>0</v>
      </c>
      <c r="S59" s="231">
        <v>0</v>
      </c>
      <c r="T59" s="231">
        <v>0</v>
      </c>
      <c r="U59" s="231" t="s">
        <v>85</v>
      </c>
      <c r="V59" s="231">
        <v>0</v>
      </c>
      <c r="W59" s="231">
        <v>0</v>
      </c>
      <c r="X59" s="231">
        <v>0</v>
      </c>
      <c r="Y59" s="231" t="s">
        <v>85</v>
      </c>
      <c r="Z59" s="231">
        <v>0</v>
      </c>
      <c r="AA59" s="231">
        <v>0</v>
      </c>
      <c r="AB59" s="231">
        <v>0</v>
      </c>
      <c r="AC59" s="231">
        <v>129</v>
      </c>
      <c r="AD59" s="231">
        <v>0</v>
      </c>
      <c r="AE59" s="231">
        <v>179</v>
      </c>
      <c r="AF59" s="231">
        <v>235</v>
      </c>
      <c r="AG59" s="231">
        <v>414</v>
      </c>
    </row>
    <row r="60" spans="1:33" s="9" customFormat="1" ht="15">
      <c r="A60" s="224" t="s">
        <v>416</v>
      </c>
      <c r="B60" s="224" t="s">
        <v>417</v>
      </c>
      <c r="C60" s="224" t="s">
        <v>418</v>
      </c>
      <c r="D60" s="224" t="s">
        <v>678</v>
      </c>
      <c r="E60" s="231">
        <v>9.5</v>
      </c>
      <c r="F60" s="231">
        <v>2</v>
      </c>
      <c r="G60" s="231">
        <v>11.5</v>
      </c>
      <c r="H60" s="231">
        <v>1909</v>
      </c>
      <c r="I60" s="231">
        <v>1387</v>
      </c>
      <c r="J60" s="231">
        <v>574</v>
      </c>
      <c r="K60" s="231">
        <v>3870</v>
      </c>
      <c r="L60" s="231">
        <v>14</v>
      </c>
      <c r="M60" s="231">
        <v>10</v>
      </c>
      <c r="N60" s="231">
        <v>10</v>
      </c>
      <c r="O60" s="231">
        <v>4</v>
      </c>
      <c r="P60" s="231">
        <v>6</v>
      </c>
      <c r="Q60" s="231" t="s">
        <v>776</v>
      </c>
      <c r="R60" s="231">
        <v>0</v>
      </c>
      <c r="S60" s="231">
        <v>0</v>
      </c>
      <c r="T60" s="231">
        <v>0</v>
      </c>
      <c r="U60" s="231" t="s">
        <v>85</v>
      </c>
      <c r="V60" s="231">
        <v>0</v>
      </c>
      <c r="W60" s="231">
        <v>0</v>
      </c>
      <c r="X60" s="231">
        <v>0</v>
      </c>
      <c r="Y60" s="231" t="s">
        <v>85</v>
      </c>
      <c r="Z60" s="231">
        <v>0</v>
      </c>
      <c r="AA60" s="231">
        <v>0</v>
      </c>
      <c r="AB60" s="231">
        <v>0</v>
      </c>
      <c r="AC60" s="231">
        <v>135</v>
      </c>
      <c r="AD60" s="231">
        <v>2</v>
      </c>
      <c r="AE60" s="231">
        <v>161</v>
      </c>
      <c r="AF60" s="231">
        <v>135</v>
      </c>
      <c r="AG60" s="231">
        <v>296</v>
      </c>
    </row>
    <row r="61" spans="1:33" s="9" customFormat="1" ht="15">
      <c r="A61" s="224" t="s">
        <v>419</v>
      </c>
      <c r="B61" s="224" t="s">
        <v>420</v>
      </c>
      <c r="C61" s="224" t="s">
        <v>421</v>
      </c>
      <c r="D61" s="224" t="s">
        <v>677</v>
      </c>
      <c r="E61" s="231">
        <v>22</v>
      </c>
      <c r="F61" s="231">
        <v>4.8</v>
      </c>
      <c r="G61" s="231">
        <v>26.8</v>
      </c>
      <c r="H61" s="231">
        <v>10723</v>
      </c>
      <c r="I61" s="231">
        <v>3266</v>
      </c>
      <c r="J61" s="231">
        <v>1057</v>
      </c>
      <c r="K61" s="231">
        <v>15046</v>
      </c>
      <c r="L61" s="231">
        <v>34</v>
      </c>
      <c r="M61" s="231">
        <v>13</v>
      </c>
      <c r="N61" s="231">
        <v>13</v>
      </c>
      <c r="O61" s="231">
        <v>4</v>
      </c>
      <c r="P61" s="231">
        <v>9</v>
      </c>
      <c r="Q61" s="231" t="s">
        <v>772</v>
      </c>
      <c r="R61" s="231">
        <v>0</v>
      </c>
      <c r="S61" s="231">
        <v>0</v>
      </c>
      <c r="T61" s="231">
        <v>0</v>
      </c>
      <c r="U61" s="231" t="s">
        <v>85</v>
      </c>
      <c r="V61" s="231">
        <v>0</v>
      </c>
      <c r="W61" s="231">
        <v>0</v>
      </c>
      <c r="X61" s="231">
        <v>0</v>
      </c>
      <c r="Y61" s="231" t="s">
        <v>85</v>
      </c>
      <c r="Z61" s="231">
        <v>0</v>
      </c>
      <c r="AA61" s="231">
        <v>0</v>
      </c>
      <c r="AB61" s="231">
        <v>0</v>
      </c>
      <c r="AC61" s="231">
        <v>143</v>
      </c>
      <c r="AD61" s="231">
        <v>0</v>
      </c>
      <c r="AE61" s="231">
        <v>190</v>
      </c>
      <c r="AF61" s="231">
        <v>200</v>
      </c>
      <c r="AG61" s="231">
        <v>390</v>
      </c>
    </row>
    <row r="62" spans="1:33" s="9" customFormat="1" ht="15">
      <c r="A62" s="224" t="s">
        <v>422</v>
      </c>
      <c r="B62" s="224" t="s">
        <v>423</v>
      </c>
      <c r="C62" s="224" t="s">
        <v>424</v>
      </c>
      <c r="D62" s="224" t="s">
        <v>677</v>
      </c>
      <c r="E62" s="231">
        <v>11</v>
      </c>
      <c r="F62" s="231">
        <v>1</v>
      </c>
      <c r="G62" s="231">
        <v>12</v>
      </c>
      <c r="H62" s="231">
        <v>12443</v>
      </c>
      <c r="I62" s="231">
        <v>2170</v>
      </c>
      <c r="J62" s="231">
        <v>595</v>
      </c>
      <c r="K62" s="231">
        <v>15208</v>
      </c>
      <c r="L62" s="231">
        <v>51</v>
      </c>
      <c r="M62" s="231">
        <v>14</v>
      </c>
      <c r="N62" s="231">
        <v>13</v>
      </c>
      <c r="O62" s="231">
        <v>5</v>
      </c>
      <c r="P62" s="231">
        <v>8</v>
      </c>
      <c r="Q62" s="231" t="s">
        <v>785</v>
      </c>
      <c r="R62" s="231">
        <v>0</v>
      </c>
      <c r="S62" s="231">
        <v>0</v>
      </c>
      <c r="T62" s="231">
        <v>0</v>
      </c>
      <c r="U62" s="231" t="s">
        <v>85</v>
      </c>
      <c r="V62" s="231">
        <v>1</v>
      </c>
      <c r="W62" s="231">
        <v>0</v>
      </c>
      <c r="X62" s="231">
        <v>1</v>
      </c>
      <c r="Y62" s="231" t="s">
        <v>85</v>
      </c>
      <c r="Z62" s="231">
        <v>0</v>
      </c>
      <c r="AA62" s="231">
        <v>0</v>
      </c>
      <c r="AB62" s="231">
        <v>0</v>
      </c>
      <c r="AC62" s="231">
        <v>46</v>
      </c>
      <c r="AD62" s="231">
        <v>5</v>
      </c>
      <c r="AE62" s="231">
        <v>116</v>
      </c>
      <c r="AF62" s="231">
        <v>195</v>
      </c>
      <c r="AG62" s="231">
        <v>311</v>
      </c>
    </row>
    <row r="63" spans="1:33" s="9" customFormat="1" ht="15">
      <c r="A63" s="224" t="s">
        <v>425</v>
      </c>
      <c r="B63" s="224" t="s">
        <v>426</v>
      </c>
      <c r="C63" s="224" t="s">
        <v>427</v>
      </c>
      <c r="D63" s="224" t="s">
        <v>677</v>
      </c>
      <c r="E63" s="231">
        <v>15.46</v>
      </c>
      <c r="F63" s="231">
        <v>0</v>
      </c>
      <c r="G63" s="231">
        <v>15.46</v>
      </c>
      <c r="H63" s="231">
        <v>12332</v>
      </c>
      <c r="I63" s="231">
        <v>1371</v>
      </c>
      <c r="J63" s="231">
        <v>499</v>
      </c>
      <c r="K63" s="231">
        <v>14202</v>
      </c>
      <c r="L63" s="231">
        <v>18</v>
      </c>
      <c r="M63" s="231">
        <v>10</v>
      </c>
      <c r="N63" s="231">
        <v>9</v>
      </c>
      <c r="O63" s="231">
        <v>2</v>
      </c>
      <c r="P63" s="231">
        <v>7</v>
      </c>
      <c r="Q63" s="231" t="s">
        <v>776</v>
      </c>
      <c r="R63" s="231">
        <v>0</v>
      </c>
      <c r="S63" s="231">
        <v>0</v>
      </c>
      <c r="T63" s="231">
        <v>0</v>
      </c>
      <c r="U63" s="231" t="s">
        <v>85</v>
      </c>
      <c r="V63" s="231">
        <v>1</v>
      </c>
      <c r="W63" s="231">
        <v>0</v>
      </c>
      <c r="X63" s="231">
        <v>1</v>
      </c>
      <c r="Y63" s="231" t="s">
        <v>85</v>
      </c>
      <c r="Z63" s="231">
        <v>0</v>
      </c>
      <c r="AA63" s="231">
        <v>0</v>
      </c>
      <c r="AB63" s="231">
        <v>0</v>
      </c>
      <c r="AC63" s="231">
        <v>82</v>
      </c>
      <c r="AD63" s="231">
        <v>3</v>
      </c>
      <c r="AE63" s="231">
        <v>113</v>
      </c>
      <c r="AF63" s="231">
        <v>323</v>
      </c>
      <c r="AG63" s="231">
        <v>436</v>
      </c>
    </row>
    <row r="64" spans="1:33" s="9" customFormat="1" ht="15">
      <c r="A64" s="224" t="s">
        <v>429</v>
      </c>
      <c r="B64" s="224" t="s">
        <v>430</v>
      </c>
      <c r="C64" s="224" t="s">
        <v>431</v>
      </c>
      <c r="D64" s="224" t="s">
        <v>677</v>
      </c>
      <c r="E64" s="231">
        <v>6.5</v>
      </c>
      <c r="F64" s="231">
        <v>0</v>
      </c>
      <c r="G64" s="231">
        <v>6.5</v>
      </c>
      <c r="H64" s="231">
        <v>14439</v>
      </c>
      <c r="I64" s="231">
        <v>889</v>
      </c>
      <c r="J64" s="231">
        <v>489</v>
      </c>
      <c r="K64" s="231">
        <v>15817</v>
      </c>
      <c r="L64" s="231">
        <v>12</v>
      </c>
      <c r="M64" s="231">
        <v>10</v>
      </c>
      <c r="N64" s="231">
        <v>9</v>
      </c>
      <c r="O64" s="231">
        <v>4</v>
      </c>
      <c r="P64" s="231">
        <v>5</v>
      </c>
      <c r="Q64" s="231" t="s">
        <v>786</v>
      </c>
      <c r="R64" s="231">
        <v>0</v>
      </c>
      <c r="S64" s="231">
        <v>0</v>
      </c>
      <c r="T64" s="231">
        <v>0</v>
      </c>
      <c r="U64" s="231" t="s">
        <v>85</v>
      </c>
      <c r="V64" s="231">
        <v>1</v>
      </c>
      <c r="W64" s="231">
        <v>0</v>
      </c>
      <c r="X64" s="231">
        <v>1</v>
      </c>
      <c r="Y64" s="231" t="s">
        <v>85</v>
      </c>
      <c r="Z64" s="231">
        <v>0</v>
      </c>
      <c r="AA64" s="231">
        <v>0</v>
      </c>
      <c r="AB64" s="231">
        <v>0</v>
      </c>
      <c r="AC64" s="231">
        <v>100</v>
      </c>
      <c r="AD64" s="231">
        <v>4</v>
      </c>
      <c r="AE64" s="231">
        <v>126</v>
      </c>
      <c r="AF64" s="231">
        <v>176</v>
      </c>
      <c r="AG64" s="231">
        <v>302</v>
      </c>
    </row>
    <row r="65" spans="1:33" s="9" customFormat="1" ht="15">
      <c r="A65" s="224" t="s">
        <v>432</v>
      </c>
      <c r="B65" s="224" t="s">
        <v>433</v>
      </c>
      <c r="C65" s="224" t="s">
        <v>434</v>
      </c>
      <c r="D65" s="224" t="s">
        <v>678</v>
      </c>
      <c r="E65" s="231">
        <v>5</v>
      </c>
      <c r="F65" s="231">
        <v>2.5</v>
      </c>
      <c r="G65" s="231">
        <v>7.5</v>
      </c>
      <c r="H65" s="231">
        <v>4975</v>
      </c>
      <c r="I65" s="231">
        <v>762</v>
      </c>
      <c r="J65" s="231">
        <v>900</v>
      </c>
      <c r="K65" s="231">
        <v>6637</v>
      </c>
      <c r="L65" s="231">
        <v>38</v>
      </c>
      <c r="M65" s="231">
        <v>20</v>
      </c>
      <c r="N65" s="231">
        <v>15</v>
      </c>
      <c r="O65" s="231">
        <v>4</v>
      </c>
      <c r="P65" s="231">
        <v>11</v>
      </c>
      <c r="Q65" s="231" t="s">
        <v>775</v>
      </c>
      <c r="R65" s="231">
        <v>0</v>
      </c>
      <c r="S65" s="231">
        <v>0</v>
      </c>
      <c r="T65" s="231">
        <v>0</v>
      </c>
      <c r="U65" s="231" t="s">
        <v>85</v>
      </c>
      <c r="V65" s="231">
        <v>5</v>
      </c>
      <c r="W65" s="231">
        <v>4</v>
      </c>
      <c r="X65" s="231">
        <v>1</v>
      </c>
      <c r="Y65" s="231" t="s">
        <v>779</v>
      </c>
      <c r="Z65" s="231">
        <v>0</v>
      </c>
      <c r="AA65" s="231">
        <v>0</v>
      </c>
      <c r="AB65" s="231">
        <v>0</v>
      </c>
      <c r="AC65" s="231">
        <v>222</v>
      </c>
      <c r="AD65" s="231">
        <v>0</v>
      </c>
      <c r="AE65" s="231">
        <v>280</v>
      </c>
      <c r="AF65" s="231">
        <v>107</v>
      </c>
      <c r="AG65" s="231">
        <v>387</v>
      </c>
    </row>
    <row r="66" spans="1:33" s="9" customFormat="1" ht="15">
      <c r="A66" s="224" t="s">
        <v>435</v>
      </c>
      <c r="B66" s="224" t="s">
        <v>436</v>
      </c>
      <c r="C66" s="224" t="s">
        <v>437</v>
      </c>
      <c r="D66" s="224" t="s">
        <v>678</v>
      </c>
      <c r="E66" s="231">
        <v>2</v>
      </c>
      <c r="F66" s="231">
        <v>0</v>
      </c>
      <c r="G66" s="231">
        <v>2</v>
      </c>
      <c r="H66" s="231">
        <v>15153</v>
      </c>
      <c r="I66" s="231">
        <v>1881</v>
      </c>
      <c r="J66" s="231">
        <v>1402</v>
      </c>
      <c r="K66" s="231">
        <v>18436</v>
      </c>
      <c r="L66" s="231">
        <v>30</v>
      </c>
      <c r="M66" s="231">
        <v>8</v>
      </c>
      <c r="N66" s="231">
        <v>8</v>
      </c>
      <c r="O66" s="231">
        <v>1</v>
      </c>
      <c r="P66" s="231">
        <v>7</v>
      </c>
      <c r="Q66" s="231" t="s">
        <v>775</v>
      </c>
      <c r="R66" s="231">
        <v>0</v>
      </c>
      <c r="S66" s="231">
        <v>0</v>
      </c>
      <c r="T66" s="231">
        <v>0</v>
      </c>
      <c r="U66" s="231" t="s">
        <v>85</v>
      </c>
      <c r="V66" s="231">
        <v>0</v>
      </c>
      <c r="W66" s="231">
        <v>0</v>
      </c>
      <c r="X66" s="231">
        <v>0</v>
      </c>
      <c r="Y66" s="231" t="s">
        <v>85</v>
      </c>
      <c r="Z66" s="231">
        <v>0</v>
      </c>
      <c r="AA66" s="231">
        <v>0</v>
      </c>
      <c r="AB66" s="231">
        <v>0</v>
      </c>
      <c r="AC66" s="231">
        <v>226</v>
      </c>
      <c r="AD66" s="231">
        <v>1</v>
      </c>
      <c r="AE66" s="231">
        <v>265</v>
      </c>
      <c r="AF66" s="231">
        <v>284</v>
      </c>
      <c r="AG66" s="231">
        <v>549</v>
      </c>
    </row>
    <row r="67" spans="1:33" s="9" customFormat="1" ht="15">
      <c r="A67" s="224" t="s">
        <v>438</v>
      </c>
      <c r="B67" s="224" t="s">
        <v>439</v>
      </c>
      <c r="C67" s="224" t="s">
        <v>440</v>
      </c>
      <c r="D67" s="224" t="s">
        <v>678</v>
      </c>
      <c r="E67" s="231">
        <v>3</v>
      </c>
      <c r="F67" s="231">
        <v>0</v>
      </c>
      <c r="G67" s="231">
        <v>3</v>
      </c>
      <c r="H67" s="231">
        <v>9633</v>
      </c>
      <c r="I67" s="231">
        <v>675</v>
      </c>
      <c r="J67" s="231">
        <v>761</v>
      </c>
      <c r="K67" s="231">
        <v>11069</v>
      </c>
      <c r="L67" s="231">
        <v>5</v>
      </c>
      <c r="M67" s="231">
        <v>3</v>
      </c>
      <c r="N67" s="231">
        <v>2</v>
      </c>
      <c r="O67" s="231">
        <v>0</v>
      </c>
      <c r="P67" s="231">
        <v>2</v>
      </c>
      <c r="Q67" s="231" t="s">
        <v>85</v>
      </c>
      <c r="R67" s="231">
        <v>0</v>
      </c>
      <c r="S67" s="231">
        <v>0</v>
      </c>
      <c r="T67" s="231">
        <v>0</v>
      </c>
      <c r="U67" s="231" t="s">
        <v>85</v>
      </c>
      <c r="V67" s="231">
        <v>1</v>
      </c>
      <c r="W67" s="231">
        <v>0</v>
      </c>
      <c r="X67" s="231">
        <v>1</v>
      </c>
      <c r="Y67" s="231" t="s">
        <v>85</v>
      </c>
      <c r="Z67" s="231">
        <v>0</v>
      </c>
      <c r="AA67" s="231">
        <v>0</v>
      </c>
      <c r="AB67" s="231">
        <v>0</v>
      </c>
      <c r="AC67" s="231">
        <v>43</v>
      </c>
      <c r="AD67" s="231">
        <v>1</v>
      </c>
      <c r="AE67" s="231">
        <v>52</v>
      </c>
      <c r="AF67" s="231">
        <v>36</v>
      </c>
      <c r="AG67" s="231">
        <v>88</v>
      </c>
    </row>
    <row r="68" spans="1:33" s="9" customFormat="1" ht="15">
      <c r="A68" s="224" t="s">
        <v>441</v>
      </c>
      <c r="B68" s="224" t="s">
        <v>442</v>
      </c>
      <c r="C68" s="224" t="s">
        <v>443</v>
      </c>
      <c r="D68" s="224" t="s">
        <v>678</v>
      </c>
      <c r="E68" s="231">
        <v>4</v>
      </c>
      <c r="F68" s="231">
        <v>3</v>
      </c>
      <c r="G68" s="231">
        <v>7</v>
      </c>
      <c r="H68" s="231">
        <v>2346</v>
      </c>
      <c r="I68" s="231">
        <v>2427</v>
      </c>
      <c r="J68" s="231">
        <v>370</v>
      </c>
      <c r="K68" s="231">
        <v>5143</v>
      </c>
      <c r="L68" s="231">
        <v>36</v>
      </c>
      <c r="M68" s="231">
        <v>4</v>
      </c>
      <c r="N68" s="231">
        <v>4</v>
      </c>
      <c r="O68" s="231">
        <v>0</v>
      </c>
      <c r="P68" s="231">
        <v>4</v>
      </c>
      <c r="Q68" s="231" t="s">
        <v>779</v>
      </c>
      <c r="R68" s="231">
        <v>0</v>
      </c>
      <c r="S68" s="231">
        <v>0</v>
      </c>
      <c r="T68" s="231">
        <v>0</v>
      </c>
      <c r="U68" s="231" t="s">
        <v>85</v>
      </c>
      <c r="V68" s="231">
        <v>0</v>
      </c>
      <c r="W68" s="231">
        <v>0</v>
      </c>
      <c r="X68" s="231">
        <v>0</v>
      </c>
      <c r="Y68" s="231" t="s">
        <v>85</v>
      </c>
      <c r="Z68" s="231">
        <v>0</v>
      </c>
      <c r="AA68" s="231">
        <v>0</v>
      </c>
      <c r="AB68" s="231">
        <v>0</v>
      </c>
      <c r="AC68" s="231">
        <v>201</v>
      </c>
      <c r="AD68" s="231">
        <v>0</v>
      </c>
      <c r="AE68" s="231">
        <v>241</v>
      </c>
      <c r="AF68" s="231">
        <v>163</v>
      </c>
      <c r="AG68" s="231">
        <v>404</v>
      </c>
    </row>
    <row r="69" spans="1:33" s="9" customFormat="1" ht="15">
      <c r="A69" s="224" t="s">
        <v>444</v>
      </c>
      <c r="B69" s="224" t="s">
        <v>445</v>
      </c>
      <c r="C69" s="224" t="s">
        <v>446</v>
      </c>
      <c r="D69" s="224" t="s">
        <v>678</v>
      </c>
      <c r="E69" s="231">
        <v>0</v>
      </c>
      <c r="F69" s="231">
        <v>1</v>
      </c>
      <c r="G69" s="231">
        <v>1</v>
      </c>
      <c r="H69" s="231">
        <v>7322</v>
      </c>
      <c r="I69" s="231">
        <v>1096</v>
      </c>
      <c r="J69" s="231">
        <v>484</v>
      </c>
      <c r="K69" s="231">
        <v>8902</v>
      </c>
      <c r="L69" s="231">
        <v>4</v>
      </c>
      <c r="M69" s="231">
        <v>4</v>
      </c>
      <c r="N69" s="231">
        <v>4</v>
      </c>
      <c r="O69" s="231">
        <v>1</v>
      </c>
      <c r="P69" s="231">
        <v>3</v>
      </c>
      <c r="Q69" s="231" t="s">
        <v>780</v>
      </c>
      <c r="R69" s="231">
        <v>0</v>
      </c>
      <c r="S69" s="231">
        <v>0</v>
      </c>
      <c r="T69" s="231">
        <v>0</v>
      </c>
      <c r="U69" s="231" t="s">
        <v>85</v>
      </c>
      <c r="V69" s="231">
        <v>0</v>
      </c>
      <c r="W69" s="231">
        <v>0</v>
      </c>
      <c r="X69" s="231">
        <v>0</v>
      </c>
      <c r="Y69" s="231" t="s">
        <v>85</v>
      </c>
      <c r="Z69" s="231">
        <v>0</v>
      </c>
      <c r="AA69" s="231">
        <v>0</v>
      </c>
      <c r="AB69" s="231">
        <v>0</v>
      </c>
      <c r="AC69" s="231">
        <v>59</v>
      </c>
      <c r="AD69" s="231">
        <v>0</v>
      </c>
      <c r="AE69" s="231">
        <v>67</v>
      </c>
      <c r="AF69" s="231">
        <v>1</v>
      </c>
      <c r="AG69" s="231">
        <v>68</v>
      </c>
    </row>
    <row r="70" spans="1:33" s="9" customFormat="1" ht="15">
      <c r="A70" s="224" t="s">
        <v>448</v>
      </c>
      <c r="B70" s="224" t="s">
        <v>449</v>
      </c>
      <c r="C70" s="224" t="s">
        <v>450</v>
      </c>
      <c r="D70" s="224" t="s">
        <v>677</v>
      </c>
      <c r="E70" s="231">
        <v>21</v>
      </c>
      <c r="F70" s="231">
        <v>3</v>
      </c>
      <c r="G70" s="231">
        <v>24</v>
      </c>
      <c r="H70" s="231">
        <v>13054</v>
      </c>
      <c r="I70" s="231">
        <v>1516</v>
      </c>
      <c r="J70" s="231">
        <v>944</v>
      </c>
      <c r="K70" s="231">
        <v>15514</v>
      </c>
      <c r="L70" s="231">
        <v>15</v>
      </c>
      <c r="M70" s="231">
        <v>6</v>
      </c>
      <c r="N70" s="231">
        <v>6</v>
      </c>
      <c r="O70" s="231">
        <v>1</v>
      </c>
      <c r="P70" s="231">
        <v>5</v>
      </c>
      <c r="Q70" s="231" t="s">
        <v>779</v>
      </c>
      <c r="R70" s="231">
        <v>0</v>
      </c>
      <c r="S70" s="231">
        <v>0</v>
      </c>
      <c r="T70" s="231">
        <v>0</v>
      </c>
      <c r="U70" s="231" t="s">
        <v>85</v>
      </c>
      <c r="V70" s="231">
        <v>0</v>
      </c>
      <c r="W70" s="231">
        <v>0</v>
      </c>
      <c r="X70" s="231">
        <v>0</v>
      </c>
      <c r="Y70" s="231" t="s">
        <v>85</v>
      </c>
      <c r="Z70" s="231">
        <v>0</v>
      </c>
      <c r="AA70" s="231">
        <v>0</v>
      </c>
      <c r="AB70" s="231">
        <v>0</v>
      </c>
      <c r="AC70" s="231">
        <v>132</v>
      </c>
      <c r="AD70" s="231">
        <v>1</v>
      </c>
      <c r="AE70" s="231">
        <v>154</v>
      </c>
      <c r="AF70" s="231">
        <v>282</v>
      </c>
      <c r="AG70" s="231">
        <v>436</v>
      </c>
    </row>
    <row r="71" spans="1:33" s="9" customFormat="1" ht="15">
      <c r="A71" s="224" t="s">
        <v>451</v>
      </c>
      <c r="B71" s="224" t="s">
        <v>452</v>
      </c>
      <c r="C71" s="224" t="s">
        <v>453</v>
      </c>
      <c r="D71" s="224" t="s">
        <v>678</v>
      </c>
      <c r="E71" s="231">
        <v>5</v>
      </c>
      <c r="F71" s="231">
        <v>2</v>
      </c>
      <c r="G71" s="231">
        <v>7</v>
      </c>
      <c r="H71" s="231">
        <v>3690</v>
      </c>
      <c r="I71" s="231">
        <v>1908</v>
      </c>
      <c r="J71" s="231">
        <v>468</v>
      </c>
      <c r="K71" s="231">
        <v>6066</v>
      </c>
      <c r="L71" s="231">
        <v>23</v>
      </c>
      <c r="M71" s="231">
        <v>9</v>
      </c>
      <c r="N71" s="231">
        <v>9</v>
      </c>
      <c r="O71" s="231">
        <v>4</v>
      </c>
      <c r="P71" s="231">
        <v>5</v>
      </c>
      <c r="Q71" s="231" t="s">
        <v>786</v>
      </c>
      <c r="R71" s="231">
        <v>0</v>
      </c>
      <c r="S71" s="231">
        <v>0</v>
      </c>
      <c r="T71" s="231">
        <v>0</v>
      </c>
      <c r="U71" s="231" t="s">
        <v>85</v>
      </c>
      <c r="V71" s="231">
        <v>0</v>
      </c>
      <c r="W71" s="231">
        <v>0</v>
      </c>
      <c r="X71" s="231">
        <v>0</v>
      </c>
      <c r="Y71" s="231" t="s">
        <v>85</v>
      </c>
      <c r="Z71" s="231">
        <v>0</v>
      </c>
      <c r="AA71" s="231">
        <v>0</v>
      </c>
      <c r="AB71" s="231">
        <v>0</v>
      </c>
      <c r="AC71" s="231">
        <v>240</v>
      </c>
      <c r="AD71" s="231">
        <v>3</v>
      </c>
      <c r="AE71" s="231">
        <v>275</v>
      </c>
      <c r="AF71" s="231">
        <v>177</v>
      </c>
      <c r="AG71" s="231">
        <v>452</v>
      </c>
    </row>
    <row r="72" spans="1:33" s="9" customFormat="1" ht="15">
      <c r="A72" s="224" t="s">
        <v>454</v>
      </c>
      <c r="B72" s="224" t="s">
        <v>455</v>
      </c>
      <c r="C72" s="224" t="s">
        <v>456</v>
      </c>
      <c r="D72" s="224" t="s">
        <v>677</v>
      </c>
      <c r="E72" s="231">
        <v>13</v>
      </c>
      <c r="F72" s="231">
        <v>3</v>
      </c>
      <c r="G72" s="231">
        <v>16</v>
      </c>
      <c r="H72" s="231">
        <v>10998</v>
      </c>
      <c r="I72" s="231">
        <v>1560</v>
      </c>
      <c r="J72" s="231">
        <v>697</v>
      </c>
      <c r="K72" s="231">
        <v>13255</v>
      </c>
      <c r="L72" s="231">
        <v>29</v>
      </c>
      <c r="M72" s="231">
        <v>10</v>
      </c>
      <c r="N72" s="231">
        <v>10</v>
      </c>
      <c r="O72" s="231">
        <v>2</v>
      </c>
      <c r="P72" s="231">
        <v>8</v>
      </c>
      <c r="Q72" s="231" t="s">
        <v>777</v>
      </c>
      <c r="R72" s="231">
        <v>0</v>
      </c>
      <c r="S72" s="231">
        <v>0</v>
      </c>
      <c r="T72" s="231">
        <v>0</v>
      </c>
      <c r="U72" s="231" t="s">
        <v>85</v>
      </c>
      <c r="V72" s="231">
        <v>0</v>
      </c>
      <c r="W72" s="231">
        <v>0</v>
      </c>
      <c r="X72" s="231">
        <v>0</v>
      </c>
      <c r="Y72" s="231" t="s">
        <v>85</v>
      </c>
      <c r="Z72" s="231">
        <v>0</v>
      </c>
      <c r="AA72" s="231">
        <v>0</v>
      </c>
      <c r="AB72" s="231">
        <v>0</v>
      </c>
      <c r="AC72" s="231">
        <v>299</v>
      </c>
      <c r="AD72" s="231">
        <v>0</v>
      </c>
      <c r="AE72" s="231">
        <v>338</v>
      </c>
      <c r="AF72" s="231">
        <v>61</v>
      </c>
      <c r="AG72" s="231">
        <v>399</v>
      </c>
    </row>
    <row r="73" spans="1:33" s="9" customFormat="1" ht="15">
      <c r="A73" s="224" t="s">
        <v>457</v>
      </c>
      <c r="B73" s="224" t="s">
        <v>458</v>
      </c>
      <c r="C73" s="224" t="s">
        <v>459</v>
      </c>
      <c r="D73" s="224" t="s">
        <v>678</v>
      </c>
      <c r="E73" s="231">
        <v>12</v>
      </c>
      <c r="F73" s="231">
        <v>3</v>
      </c>
      <c r="G73" s="231">
        <v>15</v>
      </c>
      <c r="H73" s="231">
        <v>5410</v>
      </c>
      <c r="I73" s="231">
        <v>1337</v>
      </c>
      <c r="J73" s="231">
        <v>367</v>
      </c>
      <c r="K73" s="231">
        <v>7114</v>
      </c>
      <c r="L73" s="231">
        <v>39</v>
      </c>
      <c r="M73" s="231">
        <v>20</v>
      </c>
      <c r="N73" s="231">
        <v>11</v>
      </c>
      <c r="O73" s="231">
        <v>2</v>
      </c>
      <c r="P73" s="231">
        <v>9</v>
      </c>
      <c r="Q73" s="231" t="s">
        <v>772</v>
      </c>
      <c r="R73" s="231">
        <v>2</v>
      </c>
      <c r="S73" s="231">
        <v>1</v>
      </c>
      <c r="T73" s="231">
        <v>1</v>
      </c>
      <c r="U73" s="231" t="s">
        <v>85</v>
      </c>
      <c r="V73" s="231">
        <v>7</v>
      </c>
      <c r="W73" s="231">
        <v>6</v>
      </c>
      <c r="X73" s="231">
        <v>1</v>
      </c>
      <c r="Y73" s="231" t="s">
        <v>775</v>
      </c>
      <c r="Z73" s="231">
        <v>1</v>
      </c>
      <c r="AA73" s="231">
        <v>0</v>
      </c>
      <c r="AB73" s="231">
        <v>0</v>
      </c>
      <c r="AC73" s="231">
        <v>92</v>
      </c>
      <c r="AD73" s="231">
        <v>2</v>
      </c>
      <c r="AE73" s="231">
        <v>153</v>
      </c>
      <c r="AF73" s="231">
        <v>28</v>
      </c>
      <c r="AG73" s="231">
        <v>181</v>
      </c>
    </row>
    <row r="74" spans="1:33" s="9" customFormat="1" ht="15">
      <c r="A74" s="224" t="s">
        <v>460</v>
      </c>
      <c r="B74" s="224" t="s">
        <v>461</v>
      </c>
      <c r="C74" s="224" t="s">
        <v>462</v>
      </c>
      <c r="D74" s="224" t="s">
        <v>678</v>
      </c>
      <c r="E74" s="231">
        <v>9</v>
      </c>
      <c r="F74" s="231">
        <v>1</v>
      </c>
      <c r="G74" s="231">
        <v>10</v>
      </c>
      <c r="H74" s="231">
        <v>2776</v>
      </c>
      <c r="I74" s="231">
        <v>1040</v>
      </c>
      <c r="J74" s="231">
        <v>946</v>
      </c>
      <c r="K74" s="231">
        <v>4762</v>
      </c>
      <c r="L74" s="231">
        <v>13</v>
      </c>
      <c r="M74" s="231">
        <v>9</v>
      </c>
      <c r="N74" s="231">
        <v>6</v>
      </c>
      <c r="O74" s="231">
        <v>2</v>
      </c>
      <c r="P74" s="231">
        <v>4</v>
      </c>
      <c r="Q74" s="231" t="s">
        <v>772</v>
      </c>
      <c r="R74" s="231">
        <v>0</v>
      </c>
      <c r="S74" s="231">
        <v>0</v>
      </c>
      <c r="T74" s="231">
        <v>0</v>
      </c>
      <c r="U74" s="231" t="s">
        <v>85</v>
      </c>
      <c r="V74" s="231">
        <v>3</v>
      </c>
      <c r="W74" s="231">
        <v>1</v>
      </c>
      <c r="X74" s="231">
        <v>2</v>
      </c>
      <c r="Y74" s="231" t="s">
        <v>85</v>
      </c>
      <c r="Z74" s="231">
        <v>0</v>
      </c>
      <c r="AA74" s="231">
        <v>0</v>
      </c>
      <c r="AB74" s="231">
        <v>0</v>
      </c>
      <c r="AC74" s="231">
        <v>48</v>
      </c>
      <c r="AD74" s="231">
        <v>2</v>
      </c>
      <c r="AE74" s="231">
        <v>72</v>
      </c>
      <c r="AF74" s="231">
        <v>277</v>
      </c>
      <c r="AG74" s="231">
        <v>349</v>
      </c>
    </row>
    <row r="75" spans="1:33" s="9" customFormat="1" ht="15">
      <c r="A75" s="224" t="s">
        <v>463</v>
      </c>
      <c r="B75" s="224" t="s">
        <v>464</v>
      </c>
      <c r="C75" s="224" t="s">
        <v>465</v>
      </c>
      <c r="D75" s="224" t="s">
        <v>677</v>
      </c>
      <c r="E75" s="231">
        <v>1.7</v>
      </c>
      <c r="F75" s="231">
        <v>2.2000000000000002</v>
      </c>
      <c r="G75" s="231">
        <v>3.9000000000000004</v>
      </c>
      <c r="H75" s="231">
        <v>4264</v>
      </c>
      <c r="I75" s="231">
        <v>1004</v>
      </c>
      <c r="J75" s="231">
        <v>675</v>
      </c>
      <c r="K75" s="231">
        <v>5943</v>
      </c>
      <c r="L75" s="231">
        <v>4</v>
      </c>
      <c r="M75" s="231">
        <v>4</v>
      </c>
      <c r="N75" s="231">
        <v>2</v>
      </c>
      <c r="O75" s="231">
        <v>0</v>
      </c>
      <c r="P75" s="231">
        <v>2</v>
      </c>
      <c r="Q75" s="231" t="s">
        <v>85</v>
      </c>
      <c r="R75" s="231">
        <v>1</v>
      </c>
      <c r="S75" s="231">
        <v>0</v>
      </c>
      <c r="T75" s="231">
        <v>1</v>
      </c>
      <c r="U75" s="231" t="s">
        <v>85</v>
      </c>
      <c r="V75" s="231">
        <v>1</v>
      </c>
      <c r="W75" s="231">
        <v>0</v>
      </c>
      <c r="X75" s="231">
        <v>1</v>
      </c>
      <c r="Y75" s="231" t="s">
        <v>85</v>
      </c>
      <c r="Z75" s="231">
        <v>0</v>
      </c>
      <c r="AA75" s="231">
        <v>0</v>
      </c>
      <c r="AB75" s="231">
        <v>0</v>
      </c>
      <c r="AC75" s="231">
        <v>223</v>
      </c>
      <c r="AD75" s="231">
        <v>0</v>
      </c>
      <c r="AE75" s="231">
        <v>231</v>
      </c>
      <c r="AF75" s="231">
        <v>178</v>
      </c>
      <c r="AG75" s="231">
        <v>409</v>
      </c>
    </row>
    <row r="76" spans="1:33" s="9" customFormat="1" ht="15">
      <c r="A76" s="224" t="s">
        <v>466</v>
      </c>
      <c r="B76" s="224" t="s">
        <v>467</v>
      </c>
      <c r="C76" s="224" t="s">
        <v>468</v>
      </c>
      <c r="D76" s="224" t="s">
        <v>678</v>
      </c>
      <c r="E76" s="231">
        <v>2</v>
      </c>
      <c r="F76" s="231">
        <v>0</v>
      </c>
      <c r="G76" s="231">
        <v>2</v>
      </c>
      <c r="H76" s="231">
        <v>11592</v>
      </c>
      <c r="I76" s="231">
        <v>1212</v>
      </c>
      <c r="J76" s="231">
        <v>296</v>
      </c>
      <c r="K76" s="231">
        <v>13100</v>
      </c>
      <c r="L76" s="231">
        <v>20</v>
      </c>
      <c r="M76" s="231">
        <v>11</v>
      </c>
      <c r="N76" s="231">
        <v>11</v>
      </c>
      <c r="O76" s="231">
        <v>2</v>
      </c>
      <c r="P76" s="231">
        <v>9</v>
      </c>
      <c r="Q76" s="231" t="s">
        <v>779</v>
      </c>
      <c r="R76" s="231">
        <v>0</v>
      </c>
      <c r="S76" s="231">
        <v>0</v>
      </c>
      <c r="T76" s="231">
        <v>0</v>
      </c>
      <c r="U76" s="231" t="s">
        <v>85</v>
      </c>
      <c r="V76" s="231">
        <v>0</v>
      </c>
      <c r="W76" s="231">
        <v>0</v>
      </c>
      <c r="X76" s="231">
        <v>0</v>
      </c>
      <c r="Y76" s="231" t="s">
        <v>85</v>
      </c>
      <c r="Z76" s="231">
        <v>0</v>
      </c>
      <c r="AA76" s="231">
        <v>1</v>
      </c>
      <c r="AB76" s="231">
        <v>0</v>
      </c>
      <c r="AC76" s="231">
        <v>181</v>
      </c>
      <c r="AD76" s="231">
        <v>3</v>
      </c>
      <c r="AE76" s="231">
        <v>215</v>
      </c>
      <c r="AF76" s="231">
        <v>281</v>
      </c>
      <c r="AG76" s="231">
        <v>496</v>
      </c>
    </row>
    <row r="77" spans="1:33" s="9" customFormat="1" ht="15">
      <c r="A77" s="224" t="s">
        <v>470</v>
      </c>
      <c r="B77" s="224" t="s">
        <v>471</v>
      </c>
      <c r="C77" s="224" t="s">
        <v>472</v>
      </c>
      <c r="D77" s="224" t="s">
        <v>677</v>
      </c>
      <c r="E77" s="231">
        <v>2</v>
      </c>
      <c r="F77" s="231">
        <v>2</v>
      </c>
      <c r="G77" s="231">
        <v>4</v>
      </c>
      <c r="H77" s="231">
        <v>10068</v>
      </c>
      <c r="I77" s="231">
        <v>1231</v>
      </c>
      <c r="J77" s="231">
        <v>231</v>
      </c>
      <c r="K77" s="231">
        <v>11530</v>
      </c>
      <c r="L77" s="231">
        <v>20</v>
      </c>
      <c r="M77" s="231">
        <v>7</v>
      </c>
      <c r="N77" s="231">
        <v>7</v>
      </c>
      <c r="O77" s="231">
        <v>2</v>
      </c>
      <c r="P77" s="231">
        <v>5</v>
      </c>
      <c r="Q77" s="231" t="s">
        <v>775</v>
      </c>
      <c r="R77" s="231">
        <v>0</v>
      </c>
      <c r="S77" s="231">
        <v>0</v>
      </c>
      <c r="T77" s="231">
        <v>0</v>
      </c>
      <c r="U77" s="231" t="s">
        <v>85</v>
      </c>
      <c r="V77" s="231">
        <v>0</v>
      </c>
      <c r="W77" s="231">
        <v>0</v>
      </c>
      <c r="X77" s="231">
        <v>0</v>
      </c>
      <c r="Y77" s="231" t="s">
        <v>85</v>
      </c>
      <c r="Z77" s="231">
        <v>0</v>
      </c>
      <c r="AA77" s="231">
        <v>0</v>
      </c>
      <c r="AB77" s="231">
        <v>0</v>
      </c>
      <c r="AC77" s="231">
        <v>187</v>
      </c>
      <c r="AD77" s="231">
        <v>3</v>
      </c>
      <c r="AE77" s="231">
        <v>217</v>
      </c>
      <c r="AF77" s="231">
        <v>185</v>
      </c>
      <c r="AG77" s="231">
        <v>402</v>
      </c>
    </row>
    <row r="78" spans="1:33" s="9" customFormat="1" ht="15">
      <c r="A78" s="224" t="s">
        <v>473</v>
      </c>
      <c r="B78" s="224" t="s">
        <v>474</v>
      </c>
      <c r="C78" s="224" t="s">
        <v>475</v>
      </c>
      <c r="D78" s="224" t="s">
        <v>677</v>
      </c>
      <c r="E78" s="231">
        <v>10.5</v>
      </c>
      <c r="F78" s="231">
        <v>3.4</v>
      </c>
      <c r="G78" s="231">
        <v>13.9</v>
      </c>
      <c r="H78" s="231">
        <v>6057</v>
      </c>
      <c r="I78" s="231">
        <v>1065</v>
      </c>
      <c r="J78" s="231">
        <v>240</v>
      </c>
      <c r="K78" s="231">
        <v>7362</v>
      </c>
      <c r="L78" s="231">
        <v>10</v>
      </c>
      <c r="M78" s="231">
        <v>4</v>
      </c>
      <c r="N78" s="231">
        <v>3</v>
      </c>
      <c r="O78" s="231">
        <v>0</v>
      </c>
      <c r="P78" s="231">
        <v>3</v>
      </c>
      <c r="Q78" s="231" t="s">
        <v>85</v>
      </c>
      <c r="R78" s="231">
        <v>0</v>
      </c>
      <c r="S78" s="231">
        <v>0</v>
      </c>
      <c r="T78" s="231">
        <v>0</v>
      </c>
      <c r="U78" s="231" t="s">
        <v>85</v>
      </c>
      <c r="V78" s="231">
        <v>1</v>
      </c>
      <c r="W78" s="231">
        <v>0</v>
      </c>
      <c r="X78" s="231">
        <v>1</v>
      </c>
      <c r="Y78" s="231" t="s">
        <v>85</v>
      </c>
      <c r="Z78" s="231">
        <v>0</v>
      </c>
      <c r="AA78" s="231">
        <v>0</v>
      </c>
      <c r="AB78" s="231">
        <v>0</v>
      </c>
      <c r="AC78" s="231">
        <v>99</v>
      </c>
      <c r="AD78" s="231">
        <v>0</v>
      </c>
      <c r="AE78" s="231">
        <v>113</v>
      </c>
      <c r="AF78" s="231">
        <v>193</v>
      </c>
      <c r="AG78" s="231">
        <v>306</v>
      </c>
    </row>
    <row r="79" spans="1:33" s="9" customFormat="1" ht="15">
      <c r="A79" s="224" t="s">
        <v>477</v>
      </c>
      <c r="B79" s="224" t="s">
        <v>478</v>
      </c>
      <c r="C79" s="224" t="s">
        <v>479</v>
      </c>
      <c r="D79" s="224" t="s">
        <v>677</v>
      </c>
      <c r="E79" s="231">
        <v>5.5</v>
      </c>
      <c r="F79" s="231">
        <v>0</v>
      </c>
      <c r="G79" s="231">
        <v>5.5</v>
      </c>
      <c r="H79" s="231">
        <v>2697</v>
      </c>
      <c r="I79" s="231">
        <v>644</v>
      </c>
      <c r="J79" s="231">
        <v>296</v>
      </c>
      <c r="K79" s="231">
        <v>3637</v>
      </c>
      <c r="L79" s="231">
        <v>12</v>
      </c>
      <c r="M79" s="231">
        <v>8</v>
      </c>
      <c r="N79" s="231">
        <v>8</v>
      </c>
      <c r="O79" s="231">
        <v>2</v>
      </c>
      <c r="P79" s="231">
        <v>6</v>
      </c>
      <c r="Q79" s="231" t="s">
        <v>775</v>
      </c>
      <c r="R79" s="231">
        <v>0</v>
      </c>
      <c r="S79" s="231">
        <v>0</v>
      </c>
      <c r="T79" s="231">
        <v>0</v>
      </c>
      <c r="U79" s="231" t="s">
        <v>85</v>
      </c>
      <c r="V79" s="231">
        <v>0</v>
      </c>
      <c r="W79" s="231">
        <v>0</v>
      </c>
      <c r="X79" s="231">
        <v>0</v>
      </c>
      <c r="Y79" s="231" t="s">
        <v>85</v>
      </c>
      <c r="Z79" s="231">
        <v>0</v>
      </c>
      <c r="AA79" s="231">
        <v>0</v>
      </c>
      <c r="AB79" s="231">
        <v>0</v>
      </c>
      <c r="AC79" s="231">
        <v>66</v>
      </c>
      <c r="AD79" s="231">
        <v>6</v>
      </c>
      <c r="AE79" s="231">
        <v>92</v>
      </c>
      <c r="AF79" s="231">
        <v>93</v>
      </c>
      <c r="AG79" s="231">
        <v>185</v>
      </c>
    </row>
    <row r="80" spans="1:33" s="9" customFormat="1" ht="15">
      <c r="A80" s="224" t="s">
        <v>480</v>
      </c>
      <c r="B80" s="224" t="s">
        <v>481</v>
      </c>
      <c r="C80" s="224" t="s">
        <v>482</v>
      </c>
      <c r="D80" s="224" t="s">
        <v>677</v>
      </c>
      <c r="E80" s="231">
        <v>2</v>
      </c>
      <c r="F80" s="231">
        <v>2</v>
      </c>
      <c r="G80" s="231">
        <v>4</v>
      </c>
      <c r="H80" s="231">
        <v>3686</v>
      </c>
      <c r="I80" s="231">
        <v>1721</v>
      </c>
      <c r="J80" s="231">
        <v>507</v>
      </c>
      <c r="K80" s="231">
        <v>5914</v>
      </c>
      <c r="L80" s="231">
        <v>65</v>
      </c>
      <c r="M80" s="231">
        <v>18</v>
      </c>
      <c r="N80" s="231">
        <v>14</v>
      </c>
      <c r="O80" s="231">
        <v>4</v>
      </c>
      <c r="P80" s="231">
        <v>10</v>
      </c>
      <c r="Q80" s="231" t="s">
        <v>772</v>
      </c>
      <c r="R80" s="231">
        <v>0</v>
      </c>
      <c r="S80" s="231">
        <v>0</v>
      </c>
      <c r="T80" s="231">
        <v>0</v>
      </c>
      <c r="U80" s="231" t="s">
        <v>85</v>
      </c>
      <c r="V80" s="231">
        <v>4</v>
      </c>
      <c r="W80" s="231">
        <v>1</v>
      </c>
      <c r="X80" s="231">
        <v>3</v>
      </c>
      <c r="Y80" s="231" t="s">
        <v>775</v>
      </c>
      <c r="Z80" s="231">
        <v>0</v>
      </c>
      <c r="AA80" s="231">
        <v>0</v>
      </c>
      <c r="AB80" s="231">
        <v>0</v>
      </c>
      <c r="AC80" s="231">
        <v>242</v>
      </c>
      <c r="AD80" s="231">
        <v>2</v>
      </c>
      <c r="AE80" s="231">
        <v>327</v>
      </c>
      <c r="AF80" s="231">
        <v>186</v>
      </c>
      <c r="AG80" s="231">
        <v>513</v>
      </c>
    </row>
    <row r="81" spans="1:33" s="9" customFormat="1" ht="15">
      <c r="A81" s="224" t="s">
        <v>483</v>
      </c>
      <c r="B81" s="224" t="s">
        <v>484</v>
      </c>
      <c r="C81" s="224" t="s">
        <v>485</v>
      </c>
      <c r="D81" s="224" t="s">
        <v>677</v>
      </c>
      <c r="E81" s="231">
        <v>8</v>
      </c>
      <c r="F81" s="231">
        <v>1</v>
      </c>
      <c r="G81" s="231">
        <v>9</v>
      </c>
      <c r="H81" s="231">
        <v>2052</v>
      </c>
      <c r="I81" s="231">
        <v>862</v>
      </c>
      <c r="J81" s="231">
        <v>233</v>
      </c>
      <c r="K81" s="231">
        <v>3147</v>
      </c>
      <c r="L81" s="231">
        <v>4</v>
      </c>
      <c r="M81" s="231">
        <v>8</v>
      </c>
      <c r="N81" s="231">
        <v>6</v>
      </c>
      <c r="O81" s="231">
        <v>2</v>
      </c>
      <c r="P81" s="231">
        <v>4</v>
      </c>
      <c r="Q81" s="231" t="s">
        <v>776</v>
      </c>
      <c r="R81" s="231">
        <v>0</v>
      </c>
      <c r="S81" s="231">
        <v>0</v>
      </c>
      <c r="T81" s="231">
        <v>0</v>
      </c>
      <c r="U81" s="231" t="s">
        <v>85</v>
      </c>
      <c r="V81" s="231">
        <v>2</v>
      </c>
      <c r="W81" s="231">
        <v>0</v>
      </c>
      <c r="X81" s="231">
        <v>2</v>
      </c>
      <c r="Y81" s="231" t="s">
        <v>85</v>
      </c>
      <c r="Z81" s="231">
        <v>0</v>
      </c>
      <c r="AA81" s="231">
        <v>1</v>
      </c>
      <c r="AB81" s="231">
        <v>0</v>
      </c>
      <c r="AC81" s="231">
        <v>58</v>
      </c>
      <c r="AD81" s="231">
        <v>0</v>
      </c>
      <c r="AE81" s="231">
        <v>70</v>
      </c>
      <c r="AF81" s="231">
        <v>62</v>
      </c>
      <c r="AG81" s="231">
        <v>132</v>
      </c>
    </row>
    <row r="82" spans="1:33" s="9" customFormat="1" ht="15">
      <c r="A82" s="224" t="s">
        <v>486</v>
      </c>
      <c r="B82" s="224" t="s">
        <v>487</v>
      </c>
      <c r="C82" s="224" t="s">
        <v>488</v>
      </c>
      <c r="D82" s="224" t="s">
        <v>677</v>
      </c>
      <c r="E82" s="231">
        <v>10.8</v>
      </c>
      <c r="F82" s="231">
        <v>3.4</v>
      </c>
      <c r="G82" s="231">
        <v>14.200000000000001</v>
      </c>
      <c r="H82" s="231">
        <v>3778</v>
      </c>
      <c r="I82" s="231">
        <v>1249</v>
      </c>
      <c r="J82" s="231">
        <v>267</v>
      </c>
      <c r="K82" s="231">
        <v>5294</v>
      </c>
      <c r="L82" s="231">
        <v>15</v>
      </c>
      <c r="M82" s="231">
        <v>8</v>
      </c>
      <c r="N82" s="231">
        <v>3</v>
      </c>
      <c r="O82" s="231">
        <v>1</v>
      </c>
      <c r="P82" s="231">
        <v>2</v>
      </c>
      <c r="Q82" s="231" t="s">
        <v>85</v>
      </c>
      <c r="R82" s="231">
        <v>3</v>
      </c>
      <c r="S82" s="231">
        <v>0</v>
      </c>
      <c r="T82" s="231">
        <v>3</v>
      </c>
      <c r="U82" s="231" t="s">
        <v>85</v>
      </c>
      <c r="V82" s="231">
        <v>2</v>
      </c>
      <c r="W82" s="231">
        <v>0</v>
      </c>
      <c r="X82" s="231">
        <v>2</v>
      </c>
      <c r="Y82" s="231" t="s">
        <v>85</v>
      </c>
      <c r="Z82" s="231">
        <v>0</v>
      </c>
      <c r="AA82" s="231">
        <v>0</v>
      </c>
      <c r="AB82" s="231">
        <v>0</v>
      </c>
      <c r="AC82" s="231">
        <v>107</v>
      </c>
      <c r="AD82" s="231">
        <v>0</v>
      </c>
      <c r="AE82" s="231">
        <v>130</v>
      </c>
      <c r="AF82" s="231">
        <v>223</v>
      </c>
      <c r="AG82" s="231">
        <v>353</v>
      </c>
    </row>
    <row r="83" spans="1:33" s="9" customFormat="1" ht="15">
      <c r="A83" s="224" t="s">
        <v>489</v>
      </c>
      <c r="B83" s="224" t="s">
        <v>490</v>
      </c>
      <c r="C83" s="224" t="s">
        <v>491</v>
      </c>
      <c r="D83" s="224" t="s">
        <v>678</v>
      </c>
      <c r="E83" s="231">
        <v>2</v>
      </c>
      <c r="F83" s="231">
        <v>3</v>
      </c>
      <c r="G83" s="231">
        <v>5</v>
      </c>
      <c r="H83" s="231">
        <v>9434</v>
      </c>
      <c r="I83" s="231">
        <v>1364</v>
      </c>
      <c r="J83" s="231">
        <v>717</v>
      </c>
      <c r="K83" s="231">
        <v>11515</v>
      </c>
      <c r="L83" s="231">
        <v>39</v>
      </c>
      <c r="M83" s="231">
        <v>4</v>
      </c>
      <c r="N83" s="231">
        <v>4</v>
      </c>
      <c r="O83" s="231">
        <v>1</v>
      </c>
      <c r="P83" s="231">
        <v>3</v>
      </c>
      <c r="Q83" s="231" t="s">
        <v>776</v>
      </c>
      <c r="R83" s="231">
        <v>0</v>
      </c>
      <c r="S83" s="231">
        <v>0</v>
      </c>
      <c r="T83" s="231">
        <v>0</v>
      </c>
      <c r="U83" s="231" t="s">
        <v>85</v>
      </c>
      <c r="V83" s="231">
        <v>0</v>
      </c>
      <c r="W83" s="231">
        <v>0</v>
      </c>
      <c r="X83" s="231">
        <v>0</v>
      </c>
      <c r="Y83" s="231" t="s">
        <v>85</v>
      </c>
      <c r="Z83" s="231">
        <v>0</v>
      </c>
      <c r="AA83" s="231">
        <v>0</v>
      </c>
      <c r="AB83" s="231">
        <v>0</v>
      </c>
      <c r="AC83" s="231">
        <v>54</v>
      </c>
      <c r="AD83" s="231">
        <v>1</v>
      </c>
      <c r="AE83" s="231">
        <v>98</v>
      </c>
      <c r="AF83" s="231">
        <v>181</v>
      </c>
      <c r="AG83" s="231">
        <v>279</v>
      </c>
    </row>
    <row r="84" spans="1:33" s="9" customFormat="1" ht="15">
      <c r="A84" s="224" t="s">
        <v>492</v>
      </c>
      <c r="B84" s="224" t="s">
        <v>492</v>
      </c>
      <c r="C84" s="224" t="s">
        <v>493</v>
      </c>
      <c r="D84" s="12" t="s">
        <v>783</v>
      </c>
      <c r="E84" s="231">
        <v>0</v>
      </c>
      <c r="F84" s="231">
        <v>0</v>
      </c>
      <c r="G84" s="231">
        <v>0</v>
      </c>
      <c r="H84" s="231">
        <v>85103</v>
      </c>
      <c r="I84" s="231">
        <v>3078</v>
      </c>
      <c r="J84" s="231">
        <v>4402</v>
      </c>
      <c r="K84" s="231">
        <v>92583</v>
      </c>
      <c r="L84" s="231">
        <v>86</v>
      </c>
      <c r="M84" s="231">
        <v>18</v>
      </c>
      <c r="N84" s="231">
        <v>16</v>
      </c>
      <c r="O84" s="231">
        <v>10</v>
      </c>
      <c r="P84" s="231">
        <v>6</v>
      </c>
      <c r="Q84" s="231" t="s">
        <v>775</v>
      </c>
      <c r="R84" s="231">
        <v>2</v>
      </c>
      <c r="S84" s="231">
        <v>1</v>
      </c>
      <c r="T84" s="231">
        <v>1</v>
      </c>
      <c r="U84" s="231" t="s">
        <v>85</v>
      </c>
      <c r="V84" s="231">
        <v>0</v>
      </c>
      <c r="W84" s="231">
        <v>0</v>
      </c>
      <c r="X84" s="231">
        <v>0</v>
      </c>
      <c r="Y84" s="231" t="s">
        <v>85</v>
      </c>
      <c r="Z84" s="231">
        <v>0</v>
      </c>
      <c r="AA84" s="231">
        <v>0</v>
      </c>
      <c r="AB84" s="231">
        <v>0</v>
      </c>
      <c r="AC84" s="231">
        <v>841</v>
      </c>
      <c r="AD84" s="231">
        <v>3</v>
      </c>
      <c r="AE84" s="231">
        <v>948</v>
      </c>
      <c r="AF84" s="231">
        <v>634</v>
      </c>
      <c r="AG84" s="231">
        <v>1582</v>
      </c>
    </row>
    <row r="85" spans="1:33" s="9" customFormat="1" ht="15">
      <c r="A85" s="224" t="s">
        <v>495</v>
      </c>
      <c r="B85" s="224" t="s">
        <v>495</v>
      </c>
      <c r="C85" s="224" t="s">
        <v>496</v>
      </c>
      <c r="D85" s="224" t="s">
        <v>677</v>
      </c>
      <c r="E85" s="231">
        <v>69.8</v>
      </c>
      <c r="F85" s="231">
        <v>18</v>
      </c>
      <c r="G85" s="231">
        <v>87.8</v>
      </c>
      <c r="H85" s="231">
        <v>48364</v>
      </c>
      <c r="I85" s="231">
        <v>4008</v>
      </c>
      <c r="J85" s="231">
        <v>2630</v>
      </c>
      <c r="K85" s="231">
        <v>55002</v>
      </c>
      <c r="L85" s="231">
        <v>41</v>
      </c>
      <c r="M85" s="231">
        <v>158</v>
      </c>
      <c r="N85" s="231">
        <v>147</v>
      </c>
      <c r="O85" s="231">
        <v>30</v>
      </c>
      <c r="P85" s="231">
        <v>117</v>
      </c>
      <c r="Q85" s="231" t="s">
        <v>775</v>
      </c>
      <c r="R85" s="231">
        <v>4</v>
      </c>
      <c r="S85" s="231">
        <v>1</v>
      </c>
      <c r="T85" s="231">
        <v>3</v>
      </c>
      <c r="U85" s="231" t="s">
        <v>787</v>
      </c>
      <c r="V85" s="231">
        <v>7</v>
      </c>
      <c r="W85" s="231">
        <v>4</v>
      </c>
      <c r="X85" s="231">
        <v>3</v>
      </c>
      <c r="Y85" s="231" t="s">
        <v>779</v>
      </c>
      <c r="Z85" s="231">
        <v>6</v>
      </c>
      <c r="AA85" s="231">
        <v>9</v>
      </c>
      <c r="AB85" s="231">
        <v>0</v>
      </c>
      <c r="AC85" s="231">
        <v>1207</v>
      </c>
      <c r="AD85" s="231">
        <v>18</v>
      </c>
      <c r="AE85" s="231">
        <v>1424</v>
      </c>
      <c r="AF85" s="231">
        <v>1175</v>
      </c>
      <c r="AG85" s="231">
        <v>2599</v>
      </c>
    </row>
    <row r="86" spans="1:33" s="9" customFormat="1" ht="15">
      <c r="A86" s="224" t="s">
        <v>497</v>
      </c>
      <c r="B86" s="224" t="s">
        <v>497</v>
      </c>
      <c r="C86" s="224" t="s">
        <v>498</v>
      </c>
      <c r="D86" s="224" t="s">
        <v>678</v>
      </c>
      <c r="E86" s="231">
        <v>82</v>
      </c>
      <c r="F86" s="231">
        <v>5</v>
      </c>
      <c r="G86" s="231">
        <v>87</v>
      </c>
      <c r="H86" s="231">
        <v>94858</v>
      </c>
      <c r="I86" s="231">
        <v>5681</v>
      </c>
      <c r="J86" s="231">
        <v>1976</v>
      </c>
      <c r="K86" s="231">
        <v>102515</v>
      </c>
      <c r="L86" s="231">
        <v>108</v>
      </c>
      <c r="M86" s="231">
        <v>53</v>
      </c>
      <c r="N86" s="231">
        <v>50</v>
      </c>
      <c r="O86" s="231">
        <v>17</v>
      </c>
      <c r="P86" s="231">
        <v>33</v>
      </c>
      <c r="Q86" s="231" t="s">
        <v>780</v>
      </c>
      <c r="R86" s="231">
        <v>1</v>
      </c>
      <c r="S86" s="231">
        <v>0</v>
      </c>
      <c r="T86" s="231">
        <v>1</v>
      </c>
      <c r="U86" s="231" t="s">
        <v>85</v>
      </c>
      <c r="V86" s="231">
        <v>2</v>
      </c>
      <c r="W86" s="231">
        <v>1</v>
      </c>
      <c r="X86" s="231">
        <v>1</v>
      </c>
      <c r="Y86" s="231" t="s">
        <v>85</v>
      </c>
      <c r="Z86" s="231">
        <v>1</v>
      </c>
      <c r="AA86" s="231">
        <v>0</v>
      </c>
      <c r="AB86" s="231">
        <v>0</v>
      </c>
      <c r="AC86" s="231">
        <v>2203</v>
      </c>
      <c r="AD86" s="231">
        <v>12</v>
      </c>
      <c r="AE86" s="231">
        <v>2376</v>
      </c>
      <c r="AF86" s="231">
        <v>648</v>
      </c>
      <c r="AG86" s="231">
        <v>3024</v>
      </c>
    </row>
    <row r="87" spans="1:33" s="9" customFormat="1" ht="15">
      <c r="A87" s="224" t="s">
        <v>499</v>
      </c>
      <c r="B87" s="224" t="s">
        <v>499</v>
      </c>
      <c r="C87" s="224" t="s">
        <v>500</v>
      </c>
      <c r="D87" s="224" t="s">
        <v>677</v>
      </c>
      <c r="E87" s="231">
        <v>68</v>
      </c>
      <c r="F87" s="231">
        <v>6</v>
      </c>
      <c r="G87" s="231">
        <v>74</v>
      </c>
      <c r="H87" s="231">
        <v>85889</v>
      </c>
      <c r="I87" s="231">
        <v>3824</v>
      </c>
      <c r="J87" s="231">
        <v>2178</v>
      </c>
      <c r="K87" s="231">
        <v>91891</v>
      </c>
      <c r="L87" s="231">
        <v>91</v>
      </c>
      <c r="M87" s="231">
        <v>138</v>
      </c>
      <c r="N87" s="231">
        <v>124</v>
      </c>
      <c r="O87" s="231">
        <v>46</v>
      </c>
      <c r="P87" s="231">
        <v>78</v>
      </c>
      <c r="Q87" s="231" t="s">
        <v>787</v>
      </c>
      <c r="R87" s="231">
        <v>3</v>
      </c>
      <c r="S87" s="231">
        <v>2</v>
      </c>
      <c r="T87" s="231">
        <v>1</v>
      </c>
      <c r="U87" s="231" t="s">
        <v>85</v>
      </c>
      <c r="V87" s="231">
        <v>11</v>
      </c>
      <c r="W87" s="231">
        <v>4</v>
      </c>
      <c r="X87" s="231">
        <v>7</v>
      </c>
      <c r="Y87" s="231" t="s">
        <v>773</v>
      </c>
      <c r="Z87" s="231">
        <v>0</v>
      </c>
      <c r="AA87" s="231">
        <v>3</v>
      </c>
      <c r="AB87" s="231">
        <v>1</v>
      </c>
      <c r="AC87" s="231">
        <v>2680</v>
      </c>
      <c r="AD87" s="231">
        <v>30</v>
      </c>
      <c r="AE87" s="231">
        <v>2939</v>
      </c>
      <c r="AF87" s="231">
        <v>880</v>
      </c>
      <c r="AG87" s="231">
        <v>3819</v>
      </c>
    </row>
    <row r="88" spans="1:33" s="9" customFormat="1" ht="15">
      <c r="A88" s="224" t="s">
        <v>501</v>
      </c>
      <c r="B88" s="224" t="s">
        <v>501</v>
      </c>
      <c r="C88" s="224" t="s">
        <v>502</v>
      </c>
      <c r="D88" s="225" t="s">
        <v>788</v>
      </c>
      <c r="E88" s="231">
        <v>228</v>
      </c>
      <c r="F88" s="231">
        <v>10</v>
      </c>
      <c r="G88" s="231">
        <v>238</v>
      </c>
      <c r="H88" s="231">
        <v>101800</v>
      </c>
      <c r="I88" s="231">
        <v>15100</v>
      </c>
      <c r="J88" s="231">
        <v>5800</v>
      </c>
      <c r="K88" s="231">
        <v>122700</v>
      </c>
      <c r="L88" s="231">
        <v>687</v>
      </c>
      <c r="M88" s="231">
        <v>123</v>
      </c>
      <c r="N88" s="231">
        <v>97</v>
      </c>
      <c r="O88" s="231">
        <v>30</v>
      </c>
      <c r="P88" s="231">
        <v>67</v>
      </c>
      <c r="Q88" s="231" t="s">
        <v>779</v>
      </c>
      <c r="R88" s="231">
        <v>8</v>
      </c>
      <c r="S88" s="231">
        <v>3</v>
      </c>
      <c r="T88" s="231">
        <v>5</v>
      </c>
      <c r="U88" s="231" t="s">
        <v>772</v>
      </c>
      <c r="V88" s="231">
        <v>18</v>
      </c>
      <c r="W88" s="231">
        <v>7</v>
      </c>
      <c r="X88" s="231">
        <v>11</v>
      </c>
      <c r="Y88" s="231" t="s">
        <v>779</v>
      </c>
      <c r="Z88" s="231">
        <v>0</v>
      </c>
      <c r="AA88" s="231">
        <v>0</v>
      </c>
      <c r="AB88" s="231">
        <v>0</v>
      </c>
      <c r="AC88" s="231">
        <v>2483</v>
      </c>
      <c r="AD88" s="231">
        <v>0</v>
      </c>
      <c r="AE88" s="231">
        <v>3293</v>
      </c>
      <c r="AF88" s="231">
        <v>1137</v>
      </c>
      <c r="AG88" s="231">
        <v>4430</v>
      </c>
    </row>
    <row r="89" spans="1:33" s="9" customFormat="1" ht="15">
      <c r="A89" s="224" t="s">
        <v>503</v>
      </c>
      <c r="B89" s="224" t="s">
        <v>503</v>
      </c>
      <c r="C89" s="224" t="s">
        <v>504</v>
      </c>
      <c r="D89" s="224" t="s">
        <v>677</v>
      </c>
      <c r="E89" s="231">
        <v>117</v>
      </c>
      <c r="F89" s="231">
        <v>16</v>
      </c>
      <c r="G89" s="231">
        <v>133</v>
      </c>
      <c r="H89" s="231">
        <v>8979</v>
      </c>
      <c r="I89" s="231">
        <v>6202</v>
      </c>
      <c r="J89" s="231">
        <v>1540</v>
      </c>
      <c r="K89" s="231">
        <v>16721</v>
      </c>
      <c r="L89" s="231">
        <v>389</v>
      </c>
      <c r="M89" s="231">
        <v>212</v>
      </c>
      <c r="N89" s="231">
        <v>144</v>
      </c>
      <c r="O89" s="231">
        <v>44</v>
      </c>
      <c r="P89" s="231">
        <v>100</v>
      </c>
      <c r="Q89" s="231" t="s">
        <v>775</v>
      </c>
      <c r="R89" s="231">
        <v>24</v>
      </c>
      <c r="S89" s="231">
        <v>14</v>
      </c>
      <c r="T89" s="231">
        <v>10</v>
      </c>
      <c r="U89" s="231" t="s">
        <v>780</v>
      </c>
      <c r="V89" s="231">
        <v>44</v>
      </c>
      <c r="W89" s="231">
        <v>18</v>
      </c>
      <c r="X89" s="231">
        <v>26</v>
      </c>
      <c r="Y89" s="231" t="s">
        <v>780</v>
      </c>
      <c r="Z89" s="231">
        <v>28</v>
      </c>
      <c r="AA89" s="231">
        <v>22</v>
      </c>
      <c r="AB89" s="231">
        <v>1</v>
      </c>
      <c r="AC89" s="231">
        <v>3464</v>
      </c>
      <c r="AD89" s="231">
        <v>14</v>
      </c>
      <c r="AE89" s="231">
        <v>4079</v>
      </c>
      <c r="AF89" s="231">
        <v>1846</v>
      </c>
      <c r="AG89" s="231">
        <v>5925</v>
      </c>
    </row>
    <row r="90" spans="1:33" s="9" customFormat="1" ht="15">
      <c r="A90" s="224" t="s">
        <v>505</v>
      </c>
      <c r="B90" s="224" t="s">
        <v>506</v>
      </c>
      <c r="C90" s="224" t="s">
        <v>507</v>
      </c>
      <c r="D90" s="224" t="s">
        <v>677</v>
      </c>
      <c r="E90" s="231">
        <v>36</v>
      </c>
      <c r="F90" s="231">
        <v>8</v>
      </c>
      <c r="G90" s="231">
        <v>44</v>
      </c>
      <c r="H90" s="231">
        <v>26950</v>
      </c>
      <c r="I90" s="231">
        <v>2792</v>
      </c>
      <c r="J90" s="231">
        <v>3962</v>
      </c>
      <c r="K90" s="231">
        <v>33704</v>
      </c>
      <c r="L90" s="231">
        <v>53</v>
      </c>
      <c r="M90" s="231">
        <v>31</v>
      </c>
      <c r="N90" s="231">
        <v>29</v>
      </c>
      <c r="O90" s="231">
        <v>11</v>
      </c>
      <c r="P90" s="231">
        <v>18</v>
      </c>
      <c r="Q90" s="231" t="s">
        <v>775</v>
      </c>
      <c r="R90" s="231">
        <v>0</v>
      </c>
      <c r="S90" s="231">
        <v>0</v>
      </c>
      <c r="T90" s="231">
        <v>0</v>
      </c>
      <c r="U90" s="231" t="s">
        <v>85</v>
      </c>
      <c r="V90" s="231">
        <v>2</v>
      </c>
      <c r="W90" s="231">
        <v>1</v>
      </c>
      <c r="X90" s="231">
        <v>1</v>
      </c>
      <c r="Y90" s="231" t="s">
        <v>85</v>
      </c>
      <c r="Z90" s="231">
        <v>0</v>
      </c>
      <c r="AA90" s="231">
        <v>0</v>
      </c>
      <c r="AB90" s="231">
        <v>0</v>
      </c>
      <c r="AC90" s="231">
        <v>483</v>
      </c>
      <c r="AD90" s="231">
        <v>0</v>
      </c>
      <c r="AE90" s="231">
        <v>567</v>
      </c>
      <c r="AF90" s="231">
        <v>8</v>
      </c>
      <c r="AG90" s="231">
        <v>575</v>
      </c>
    </row>
    <row r="91" spans="1:33" s="9" customFormat="1" ht="15">
      <c r="A91" s="224" t="s">
        <v>508</v>
      </c>
      <c r="B91" s="224" t="s">
        <v>509</v>
      </c>
      <c r="C91" s="224" t="s">
        <v>510</v>
      </c>
      <c r="D91" s="224" t="s">
        <v>677</v>
      </c>
      <c r="E91" s="231">
        <v>24</v>
      </c>
      <c r="F91" s="231">
        <v>2</v>
      </c>
      <c r="G91" s="231">
        <v>26</v>
      </c>
      <c r="H91" s="231">
        <v>9836</v>
      </c>
      <c r="I91" s="231">
        <v>1763</v>
      </c>
      <c r="J91" s="231">
        <v>667</v>
      </c>
      <c r="K91" s="231">
        <v>12266</v>
      </c>
      <c r="L91" s="231">
        <v>78</v>
      </c>
      <c r="M91" s="231">
        <v>94</v>
      </c>
      <c r="N91" s="231">
        <v>56</v>
      </c>
      <c r="O91" s="231">
        <v>12</v>
      </c>
      <c r="P91" s="231">
        <v>44</v>
      </c>
      <c r="Q91" s="231" t="s">
        <v>775</v>
      </c>
      <c r="R91" s="231">
        <v>2</v>
      </c>
      <c r="S91" s="231">
        <v>0</v>
      </c>
      <c r="T91" s="231">
        <v>2</v>
      </c>
      <c r="U91" s="231" t="s">
        <v>85</v>
      </c>
      <c r="V91" s="231">
        <v>36</v>
      </c>
      <c r="W91" s="231">
        <v>13</v>
      </c>
      <c r="X91" s="231">
        <v>23</v>
      </c>
      <c r="Y91" s="231" t="s">
        <v>780</v>
      </c>
      <c r="Z91" s="231">
        <v>2</v>
      </c>
      <c r="AA91" s="231">
        <v>6</v>
      </c>
      <c r="AB91" s="231">
        <v>0</v>
      </c>
      <c r="AC91" s="231">
        <v>221</v>
      </c>
      <c r="AD91" s="231">
        <v>0</v>
      </c>
      <c r="AE91" s="231">
        <v>393</v>
      </c>
      <c r="AF91" s="231">
        <v>634</v>
      </c>
      <c r="AG91" s="231">
        <v>1027</v>
      </c>
    </row>
    <row r="92" spans="1:33" s="9" customFormat="1" ht="15">
      <c r="A92" s="224" t="s">
        <v>511</v>
      </c>
      <c r="B92" s="224" t="s">
        <v>512</v>
      </c>
      <c r="C92" s="224" t="s">
        <v>513</v>
      </c>
      <c r="D92" s="224" t="s">
        <v>677</v>
      </c>
      <c r="E92" s="231">
        <v>23.25</v>
      </c>
      <c r="F92" s="231">
        <v>4</v>
      </c>
      <c r="G92" s="231">
        <v>27.25</v>
      </c>
      <c r="H92" s="231">
        <v>13723</v>
      </c>
      <c r="I92" s="231">
        <v>1759</v>
      </c>
      <c r="J92" s="231">
        <v>1530</v>
      </c>
      <c r="K92" s="231">
        <v>17012</v>
      </c>
      <c r="L92" s="231">
        <v>74</v>
      </c>
      <c r="M92" s="231">
        <v>76</v>
      </c>
      <c r="N92" s="231">
        <v>61</v>
      </c>
      <c r="O92" s="231">
        <v>19</v>
      </c>
      <c r="P92" s="231">
        <v>42</v>
      </c>
      <c r="Q92" s="231" t="s">
        <v>777</v>
      </c>
      <c r="R92" s="231">
        <v>2</v>
      </c>
      <c r="S92" s="231">
        <v>0</v>
      </c>
      <c r="T92" s="231">
        <v>2</v>
      </c>
      <c r="U92" s="231" t="s">
        <v>85</v>
      </c>
      <c r="V92" s="231">
        <v>13</v>
      </c>
      <c r="W92" s="231">
        <v>4</v>
      </c>
      <c r="X92" s="231">
        <v>9</v>
      </c>
      <c r="Y92" s="231" t="s">
        <v>773</v>
      </c>
      <c r="Z92" s="231">
        <v>0</v>
      </c>
      <c r="AA92" s="231">
        <v>1</v>
      </c>
      <c r="AB92" s="231">
        <v>0</v>
      </c>
      <c r="AC92" s="231">
        <v>149</v>
      </c>
      <c r="AD92" s="231">
        <v>2</v>
      </c>
      <c r="AE92" s="231">
        <v>301</v>
      </c>
      <c r="AF92" s="231">
        <v>299</v>
      </c>
      <c r="AG92" s="231">
        <v>600</v>
      </c>
    </row>
    <row r="93" spans="1:33" s="9" customFormat="1" ht="15">
      <c r="A93" s="224" t="s">
        <v>514</v>
      </c>
      <c r="B93" s="224" t="s">
        <v>515</v>
      </c>
      <c r="C93" s="224" t="s">
        <v>516</v>
      </c>
      <c r="D93" s="224" t="s">
        <v>677</v>
      </c>
      <c r="E93" s="231">
        <v>19.16</v>
      </c>
      <c r="F93" s="231">
        <v>4</v>
      </c>
      <c r="G93" s="231">
        <v>23.16</v>
      </c>
      <c r="H93" s="231">
        <v>15738</v>
      </c>
      <c r="I93" s="231">
        <v>1988</v>
      </c>
      <c r="J93" s="231">
        <v>556</v>
      </c>
      <c r="K93" s="231">
        <v>18282</v>
      </c>
      <c r="L93" s="231">
        <v>69</v>
      </c>
      <c r="M93" s="231">
        <v>43</v>
      </c>
      <c r="N93" s="231">
        <v>40</v>
      </c>
      <c r="O93" s="231">
        <v>17</v>
      </c>
      <c r="P93" s="231">
        <v>23</v>
      </c>
      <c r="Q93" s="231" t="s">
        <v>777</v>
      </c>
      <c r="R93" s="231">
        <v>0</v>
      </c>
      <c r="S93" s="231">
        <v>0</v>
      </c>
      <c r="T93" s="231">
        <v>0</v>
      </c>
      <c r="U93" s="231" t="s">
        <v>85</v>
      </c>
      <c r="V93" s="231">
        <v>3</v>
      </c>
      <c r="W93" s="231">
        <v>3</v>
      </c>
      <c r="X93" s="231">
        <v>0</v>
      </c>
      <c r="Y93" s="231" t="s">
        <v>85</v>
      </c>
      <c r="Z93" s="231">
        <v>0</v>
      </c>
      <c r="AA93" s="231">
        <v>1</v>
      </c>
      <c r="AB93" s="231">
        <v>0</v>
      </c>
      <c r="AC93" s="231">
        <v>184</v>
      </c>
      <c r="AD93" s="231">
        <v>7</v>
      </c>
      <c r="AE93" s="231">
        <v>303</v>
      </c>
      <c r="AF93" s="231">
        <v>722</v>
      </c>
      <c r="AG93" s="231">
        <v>1025</v>
      </c>
    </row>
    <row r="94" spans="1:33" s="9" customFormat="1" ht="15">
      <c r="A94" s="224" t="s">
        <v>517</v>
      </c>
      <c r="B94" s="224" t="s">
        <v>518</v>
      </c>
      <c r="C94" s="224" t="s">
        <v>519</v>
      </c>
      <c r="D94" s="224" t="s">
        <v>677</v>
      </c>
      <c r="E94" s="231">
        <v>28</v>
      </c>
      <c r="F94" s="231">
        <v>2</v>
      </c>
      <c r="G94" s="231">
        <v>30</v>
      </c>
      <c r="H94" s="231">
        <v>17682</v>
      </c>
      <c r="I94" s="231">
        <v>2799</v>
      </c>
      <c r="J94" s="231">
        <v>562</v>
      </c>
      <c r="K94" s="231">
        <v>21043</v>
      </c>
      <c r="L94" s="231">
        <v>230</v>
      </c>
      <c r="M94" s="231">
        <v>70</v>
      </c>
      <c r="N94" s="231">
        <v>61</v>
      </c>
      <c r="O94" s="231">
        <v>13</v>
      </c>
      <c r="P94" s="231">
        <v>48</v>
      </c>
      <c r="Q94" s="231" t="s">
        <v>779</v>
      </c>
      <c r="R94" s="231">
        <v>3</v>
      </c>
      <c r="S94" s="231">
        <v>0</v>
      </c>
      <c r="T94" s="231">
        <v>3</v>
      </c>
      <c r="U94" s="231" t="s">
        <v>85</v>
      </c>
      <c r="V94" s="231">
        <v>6</v>
      </c>
      <c r="W94" s="231">
        <v>1</v>
      </c>
      <c r="X94" s="231">
        <v>5</v>
      </c>
      <c r="Y94" s="231" t="s">
        <v>772</v>
      </c>
      <c r="Z94" s="231">
        <v>0</v>
      </c>
      <c r="AA94" s="231">
        <v>0</v>
      </c>
      <c r="AB94" s="231">
        <v>0</v>
      </c>
      <c r="AC94" s="231">
        <v>860</v>
      </c>
      <c r="AD94" s="231">
        <v>10</v>
      </c>
      <c r="AE94" s="231">
        <v>1170</v>
      </c>
      <c r="AF94" s="231">
        <v>37</v>
      </c>
      <c r="AG94" s="231">
        <v>1207</v>
      </c>
    </row>
    <row r="95" spans="1:33" s="9" customFormat="1" ht="15">
      <c r="A95" s="224" t="s">
        <v>520</v>
      </c>
      <c r="B95" s="224" t="s">
        <v>521</v>
      </c>
      <c r="C95" s="224" t="s">
        <v>522</v>
      </c>
      <c r="D95" s="224" t="s">
        <v>677</v>
      </c>
      <c r="E95" s="231">
        <v>15</v>
      </c>
      <c r="F95" s="231">
        <v>1</v>
      </c>
      <c r="G95" s="231">
        <v>16</v>
      </c>
      <c r="H95" s="231">
        <v>5206</v>
      </c>
      <c r="I95" s="231">
        <v>1569</v>
      </c>
      <c r="J95" s="231">
        <v>695</v>
      </c>
      <c r="K95" s="231">
        <v>7470</v>
      </c>
      <c r="L95" s="231">
        <v>41</v>
      </c>
      <c r="M95" s="231">
        <v>20</v>
      </c>
      <c r="N95" s="231">
        <v>19</v>
      </c>
      <c r="O95" s="231">
        <v>7</v>
      </c>
      <c r="P95" s="231">
        <v>12</v>
      </c>
      <c r="Q95" s="231" t="s">
        <v>772</v>
      </c>
      <c r="R95" s="231">
        <v>1</v>
      </c>
      <c r="S95" s="231">
        <v>0</v>
      </c>
      <c r="T95" s="231">
        <v>1</v>
      </c>
      <c r="U95" s="231" t="s">
        <v>85</v>
      </c>
      <c r="V95" s="231">
        <v>0</v>
      </c>
      <c r="W95" s="231">
        <v>0</v>
      </c>
      <c r="X95" s="231">
        <v>0</v>
      </c>
      <c r="Y95" s="231" t="s">
        <v>85</v>
      </c>
      <c r="Z95" s="231">
        <v>0</v>
      </c>
      <c r="AA95" s="231">
        <v>0</v>
      </c>
      <c r="AB95" s="231">
        <v>0</v>
      </c>
      <c r="AC95" s="231">
        <v>226</v>
      </c>
      <c r="AD95" s="231">
        <v>0</v>
      </c>
      <c r="AE95" s="231">
        <v>287</v>
      </c>
      <c r="AF95" s="231">
        <v>70</v>
      </c>
      <c r="AG95" s="231">
        <v>357</v>
      </c>
    </row>
    <row r="96" spans="1:33" s="9" customFormat="1" ht="15">
      <c r="A96" s="224" t="s">
        <v>523</v>
      </c>
      <c r="B96" s="224" t="s">
        <v>524</v>
      </c>
      <c r="C96" s="224" t="s">
        <v>525</v>
      </c>
      <c r="D96" s="224" t="s">
        <v>677</v>
      </c>
      <c r="E96" s="231">
        <v>24.693000000000001</v>
      </c>
      <c r="F96" s="231">
        <v>2.867</v>
      </c>
      <c r="G96" s="231">
        <v>27.560000000000002</v>
      </c>
      <c r="H96" s="231">
        <v>6137</v>
      </c>
      <c r="I96" s="231">
        <v>2420</v>
      </c>
      <c r="J96" s="231">
        <v>317</v>
      </c>
      <c r="K96" s="231">
        <v>8874</v>
      </c>
      <c r="L96" s="231">
        <v>102</v>
      </c>
      <c r="M96" s="231">
        <v>43</v>
      </c>
      <c r="N96" s="231">
        <v>30</v>
      </c>
      <c r="O96" s="231">
        <v>8</v>
      </c>
      <c r="P96" s="231">
        <v>22</v>
      </c>
      <c r="Q96" s="231" t="s">
        <v>775</v>
      </c>
      <c r="R96" s="231">
        <v>5</v>
      </c>
      <c r="S96" s="231">
        <v>1</v>
      </c>
      <c r="T96" s="231">
        <v>4</v>
      </c>
      <c r="U96" s="231" t="s">
        <v>789</v>
      </c>
      <c r="V96" s="231">
        <v>8</v>
      </c>
      <c r="W96" s="231">
        <v>2</v>
      </c>
      <c r="X96" s="231">
        <v>6</v>
      </c>
      <c r="Y96" s="231" t="s">
        <v>773</v>
      </c>
      <c r="Z96" s="231">
        <v>3</v>
      </c>
      <c r="AA96" s="231">
        <v>0</v>
      </c>
      <c r="AB96" s="231">
        <v>0</v>
      </c>
      <c r="AC96" s="231">
        <v>184</v>
      </c>
      <c r="AD96" s="231">
        <v>0</v>
      </c>
      <c r="AE96" s="231">
        <v>329</v>
      </c>
      <c r="AF96" s="231">
        <v>215</v>
      </c>
      <c r="AG96" s="231">
        <v>544</v>
      </c>
    </row>
    <row r="97" spans="1:33" s="9" customFormat="1" ht="15">
      <c r="A97" s="224" t="s">
        <v>526</v>
      </c>
      <c r="B97" s="224" t="s">
        <v>527</v>
      </c>
      <c r="C97" s="224" t="s">
        <v>528</v>
      </c>
      <c r="D97" s="224" t="s">
        <v>677</v>
      </c>
      <c r="E97" s="231">
        <v>27</v>
      </c>
      <c r="F97" s="231">
        <v>2</v>
      </c>
      <c r="G97" s="231">
        <v>29</v>
      </c>
      <c r="H97" s="231">
        <v>16272</v>
      </c>
      <c r="I97" s="231">
        <v>1768</v>
      </c>
      <c r="J97" s="231">
        <v>637</v>
      </c>
      <c r="K97" s="231">
        <v>18677</v>
      </c>
      <c r="L97" s="231">
        <v>29</v>
      </c>
      <c r="M97" s="231">
        <v>80</v>
      </c>
      <c r="N97" s="231">
        <v>61</v>
      </c>
      <c r="O97" s="231">
        <v>18</v>
      </c>
      <c r="P97" s="231">
        <v>43</v>
      </c>
      <c r="Q97" s="231" t="s">
        <v>779</v>
      </c>
      <c r="R97" s="231">
        <v>8</v>
      </c>
      <c r="S97" s="231">
        <v>2</v>
      </c>
      <c r="T97" s="231">
        <v>6</v>
      </c>
      <c r="U97" s="231" t="s">
        <v>775</v>
      </c>
      <c r="V97" s="231">
        <v>11</v>
      </c>
      <c r="W97" s="231">
        <v>4</v>
      </c>
      <c r="X97" s="231">
        <v>7</v>
      </c>
      <c r="Y97" s="231" t="s">
        <v>780</v>
      </c>
      <c r="Z97" s="231">
        <v>0</v>
      </c>
      <c r="AA97" s="231">
        <v>0</v>
      </c>
      <c r="AB97" s="231">
        <v>0</v>
      </c>
      <c r="AC97" s="231">
        <v>330</v>
      </c>
      <c r="AD97" s="231">
        <v>16</v>
      </c>
      <c r="AE97" s="231">
        <v>455</v>
      </c>
      <c r="AF97" s="231">
        <v>35</v>
      </c>
      <c r="AG97" s="231">
        <v>490</v>
      </c>
    </row>
    <row r="98" spans="1:33" s="9" customFormat="1" ht="15">
      <c r="A98" s="224" t="s">
        <v>529</v>
      </c>
      <c r="B98" s="224" t="s">
        <v>529</v>
      </c>
      <c r="C98" s="224" t="s">
        <v>530</v>
      </c>
      <c r="D98" s="224" t="s">
        <v>790</v>
      </c>
      <c r="E98" s="231">
        <v>0</v>
      </c>
      <c r="F98" s="231">
        <v>18</v>
      </c>
      <c r="G98" s="231">
        <v>18</v>
      </c>
      <c r="H98" s="231">
        <v>20253</v>
      </c>
      <c r="I98" s="231">
        <v>2056</v>
      </c>
      <c r="J98" s="231">
        <v>3677</v>
      </c>
      <c r="K98" s="231">
        <v>25986</v>
      </c>
      <c r="L98" s="231">
        <v>0</v>
      </c>
      <c r="M98" s="231">
        <v>0</v>
      </c>
      <c r="N98" s="231">
        <v>0</v>
      </c>
      <c r="O98" s="231">
        <v>0</v>
      </c>
      <c r="P98" s="231">
        <v>0</v>
      </c>
      <c r="Q98" s="231" t="s">
        <v>85</v>
      </c>
      <c r="R98" s="231">
        <v>0</v>
      </c>
      <c r="S98" s="231">
        <v>0</v>
      </c>
      <c r="T98" s="231">
        <v>0</v>
      </c>
      <c r="U98" s="231" t="s">
        <v>85</v>
      </c>
      <c r="V98" s="231">
        <v>0</v>
      </c>
      <c r="W98" s="231">
        <v>0</v>
      </c>
      <c r="X98" s="231">
        <v>0</v>
      </c>
      <c r="Y98" s="231" t="s">
        <v>85</v>
      </c>
      <c r="Z98" s="231">
        <v>0</v>
      </c>
      <c r="AA98" s="231">
        <v>0</v>
      </c>
      <c r="AB98" s="231">
        <v>0</v>
      </c>
      <c r="AC98" s="231">
        <v>0</v>
      </c>
      <c r="AD98" s="231">
        <v>0</v>
      </c>
      <c r="AE98" s="231">
        <v>0</v>
      </c>
      <c r="AF98" s="231">
        <v>0</v>
      </c>
      <c r="AG98" s="231">
        <v>0</v>
      </c>
    </row>
    <row r="99" spans="1:33" s="9" customFormat="1" ht="15">
      <c r="A99" s="224" t="s">
        <v>531</v>
      </c>
      <c r="B99" s="224" t="s">
        <v>531</v>
      </c>
      <c r="C99" s="224" t="s">
        <v>532</v>
      </c>
      <c r="D99" s="224" t="s">
        <v>790</v>
      </c>
      <c r="E99" s="231">
        <v>0</v>
      </c>
      <c r="F99" s="231">
        <v>18</v>
      </c>
      <c r="G99" s="231">
        <v>18</v>
      </c>
      <c r="H99" s="231">
        <v>44</v>
      </c>
      <c r="I99" s="231">
        <v>714</v>
      </c>
      <c r="J99" s="231">
        <v>386</v>
      </c>
      <c r="K99" s="231">
        <v>1144</v>
      </c>
      <c r="L99" s="231">
        <v>0</v>
      </c>
      <c r="M99" s="231">
        <v>0</v>
      </c>
      <c r="N99" s="231">
        <v>0</v>
      </c>
      <c r="O99" s="231">
        <v>0</v>
      </c>
      <c r="P99" s="231">
        <v>0</v>
      </c>
      <c r="Q99" s="231" t="s">
        <v>85</v>
      </c>
      <c r="R99" s="231">
        <v>0</v>
      </c>
      <c r="S99" s="231">
        <v>0</v>
      </c>
      <c r="T99" s="231">
        <v>0</v>
      </c>
      <c r="U99" s="231" t="s">
        <v>85</v>
      </c>
      <c r="V99" s="231">
        <v>0</v>
      </c>
      <c r="W99" s="231">
        <v>0</v>
      </c>
      <c r="X99" s="231">
        <v>0</v>
      </c>
      <c r="Y99" s="231" t="s">
        <v>85</v>
      </c>
      <c r="Z99" s="231">
        <v>0</v>
      </c>
      <c r="AA99" s="231">
        <v>0</v>
      </c>
      <c r="AB99" s="231">
        <v>0</v>
      </c>
      <c r="AC99" s="231">
        <v>0</v>
      </c>
      <c r="AD99" s="231">
        <v>0</v>
      </c>
      <c r="AE99" s="231">
        <v>0</v>
      </c>
      <c r="AF99" s="231">
        <v>0</v>
      </c>
      <c r="AG99" s="231">
        <v>0</v>
      </c>
    </row>
    <row r="100" spans="1:33" ht="15">
      <c r="A100" s="227"/>
    </row>
    <row r="101" spans="1:33" ht="15">
      <c r="A101" s="227"/>
    </row>
  </sheetData>
  <mergeCells count="2">
    <mergeCell ref="E8:G8"/>
    <mergeCell ref="H8:K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1" ma:contentTypeDescription="Create a new document." ma:contentTypeScope="" ma:versionID="115be43daee028af450d1b7c014b1029">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42a81fd107413efe770814c7336497d5"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4:TaxCatchAll" minOccurs="0"/>
                <xsd:element ref="ns2:MediaLengthInSecond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1c87fa60-d147-431f-934a-2c728b6fc39f}"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4.xml><?xml version="1.0" encoding="utf-8"?>
<sisl xmlns:xsi="http://www.w3.org/2001/XMLSchema-instance" xmlns:xsd="http://www.w3.org/2001/XMLSchema" xmlns="http://www.boldonjames.com/2008/01/sie/internal/label" sislVersion="0" policy="8270c081-d9f3-48ae-83c7-c2320a8ca25c"/>
</file>

<file path=customXml/itemProps1.xml><?xml version="1.0" encoding="utf-8"?>
<ds:datastoreItem xmlns:ds="http://schemas.openxmlformats.org/officeDocument/2006/customXml" ds:itemID="{34112801-4A40-43BE-B1D2-74995E52B0B0}"/>
</file>

<file path=customXml/itemProps2.xml><?xml version="1.0" encoding="utf-8"?>
<ds:datastoreItem xmlns:ds="http://schemas.openxmlformats.org/officeDocument/2006/customXml" ds:itemID="{0F616A8C-E560-4C00-B842-E70AA8A13777}"/>
</file>

<file path=customXml/itemProps3.xml><?xml version="1.0" encoding="utf-8"?>
<ds:datastoreItem xmlns:ds="http://schemas.openxmlformats.org/officeDocument/2006/customXml" ds:itemID="{5AABACA9-6CDF-491D-8F8E-ABD6C0AB02D1}"/>
</file>

<file path=customXml/itemProps4.xml><?xml version="1.0" encoding="utf-8"?>
<ds:datastoreItem xmlns:ds="http://schemas.openxmlformats.org/officeDocument/2006/customXml" ds:itemID="{56BEFB17-F15C-4A8E-8131-41582E42D764}"/>
</file>

<file path=docMetadata/LabelInfo.xml><?xml version="1.0" encoding="utf-8"?>
<clbl:labelList xmlns:clbl="http://schemas.microsoft.com/office/2020/mipLabelMetadata">
  <clbl:label id="{247d46da-5217-4778-863d-a406d1533580}"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DETR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jsymonds</dc:creator>
  <cp:keywords/>
  <dc:description/>
  <cp:lastModifiedBy>Felicia Rankl</cp:lastModifiedBy>
  <cp:revision/>
  <dcterms:created xsi:type="dcterms:W3CDTF">2004-05-19T14:02:12Z</dcterms:created>
  <dcterms:modified xsi:type="dcterms:W3CDTF">2026-05-13T07:53:39Z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4dd83448-ea66-474c-bb70-c49a756d8e58</vt:lpwstr>
  </property>
  <property fmtid="{D5CDD505-2E9C-101B-9397-08002B2CF9AE}" pid="3" name="bjSaver">
    <vt:lpwstr>SVjBpobaL+4gAz7z8D7JV7E+GGnzbGNZ</vt:lpwstr>
  </property>
  <property fmtid="{D5CDD505-2E9C-101B-9397-08002B2CF9AE}" pid="4" name="bjDocumentSecurityLabel">
    <vt:lpwstr>No Marking</vt:lpwstr>
  </property>
  <property fmtid="{D5CDD505-2E9C-101B-9397-08002B2CF9AE}" pid="5" name="ContentTypeId">
    <vt:lpwstr>0x010100ECCB7E1F660E4D499F35AD51896216AD</vt:lpwstr>
  </property>
  <property fmtid="{D5CDD505-2E9C-101B-9397-08002B2CF9AE}" pid="6" name="MediaServiceImageTags">
    <vt:lpwstr/>
  </property>
</Properties>
</file>