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beisgov.sharepoint.com/sites/NZIPBuilt/Shared Documents/Temp_EPBD_BEIT/6. Innovation Funding Competition/Documents for Gov.uk/Approved for publication on gov.uk/"/>
    </mc:Choice>
  </mc:AlternateContent>
  <xr:revisionPtr revIDLastSave="1901" documentId="8_{0BF0ABE3-DD5E-411B-9423-8C32D14882A3}" xr6:coauthVersionLast="47" xr6:coauthVersionMax="47" xr10:uidLastSave="{88258DBF-4807-43D1-9F9B-69088C87933E}"/>
  <workbookProtection workbookAlgorithmName="SHA-512" workbookHashValue="zEuQmXJrWM8kNzzh1IOkjyEPVZxzwb4la1eVK4wta/4ZPpGo/5RPZ/yc3f/1ojS09zwIYNgLBb5qJMBodPzxQA==" workbookSaltValue="q9gK5gqUiRSj5+AnM22PkQ==" workbookSpinCount="100000" lockStructure="1"/>
  <bookViews>
    <workbookView xWindow="28680" yWindow="-120" windowWidth="29040" windowHeight="15720" tabRatio="884" firstSheet="1" activeTab="3" xr2:uid="{39179147-0DBA-4BC3-8DDB-423332BF725D}"/>
  </bookViews>
  <sheets>
    <sheet name="Formula Data" sheetId="18" state="hidden" r:id="rId1"/>
    <sheet name="Guidance" sheetId="20" r:id="rId2"/>
    <sheet name="Summary" sheetId="26" r:id="rId3"/>
    <sheet name="Labour &amp; Overhead Costs" sheetId="30" r:id="rId4"/>
    <sheet name="Capital Equipment Costs" sheetId="31" r:id="rId5"/>
    <sheet name="Material Costs" sheetId="29" r:id="rId6"/>
    <sheet name="Travel &amp; Subsistence Costs" sheetId="35" r:id="rId7"/>
    <sheet name="Other Costs" sheetId="36" r:id="rId8"/>
    <sheet name="Subcontractor Costs" sheetId="33" r:id="rId9"/>
    <sheet name="Milestone Costs " sheetId="27" r:id="rId10"/>
    <sheet name="Project Quartely Breakdown OLD" sheetId="15" state="hidden" r:id="rId11"/>
    <sheet name="Organisation Funding Breakdown" sheetId="38" r:id="rId12"/>
    <sheet name="Location Breakdown" sheetId="34" r:id="rId13"/>
  </sheets>
  <externalReferences>
    <externalReference r:id="rId14"/>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27" l="1"/>
  <c r="W9" i="27"/>
  <c r="W10" i="27"/>
  <c r="W11" i="27"/>
  <c r="W12" i="27"/>
  <c r="W13" i="27"/>
  <c r="W14" i="27"/>
  <c r="W15" i="27"/>
  <c r="W17" i="27"/>
  <c r="W7" i="27"/>
  <c r="V8" i="27"/>
  <c r="V9" i="27"/>
  <c r="V10" i="27"/>
  <c r="V11" i="27"/>
  <c r="V12" i="27"/>
  <c r="V13" i="27"/>
  <c r="V14" i="27"/>
  <c r="V15" i="27"/>
  <c r="V16" i="27"/>
  <c r="V17" i="27"/>
  <c r="V7" i="27"/>
  <c r="Q8" i="27"/>
  <c r="Q9" i="27"/>
  <c r="Q10" i="27"/>
  <c r="Q11" i="27"/>
  <c r="Q12" i="27"/>
  <c r="Q13" i="27"/>
  <c r="Q14" i="27"/>
  <c r="Q15" i="27"/>
  <c r="Q16" i="27"/>
  <c r="Q17" i="27"/>
  <c r="Q7" i="27"/>
  <c r="L8" i="27"/>
  <c r="L9" i="27"/>
  <c r="L10" i="27"/>
  <c r="L11" i="27"/>
  <c r="L12" i="27"/>
  <c r="L13" i="27"/>
  <c r="L14" i="27"/>
  <c r="L15" i="27"/>
  <c r="L16" i="27"/>
  <c r="W16" i="27" s="1"/>
  <c r="L17" i="27"/>
  <c r="L7" i="27"/>
  <c r="U18" i="27"/>
  <c r="T18" i="27"/>
  <c r="S18" i="27"/>
  <c r="R18" i="27"/>
  <c r="V6" i="27"/>
  <c r="L6" i="27"/>
  <c r="Q6" i="27"/>
  <c r="P18" i="27"/>
  <c r="O18" i="27"/>
  <c r="N18" i="27"/>
  <c r="M18" i="27"/>
  <c r="K10" i="38"/>
  <c r="D32" i="26"/>
  <c r="G11" i="27"/>
  <c r="G12" i="27"/>
  <c r="G13" i="27"/>
  <c r="G14" i="27"/>
  <c r="G6" i="27"/>
  <c r="G7" i="27"/>
  <c r="G8" i="27"/>
  <c r="G9" i="27"/>
  <c r="G10" i="27"/>
  <c r="G15" i="27"/>
  <c r="G16" i="27"/>
  <c r="G17" i="27"/>
  <c r="K18" i="27"/>
  <c r="J18" i="27"/>
  <c r="I18" i="27"/>
  <c r="H18" i="27"/>
  <c r="F18" i="27"/>
  <c r="L21" i="38"/>
  <c r="N21" i="38" s="1"/>
  <c r="P21" i="38" s="1"/>
  <c r="K21" i="38"/>
  <c r="O21" i="38" s="1"/>
  <c r="L20" i="38"/>
  <c r="N20" i="38" s="1"/>
  <c r="P20" i="38" s="1"/>
  <c r="K20" i="38"/>
  <c r="L19" i="38"/>
  <c r="N19" i="38" s="1"/>
  <c r="P19" i="38" s="1"/>
  <c r="K19" i="38"/>
  <c r="O19" i="38" s="1"/>
  <c r="L18" i="38"/>
  <c r="N18" i="38" s="1"/>
  <c r="P18" i="38" s="1"/>
  <c r="K18" i="38"/>
  <c r="O18" i="38" s="1"/>
  <c r="N17" i="38"/>
  <c r="P17" i="38" s="1"/>
  <c r="K17" i="38"/>
  <c r="N16" i="38"/>
  <c r="P16" i="38" s="1"/>
  <c r="L16" i="38"/>
  <c r="K16" i="38"/>
  <c r="O16" i="38" s="1"/>
  <c r="L15" i="38"/>
  <c r="N15" i="38" s="1"/>
  <c r="P15" i="38" s="1"/>
  <c r="K15" i="38"/>
  <c r="O15" i="38" s="1"/>
  <c r="N14" i="38"/>
  <c r="P14" i="38" s="1"/>
  <c r="L14" i="38"/>
  <c r="K14" i="38"/>
  <c r="O14" i="38" s="1"/>
  <c r="N13" i="38"/>
  <c r="P13" i="38" s="1"/>
  <c r="L13" i="38"/>
  <c r="K13" i="38"/>
  <c r="O13" i="38" s="1"/>
  <c r="L12" i="38"/>
  <c r="N12" i="38" s="1"/>
  <c r="P12" i="38" s="1"/>
  <c r="K12" i="38"/>
  <c r="O12" i="38" s="1"/>
  <c r="N11" i="38"/>
  <c r="P11" i="38" s="1"/>
  <c r="L11" i="38"/>
  <c r="K11" i="38"/>
  <c r="O11" i="38" s="1"/>
  <c r="N10" i="38"/>
  <c r="N9" i="38"/>
  <c r="K9" i="38"/>
  <c r="D6" i="38"/>
  <c r="H30" i="36"/>
  <c r="I9" i="35"/>
  <c r="I8" i="35"/>
  <c r="I10" i="35"/>
  <c r="I11" i="35"/>
  <c r="I12" i="35"/>
  <c r="I13" i="35"/>
  <c r="I14" i="35"/>
  <c r="I15" i="35"/>
  <c r="I16" i="35"/>
  <c r="I17" i="35"/>
  <c r="I18" i="35"/>
  <c r="I19" i="35"/>
  <c r="I20" i="35"/>
  <c r="I21" i="35"/>
  <c r="I22" i="35"/>
  <c r="I23" i="35"/>
  <c r="I24" i="35"/>
  <c r="I25" i="35"/>
  <c r="I26" i="35"/>
  <c r="I27" i="35"/>
  <c r="I28" i="35"/>
  <c r="I29" i="35"/>
  <c r="C27" i="34"/>
  <c r="C26" i="34"/>
  <c r="C25" i="34"/>
  <c r="C24" i="34"/>
  <c r="C23" i="34"/>
  <c r="C22" i="34"/>
  <c r="C21" i="34"/>
  <c r="C20" i="34"/>
  <c r="C19" i="34"/>
  <c r="C18" i="34"/>
  <c r="C17" i="34"/>
  <c r="C16" i="34"/>
  <c r="C15" i="34"/>
  <c r="C10" i="34"/>
  <c r="J27" i="34"/>
  <c r="I11" i="30"/>
  <c r="F7" i="30"/>
  <c r="F13" i="30"/>
  <c r="K31" i="30"/>
  <c r="J20" i="30"/>
  <c r="K20" i="30" s="1"/>
  <c r="J21" i="30"/>
  <c r="K21" i="30" s="1"/>
  <c r="J22" i="30"/>
  <c r="K22" i="30" s="1"/>
  <c r="J23" i="30"/>
  <c r="K23" i="30" s="1"/>
  <c r="J24" i="30"/>
  <c r="K24" i="30" s="1"/>
  <c r="J26" i="30"/>
  <c r="K26" i="30" s="1"/>
  <c r="J27" i="30"/>
  <c r="K27" i="30" s="1"/>
  <c r="J28" i="30"/>
  <c r="K28" i="30" s="1"/>
  <c r="J29" i="30"/>
  <c r="K29" i="30" s="1"/>
  <c r="J30" i="30"/>
  <c r="K30" i="30" s="1"/>
  <c r="J31" i="30"/>
  <c r="J18" i="30"/>
  <c r="K18" i="30" s="1"/>
  <c r="H58" i="30"/>
  <c r="H57" i="30"/>
  <c r="H56" i="30"/>
  <c r="H55" i="30"/>
  <c r="H54" i="30"/>
  <c r="H53" i="30"/>
  <c r="H52" i="30"/>
  <c r="H51" i="30"/>
  <c r="H50" i="30"/>
  <c r="H49" i="30"/>
  <c r="H48" i="30"/>
  <c r="H47" i="30"/>
  <c r="H46" i="30"/>
  <c r="H45" i="30"/>
  <c r="H44" i="30"/>
  <c r="H43" i="30"/>
  <c r="H42" i="30"/>
  <c r="H41" i="30"/>
  <c r="H40" i="30"/>
  <c r="H39" i="30"/>
  <c r="H38" i="30"/>
  <c r="H37" i="30"/>
  <c r="H36" i="30"/>
  <c r="H35" i="30"/>
  <c r="H34" i="30"/>
  <c r="H33" i="30"/>
  <c r="H32" i="30"/>
  <c r="H31" i="30"/>
  <c r="H30" i="30"/>
  <c r="H29" i="30"/>
  <c r="H28" i="30"/>
  <c r="H27" i="30"/>
  <c r="H26" i="30"/>
  <c r="H25" i="30"/>
  <c r="J25" i="30" s="1"/>
  <c r="K25" i="30" s="1"/>
  <c r="H24" i="30"/>
  <c r="H23" i="30"/>
  <c r="H22" i="30"/>
  <c r="H21" i="30"/>
  <c r="H20" i="30"/>
  <c r="H19" i="30"/>
  <c r="H18" i="30"/>
  <c r="G31" i="33"/>
  <c r="D34" i="26" s="1"/>
  <c r="J8" i="31"/>
  <c r="J9" i="31"/>
  <c r="J10" i="31"/>
  <c r="J11" i="31"/>
  <c r="J12" i="31"/>
  <c r="J13" i="31"/>
  <c r="J14" i="31"/>
  <c r="J15" i="31"/>
  <c r="J16" i="31"/>
  <c r="J17" i="31"/>
  <c r="J18" i="31"/>
  <c r="J19" i="31"/>
  <c r="J20" i="31"/>
  <c r="J21" i="31"/>
  <c r="J22" i="31"/>
  <c r="J23" i="31"/>
  <c r="J24" i="31"/>
  <c r="J25" i="31"/>
  <c r="J26" i="31"/>
  <c r="J27" i="31"/>
  <c r="I60" i="29"/>
  <c r="I59" i="29"/>
  <c r="I58" i="29"/>
  <c r="I57" i="29"/>
  <c r="I56" i="29"/>
  <c r="I55" i="29"/>
  <c r="I54" i="29"/>
  <c r="I53" i="29"/>
  <c r="I52" i="29"/>
  <c r="I51" i="29"/>
  <c r="I50" i="29"/>
  <c r="I49" i="29"/>
  <c r="I48" i="29"/>
  <c r="I47" i="29"/>
  <c r="I46" i="29"/>
  <c r="I45" i="29"/>
  <c r="I44" i="29"/>
  <c r="I43" i="29"/>
  <c r="I42" i="29"/>
  <c r="I41" i="29"/>
  <c r="I40" i="29"/>
  <c r="I39" i="29"/>
  <c r="I38" i="29"/>
  <c r="I37" i="29"/>
  <c r="I36" i="29"/>
  <c r="I35" i="29"/>
  <c r="I34" i="29"/>
  <c r="I33" i="29"/>
  <c r="I32" i="29"/>
  <c r="I31" i="29"/>
  <c r="I30" i="29"/>
  <c r="I29" i="29"/>
  <c r="I28" i="29"/>
  <c r="I27" i="29"/>
  <c r="I26" i="29"/>
  <c r="I25" i="29"/>
  <c r="I24" i="29"/>
  <c r="I23" i="29"/>
  <c r="I22" i="29"/>
  <c r="I21" i="29"/>
  <c r="I20" i="29"/>
  <c r="I19" i="29"/>
  <c r="I18" i="29"/>
  <c r="I17" i="29"/>
  <c r="I16" i="29"/>
  <c r="I15" i="29"/>
  <c r="I14" i="29"/>
  <c r="I13" i="29"/>
  <c r="I12" i="29"/>
  <c r="I11" i="29"/>
  <c r="I62" i="29" s="1"/>
  <c r="D28" i="26" s="1"/>
  <c r="I10" i="29"/>
  <c r="S36" i="26"/>
  <c r="M19" i="15"/>
  <c r="P17" i="15"/>
  <c r="I17" i="15"/>
  <c r="N19" i="15"/>
  <c r="K19" i="15"/>
  <c r="G19" i="15"/>
  <c r="I16" i="15"/>
  <c r="P15" i="15"/>
  <c r="I15" i="15"/>
  <c r="P14" i="15"/>
  <c r="I14" i="15"/>
  <c r="P13" i="15"/>
  <c r="I13" i="15"/>
  <c r="P12" i="15"/>
  <c r="I12" i="15"/>
  <c r="P11" i="15"/>
  <c r="I11" i="15"/>
  <c r="P10" i="15"/>
  <c r="I10" i="15"/>
  <c r="K9" i="15"/>
  <c r="L7" i="15"/>
  <c r="I19" i="15"/>
  <c r="G9" i="15"/>
  <c r="H60" i="30" l="1"/>
  <c r="O17" i="38"/>
  <c r="V18" i="27"/>
  <c r="L18" i="27"/>
  <c r="J29" i="31"/>
  <c r="D26" i="26" s="1"/>
  <c r="O10" i="38"/>
  <c r="P10" i="38"/>
  <c r="P22" i="38" s="1"/>
  <c r="W6" i="27"/>
  <c r="G18" i="27"/>
  <c r="Q18" i="27"/>
  <c r="G20" i="38"/>
  <c r="G19" i="38"/>
  <c r="G18" i="38"/>
  <c r="G17" i="38"/>
  <c r="G15" i="38"/>
  <c r="G14" i="38"/>
  <c r="G13" i="38"/>
  <c r="G12" i="38"/>
  <c r="G10" i="38"/>
  <c r="G16" i="38"/>
  <c r="G11" i="38"/>
  <c r="G21" i="38"/>
  <c r="O20" i="38"/>
  <c r="I31" i="35"/>
  <c r="D30" i="26" s="1"/>
  <c r="J58" i="30"/>
  <c r="J57" i="30"/>
  <c r="K57" i="30" s="1"/>
  <c r="J56" i="30"/>
  <c r="K56" i="30"/>
  <c r="K55" i="30"/>
  <c r="J55" i="30"/>
  <c r="J54" i="30"/>
  <c r="K54" i="30" s="1"/>
  <c r="J53" i="30"/>
  <c r="K53" i="30" s="1"/>
  <c r="J52" i="30"/>
  <c r="K52" i="30"/>
  <c r="J51" i="30"/>
  <c r="K51" i="30"/>
  <c r="J50" i="30"/>
  <c r="K50" i="30" s="1"/>
  <c r="J49" i="30"/>
  <c r="K49" i="30" s="1"/>
  <c r="J48" i="30"/>
  <c r="K48" i="30" s="1"/>
  <c r="J47" i="30"/>
  <c r="K47" i="30" s="1"/>
  <c r="J46" i="30"/>
  <c r="K46" i="30"/>
  <c r="J45" i="30"/>
  <c r="K45" i="30" s="1"/>
  <c r="J44" i="30"/>
  <c r="K44" i="30" s="1"/>
  <c r="J43" i="30"/>
  <c r="K43" i="30" s="1"/>
  <c r="J42" i="30"/>
  <c r="K42" i="30"/>
  <c r="J41" i="30"/>
  <c r="K41" i="30" s="1"/>
  <c r="J40" i="30"/>
  <c r="K40" i="30" s="1"/>
  <c r="J39" i="30"/>
  <c r="K39" i="30" s="1"/>
  <c r="J38" i="30"/>
  <c r="K38" i="30" s="1"/>
  <c r="J37" i="30"/>
  <c r="K37" i="30" s="1"/>
  <c r="J36" i="30"/>
  <c r="K36" i="30" s="1"/>
  <c r="J35" i="30"/>
  <c r="K35" i="30"/>
  <c r="J34" i="30"/>
  <c r="K34" i="30" s="1"/>
  <c r="J33" i="30"/>
  <c r="K33" i="30"/>
  <c r="J32" i="30"/>
  <c r="K32" i="30" s="1"/>
  <c r="J19" i="30"/>
  <c r="K19" i="30" s="1"/>
  <c r="M7" i="15"/>
  <c r="L9" i="15"/>
  <c r="L19" i="15"/>
  <c r="P16" i="15"/>
  <c r="G6" i="38" l="1"/>
  <c r="D38" i="26"/>
  <c r="K58" i="30"/>
  <c r="K60" i="30" s="1"/>
  <c r="J60" i="30"/>
  <c r="G22" i="38"/>
  <c r="I7" i="30"/>
  <c r="D22" i="26"/>
  <c r="W18" i="27"/>
  <c r="D37" i="26" s="1"/>
  <c r="S32" i="26"/>
  <c r="E32" i="26"/>
  <c r="E16" i="15"/>
  <c r="R16" i="15" s="1"/>
  <c r="S34" i="26"/>
  <c r="E34" i="26"/>
  <c r="E15" i="15"/>
  <c r="R15" i="15" s="1"/>
  <c r="E14" i="15"/>
  <c r="R14" i="15" s="1"/>
  <c r="S30" i="26"/>
  <c r="E30" i="26"/>
  <c r="E13" i="15"/>
  <c r="R13" i="15" s="1"/>
  <c r="M9" i="15"/>
  <c r="N7" i="15"/>
  <c r="E17" i="15"/>
  <c r="R17" i="15" s="1"/>
  <c r="P19" i="15"/>
  <c r="E22" i="26" l="1"/>
  <c r="S22" i="26"/>
  <c r="E26" i="26"/>
  <c r="E12" i="15"/>
  <c r="R12" i="15" s="1"/>
  <c r="S28" i="26"/>
  <c r="E28" i="26"/>
  <c r="S26" i="26"/>
  <c r="E10" i="15"/>
  <c r="R10" i="15" s="1"/>
  <c r="E11" i="15"/>
  <c r="I9" i="30" l="1"/>
  <c r="D24" i="26"/>
  <c r="D36" i="26" s="1"/>
  <c r="E19" i="15"/>
  <c r="R11" i="15"/>
  <c r="R19" i="15" s="1"/>
  <c r="E24" i="26" l="1"/>
  <c r="S24" i="26"/>
  <c r="D39" i="26" l="1"/>
  <c r="D10" i="34"/>
  <c r="D42" i="26"/>
  <c r="K15" i="34" l="1"/>
  <c r="K16" i="34"/>
  <c r="K17" i="34"/>
  <c r="K18" i="34"/>
  <c r="K19" i="34"/>
  <c r="K20" i="34"/>
  <c r="K21" i="34"/>
  <c r="K22" i="34"/>
  <c r="K23" i="34"/>
  <c r="K24" i="34"/>
  <c r="K25" i="34"/>
  <c r="K26" i="3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Susannah McClintock</author>
  </authors>
  <commentList>
    <comment ref="W5" authorId="0" shapeId="0" xr:uid="{D29D3A20-CAA6-45F0-883B-A6F8AC1E378E}">
      <text>
        <r>
          <rPr>
            <sz val="9"/>
            <color indexed="81"/>
            <rFont val="Tahoma"/>
            <family val="2"/>
          </rPr>
          <t xml:space="preserve">Must sum to zero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Susannah McClintock</author>
    <author>tc={E39112E7-0261-4FC4-B46D-1CAE113DDF33}</author>
  </authors>
  <commentList>
    <comment ref="R9" authorId="0" shapeId="0" xr:uid="{ABA66498-D245-4CF1-B623-B611389B9A6E}">
      <text>
        <r>
          <rPr>
            <sz val="9"/>
            <color indexed="81"/>
            <rFont val="Tahoma"/>
            <family val="2"/>
          </rPr>
          <t xml:space="preserve">Must sum to zero
</t>
        </r>
      </text>
    </comment>
    <comment ref="B17" authorId="1" shapeId="0" xr:uid="{E39112E7-0261-4FC4-B46D-1CAE113DDF33}">
      <text>
        <t>[Threaded comment]
Your version of Excel allows you to read this threaded comment; however, any edits to it will get removed if the file is opened in a newer version of Excel. Learn more: https://go.microsoft.com/fwlink/?linkid=870924
Comment:
    @Hobley, Alex (Energy Security) Is this correct nomenclature?</t>
      </text>
    </comment>
  </commentList>
</comments>
</file>

<file path=xl/sharedStrings.xml><?xml version="1.0" encoding="utf-8"?>
<sst xmlns="http://schemas.openxmlformats.org/spreadsheetml/2006/main" count="313" uniqueCount="209">
  <si>
    <t>Drop downs</t>
  </si>
  <si>
    <t>Summary</t>
  </si>
  <si>
    <t>Org role</t>
  </si>
  <si>
    <t>Org Size</t>
  </si>
  <si>
    <t>Please select</t>
  </si>
  <si>
    <t>Small</t>
  </si>
  <si>
    <t>Yes</t>
  </si>
  <si>
    <t>Lead Organisation</t>
  </si>
  <si>
    <t>Medium</t>
  </si>
  <si>
    <t>No</t>
  </si>
  <si>
    <t>Partner</t>
  </si>
  <si>
    <t>Large</t>
  </si>
  <si>
    <t>Project Title</t>
  </si>
  <si>
    <t>Lead organisation</t>
  </si>
  <si>
    <t>Name of person completing this spreadsheet</t>
  </si>
  <si>
    <t>Contact email for person completing this spreadsheet:</t>
  </si>
  <si>
    <t>Competion Check List:</t>
  </si>
  <si>
    <t>Please confirm you have completed the following sections of this spreadsheet:</t>
  </si>
  <si>
    <t>Organisation Funding Breakdown</t>
  </si>
  <si>
    <t>Location Breakdown</t>
  </si>
  <si>
    <t>Material Costs</t>
  </si>
  <si>
    <t>Capital Equipment</t>
  </si>
  <si>
    <t>Travel &amp; Subsistence</t>
  </si>
  <si>
    <t>Other Costs</t>
  </si>
  <si>
    <t>Subcontractor Costs</t>
  </si>
  <si>
    <t>Finance Summary</t>
  </si>
  <si>
    <t>Labour Costs</t>
  </si>
  <si>
    <t>Total Labour Costs</t>
  </si>
  <si>
    <t>Overhead Costs</t>
  </si>
  <si>
    <t>Total Overhead Costs</t>
  </si>
  <si>
    <t>Total Capital Costs</t>
  </si>
  <si>
    <t>Total Material Costs</t>
  </si>
  <si>
    <t>Travel &amp; Subsistence Costs</t>
  </si>
  <si>
    <t>Total Travel &amp; Subsistence Costs</t>
  </si>
  <si>
    <t>Other costs</t>
  </si>
  <si>
    <t>Total Other Costs</t>
  </si>
  <si>
    <t>Total sub-contractor costs</t>
  </si>
  <si>
    <t>Total Eligible Costs</t>
  </si>
  <si>
    <t>Total Stream 3 participation costs</t>
  </si>
  <si>
    <t>Total Value of Private Sector Project Contribution</t>
  </si>
  <si>
    <t>The above number (Total Eligible Phase 2 Costs) must be used on your appliation for your total project costs</t>
  </si>
  <si>
    <t>% of total project costs attributed to sub-contracting</t>
  </si>
  <si>
    <t>Where greater than 30%, please provide justification for this level of subcontracting within the project</t>
  </si>
  <si>
    <t>Cost breakdown by organisation</t>
  </si>
  <si>
    <t>If this is a collaborative project please enter the total cost individually for each organisation in the consortium</t>
  </si>
  <si>
    <t>Total Project Costs</t>
  </si>
  <si>
    <t>Average Project Grant Intensity</t>
  </si>
  <si>
    <t>Organisation Name</t>
  </si>
  <si>
    <t>Organisation Role</t>
  </si>
  <si>
    <t>Organisation Size</t>
  </si>
  <si>
    <t>Please list all organisation who will be sub-contracted by this organisation and the value of their sub-contract</t>
  </si>
  <si>
    <t>% total cost to be spent by organisation</t>
  </si>
  <si>
    <t>Total project costs per organisation (£)</t>
  </si>
  <si>
    <t>Total value of work defined as experimental development (£)</t>
  </si>
  <si>
    <t>Grant funding for experimental development (£)</t>
  </si>
  <si>
    <t>Total Value of work defined as industrial research (£)</t>
  </si>
  <si>
    <t>Grant funding for Industrial research(£)</t>
  </si>
  <si>
    <t>Total amount of grant funding (£)</t>
  </si>
  <si>
    <t xml:space="preserve">eg. XYZ Energy Ltd </t>
  </si>
  <si>
    <t>e.g Partner</t>
  </si>
  <si>
    <t>Organisation X - £50,000
Organisation Y - £3,000</t>
  </si>
  <si>
    <t>e.g. 50% (this will pull through automatically based on column H input)</t>
  </si>
  <si>
    <t xml:space="preserve">eg. £500,000 </t>
  </si>
  <si>
    <t>Please input name partner</t>
  </si>
  <si>
    <t>check cell should be 100%</t>
  </si>
  <si>
    <t>Cost breakdown by project location</t>
  </si>
  <si>
    <t>What are we looking for and why?</t>
  </si>
  <si>
    <t xml:space="preserve">If more than one location, please provide an estimate of the total eligible project costs at each location. </t>
  </si>
  <si>
    <t xml:space="preserve">Organisation Role 
</t>
  </si>
  <si>
    <t xml:space="preserve">First line of address 
</t>
  </si>
  <si>
    <t>UK Region</t>
  </si>
  <si>
    <t xml:space="preserve">Postcode 
</t>
  </si>
  <si>
    <t>Please describe the main activity at this location</t>
  </si>
  <si>
    <t>eg. Lead Organisation</t>
  </si>
  <si>
    <t>e.g. Hendon Central Powerplant, Wykeham Road</t>
  </si>
  <si>
    <t xml:space="preserve">South East </t>
  </si>
  <si>
    <t>eg. NW4 2SU</t>
  </si>
  <si>
    <t xml:space="preserve">eg. Powerplant in North London, carbon capture prototype testing </t>
  </si>
  <si>
    <t>Please Select</t>
  </si>
  <si>
    <t>add more rows if applicable</t>
  </si>
  <si>
    <t>Total value of project labour</t>
  </si>
  <si>
    <t>Total value of project overheads</t>
  </si>
  <si>
    <t>Average overhead percentage</t>
  </si>
  <si>
    <t>Organisation</t>
  </si>
  <si>
    <t>Number of Days Spent on Project</t>
  </si>
  <si>
    <t>e.g</t>
  </si>
  <si>
    <t>Joe Bloggs</t>
  </si>
  <si>
    <t>XYZ Ltd</t>
  </si>
  <si>
    <t>Senior Engineer</t>
  </si>
  <si>
    <t>Total</t>
  </si>
  <si>
    <t>Please provide a breakdown of the materials you expect to consume during the project</t>
  </si>
  <si>
    <t>Item</t>
  </si>
  <si>
    <t>Quantity</t>
  </si>
  <si>
    <t>Cost per unit (£)</t>
  </si>
  <si>
    <t>Capital equipment item</t>
  </si>
  <si>
    <t>New vs Existing purchase</t>
  </si>
  <si>
    <t>Utilisation</t>
  </si>
  <si>
    <t>e.g.</t>
  </si>
  <si>
    <t>This is a piece of monitoring equipment which does….</t>
  </si>
  <si>
    <t>2 &amp; 4</t>
  </si>
  <si>
    <t>Please provide a breakdown of travel &amp; subsistence costs you expect during the project</t>
  </si>
  <si>
    <t>Description of subsistence cost or purpose of journey</t>
  </si>
  <si>
    <t>Overnight stay for site visit for technical site survey</t>
  </si>
  <si>
    <t xml:space="preserve">Total Travel &amp; Subsistence Cost: </t>
  </si>
  <si>
    <t>Organisation responsible for subcontract</t>
  </si>
  <si>
    <t>Cost (£)</t>
  </si>
  <si>
    <t>UKCRM (UK Centre for Risk and Mitigation)</t>
  </si>
  <si>
    <t>Risk Management - Will assist on all aspects of risk and mitigation</t>
  </si>
  <si>
    <t>The company did not have any staff experienced enough to take on the role</t>
  </si>
  <si>
    <t>Total Sub-Contract Cost:</t>
  </si>
  <si>
    <t>Please enter estimates of any other costs that do not fit within the other cost headings</t>
  </si>
  <si>
    <t xml:space="preserve">Description of the cost </t>
  </si>
  <si>
    <t>Justification for the cost</t>
  </si>
  <si>
    <t>Total Cost (£ ex-VAT)</t>
  </si>
  <si>
    <t>Service charge for lab equipment</t>
  </si>
  <si>
    <t xml:space="preserve">Project Quarterly Breakdown </t>
  </si>
  <si>
    <t>Please enter the quarterly breakdown for your costs in the table below</t>
  </si>
  <si>
    <t>Predicted Month of Start</t>
  </si>
  <si>
    <t>Qtr 4</t>
  </si>
  <si>
    <t>Qtr 1</t>
  </si>
  <si>
    <t>Qtr 2</t>
  </si>
  <si>
    <t>Qtr 3</t>
  </si>
  <si>
    <t>to</t>
  </si>
  <si>
    <t>FY 23-24</t>
  </si>
  <si>
    <t>FY 24-25</t>
  </si>
  <si>
    <t>Error Check</t>
  </si>
  <si>
    <t xml:space="preserve">Total Labour costs </t>
  </si>
  <si>
    <t xml:space="preserve">Total Other Costs </t>
  </si>
  <si>
    <t>Total Subcontractor Costs</t>
  </si>
  <si>
    <t xml:space="preserve">Total Stream 3 Participation Costs </t>
  </si>
  <si>
    <t>1. Please complete each section of all of the tabs within this sheet - anything that remains outstanding will be highlighted in the summary tab.</t>
  </si>
  <si>
    <t>3. Drop down options have been added in some places in order to simplify completion of the sheet along with formulas to simplify administration and to collate figures on the summary tab.</t>
  </si>
  <si>
    <t>Guidance to Project Cost Breakdown Form</t>
  </si>
  <si>
    <t>Any ineligible costs entered into this sheet will be removed by DESNZ prior to issuing grant award letter.</t>
  </si>
  <si>
    <t>6. If you have any questions please email: heatinnovation@energysecurity.gov.uk</t>
  </si>
  <si>
    <r>
      <t xml:space="preserve">4. Costs submitted into this spreadsheet are final. Project teams will </t>
    </r>
    <r>
      <rPr>
        <b/>
        <sz val="11"/>
        <color theme="1"/>
        <rFont val="Calibri"/>
        <family val="2"/>
        <scheme val="minor"/>
      </rPr>
      <t>not</t>
    </r>
    <r>
      <rPr>
        <sz val="11"/>
        <color theme="1"/>
        <rFont val="Calibri"/>
        <family val="2"/>
        <scheme val="minor"/>
      </rPr>
      <t xml:space="preserve"> be provided with the opportunity to amend costs prior to grant award.</t>
    </r>
  </si>
  <si>
    <t>FY 26-27</t>
  </si>
  <si>
    <t>FY 27-28</t>
  </si>
  <si>
    <t>Milestone</t>
  </si>
  <si>
    <t xml:space="preserve">Material Costs </t>
  </si>
  <si>
    <t xml:space="preserve">Labour  &amp; Overhead Costs </t>
  </si>
  <si>
    <t>Working Year</t>
  </si>
  <si>
    <t>Full Time Working Days per Year</t>
  </si>
  <si>
    <t>days</t>
  </si>
  <si>
    <t xml:space="preserve">Number of Public Holidays in the year </t>
  </si>
  <si>
    <t>Average Annual Absence (Holiday,Training,Illness etc.)</t>
  </si>
  <si>
    <t>Assumed Number of Working Days per Year</t>
  </si>
  <si>
    <t>Job title within project</t>
  </si>
  <si>
    <t>Project Labour Cost 
exc Overheads(£)</t>
  </si>
  <si>
    <t>Overhead rate as % of salary</t>
  </si>
  <si>
    <t>*includes Employer National Insurance Contribution, Employer Pension Contribution, Employee Benefits etc</t>
  </si>
  <si>
    <t>Total Capital Equipment Costs:</t>
  </si>
  <si>
    <t>Laptop for new staff member</t>
  </si>
  <si>
    <t>Net cost to project</t>
  </si>
  <si>
    <t>Residual value at project end</t>
  </si>
  <si>
    <t xml:space="preserve">Net Price Value of item at project start or purchase price </t>
  </si>
  <si>
    <t xml:space="preserve">Capital Equipment Breakdown </t>
  </si>
  <si>
    <t>New</t>
  </si>
  <si>
    <t>Definition of Capital Costs: One-off expenditures of significant fixed assets, that will be of use or benefit for the project throughout its duration, as well as after the project has concluded</t>
  </si>
  <si>
    <t>Description of item use within the project</t>
  </si>
  <si>
    <t xml:space="preserve"> Bio-oil tank X litres for Y purpose</t>
  </si>
  <si>
    <t>Subcontracted organisation</t>
  </si>
  <si>
    <t>Role of subcontractor in the project and/or description of work to be carried out</t>
  </si>
  <si>
    <t>Justification for using the subcontractor</t>
  </si>
  <si>
    <t xml:space="preserve">Subcontractor Costs </t>
  </si>
  <si>
    <t>Please provide details of any subcontractor costs that you expect to incur during the project - this covers work to be delivered by companies which are not a part of the formal project consortium.</t>
  </si>
  <si>
    <t>Day Rate</t>
  </si>
  <si>
    <t>Overhead Cost (£ ex VAT)</t>
  </si>
  <si>
    <t>Total Project Labour Cost
inc Overheads (£ ex VAT)</t>
  </si>
  <si>
    <t>Choose Region</t>
  </si>
  <si>
    <t>e.g. 50</t>
  </si>
  <si>
    <t>Total project costs in respective location (£)</t>
  </si>
  <si>
    <t xml:space="preserve">% total cost to be spent in respective location.
Use numbers only. Do not use the % sumbol. </t>
  </si>
  <si>
    <t>To do this we require you to provide an estimated breakdown of total eligible project costs by location/s where the actual project activity is taking place, which could be a different location to the registered address details given in the application form.  This needs to be completed for the Lead Organisation and any other project Partners.</t>
  </si>
  <si>
    <t>e.g. Project X (name pulls through from summary tab)</t>
  </si>
  <si>
    <r>
      <t>It is a requirement for DESNZ to report on how much</t>
    </r>
    <r>
      <rPr>
        <b/>
        <sz val="12"/>
        <color theme="1"/>
        <rFont val="Calibri"/>
        <family val="2"/>
      </rPr>
      <t xml:space="preserve"> DESNZ spend</t>
    </r>
    <r>
      <rPr>
        <sz val="12"/>
        <color theme="1"/>
        <rFont val="Calibri"/>
        <family val="2"/>
      </rPr>
      <t xml:space="preserve"> is being allocated to each UK region and constituency.   </t>
    </r>
  </si>
  <si>
    <t>Project Title (name pulls through from summary tab)</t>
  </si>
  <si>
    <t>eg. £500,000 (this will pull through automatically based on column J input)</t>
  </si>
  <si>
    <t>check cell: should be 100%</t>
  </si>
  <si>
    <t>Cost each (£)</t>
  </si>
  <si>
    <t xml:space="preserve">Travel and Subsistence Costs </t>
  </si>
  <si>
    <t xml:space="preserve">Travel to site visit for technical site surveys </t>
  </si>
  <si>
    <t>Other Costs (If applicable)</t>
  </si>
  <si>
    <t>X equipment is needed to measure Y for Z work package</t>
  </si>
  <si>
    <r>
      <t xml:space="preserve">Deliverables
</t>
    </r>
    <r>
      <rPr>
        <sz val="10"/>
        <color theme="1"/>
        <rFont val="Calibri"/>
        <family val="2"/>
        <scheme val="minor"/>
      </rPr>
      <t xml:space="preserve">Define deliverables,  what will be achieved and evidenced at each stage,  which work package(s) each milestone relates to, demonstrating progress toward readiness </t>
    </r>
  </si>
  <si>
    <t>e.g. 1 - System Modelling and Design</t>
  </si>
  <si>
    <t>Overall Total</t>
  </si>
  <si>
    <t>Capital Equipment Costs</t>
  </si>
  <si>
    <t>Subcontractor costs</t>
  </si>
  <si>
    <t>Labour &amp; Overhead</t>
  </si>
  <si>
    <r>
      <t xml:space="preserve">Definition of Material Costs: </t>
    </r>
    <r>
      <rPr>
        <sz val="11"/>
        <color theme="1"/>
        <rFont val="Calibri"/>
        <family val="2"/>
      </rPr>
      <t>The costs associated with the procurement of items (equipment, tools, raw materials etc) that directly and only contribute to the project for use and benefit within project duration)</t>
    </r>
  </si>
  <si>
    <r>
      <t xml:space="preserve">5. All costs should be entered </t>
    </r>
    <r>
      <rPr>
        <b/>
        <sz val="11"/>
        <color theme="1"/>
        <rFont val="Calibri"/>
        <family val="2"/>
        <scheme val="minor"/>
      </rPr>
      <t>excluding recoverable VAT</t>
    </r>
    <r>
      <rPr>
        <sz val="11"/>
        <color theme="1"/>
        <rFont val="Calibri"/>
        <family val="2"/>
        <scheme val="minor"/>
      </rPr>
      <t>.</t>
    </r>
  </si>
  <si>
    <t>Deliverable X - Define Requirement Specifications for prototypes (WP2)
Deliverable Y - Engage potential customers (WP2)</t>
  </si>
  <si>
    <t>e.g. Medium</t>
  </si>
  <si>
    <t>Total Value of DESNZ Grant Funding Requested (should equal amount in Application Form)</t>
  </si>
  <si>
    <t>If residual value is £0 at end, please provide justification</t>
  </si>
  <si>
    <t>Frequency (e.g. nights, journeys, items of identical cost)</t>
  </si>
  <si>
    <t>Work package in which it will be used (if applicable)</t>
  </si>
  <si>
    <t>Milestone Costs</t>
  </si>
  <si>
    <t>Milestone Costs (should equal Total Eligible Costs)</t>
  </si>
  <si>
    <t>Anonymous identifier</t>
  </si>
  <si>
    <t>Reminder: Projects must adhere to DESNZ Travel Policy as detailed within the Heat Pump Ready Programme Innovation Funding Competition Guidance</t>
  </si>
  <si>
    <t>FY 28-29</t>
  </si>
  <si>
    <t>FY 29-30</t>
  </si>
  <si>
    <t>Experimental development subsidy ratio (%)</t>
  </si>
  <si>
    <t>Industrial Research subsidy ratio (%)</t>
  </si>
  <si>
    <t xml:space="preserve">Averagesubsidy ratio for organisation (%) </t>
  </si>
  <si>
    <t xml:space="preserve"> </t>
  </si>
  <si>
    <t>2. For guidance on cost eligibility please refer to the Heat Pump Ready (HPR) - Innovation Funding Competition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</si>
</sst>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7" formatCode="&quot;£&quot;#,##0.00;\-&quot;£&quot;#,##0.00"/>
    <numFmt numFmtId="44" formatCode="_-&quot;£&quot;* #,##0.00_-;\-&quot;£&quot;* #,##0.00_-;_-&quot;£&quot;* &quot;-&quot;??_-;_-@_-"/>
    <numFmt numFmtId="164" formatCode="&quot;£&quot;#,##0.00"/>
  </numFmts>
  <fonts count="5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u/>
      <sz val="11"/>
      <color theme="1"/>
      <name val="Calibri"/>
      <family val="2"/>
      <scheme val="minor"/>
    </font>
    <font>
      <b/>
      <sz val="11"/>
      <color rgb="FFFA7D00"/>
      <name val="Calibri"/>
      <family val="2"/>
      <scheme val="minor"/>
    </font>
    <font>
      <sz val="12"/>
      <color theme="1"/>
      <name val="Calibri"/>
      <family val="2"/>
      <scheme val="minor"/>
    </font>
    <font>
      <b/>
      <sz val="14"/>
      <color theme="0"/>
      <name val="Calibri"/>
      <family val="2"/>
      <scheme val="minor"/>
    </font>
    <font>
      <sz val="10"/>
      <color theme="1"/>
      <name val="Calibri"/>
      <family val="2"/>
      <scheme val="minor"/>
    </font>
    <font>
      <b/>
      <sz val="10"/>
      <color theme="0"/>
      <name val="Calibri"/>
      <family val="2"/>
      <scheme val="minor"/>
    </font>
    <font>
      <b/>
      <sz val="10"/>
      <color theme="1"/>
      <name val="Calibri"/>
      <family val="2"/>
      <scheme val="minor"/>
    </font>
    <font>
      <i/>
      <sz val="10"/>
      <color theme="0"/>
      <name val="Calibri"/>
      <family val="2"/>
      <scheme val="minor"/>
    </font>
    <font>
      <b/>
      <sz val="10"/>
      <name val="Calibri"/>
      <family val="2"/>
      <scheme val="minor"/>
    </font>
    <font>
      <sz val="10"/>
      <color theme="0"/>
      <name val="Calibri"/>
      <family val="2"/>
      <scheme val="minor"/>
    </font>
    <font>
      <b/>
      <u/>
      <sz val="10"/>
      <color theme="1"/>
      <name val="Calibri"/>
      <family val="2"/>
      <scheme val="minor"/>
    </font>
    <font>
      <b/>
      <sz val="12"/>
      <color theme="0"/>
      <name val="Calibri"/>
      <family val="2"/>
      <scheme val="minor"/>
    </font>
    <font>
      <sz val="9"/>
      <color indexed="81"/>
      <name val="Tahoma"/>
      <family val="2"/>
    </font>
    <font>
      <sz val="14"/>
      <color theme="0"/>
      <name val="Calibri"/>
      <family val="2"/>
      <scheme val="minor"/>
    </font>
    <font>
      <b/>
      <sz val="10"/>
      <color rgb="FF002060"/>
      <name val="Calibri"/>
      <family val="2"/>
      <scheme val="minor"/>
    </font>
    <font>
      <sz val="14"/>
      <color theme="1"/>
      <name val="Calibri"/>
      <family val="2"/>
      <scheme val="minor"/>
    </font>
    <font>
      <b/>
      <u/>
      <sz val="16"/>
      <color theme="0"/>
      <name val="Calibri"/>
      <family val="2"/>
      <scheme val="minor"/>
    </font>
    <font>
      <sz val="16"/>
      <color theme="1"/>
      <name val="Calibri"/>
      <family val="2"/>
      <scheme val="minor"/>
    </font>
    <font>
      <b/>
      <sz val="16"/>
      <color theme="0"/>
      <name val="Calibri"/>
      <family val="2"/>
      <scheme val="minor"/>
    </font>
    <font>
      <b/>
      <sz val="14"/>
      <color theme="1"/>
      <name val="Calibri"/>
      <family val="2"/>
      <scheme val="minor"/>
    </font>
    <font>
      <i/>
      <sz val="14"/>
      <color theme="0"/>
      <name val="Calibri"/>
      <family val="2"/>
      <scheme val="minor"/>
    </font>
    <font>
      <u/>
      <sz val="11"/>
      <color theme="10"/>
      <name val="Calibri"/>
      <family val="2"/>
      <scheme val="minor"/>
    </font>
    <font>
      <b/>
      <sz val="22"/>
      <color theme="0"/>
      <name val="Calibri"/>
      <family val="2"/>
      <scheme val="minor"/>
    </font>
    <font>
      <sz val="22"/>
      <color theme="0"/>
      <name val="Calibri"/>
      <family val="2"/>
      <scheme val="minor"/>
    </font>
    <font>
      <sz val="11"/>
      <color rgb="FF000000"/>
      <name val="Calibri"/>
      <family val="2"/>
      <scheme val="minor"/>
    </font>
    <font>
      <sz val="11"/>
      <color theme="1"/>
      <name val="Calibri"/>
      <family val="2"/>
    </font>
    <font>
      <sz val="10"/>
      <color theme="1"/>
      <name val="Arial"/>
      <family val="2"/>
    </font>
    <font>
      <b/>
      <sz val="10"/>
      <color theme="0"/>
      <name val="Arial"/>
      <family val="2"/>
    </font>
    <font>
      <sz val="10"/>
      <color theme="1"/>
      <name val="Calibri"/>
      <family val="2"/>
    </font>
    <font>
      <sz val="12"/>
      <color theme="1"/>
      <name val="Calibri"/>
      <family val="2"/>
    </font>
    <font>
      <b/>
      <sz val="14"/>
      <color theme="0"/>
      <name val="Calibri"/>
      <family val="2"/>
    </font>
    <font>
      <b/>
      <sz val="12"/>
      <color theme="0"/>
      <name val="Calibri"/>
      <family val="2"/>
    </font>
    <font>
      <b/>
      <sz val="10"/>
      <color theme="0"/>
      <name val="Calibri"/>
      <family val="2"/>
    </font>
    <font>
      <sz val="10"/>
      <color theme="0"/>
      <name val="Calibri"/>
      <family val="2"/>
    </font>
    <font>
      <b/>
      <sz val="10"/>
      <color theme="1"/>
      <name val="Calibri"/>
      <family val="2"/>
    </font>
    <font>
      <b/>
      <sz val="10"/>
      <name val="Calibri"/>
      <family val="2"/>
    </font>
    <font>
      <b/>
      <sz val="11"/>
      <color theme="1"/>
      <name val="Calibri"/>
      <family val="2"/>
    </font>
    <font>
      <b/>
      <i/>
      <sz val="10"/>
      <color theme="0"/>
      <name val="Calibri"/>
      <family val="2"/>
    </font>
    <font>
      <i/>
      <sz val="10"/>
      <color theme="0"/>
      <name val="Calibri"/>
      <family val="2"/>
    </font>
    <font>
      <sz val="10"/>
      <name val="Calibri"/>
      <family val="2"/>
    </font>
    <font>
      <b/>
      <sz val="8"/>
      <color theme="0"/>
      <name val="Calibri"/>
      <family val="2"/>
    </font>
    <font>
      <i/>
      <sz val="10"/>
      <color theme="1"/>
      <name val="Calibri"/>
      <family val="2"/>
    </font>
    <font>
      <i/>
      <sz val="9"/>
      <color theme="0"/>
      <name val="Calibri"/>
      <family val="2"/>
    </font>
    <font>
      <b/>
      <sz val="12"/>
      <color theme="1"/>
      <name val="Calibri"/>
      <family val="2"/>
    </font>
    <font>
      <b/>
      <u/>
      <sz val="12"/>
      <color theme="1"/>
      <name val="Calibri"/>
      <family val="2"/>
    </font>
    <font>
      <b/>
      <u/>
      <sz val="10"/>
      <color theme="1"/>
      <name val="Calibri"/>
      <family val="2"/>
    </font>
    <font>
      <i/>
      <sz val="11"/>
      <color theme="0"/>
      <name val="Calibri"/>
      <family val="2"/>
      <scheme val="minor"/>
    </font>
  </fonts>
  <fills count="18">
    <fill>
      <patternFill patternType="none"/>
    </fill>
    <fill>
      <patternFill patternType="gray125"/>
    </fill>
    <fill>
      <patternFill patternType="solid">
        <fgColor rgb="FFFFFF00"/>
        <bgColor indexed="64"/>
      </patternFill>
    </fill>
    <fill>
      <patternFill patternType="solid">
        <fgColor rgb="FFF2F2F2"/>
      </patternFill>
    </fill>
    <fill>
      <patternFill patternType="solid">
        <fgColor rgb="FFA5A5A5"/>
      </patternFill>
    </fill>
    <fill>
      <patternFill patternType="solid">
        <fgColor theme="0"/>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DEBF7"/>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rgb="FF002060"/>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theme="2" tint="-9.9978637043366805E-2"/>
        <bgColor indexed="64"/>
      </patternFill>
    </fill>
  </fills>
  <borders count="7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right style="thin">
        <color auto="1"/>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auto="1"/>
      </right>
      <top style="medium">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rgb="FF3F3F3F"/>
      </left>
      <right style="medium">
        <color rgb="FF3F3F3F"/>
      </right>
      <top/>
      <bottom style="thin">
        <color rgb="FF3F3F3F"/>
      </bottom>
      <diagonal/>
    </border>
    <border>
      <left style="medium">
        <color rgb="FF3F3F3F"/>
      </left>
      <right style="medium">
        <color rgb="FF3F3F3F"/>
      </right>
      <top style="thin">
        <color rgb="FF3F3F3F"/>
      </top>
      <bottom style="thin">
        <color rgb="FF3F3F3F"/>
      </bottom>
      <diagonal/>
    </border>
    <border>
      <left/>
      <right style="medium">
        <color rgb="FF3F3F3F"/>
      </right>
      <top/>
      <bottom/>
      <diagonal/>
    </border>
    <border>
      <left style="medium">
        <color rgb="FF3F3F3F"/>
      </left>
      <right style="medium">
        <color rgb="FF3F3F3F"/>
      </right>
      <top style="medium">
        <color rgb="FF3F3F3F"/>
      </top>
      <bottom style="medium">
        <color rgb="FF3F3F3F"/>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indexed="64"/>
      </right>
      <top style="thin">
        <color auto="1"/>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bottom/>
      <diagonal/>
    </border>
    <border>
      <left/>
      <right/>
      <top style="thin">
        <color auto="1"/>
      </top>
      <bottom style="thin">
        <color auto="1"/>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top style="thin">
        <color auto="1"/>
      </top>
      <bottom/>
      <diagonal/>
    </border>
    <border>
      <left style="medium">
        <color indexed="64"/>
      </left>
      <right style="medium">
        <color indexed="64"/>
      </right>
      <top style="thin">
        <color auto="1"/>
      </top>
      <bottom/>
      <diagonal/>
    </border>
    <border>
      <left/>
      <right/>
      <top style="thin">
        <color indexed="64"/>
      </top>
      <bottom/>
      <diagonal/>
    </border>
    <border>
      <left/>
      <right style="medium">
        <color indexed="64"/>
      </right>
      <top style="thin">
        <color indexed="64"/>
      </top>
      <bottom/>
      <diagonal/>
    </border>
    <border>
      <left style="thin">
        <color rgb="FF7F7F7F"/>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double">
        <color rgb="FF3F3F3F"/>
      </left>
      <right style="medium">
        <color indexed="64"/>
      </right>
      <top style="double">
        <color rgb="FF3F3F3F"/>
      </top>
      <bottom style="double">
        <color rgb="FF3F3F3F"/>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style="thin">
        <color indexed="64"/>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style="medium">
        <color auto="1"/>
      </right>
      <top/>
      <bottom style="thin">
        <color auto="1"/>
      </bottom>
      <diagonal/>
    </border>
    <border>
      <left style="medium">
        <color indexed="64"/>
      </left>
      <right style="medium">
        <color auto="1"/>
      </right>
      <top style="thin">
        <color rgb="FF000000"/>
      </top>
      <bottom style="thin">
        <color rgb="FF000000"/>
      </bottom>
      <diagonal/>
    </border>
    <border>
      <left/>
      <right/>
      <top style="thin">
        <color rgb="FF000000"/>
      </top>
      <bottom style="thin">
        <color rgb="FF000000"/>
      </bottom>
      <diagonal/>
    </border>
    <border>
      <left/>
      <right style="medium">
        <color auto="1"/>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1">
    <xf numFmtId="0" fontId="0" fillId="0" borderId="0"/>
    <xf numFmtId="0" fontId="5" fillId="3" borderId="12" applyNumberFormat="0" applyAlignment="0" applyProtection="0"/>
    <xf numFmtId="0" fontId="2" fillId="4" borderId="13" applyNumberFormat="0" applyAlignment="0" applyProtection="0"/>
    <xf numFmtId="0" fontId="6"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5" fillId="0" borderId="0" applyNumberFormat="0" applyFill="0" applyBorder="0" applyAlignment="0" applyProtection="0"/>
    <xf numFmtId="0" fontId="30" fillId="0" borderId="0"/>
    <xf numFmtId="0" fontId="31" fillId="4" borderId="13" applyNumberFormat="0" applyAlignment="0" applyProtection="0"/>
    <xf numFmtId="9" fontId="30" fillId="0" borderId="0" applyFont="0" applyFill="0" applyBorder="0" applyAlignment="0" applyProtection="0"/>
  </cellStyleXfs>
  <cellXfs count="479">
    <xf numFmtId="0" fontId="0" fillId="0" borderId="0" xfId="0"/>
    <xf numFmtId="0" fontId="8" fillId="5" borderId="0" xfId="0" applyFont="1" applyFill="1"/>
    <xf numFmtId="0" fontId="8" fillId="5" borderId="0" xfId="0" applyFont="1" applyFill="1" applyAlignment="1">
      <alignment horizontal="center"/>
    </xf>
    <xf numFmtId="0" fontId="10" fillId="5" borderId="0" xfId="0" applyFont="1" applyFill="1" applyAlignment="1">
      <alignment horizontal="center"/>
    </xf>
    <xf numFmtId="0" fontId="0" fillId="0" borderId="44" xfId="0" applyBorder="1"/>
    <xf numFmtId="0" fontId="0" fillId="5" borderId="0" xfId="0" applyFill="1"/>
    <xf numFmtId="164" fontId="12" fillId="5" borderId="0" xfId="2" applyNumberFormat="1" applyFont="1" applyFill="1" applyBorder="1"/>
    <xf numFmtId="0" fontId="0" fillId="5" borderId="2" xfId="0" applyFill="1" applyBorder="1"/>
    <xf numFmtId="0" fontId="0" fillId="5" borderId="4" xfId="0" applyFill="1" applyBorder="1"/>
    <xf numFmtId="0" fontId="3" fillId="5" borderId="4" xfId="0" applyFont="1" applyFill="1" applyBorder="1"/>
    <xf numFmtId="164" fontId="12" fillId="12" borderId="19" xfId="2" applyNumberFormat="1" applyFont="1" applyFill="1" applyBorder="1"/>
    <xf numFmtId="164" fontId="0" fillId="12" borderId="19" xfId="0" applyNumberFormat="1" applyFill="1" applyBorder="1"/>
    <xf numFmtId="164" fontId="0" fillId="7" borderId="20" xfId="0" applyNumberFormat="1" applyFill="1" applyBorder="1" applyProtection="1">
      <protection locked="0"/>
    </xf>
    <xf numFmtId="164" fontId="0" fillId="7" borderId="37" xfId="0" applyNumberFormat="1" applyFill="1" applyBorder="1" applyProtection="1">
      <protection locked="0"/>
    </xf>
    <xf numFmtId="164" fontId="0" fillId="7" borderId="14" xfId="0" applyNumberFormat="1" applyFill="1" applyBorder="1" applyProtection="1">
      <protection locked="0"/>
    </xf>
    <xf numFmtId="164" fontId="0" fillId="7" borderId="38" xfId="0" applyNumberFormat="1" applyFill="1" applyBorder="1" applyProtection="1">
      <protection locked="0"/>
    </xf>
    <xf numFmtId="164" fontId="12" fillId="12" borderId="20" xfId="2" applyNumberFormat="1" applyFont="1" applyFill="1" applyBorder="1"/>
    <xf numFmtId="164" fontId="0" fillId="7" borderId="49" xfId="0" applyNumberFormat="1" applyFill="1" applyBorder="1" applyProtection="1">
      <protection locked="0"/>
    </xf>
    <xf numFmtId="164" fontId="0" fillId="7" borderId="46" xfId="0" applyNumberFormat="1" applyFill="1" applyBorder="1" applyProtection="1">
      <protection locked="0"/>
    </xf>
    <xf numFmtId="164" fontId="0" fillId="7" borderId="47" xfId="0" applyNumberFormat="1" applyFill="1" applyBorder="1" applyProtection="1">
      <protection locked="0"/>
    </xf>
    <xf numFmtId="164" fontId="0" fillId="7" borderId="39" xfId="0" applyNumberFormat="1" applyFill="1" applyBorder="1" applyProtection="1">
      <protection locked="0"/>
    </xf>
    <xf numFmtId="164" fontId="12" fillId="4" borderId="43" xfId="2" applyNumberFormat="1" applyFont="1" applyBorder="1" applyProtection="1"/>
    <xf numFmtId="164" fontId="0" fillId="7" borderId="23" xfId="0" applyNumberFormat="1" applyFill="1" applyBorder="1" applyProtection="1">
      <protection locked="0"/>
    </xf>
    <xf numFmtId="164" fontId="0" fillId="7" borderId="42" xfId="0" applyNumberFormat="1" applyFill="1" applyBorder="1" applyProtection="1">
      <protection locked="0"/>
    </xf>
    <xf numFmtId="164" fontId="0" fillId="7" borderId="40" xfId="0" applyNumberFormat="1" applyFill="1" applyBorder="1" applyProtection="1">
      <protection locked="0"/>
    </xf>
    <xf numFmtId="164" fontId="0" fillId="7" borderId="43" xfId="0" applyNumberFormat="1" applyFill="1" applyBorder="1" applyProtection="1">
      <protection locked="0"/>
    </xf>
    <xf numFmtId="164" fontId="12" fillId="12" borderId="23" xfId="2" applyNumberFormat="1" applyFont="1" applyFill="1" applyBorder="1"/>
    <xf numFmtId="164" fontId="2" fillId="4" borderId="13" xfId="2" applyNumberFormat="1" applyProtection="1"/>
    <xf numFmtId="0" fontId="0" fillId="5" borderId="7" xfId="0" applyFill="1" applyBorder="1"/>
    <xf numFmtId="164" fontId="12" fillId="4" borderId="7" xfId="2" applyNumberFormat="1" applyFont="1" applyBorder="1"/>
    <xf numFmtId="164" fontId="0" fillId="5" borderId="7" xfId="0" applyNumberFormat="1" applyFill="1" applyBorder="1"/>
    <xf numFmtId="164" fontId="12" fillId="5" borderId="7" xfId="2" applyNumberFormat="1" applyFont="1" applyFill="1" applyBorder="1"/>
    <xf numFmtId="164" fontId="0" fillId="0" borderId="17" xfId="0" applyNumberFormat="1" applyBorder="1"/>
    <xf numFmtId="0" fontId="0" fillId="0" borderId="0" xfId="0" applyProtection="1">
      <protection locked="0"/>
    </xf>
    <xf numFmtId="17" fontId="12" fillId="7" borderId="11" xfId="0" applyNumberFormat="1" applyFont="1" applyFill="1" applyBorder="1" applyProtection="1">
      <protection locked="0"/>
    </xf>
    <xf numFmtId="0" fontId="8" fillId="7" borderId="0" xfId="0" applyFont="1" applyFill="1" applyAlignment="1" applyProtection="1">
      <alignment wrapText="1"/>
      <protection locked="0"/>
    </xf>
    <xf numFmtId="0" fontId="8" fillId="10" borderId="0" xfId="0" applyFont="1" applyFill="1" applyAlignment="1" applyProtection="1">
      <alignment wrapText="1"/>
      <protection locked="0"/>
    </xf>
    <xf numFmtId="164" fontId="0" fillId="7" borderId="0" xfId="0" applyNumberFormat="1" applyFill="1" applyProtection="1">
      <protection locked="0"/>
    </xf>
    <xf numFmtId="0" fontId="8" fillId="10" borderId="5" xfId="0" applyFont="1" applyFill="1" applyBorder="1" applyAlignment="1" applyProtection="1">
      <alignment wrapText="1"/>
      <protection locked="0"/>
    </xf>
    <xf numFmtId="0" fontId="8" fillId="7" borderId="5" xfId="0" applyFont="1" applyFill="1" applyBorder="1" applyAlignment="1" applyProtection="1">
      <alignment wrapText="1"/>
      <protection locked="0"/>
    </xf>
    <xf numFmtId="164" fontId="12" fillId="4" borderId="36" xfId="2" applyNumberFormat="1" applyFont="1" applyBorder="1" applyProtection="1"/>
    <xf numFmtId="164" fontId="12" fillId="4" borderId="38" xfId="2" applyNumberFormat="1" applyFont="1" applyBorder="1" applyProtection="1"/>
    <xf numFmtId="0" fontId="0" fillId="5" borderId="44" xfId="0" applyFill="1" applyBorder="1"/>
    <xf numFmtId="164" fontId="12" fillId="4" borderId="17" xfId="2" applyNumberFormat="1" applyFont="1" applyBorder="1"/>
    <xf numFmtId="164" fontId="0" fillId="9" borderId="4" xfId="0" applyNumberFormat="1" applyFill="1" applyBorder="1" applyProtection="1">
      <protection locked="0"/>
    </xf>
    <xf numFmtId="9" fontId="0" fillId="9" borderId="0" xfId="0" applyNumberFormat="1" applyFill="1" applyProtection="1">
      <protection locked="0"/>
    </xf>
    <xf numFmtId="0" fontId="9" fillId="14" borderId="22" xfId="0" applyFont="1" applyFill="1" applyBorder="1" applyAlignment="1">
      <alignment horizontal="center"/>
    </xf>
    <xf numFmtId="0" fontId="8" fillId="14" borderId="22" xfId="0" applyFont="1" applyFill="1" applyBorder="1" applyAlignment="1">
      <alignment horizontal="center"/>
    </xf>
    <xf numFmtId="0" fontId="9" fillId="14" borderId="1" xfId="0" applyFont="1" applyFill="1" applyBorder="1" applyAlignment="1">
      <alignment horizontal="center"/>
    </xf>
    <xf numFmtId="0" fontId="9" fillId="14" borderId="2" xfId="0" applyFont="1" applyFill="1" applyBorder="1" applyAlignment="1">
      <alignment horizontal="center"/>
    </xf>
    <xf numFmtId="0" fontId="9" fillId="14" borderId="3" xfId="0" applyFont="1" applyFill="1" applyBorder="1" applyAlignment="1">
      <alignment horizontal="center"/>
    </xf>
    <xf numFmtId="17" fontId="10" fillId="9" borderId="44" xfId="0" applyNumberFormat="1" applyFont="1" applyFill="1" applyBorder="1" applyAlignment="1">
      <alignment horizontal="center"/>
    </xf>
    <xf numFmtId="0" fontId="8" fillId="9" borderId="44" xfId="0" applyFont="1" applyFill="1" applyBorder="1" applyAlignment="1">
      <alignment horizontal="center"/>
    </xf>
    <xf numFmtId="17" fontId="10" fillId="9" borderId="4" xfId="0" applyNumberFormat="1" applyFont="1" applyFill="1" applyBorder="1" applyAlignment="1">
      <alignment horizontal="center"/>
    </xf>
    <xf numFmtId="17" fontId="10" fillId="9" borderId="0" xfId="0" applyNumberFormat="1" applyFont="1" applyFill="1" applyAlignment="1">
      <alignment horizontal="center"/>
    </xf>
    <xf numFmtId="17" fontId="10" fillId="9" borderId="5" xfId="0" applyNumberFormat="1" applyFont="1" applyFill="1" applyBorder="1" applyAlignment="1">
      <alignment horizontal="center"/>
    </xf>
    <xf numFmtId="0" fontId="8" fillId="9" borderId="44" xfId="0" applyFont="1" applyFill="1" applyBorder="1"/>
    <xf numFmtId="0" fontId="10" fillId="9" borderId="44" xfId="0" applyFont="1" applyFill="1" applyBorder="1" applyAlignment="1">
      <alignment horizontal="center"/>
    </xf>
    <xf numFmtId="0" fontId="10" fillId="9" borderId="4" xfId="0" applyFont="1" applyFill="1" applyBorder="1" applyAlignment="1">
      <alignment horizontal="center"/>
    </xf>
    <xf numFmtId="0" fontId="10" fillId="9" borderId="0" xfId="0" applyFont="1" applyFill="1" applyAlignment="1">
      <alignment horizontal="center"/>
    </xf>
    <xf numFmtId="0" fontId="10" fillId="9" borderId="5" xfId="0" applyFont="1" applyFill="1" applyBorder="1" applyAlignment="1">
      <alignment horizontal="center"/>
    </xf>
    <xf numFmtId="0" fontId="8" fillId="12" borderId="44" xfId="0" applyFont="1" applyFill="1" applyBorder="1"/>
    <xf numFmtId="0" fontId="10" fillId="12" borderId="44" xfId="0" applyFont="1" applyFill="1" applyBorder="1"/>
    <xf numFmtId="0" fontId="19" fillId="0" borderId="0" xfId="0" applyFont="1" applyProtection="1">
      <protection locked="0"/>
    </xf>
    <xf numFmtId="0" fontId="24" fillId="14" borderId="14" xfId="0" applyFont="1" applyFill="1" applyBorder="1" applyAlignment="1" applyProtection="1">
      <alignment horizontal="left"/>
      <protection locked="0"/>
    </xf>
    <xf numFmtId="0" fontId="3" fillId="0" borderId="0" xfId="0" applyFont="1" applyProtection="1">
      <protection locked="0"/>
    </xf>
    <xf numFmtId="0" fontId="0" fillId="0" borderId="2" xfId="0" applyBorder="1" applyProtection="1">
      <protection locked="0"/>
    </xf>
    <xf numFmtId="0" fontId="28" fillId="2" borderId="0" xfId="0" applyFont="1" applyFill="1"/>
    <xf numFmtId="164" fontId="19" fillId="0" borderId="0" xfId="0" applyNumberFormat="1" applyFont="1" applyProtection="1">
      <protection locked="0"/>
    </xf>
    <xf numFmtId="10" fontId="42" fillId="6" borderId="14" xfId="9" applyNumberFormat="1" applyFont="1" applyFill="1" applyBorder="1" applyAlignment="1" applyProtection="1">
      <alignment horizontal="right" wrapText="1"/>
    </xf>
    <xf numFmtId="164" fontId="42" fillId="6" borderId="20" xfId="10" applyNumberFormat="1" applyFont="1" applyFill="1" applyBorder="1" applyAlignment="1" applyProtection="1">
      <alignment horizontal="right" wrapText="1"/>
    </xf>
    <xf numFmtId="164" fontId="42" fillId="6" borderId="14" xfId="9" applyNumberFormat="1" applyFont="1" applyFill="1" applyBorder="1" applyAlignment="1" applyProtection="1">
      <alignment horizontal="right" wrapText="1"/>
    </xf>
    <xf numFmtId="0" fontId="32" fillId="7" borderId="14" xfId="8" applyFont="1" applyFill="1" applyBorder="1" applyAlignment="1" applyProtection="1">
      <alignment horizontal="left" vertical="center" wrapText="1"/>
      <protection locked="0"/>
    </xf>
    <xf numFmtId="164" fontId="32" fillId="7" borderId="14" xfId="8" applyNumberFormat="1" applyFont="1" applyFill="1" applyBorder="1" applyProtection="1">
      <protection locked="0"/>
    </xf>
    <xf numFmtId="0" fontId="32" fillId="7" borderId="14" xfId="8" applyFont="1" applyFill="1" applyBorder="1" applyAlignment="1" applyProtection="1">
      <alignment wrapText="1"/>
      <protection locked="0"/>
    </xf>
    <xf numFmtId="10" fontId="43" fillId="7" borderId="14" xfId="10" applyNumberFormat="1" applyFont="1" applyFill="1" applyBorder="1" applyProtection="1">
      <protection locked="0"/>
    </xf>
    <xf numFmtId="164" fontId="36" fillId="4" borderId="13" xfId="9" applyNumberFormat="1" applyFont="1" applyProtection="1"/>
    <xf numFmtId="164" fontId="41" fillId="6" borderId="19" xfId="9" applyNumberFormat="1" applyFont="1" applyFill="1" applyBorder="1" applyProtection="1"/>
    <xf numFmtId="164" fontId="32" fillId="7" borderId="14" xfId="8" applyNumberFormat="1" applyFont="1" applyFill="1" applyBorder="1" applyAlignment="1" applyProtection="1">
      <alignment wrapText="1"/>
      <protection locked="0"/>
    </xf>
    <xf numFmtId="164" fontId="39" fillId="9" borderId="19" xfId="9" applyNumberFormat="1" applyFont="1" applyFill="1" applyBorder="1" applyProtection="1"/>
    <xf numFmtId="0" fontId="32" fillId="5" borderId="5" xfId="8" applyFont="1" applyFill="1" applyBorder="1" applyProtection="1">
      <protection locked="0"/>
    </xf>
    <xf numFmtId="164" fontId="36" fillId="4" borderId="56" xfId="9" applyNumberFormat="1" applyFont="1" applyBorder="1" applyProtection="1"/>
    <xf numFmtId="9" fontId="41" fillId="6" borderId="59" xfId="10" applyFont="1" applyFill="1" applyBorder="1" applyProtection="1"/>
    <xf numFmtId="9" fontId="39" fillId="7" borderId="59" xfId="10" applyFont="1" applyFill="1" applyBorder="1" applyProtection="1">
      <protection locked="0"/>
    </xf>
    <xf numFmtId="164" fontId="42" fillId="6" borderId="14" xfId="9" applyNumberFormat="1" applyFont="1" applyFill="1" applyBorder="1" applyProtection="1"/>
    <xf numFmtId="9" fontId="42" fillId="6" borderId="14" xfId="10" applyFont="1" applyFill="1" applyBorder="1" applyProtection="1"/>
    <xf numFmtId="164" fontId="41" fillId="6" borderId="24" xfId="9" applyNumberFormat="1" applyFont="1" applyFill="1" applyBorder="1" applyProtection="1"/>
    <xf numFmtId="0" fontId="45" fillId="7" borderId="55" xfId="8" applyFont="1" applyFill="1" applyBorder="1" applyProtection="1">
      <protection locked="0"/>
    </xf>
    <xf numFmtId="0" fontId="32" fillId="7" borderId="20" xfId="8" applyFont="1" applyFill="1" applyBorder="1" applyProtection="1">
      <protection locked="0"/>
    </xf>
    <xf numFmtId="164" fontId="32" fillId="7" borderId="20" xfId="8" applyNumberFormat="1" applyFont="1" applyFill="1" applyBorder="1" applyProtection="1">
      <protection locked="0"/>
    </xf>
    <xf numFmtId="164" fontId="39" fillId="9" borderId="24" xfId="9" applyNumberFormat="1" applyFont="1" applyFill="1" applyBorder="1" applyProtection="1"/>
    <xf numFmtId="164" fontId="39" fillId="9" borderId="25" xfId="9" applyNumberFormat="1" applyFont="1" applyFill="1" applyBorder="1" applyProtection="1"/>
    <xf numFmtId="164" fontId="39" fillId="4" borderId="27" xfId="9" applyNumberFormat="1" applyFont="1" applyBorder="1" applyProtection="1"/>
    <xf numFmtId="0" fontId="32" fillId="7" borderId="58" xfId="8" applyFont="1" applyFill="1" applyBorder="1" applyAlignment="1" applyProtection="1">
      <alignment horizontal="left" vertical="center" wrapText="1"/>
      <protection locked="0"/>
    </xf>
    <xf numFmtId="1" fontId="32" fillId="7" borderId="20" xfId="8" applyNumberFormat="1" applyFont="1" applyFill="1" applyBorder="1" applyProtection="1">
      <protection locked="0"/>
    </xf>
    <xf numFmtId="164" fontId="32" fillId="7" borderId="20" xfId="8" applyNumberFormat="1" applyFont="1" applyFill="1" applyBorder="1" applyAlignment="1" applyProtection="1">
      <alignment wrapText="1"/>
      <protection locked="0"/>
    </xf>
    <xf numFmtId="164" fontId="32" fillId="7" borderId="19" xfId="8" applyNumberFormat="1" applyFont="1" applyFill="1" applyBorder="1" applyAlignment="1" applyProtection="1">
      <alignment wrapText="1"/>
      <protection locked="0"/>
    </xf>
    <xf numFmtId="0" fontId="32" fillId="7" borderId="57" xfId="8" applyFont="1" applyFill="1" applyBorder="1" applyAlignment="1" applyProtection="1">
      <alignment horizontal="left" vertical="center" wrapText="1"/>
      <protection locked="0"/>
    </xf>
    <xf numFmtId="1" fontId="32" fillId="7" borderId="23" xfId="8" applyNumberFormat="1" applyFont="1" applyFill="1" applyBorder="1" applyProtection="1">
      <protection locked="0"/>
    </xf>
    <xf numFmtId="164" fontId="32" fillId="7" borderId="23" xfId="8" applyNumberFormat="1" applyFont="1" applyFill="1" applyBorder="1" applyAlignment="1" applyProtection="1">
      <alignment wrapText="1"/>
      <protection locked="0"/>
    </xf>
    <xf numFmtId="0" fontId="32" fillId="7" borderId="33" xfId="8" applyFont="1" applyFill="1" applyBorder="1" applyAlignment="1" applyProtection="1">
      <alignment wrapText="1"/>
      <protection locked="0"/>
    </xf>
    <xf numFmtId="0" fontId="32" fillId="7" borderId="37" xfId="8" applyFont="1" applyFill="1" applyBorder="1" applyProtection="1">
      <protection locked="0"/>
    </xf>
    <xf numFmtId="0" fontId="32" fillId="7" borderId="38" xfId="8" applyFont="1" applyFill="1" applyBorder="1" applyProtection="1">
      <protection locked="0"/>
    </xf>
    <xf numFmtId="9" fontId="32" fillId="7" borderId="38" xfId="8" applyNumberFormat="1" applyFont="1" applyFill="1" applyBorder="1" applyProtection="1">
      <protection locked="0"/>
    </xf>
    <xf numFmtId="9" fontId="32" fillId="7" borderId="39" xfId="8" applyNumberFormat="1" applyFont="1" applyFill="1" applyBorder="1" applyProtection="1">
      <protection locked="0"/>
    </xf>
    <xf numFmtId="0" fontId="38" fillId="7" borderId="40" xfId="8" applyFont="1" applyFill="1" applyBorder="1" applyProtection="1">
      <protection locked="0"/>
    </xf>
    <xf numFmtId="0" fontId="32" fillId="7" borderId="41" xfId="8" applyFont="1" applyFill="1" applyBorder="1" applyAlignment="1" applyProtection="1">
      <alignment wrapText="1"/>
      <protection locked="0"/>
    </xf>
    <xf numFmtId="0" fontId="32" fillId="7" borderId="42" xfId="8" applyFont="1" applyFill="1" applyBorder="1" applyProtection="1">
      <protection locked="0"/>
    </xf>
    <xf numFmtId="0" fontId="32" fillId="7" borderId="40" xfId="8" applyFont="1" applyFill="1" applyBorder="1" applyAlignment="1" applyProtection="1">
      <alignment wrapText="1"/>
      <protection locked="0"/>
    </xf>
    <xf numFmtId="0" fontId="32" fillId="7" borderId="40" xfId="8" applyFont="1" applyFill="1" applyBorder="1" applyProtection="1">
      <protection locked="0"/>
    </xf>
    <xf numFmtId="9" fontId="32" fillId="7" borderId="43" xfId="8" applyNumberFormat="1" applyFont="1" applyFill="1" applyBorder="1" applyProtection="1">
      <protection locked="0"/>
    </xf>
    <xf numFmtId="0" fontId="36" fillId="4" borderId="13" xfId="9" applyFont="1" applyProtection="1"/>
    <xf numFmtId="10" fontId="32" fillId="7" borderId="16" xfId="8" applyNumberFormat="1" applyFont="1" applyFill="1" applyBorder="1" applyProtection="1">
      <protection locked="0"/>
    </xf>
    <xf numFmtId="10" fontId="36" fillId="4" borderId="13" xfId="9" applyNumberFormat="1" applyFont="1" applyProtection="1"/>
    <xf numFmtId="0" fontId="32" fillId="7" borderId="21" xfId="8" applyFont="1" applyFill="1" applyBorder="1" applyAlignment="1" applyProtection="1">
      <alignment horizontal="left" vertical="center" wrapText="1"/>
      <protection locked="0"/>
    </xf>
    <xf numFmtId="164" fontId="39" fillId="8" borderId="19" xfId="9" applyNumberFormat="1" applyFont="1" applyFill="1" applyBorder="1" applyProtection="1"/>
    <xf numFmtId="1" fontId="32" fillId="7" borderId="20" xfId="8" applyNumberFormat="1" applyFont="1" applyFill="1" applyBorder="1" applyAlignment="1" applyProtection="1">
      <alignment horizontal="center"/>
      <protection locked="0"/>
    </xf>
    <xf numFmtId="164" fontId="32" fillId="7" borderId="20" xfId="8" applyNumberFormat="1" applyFont="1" applyFill="1" applyBorder="1" applyAlignment="1" applyProtection="1">
      <alignment horizontal="center"/>
      <protection locked="0"/>
    </xf>
    <xf numFmtId="164" fontId="39" fillId="8" borderId="20" xfId="9" applyNumberFormat="1" applyFont="1" applyFill="1" applyBorder="1" applyProtection="1"/>
    <xf numFmtId="1" fontId="32" fillId="7" borderId="23" xfId="8" applyNumberFormat="1" applyFont="1" applyFill="1" applyBorder="1" applyAlignment="1" applyProtection="1">
      <alignment horizontal="center"/>
      <protection locked="0"/>
    </xf>
    <xf numFmtId="164" fontId="32" fillId="7" borderId="23" xfId="8" applyNumberFormat="1" applyFont="1" applyFill="1" applyBorder="1" applyAlignment="1" applyProtection="1">
      <alignment horizontal="center"/>
      <protection locked="0"/>
    </xf>
    <xf numFmtId="164" fontId="39" fillId="8" borderId="23" xfId="9" applyNumberFormat="1" applyFont="1" applyFill="1" applyBorder="1" applyProtection="1"/>
    <xf numFmtId="0" fontId="32" fillId="7" borderId="60" xfId="8" applyFont="1" applyFill="1" applyBorder="1" applyAlignment="1" applyProtection="1">
      <alignment horizontal="left" vertical="center" wrapText="1"/>
      <protection locked="0"/>
    </xf>
    <xf numFmtId="1" fontId="32" fillId="7" borderId="19" xfId="8" applyNumberFormat="1" applyFont="1" applyFill="1" applyBorder="1" applyProtection="1">
      <protection locked="0"/>
    </xf>
    <xf numFmtId="0" fontId="0" fillId="0" borderId="31" xfId="0" applyBorder="1" applyProtection="1">
      <protection locked="0"/>
    </xf>
    <xf numFmtId="0" fontId="0" fillId="5" borderId="0" xfId="0" applyFill="1" applyProtection="1">
      <protection locked="0"/>
    </xf>
    <xf numFmtId="0" fontId="2" fillId="0" borderId="0" xfId="1" applyFont="1" applyFill="1" applyBorder="1" applyProtection="1">
      <protection locked="0"/>
    </xf>
    <xf numFmtId="164" fontId="0" fillId="7" borderId="55" xfId="0" applyNumberFormat="1" applyFill="1" applyBorder="1" applyProtection="1">
      <protection locked="0"/>
    </xf>
    <xf numFmtId="164" fontId="0" fillId="7" borderId="63" xfId="0" applyNumberFormat="1" applyFill="1" applyBorder="1" applyProtection="1">
      <protection locked="0"/>
    </xf>
    <xf numFmtId="164" fontId="0" fillId="7" borderId="64" xfId="0" applyNumberFormat="1" applyFill="1" applyBorder="1" applyProtection="1">
      <protection locked="0"/>
    </xf>
    <xf numFmtId="164" fontId="0" fillId="7" borderId="65" xfId="0" applyNumberFormat="1" applyFill="1" applyBorder="1" applyProtection="1">
      <protection locked="0"/>
    </xf>
    <xf numFmtId="164" fontId="43" fillId="8" borderId="20" xfId="10" applyNumberFormat="1" applyFont="1" applyFill="1" applyBorder="1" applyAlignment="1" applyProtection="1">
      <alignment horizontal="right" wrapText="1"/>
    </xf>
    <xf numFmtId="164" fontId="43" fillId="8" borderId="14" xfId="9" applyNumberFormat="1" applyFont="1" applyFill="1" applyBorder="1" applyAlignment="1" applyProtection="1">
      <alignment horizontal="right" wrapText="1"/>
    </xf>
    <xf numFmtId="164" fontId="43" fillId="7" borderId="14" xfId="9" applyNumberFormat="1" applyFont="1" applyFill="1" applyBorder="1" applyProtection="1">
      <protection locked="0"/>
    </xf>
    <xf numFmtId="9" fontId="43" fillId="7" borderId="14" xfId="10" applyFont="1" applyFill="1" applyBorder="1" applyProtection="1">
      <protection locked="0"/>
    </xf>
    <xf numFmtId="1" fontId="8" fillId="7" borderId="20" xfId="8" applyNumberFormat="1" applyFont="1" applyFill="1" applyBorder="1" applyAlignment="1" applyProtection="1">
      <alignment horizontal="center"/>
      <protection locked="0"/>
    </xf>
    <xf numFmtId="164" fontId="8" fillId="7" borderId="20" xfId="8" applyNumberFormat="1" applyFont="1" applyFill="1" applyBorder="1" applyAlignment="1" applyProtection="1">
      <alignment horizontal="center"/>
      <protection locked="0"/>
    </xf>
    <xf numFmtId="0" fontId="19" fillId="15" borderId="33" xfId="0" applyFont="1" applyFill="1" applyBorder="1" applyProtection="1">
      <protection locked="0"/>
    </xf>
    <xf numFmtId="0" fontId="19" fillId="15" borderId="16" xfId="0" applyFont="1" applyFill="1" applyBorder="1" applyProtection="1">
      <protection locked="0"/>
    </xf>
    <xf numFmtId="1" fontId="32" fillId="7" borderId="14" xfId="8" applyNumberFormat="1" applyFont="1" applyFill="1" applyBorder="1" applyAlignment="1" applyProtection="1">
      <alignment horizontal="left" wrapText="1"/>
      <protection locked="0"/>
    </xf>
    <xf numFmtId="0" fontId="32" fillId="0" borderId="0" xfId="8" applyFont="1" applyProtection="1">
      <protection locked="0"/>
    </xf>
    <xf numFmtId="0" fontId="32" fillId="0" borderId="0" xfId="8" applyFont="1" applyAlignment="1" applyProtection="1">
      <alignment wrapText="1"/>
      <protection locked="0"/>
    </xf>
    <xf numFmtId="9" fontId="32" fillId="0" borderId="0" xfId="8" applyNumberFormat="1" applyFont="1" applyProtection="1">
      <protection locked="0"/>
    </xf>
    <xf numFmtId="164" fontId="32" fillId="0" borderId="0" xfId="8" applyNumberFormat="1" applyFont="1" applyProtection="1">
      <protection locked="0"/>
    </xf>
    <xf numFmtId="0" fontId="32" fillId="7" borderId="0" xfId="8" applyFont="1" applyFill="1" applyProtection="1">
      <protection locked="0"/>
    </xf>
    <xf numFmtId="0" fontId="32" fillId="0" borderId="4" xfId="8" applyFont="1" applyBorder="1" applyProtection="1">
      <protection locked="0"/>
    </xf>
    <xf numFmtId="0" fontId="32" fillId="5" borderId="0" xfId="8" applyFont="1" applyFill="1" applyAlignment="1" applyProtection="1">
      <alignment wrapText="1"/>
      <protection locked="0"/>
    </xf>
    <xf numFmtId="0" fontId="32" fillId="5" borderId="0" xfId="8" applyFont="1" applyFill="1" applyProtection="1">
      <protection locked="0"/>
    </xf>
    <xf numFmtId="0" fontId="32" fillId="0" borderId="0" xfId="8" applyFont="1" applyAlignment="1" applyProtection="1">
      <alignment horizontal="left" vertical="center"/>
      <protection locked="0"/>
    </xf>
    <xf numFmtId="0" fontId="32" fillId="7" borderId="0" xfId="8" applyFont="1" applyFill="1" applyAlignment="1" applyProtection="1">
      <alignment horizontal="left" vertical="center"/>
      <protection locked="0"/>
    </xf>
    <xf numFmtId="0" fontId="32" fillId="0" borderId="6" xfId="8" applyFont="1" applyBorder="1" applyProtection="1">
      <protection locked="0"/>
    </xf>
    <xf numFmtId="0" fontId="32" fillId="7" borderId="0" xfId="8" applyFont="1" applyFill="1" applyAlignment="1" applyProtection="1">
      <alignment wrapText="1"/>
      <protection locked="0"/>
    </xf>
    <xf numFmtId="9" fontId="32" fillId="7" borderId="0" xfId="8" applyNumberFormat="1" applyFont="1" applyFill="1" applyProtection="1">
      <protection locked="0"/>
    </xf>
    <xf numFmtId="164" fontId="32" fillId="7" borderId="0" xfId="8" applyNumberFormat="1" applyFont="1" applyFill="1" applyProtection="1">
      <protection locked="0"/>
    </xf>
    <xf numFmtId="0" fontId="33" fillId="16" borderId="3" xfId="8" applyFont="1" applyFill="1" applyBorder="1" applyProtection="1">
      <protection locked="0"/>
    </xf>
    <xf numFmtId="0" fontId="33" fillId="16" borderId="5" xfId="8" applyFont="1" applyFill="1" applyBorder="1" applyProtection="1">
      <protection locked="0"/>
    </xf>
    <xf numFmtId="0" fontId="32" fillId="5" borderId="4" xfId="8" applyFont="1" applyFill="1" applyBorder="1" applyProtection="1">
      <protection locked="0"/>
    </xf>
    <xf numFmtId="0" fontId="38" fillId="7" borderId="15" xfId="8" applyFont="1" applyFill="1" applyBorder="1" applyAlignment="1" applyProtection="1">
      <alignment horizontal="center" vertical="center"/>
      <protection locked="0"/>
    </xf>
    <xf numFmtId="0" fontId="43" fillId="5" borderId="0" xfId="8" applyFont="1" applyFill="1" applyProtection="1">
      <protection locked="0"/>
    </xf>
    <xf numFmtId="0" fontId="38" fillId="5" borderId="0" xfId="8" applyFont="1" applyFill="1" applyAlignment="1" applyProtection="1">
      <alignment horizontal="right" vertical="center"/>
      <protection locked="0"/>
    </xf>
    <xf numFmtId="0" fontId="32" fillId="5" borderId="6" xfId="8" applyFont="1" applyFill="1" applyBorder="1" applyProtection="1">
      <protection locked="0"/>
    </xf>
    <xf numFmtId="0" fontId="32" fillId="5" borderId="7" xfId="8" applyFont="1" applyFill="1" applyBorder="1" applyProtection="1">
      <protection locked="0"/>
    </xf>
    <xf numFmtId="0" fontId="32" fillId="5" borderId="7" xfId="8" applyFont="1" applyFill="1" applyBorder="1" applyAlignment="1" applyProtection="1">
      <alignment wrapText="1"/>
      <protection locked="0"/>
    </xf>
    <xf numFmtId="0" fontId="32" fillId="5" borderId="8" xfId="8" applyFont="1" applyFill="1" applyBorder="1" applyProtection="1">
      <protection locked="0"/>
    </xf>
    <xf numFmtId="0" fontId="32" fillId="5" borderId="0" xfId="8" applyFont="1" applyFill="1" applyAlignment="1" applyProtection="1">
      <alignment horizontal="center"/>
      <protection locked="0"/>
    </xf>
    <xf numFmtId="0" fontId="32" fillId="5" borderId="0" xfId="8" applyFont="1" applyFill="1" applyAlignment="1" applyProtection="1">
      <alignment horizontal="right"/>
      <protection locked="0"/>
    </xf>
    <xf numFmtId="0" fontId="32" fillId="5" borderId="7" xfId="8" applyFont="1" applyFill="1" applyBorder="1" applyAlignment="1" applyProtection="1">
      <alignment horizontal="center"/>
      <protection locked="0"/>
    </xf>
    <xf numFmtId="0" fontId="32" fillId="7" borderId="0" xfId="8" applyFont="1" applyFill="1" applyAlignment="1" applyProtection="1">
      <alignment horizontal="center"/>
      <protection locked="0"/>
    </xf>
    <xf numFmtId="0" fontId="37" fillId="16" borderId="3" xfId="8" applyFont="1" applyFill="1" applyBorder="1" applyAlignment="1" applyProtection="1">
      <alignment horizontal="left" vertical="center"/>
      <protection locked="0"/>
    </xf>
    <xf numFmtId="0" fontId="37" fillId="16" borderId="5" xfId="8" applyFont="1" applyFill="1" applyBorder="1" applyAlignment="1" applyProtection="1">
      <alignment horizontal="left" vertical="center"/>
      <protection locked="0"/>
    </xf>
    <xf numFmtId="0" fontId="39" fillId="7" borderId="15" xfId="8" applyFont="1" applyFill="1" applyBorder="1" applyAlignment="1" applyProtection="1">
      <alignment horizontal="center" vertical="center"/>
      <protection locked="0"/>
    </xf>
    <xf numFmtId="0" fontId="38" fillId="7" borderId="14" xfId="8" applyFont="1" applyFill="1" applyBorder="1" applyAlignment="1" applyProtection="1">
      <alignment horizontal="center" vertical="center"/>
      <protection locked="0"/>
    </xf>
    <xf numFmtId="164" fontId="39" fillId="5" borderId="0" xfId="9" applyNumberFormat="1" applyFont="1" applyFill="1" applyBorder="1" applyProtection="1">
      <protection locked="0"/>
    </xf>
    <xf numFmtId="0" fontId="38" fillId="7" borderId="17" xfId="8" applyFont="1" applyFill="1" applyBorder="1" applyAlignment="1" applyProtection="1">
      <alignment horizontal="center" vertical="center"/>
      <protection locked="0"/>
    </xf>
    <xf numFmtId="0" fontId="0" fillId="0" borderId="1"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19" fillId="0" borderId="5" xfId="0" applyFont="1" applyBorder="1" applyProtection="1">
      <protection locked="0"/>
    </xf>
    <xf numFmtId="164" fontId="0" fillId="0" borderId="0" xfId="0" applyNumberFormat="1" applyProtection="1">
      <protection locked="0"/>
    </xf>
    <xf numFmtId="164" fontId="3" fillId="0" borderId="0" xfId="0" applyNumberFormat="1" applyFont="1" applyProtection="1">
      <protection locked="0"/>
    </xf>
    <xf numFmtId="7" fontId="0" fillId="0" borderId="0" xfId="0" applyNumberFormat="1" applyProtection="1">
      <protection locked="0"/>
    </xf>
    <xf numFmtId="0" fontId="0" fillId="0" borderId="6" xfId="0" applyBorder="1" applyProtection="1">
      <protection locked="0"/>
    </xf>
    <xf numFmtId="0" fontId="4" fillId="0" borderId="0" xfId="0" applyFont="1" applyAlignment="1" applyProtection="1">
      <alignment horizontal="center" wrapText="1"/>
      <protection locked="0"/>
    </xf>
    <xf numFmtId="0" fontId="4" fillId="0" borderId="7" xfId="0" applyFont="1" applyBorder="1" applyAlignment="1" applyProtection="1">
      <alignment horizontal="center" wrapText="1"/>
      <protection locked="0"/>
    </xf>
    <xf numFmtId="0" fontId="26" fillId="14" borderId="0" xfId="0" applyFont="1" applyFill="1"/>
    <xf numFmtId="0" fontId="27" fillId="14" borderId="0" xfId="0" applyFont="1" applyFill="1"/>
    <xf numFmtId="0" fontId="0" fillId="0" borderId="0" xfId="0" applyAlignment="1">
      <alignment horizontal="left" vertical="center" indent="1"/>
    </xf>
    <xf numFmtId="0" fontId="25" fillId="5" borderId="0" xfId="7" applyFill="1" applyAlignment="1" applyProtection="1">
      <alignment horizontal="left" vertical="center" indent="1"/>
    </xf>
    <xf numFmtId="0" fontId="7" fillId="14" borderId="14" xfId="0" applyFont="1" applyFill="1" applyBorder="1"/>
    <xf numFmtId="0" fontId="17" fillId="14" borderId="14" xfId="0" applyFont="1" applyFill="1" applyBorder="1"/>
    <xf numFmtId="0" fontId="19" fillId="0" borderId="0" xfId="0" applyFont="1"/>
    <xf numFmtId="164" fontId="19" fillId="0" borderId="0" xfId="0" applyNumberFormat="1" applyFont="1"/>
    <xf numFmtId="0" fontId="19" fillId="0" borderId="5" xfId="0" applyFont="1" applyBorder="1"/>
    <xf numFmtId="0" fontId="0" fillId="0" borderId="4" xfId="0" applyBorder="1"/>
    <xf numFmtId="0" fontId="23" fillId="0" borderId="1" xfId="0" applyFont="1" applyBorder="1"/>
    <xf numFmtId="164" fontId="23" fillId="0" borderId="3" xfId="0" applyNumberFormat="1" applyFont="1" applyBorder="1"/>
    <xf numFmtId="0" fontId="0" fillId="0" borderId="5" xfId="0" applyBorder="1"/>
    <xf numFmtId="0" fontId="23" fillId="0" borderId="4" xfId="0" applyFont="1" applyBorder="1"/>
    <xf numFmtId="164" fontId="23" fillId="0" borderId="5" xfId="0" applyNumberFormat="1" applyFont="1" applyBorder="1"/>
    <xf numFmtId="0" fontId="23" fillId="0" borderId="6" xfId="0" applyFont="1" applyBorder="1"/>
    <xf numFmtId="164" fontId="23" fillId="0" borderId="8" xfId="0" applyNumberFormat="1" applyFont="1" applyBorder="1"/>
    <xf numFmtId="0" fontId="0" fillId="0" borderId="6" xfId="0" applyBorder="1"/>
    <xf numFmtId="0" fontId="0" fillId="0" borderId="7" xfId="0" applyBorder="1"/>
    <xf numFmtId="0" fontId="0" fillId="0" borderId="8" xfId="0" applyBorder="1"/>
    <xf numFmtId="10" fontId="0" fillId="2" borderId="2" xfId="0" applyNumberFormat="1" applyFill="1" applyBorder="1"/>
    <xf numFmtId="0" fontId="0" fillId="2" borderId="3" xfId="0" applyFill="1" applyBorder="1"/>
    <xf numFmtId="0" fontId="32" fillId="5" borderId="0" xfId="8" applyFont="1" applyFill="1"/>
    <xf numFmtId="0" fontId="33" fillId="16" borderId="1" xfId="8" applyFont="1" applyFill="1" applyBorder="1"/>
    <xf numFmtId="0" fontId="33" fillId="16" borderId="2" xfId="8" applyFont="1" applyFill="1" applyBorder="1"/>
    <xf numFmtId="0" fontId="34" fillId="16" borderId="2" xfId="8" applyFont="1" applyFill="1" applyBorder="1" applyAlignment="1">
      <alignment horizontal="left"/>
    </xf>
    <xf numFmtId="0" fontId="35" fillId="16" borderId="2" xfId="8" applyFont="1" applyFill="1" applyBorder="1" applyAlignment="1">
      <alignment horizontal="left" vertical="center"/>
    </xf>
    <xf numFmtId="0" fontId="33" fillId="16" borderId="3" xfId="8" applyFont="1" applyFill="1" applyBorder="1"/>
    <xf numFmtId="0" fontId="34" fillId="16" borderId="4" xfId="8" applyFont="1" applyFill="1" applyBorder="1" applyAlignment="1">
      <alignment horizontal="left"/>
    </xf>
    <xf numFmtId="0" fontId="34" fillId="16" borderId="0" xfId="8" applyFont="1" applyFill="1" applyAlignment="1">
      <alignment horizontal="left"/>
    </xf>
    <xf numFmtId="0" fontId="35" fillId="16" borderId="0" xfId="8" applyFont="1" applyFill="1" applyAlignment="1">
      <alignment horizontal="left" vertical="center"/>
    </xf>
    <xf numFmtId="0" fontId="33" fillId="16" borderId="0" xfId="8" applyFont="1" applyFill="1"/>
    <xf numFmtId="0" fontId="33" fillId="16" borderId="5" xfId="8" applyFont="1" applyFill="1" applyBorder="1"/>
    <xf numFmtId="0" fontId="32" fillId="5" borderId="4" xfId="8" applyFont="1" applyFill="1" applyBorder="1"/>
    <xf numFmtId="0" fontId="32" fillId="5" borderId="5" xfId="8" applyFont="1" applyFill="1" applyBorder="1"/>
    <xf numFmtId="0" fontId="32" fillId="16" borderId="4" xfId="8" applyFont="1" applyFill="1" applyBorder="1"/>
    <xf numFmtId="0" fontId="32" fillId="16" borderId="0" xfId="8" applyFont="1" applyFill="1"/>
    <xf numFmtId="0" fontId="36" fillId="16" borderId="0" xfId="8" applyFont="1" applyFill="1"/>
    <xf numFmtId="0" fontId="32" fillId="16" borderId="5" xfId="8" applyFont="1" applyFill="1" applyBorder="1"/>
    <xf numFmtId="0" fontId="37" fillId="5" borderId="0" xfId="8" applyFont="1" applyFill="1"/>
    <xf numFmtId="0" fontId="38" fillId="7" borderId="0" xfId="8" applyFont="1" applyFill="1"/>
    <xf numFmtId="0" fontId="32" fillId="7" borderId="0" xfId="8" applyFont="1" applyFill="1" applyAlignment="1">
      <alignment wrapText="1"/>
    </xf>
    <xf numFmtId="0" fontId="38" fillId="7" borderId="0" xfId="8" applyFont="1" applyFill="1" applyAlignment="1">
      <alignment wrapText="1"/>
    </xf>
    <xf numFmtId="164" fontId="32" fillId="7" borderId="0" xfId="8" applyNumberFormat="1" applyFont="1" applyFill="1" applyAlignment="1">
      <alignment wrapText="1"/>
    </xf>
    <xf numFmtId="0" fontId="32" fillId="5" borderId="18" xfId="8" applyFont="1" applyFill="1" applyBorder="1"/>
    <xf numFmtId="0" fontId="36" fillId="5" borderId="0" xfId="8" applyFont="1" applyFill="1"/>
    <xf numFmtId="0" fontId="32" fillId="5" borderId="0" xfId="8" applyFont="1" applyFill="1" applyAlignment="1">
      <alignment wrapText="1"/>
    </xf>
    <xf numFmtId="0" fontId="38" fillId="5" borderId="0" xfId="8" applyFont="1" applyFill="1" applyAlignment="1">
      <alignment wrapText="1"/>
    </xf>
    <xf numFmtId="0" fontId="39" fillId="7" borderId="0" xfId="8" applyFont="1" applyFill="1"/>
    <xf numFmtId="0" fontId="39" fillId="5" borderId="0" xfId="8" applyFont="1" applyFill="1"/>
    <xf numFmtId="0" fontId="39" fillId="7" borderId="0" xfId="8" applyFont="1" applyFill="1" applyAlignment="1">
      <alignment horizontal="left"/>
    </xf>
    <xf numFmtId="10" fontId="32" fillId="7" borderId="0" xfId="8" applyNumberFormat="1" applyFont="1" applyFill="1" applyAlignment="1">
      <alignment wrapText="1"/>
    </xf>
    <xf numFmtId="0" fontId="32" fillId="5" borderId="0" xfId="8" applyFont="1" applyFill="1" applyAlignment="1">
      <alignment horizontal="left"/>
    </xf>
    <xf numFmtId="0" fontId="32" fillId="5" borderId="0" xfId="8" applyFont="1" applyFill="1" applyAlignment="1">
      <alignment horizontal="left" wrapText="1"/>
    </xf>
    <xf numFmtId="0" fontId="29" fillId="5" borderId="0" xfId="8" applyFont="1" applyFill="1" applyAlignment="1">
      <alignment horizontal="left" wrapText="1"/>
    </xf>
    <xf numFmtId="0" fontId="38" fillId="7" borderId="0" xfId="8" applyFont="1" applyFill="1" applyAlignment="1">
      <alignment horizontal="left" wrapText="1"/>
    </xf>
    <xf numFmtId="0" fontId="32" fillId="7" borderId="0" xfId="8" applyFont="1" applyFill="1" applyAlignment="1">
      <alignment horizontal="left" wrapText="1"/>
    </xf>
    <xf numFmtId="0" fontId="40" fillId="7" borderId="0" xfId="8" applyFont="1" applyFill="1" applyAlignment="1">
      <alignment horizontal="left" wrapText="1"/>
    </xf>
    <xf numFmtId="0" fontId="40" fillId="5" borderId="0" xfId="8" applyFont="1" applyFill="1" applyAlignment="1">
      <alignment horizontal="left" wrapText="1"/>
    </xf>
    <xf numFmtId="0" fontId="40" fillId="5" borderId="0" xfId="8" applyFont="1" applyFill="1" applyAlignment="1">
      <alignment horizontal="right" wrapText="1"/>
    </xf>
    <xf numFmtId="0" fontId="40" fillId="16" borderId="0" xfId="8" applyFont="1" applyFill="1" applyAlignment="1">
      <alignment horizontal="right" wrapText="1"/>
    </xf>
    <xf numFmtId="0" fontId="40" fillId="16" borderId="0" xfId="8" applyFont="1" applyFill="1" applyAlignment="1">
      <alignment horizontal="left" wrapText="1"/>
    </xf>
    <xf numFmtId="0" fontId="36" fillId="16" borderId="15" xfId="8" applyFont="1" applyFill="1" applyBorder="1" applyAlignment="1">
      <alignment horizontal="center"/>
    </xf>
    <xf numFmtId="0" fontId="36" fillId="16" borderId="16" xfId="8" applyFont="1" applyFill="1" applyBorder="1" applyAlignment="1">
      <alignment horizontal="center"/>
    </xf>
    <xf numFmtId="0" fontId="36" fillId="16" borderId="14" xfId="8" applyFont="1" applyFill="1" applyBorder="1" applyAlignment="1">
      <alignment horizontal="center" wrapText="1"/>
    </xf>
    <xf numFmtId="0" fontId="36" fillId="16" borderId="19" xfId="8" applyFont="1" applyFill="1" applyBorder="1" applyAlignment="1">
      <alignment horizontal="center" wrapText="1"/>
    </xf>
    <xf numFmtId="0" fontId="41" fillId="6" borderId="15" xfId="8" applyFont="1" applyFill="1" applyBorder="1" applyAlignment="1">
      <alignment horizontal="center" vertical="center"/>
    </xf>
    <xf numFmtId="0" fontId="42" fillId="6" borderId="14" xfId="8" applyFont="1" applyFill="1" applyBorder="1" applyAlignment="1">
      <alignment horizontal="right" wrapText="1"/>
    </xf>
    <xf numFmtId="164" fontId="42" fillId="6" borderId="14" xfId="8" applyNumberFormat="1" applyFont="1" applyFill="1" applyBorder="1" applyAlignment="1">
      <alignment horizontal="right" wrapText="1"/>
    </xf>
    <xf numFmtId="0" fontId="42" fillId="6" borderId="14" xfId="8" applyFont="1" applyFill="1" applyBorder="1" applyAlignment="1">
      <alignment wrapText="1"/>
    </xf>
    <xf numFmtId="164" fontId="43" fillId="8" borderId="14" xfId="8" applyNumberFormat="1" applyFont="1" applyFill="1" applyBorder="1" applyAlignment="1">
      <alignment wrapText="1"/>
    </xf>
    <xf numFmtId="164" fontId="36" fillId="4" borderId="13" xfId="9" applyNumberFormat="1" applyFont="1" applyAlignment="1" applyProtection="1">
      <alignment horizontal="right" vertical="center"/>
    </xf>
    <xf numFmtId="0" fontId="38" fillId="5" borderId="0" xfId="8" applyFont="1" applyFill="1" applyAlignment="1">
      <alignment horizontal="right" vertical="center"/>
    </xf>
    <xf numFmtId="0" fontId="32" fillId="7" borderId="0" xfId="8" applyFont="1" applyFill="1"/>
    <xf numFmtId="0" fontId="32" fillId="5" borderId="0" xfId="8" applyFont="1" applyFill="1" applyAlignment="1">
      <alignment horizontal="center"/>
    </xf>
    <xf numFmtId="164" fontId="36" fillId="4" borderId="13" xfId="9" applyNumberFormat="1" applyFont="1" applyAlignment="1" applyProtection="1">
      <alignment horizontal="right"/>
    </xf>
    <xf numFmtId="164" fontId="39" fillId="5" borderId="0" xfId="9" applyNumberFormat="1" applyFont="1" applyFill="1" applyBorder="1" applyProtection="1"/>
    <xf numFmtId="0" fontId="32" fillId="0" borderId="0" xfId="8" applyFont="1"/>
    <xf numFmtId="0" fontId="29" fillId="0" borderId="9" xfId="8" applyFont="1" applyBorder="1"/>
    <xf numFmtId="0" fontId="32" fillId="5" borderId="10" xfId="8" applyFont="1" applyFill="1" applyBorder="1"/>
    <xf numFmtId="0" fontId="38" fillId="5" borderId="11" xfId="8" applyFont="1" applyFill="1" applyBorder="1" applyAlignment="1">
      <alignment vertical="center"/>
    </xf>
    <xf numFmtId="0" fontId="38" fillId="5" borderId="0" xfId="8" applyFont="1" applyFill="1" applyAlignment="1">
      <alignment vertical="center"/>
    </xf>
    <xf numFmtId="164" fontId="39" fillId="5" borderId="0" xfId="9" applyNumberFormat="1" applyFont="1" applyFill="1" applyBorder="1" applyAlignment="1" applyProtection="1">
      <alignment horizontal="center"/>
    </xf>
    <xf numFmtId="0" fontId="33" fillId="16" borderId="4" xfId="8" applyFont="1" applyFill="1" applyBorder="1"/>
    <xf numFmtId="0" fontId="40" fillId="5" borderId="0" xfId="8" applyFont="1" applyFill="1" applyAlignment="1">
      <alignment horizontal="left"/>
    </xf>
    <xf numFmtId="0" fontId="36" fillId="16" borderId="14" xfId="8" applyFont="1" applyFill="1" applyBorder="1" applyAlignment="1">
      <alignment horizontal="center"/>
    </xf>
    <xf numFmtId="0" fontId="44" fillId="16" borderId="14" xfId="8" applyFont="1" applyFill="1" applyBorder="1" applyAlignment="1">
      <alignment horizontal="center" wrapText="1"/>
    </xf>
    <xf numFmtId="0" fontId="36" fillId="16" borderId="15" xfId="8" applyFont="1" applyFill="1" applyBorder="1" applyAlignment="1">
      <alignment horizontal="center" wrapText="1"/>
    </xf>
    <xf numFmtId="0" fontId="36" fillId="16" borderId="0" xfId="8" applyFont="1" applyFill="1" applyAlignment="1">
      <alignment horizontal="center" wrapText="1"/>
    </xf>
    <xf numFmtId="0" fontId="36" fillId="6" borderId="14" xfId="8" applyFont="1" applyFill="1" applyBorder="1" applyAlignment="1">
      <alignment horizontal="center" vertical="center"/>
    </xf>
    <xf numFmtId="0" fontId="42" fillId="6" borderId="14" xfId="8" applyFont="1" applyFill="1" applyBorder="1" applyAlignment="1">
      <alignment horizontal="left" vertical="center" wrapText="1"/>
    </xf>
    <xf numFmtId="164" fontId="42" fillId="6" borderId="14" xfId="8" applyNumberFormat="1" applyFont="1" applyFill="1" applyBorder="1" applyAlignment="1">
      <alignment wrapText="1"/>
    </xf>
    <xf numFmtId="0" fontId="32" fillId="5" borderId="8" xfId="8" applyFont="1" applyFill="1" applyBorder="1"/>
    <xf numFmtId="0" fontId="43" fillId="5" borderId="0" xfId="8" applyFont="1" applyFill="1"/>
    <xf numFmtId="0" fontId="32" fillId="5" borderId="6" xfId="8" applyFont="1" applyFill="1" applyBorder="1"/>
    <xf numFmtId="0" fontId="32" fillId="5" borderId="7" xfId="8" applyFont="1" applyFill="1" applyBorder="1"/>
    <xf numFmtId="0" fontId="35" fillId="16" borderId="1" xfId="8" applyFont="1" applyFill="1" applyBorder="1" applyAlignment="1">
      <alignment horizontal="left" vertical="center"/>
    </xf>
    <xf numFmtId="0" fontId="37" fillId="16" borderId="2" xfId="8" applyFont="1" applyFill="1" applyBorder="1" applyAlignment="1">
      <alignment horizontal="left" vertical="center"/>
    </xf>
    <xf numFmtId="0" fontId="37" fillId="16" borderId="4" xfId="8" applyFont="1" applyFill="1" applyBorder="1" applyAlignment="1">
      <alignment horizontal="left" vertical="center"/>
    </xf>
    <xf numFmtId="0" fontId="37" fillId="16" borderId="0" xfId="8" applyFont="1" applyFill="1" applyAlignment="1">
      <alignment horizontal="left" vertical="center"/>
    </xf>
    <xf numFmtId="0" fontId="40" fillId="5" borderId="0" xfId="8" applyFont="1" applyFill="1"/>
    <xf numFmtId="0" fontId="36" fillId="16" borderId="15" xfId="8" applyFont="1" applyFill="1" applyBorder="1"/>
    <xf numFmtId="0" fontId="36" fillId="6" borderId="15" xfId="8" applyFont="1" applyFill="1" applyBorder="1" applyAlignment="1">
      <alignment horizontal="center" vertical="center"/>
    </xf>
    <xf numFmtId="0" fontId="42" fillId="6" borderId="19" xfId="8" applyFont="1" applyFill="1" applyBorder="1"/>
    <xf numFmtId="164" fontId="42" fillId="6" borderId="19" xfId="8" applyNumberFormat="1" applyFont="1" applyFill="1" applyBorder="1"/>
    <xf numFmtId="0" fontId="33" fillId="16" borderId="2" xfId="8" applyFont="1" applyFill="1" applyBorder="1" applyAlignment="1">
      <alignment horizontal="center"/>
    </xf>
    <xf numFmtId="0" fontId="33" fillId="16" borderId="0" xfId="8" applyFont="1" applyFill="1" applyAlignment="1">
      <alignment horizontal="center"/>
    </xf>
    <xf numFmtId="0" fontId="38" fillId="5" borderId="0" xfId="8" applyFont="1" applyFill="1" applyAlignment="1">
      <alignment horizontal="center"/>
    </xf>
    <xf numFmtId="0" fontId="42" fillId="6" borderId="21" xfId="8" applyFont="1" applyFill="1" applyBorder="1" applyAlignment="1">
      <alignment horizontal="left" vertical="center" wrapText="1"/>
    </xf>
    <xf numFmtId="0" fontId="42" fillId="6" borderId="22" xfId="8" applyFont="1" applyFill="1" applyBorder="1" applyAlignment="1">
      <alignment horizontal="center"/>
    </xf>
    <xf numFmtId="164" fontId="42" fillId="6" borderId="22" xfId="8" applyNumberFormat="1" applyFont="1" applyFill="1" applyBorder="1" applyAlignment="1">
      <alignment horizontal="center"/>
    </xf>
    <xf numFmtId="0" fontId="38" fillId="5" borderId="0" xfId="8" applyFont="1" applyFill="1"/>
    <xf numFmtId="1" fontId="42" fillId="6" borderId="22" xfId="8" applyNumberFormat="1" applyFont="1" applyFill="1" applyBorder="1"/>
    <xf numFmtId="164" fontId="39" fillId="7" borderId="19" xfId="9" applyNumberFormat="1" applyFont="1" applyFill="1" applyBorder="1" applyProtection="1"/>
    <xf numFmtId="0" fontId="33" fillId="16" borderId="2" xfId="8" applyFont="1" applyFill="1" applyBorder="1" applyAlignment="1">
      <alignment wrapText="1"/>
    </xf>
    <xf numFmtId="0" fontId="33" fillId="16" borderId="0" xfId="8" applyFont="1" applyFill="1" applyAlignment="1">
      <alignment wrapText="1"/>
    </xf>
    <xf numFmtId="164" fontId="42" fillId="6" borderId="19" xfId="8" applyNumberFormat="1" applyFont="1" applyFill="1" applyBorder="1" applyAlignment="1">
      <alignment wrapText="1"/>
    </xf>
    <xf numFmtId="164" fontId="46" fillId="6" borderId="19" xfId="8" applyNumberFormat="1" applyFont="1" applyFill="1" applyBorder="1" applyAlignment="1">
      <alignment wrapText="1"/>
    </xf>
    <xf numFmtId="164" fontId="39" fillId="7" borderId="20" xfId="9" applyNumberFormat="1" applyFont="1" applyFill="1" applyBorder="1" applyProtection="1"/>
    <xf numFmtId="17" fontId="12" fillId="7" borderId="11" xfId="0" applyNumberFormat="1" applyFont="1" applyFill="1" applyBorder="1"/>
    <xf numFmtId="0" fontId="42" fillId="6" borderId="68" xfId="8" applyFont="1" applyFill="1" applyBorder="1" applyAlignment="1">
      <alignment horizontal="left" vertical="center" wrapText="1"/>
    </xf>
    <xf numFmtId="6" fontId="42" fillId="6" borderId="68" xfId="8" applyNumberFormat="1" applyFont="1" applyFill="1" applyBorder="1" applyAlignment="1">
      <alignment horizontal="right" vertical="center" wrapText="1"/>
    </xf>
    <xf numFmtId="164" fontId="11" fillId="6" borderId="66" xfId="2" applyNumberFormat="1" applyFont="1" applyFill="1" applyBorder="1" applyAlignment="1" applyProtection="1">
      <alignment horizontal="right" vertical="center"/>
    </xf>
    <xf numFmtId="6" fontId="42" fillId="6" borderId="70" xfId="8" applyNumberFormat="1" applyFont="1" applyFill="1" applyBorder="1" applyAlignment="1">
      <alignment horizontal="right" vertical="center" wrapText="1"/>
    </xf>
    <xf numFmtId="164" fontId="11" fillId="6" borderId="21" xfId="2" applyNumberFormat="1" applyFont="1" applyFill="1" applyBorder="1" applyAlignment="1" applyProtection="1">
      <alignment horizontal="right" vertical="center"/>
    </xf>
    <xf numFmtId="164" fontId="50" fillId="6" borderId="19" xfId="0" applyNumberFormat="1" applyFont="1" applyFill="1" applyBorder="1" applyAlignment="1">
      <alignment horizontal="right" vertical="center"/>
    </xf>
    <xf numFmtId="164" fontId="0" fillId="6" borderId="20" xfId="0" applyNumberFormat="1" applyFill="1" applyBorder="1"/>
    <xf numFmtId="164" fontId="12" fillId="4" borderId="17" xfId="2" applyNumberFormat="1" applyFont="1" applyBorder="1" applyProtection="1"/>
    <xf numFmtId="164" fontId="12" fillId="4" borderId="7" xfId="2" applyNumberFormat="1" applyFont="1" applyBorder="1" applyProtection="1"/>
    <xf numFmtId="164" fontId="12" fillId="12" borderId="55" xfId="2" applyNumberFormat="1" applyFont="1" applyFill="1" applyBorder="1" applyProtection="1"/>
    <xf numFmtId="164" fontId="12" fillId="12" borderId="20" xfId="2" applyNumberFormat="1" applyFont="1" applyFill="1" applyBorder="1" applyProtection="1"/>
    <xf numFmtId="164" fontId="12" fillId="12" borderId="19" xfId="2" applyNumberFormat="1" applyFont="1" applyFill="1" applyBorder="1" applyProtection="1"/>
    <xf numFmtId="164" fontId="3" fillId="12" borderId="19" xfId="0" applyNumberFormat="1" applyFont="1" applyFill="1" applyBorder="1"/>
    <xf numFmtId="0" fontId="13" fillId="14" borderId="28" xfId="0" applyFont="1" applyFill="1" applyBorder="1"/>
    <xf numFmtId="0" fontId="13" fillId="14" borderId="31" xfId="0" applyFont="1" applyFill="1" applyBorder="1"/>
    <xf numFmtId="0" fontId="8" fillId="14" borderId="31" xfId="0" applyFont="1" applyFill="1" applyBorder="1"/>
    <xf numFmtId="0" fontId="15" fillId="14" borderId="0" xfId="0" applyFont="1" applyFill="1" applyAlignment="1">
      <alignment vertical="center"/>
    </xf>
    <xf numFmtId="164" fontId="15" fillId="14" borderId="0" xfId="0" applyNumberFormat="1" applyFont="1" applyFill="1" applyAlignment="1">
      <alignment vertical="center"/>
    </xf>
    <xf numFmtId="0" fontId="8" fillId="14" borderId="32" xfId="0" applyFont="1" applyFill="1" applyBorder="1"/>
    <xf numFmtId="0" fontId="8" fillId="0" borderId="31" xfId="0" applyFont="1" applyBorder="1"/>
    <xf numFmtId="0" fontId="8" fillId="0" borderId="0" xfId="0" applyFont="1"/>
    <xf numFmtId="164" fontId="8" fillId="0" borderId="0" xfId="0" applyNumberFormat="1" applyFont="1"/>
    <xf numFmtId="0" fontId="8" fillId="0" borderId="32" xfId="0" applyFont="1" applyBorder="1"/>
    <xf numFmtId="0" fontId="20" fillId="14" borderId="33" xfId="0" applyFont="1" applyFill="1" applyBorder="1" applyAlignment="1">
      <alignment horizontal="right"/>
    </xf>
    <xf numFmtId="164" fontId="21" fillId="5" borderId="14" xfId="0" applyNumberFormat="1" applyFont="1" applyFill="1" applyBorder="1" applyAlignment="1">
      <alignment horizontal="right"/>
    </xf>
    <xf numFmtId="10" fontId="21" fillId="0" borderId="11" xfId="0" applyNumberFormat="1" applyFont="1" applyBorder="1"/>
    <xf numFmtId="0" fontId="14" fillId="0" borderId="0" xfId="0" applyFont="1"/>
    <xf numFmtId="0" fontId="9" fillId="14" borderId="53" xfId="0" applyFont="1" applyFill="1" applyBorder="1" applyAlignment="1">
      <alignment horizontal="left" vertical="center"/>
    </xf>
    <xf numFmtId="0" fontId="9" fillId="14" borderId="54" xfId="0" applyFont="1" applyFill="1" applyBorder="1" applyAlignment="1">
      <alignment horizontal="left" vertical="center" wrapText="1"/>
    </xf>
    <xf numFmtId="0" fontId="9" fillId="14" borderId="10" xfId="0" applyFont="1" applyFill="1" applyBorder="1" applyAlignment="1">
      <alignment horizontal="left" vertical="center" wrapText="1"/>
    </xf>
    <xf numFmtId="0" fontId="9" fillId="14" borderId="11" xfId="0" applyFont="1" applyFill="1" applyBorder="1" applyAlignment="1">
      <alignment horizontal="left" vertical="center" wrapText="1"/>
    </xf>
    <xf numFmtId="9" fontId="9" fillId="14" borderId="53" xfId="0" applyNumberFormat="1" applyFont="1" applyFill="1" applyBorder="1" applyAlignment="1">
      <alignment horizontal="left" vertical="center" wrapText="1"/>
    </xf>
    <xf numFmtId="9" fontId="9" fillId="14" borderId="10" xfId="0" applyNumberFormat="1" applyFont="1" applyFill="1" applyBorder="1" applyAlignment="1">
      <alignment horizontal="left" vertical="center" wrapText="1"/>
    </xf>
    <xf numFmtId="9" fontId="9" fillId="14" borderId="9" xfId="0" applyNumberFormat="1" applyFont="1" applyFill="1" applyBorder="1" applyAlignment="1">
      <alignment horizontal="left" vertical="center" wrapText="1"/>
    </xf>
    <xf numFmtId="9" fontId="9" fillId="14" borderId="11" xfId="0" applyNumberFormat="1" applyFont="1" applyFill="1" applyBorder="1" applyAlignment="1">
      <alignment horizontal="left" vertical="center" wrapText="1"/>
    </xf>
    <xf numFmtId="164" fontId="9" fillId="14" borderId="11" xfId="0" applyNumberFormat="1" applyFont="1" applyFill="1" applyBorder="1" applyAlignment="1">
      <alignment horizontal="left" vertical="center" wrapText="1"/>
    </xf>
    <xf numFmtId="9" fontId="18" fillId="5" borderId="11" xfId="0" applyNumberFormat="1" applyFont="1" applyFill="1" applyBorder="1" applyAlignment="1">
      <alignment horizontal="left" vertical="center" wrapText="1"/>
    </xf>
    <xf numFmtId="0" fontId="8" fillId="0" borderId="31" xfId="0" applyFont="1" applyBorder="1" applyAlignment="1">
      <alignment horizontal="left" vertical="center"/>
    </xf>
    <xf numFmtId="0" fontId="11" fillId="6" borderId="0" xfId="0" applyFont="1" applyFill="1" applyAlignment="1">
      <alignment horizontal="left" vertical="center" wrapText="1"/>
    </xf>
    <xf numFmtId="9" fontId="11" fillId="6" borderId="0" xfId="0" applyNumberFormat="1" applyFont="1" applyFill="1" applyAlignment="1">
      <alignment horizontal="left" vertical="center" wrapText="1"/>
    </xf>
    <xf numFmtId="164" fontId="11" fillId="6" borderId="4" xfId="0" applyNumberFormat="1" applyFont="1" applyFill="1" applyBorder="1" applyAlignment="1">
      <alignment horizontal="left" vertical="center" wrapText="1"/>
    </xf>
    <xf numFmtId="164" fontId="11" fillId="6" borderId="5" xfId="0" applyNumberFormat="1" applyFont="1" applyFill="1" applyBorder="1" applyAlignment="1">
      <alignment horizontal="left" vertical="center" wrapText="1"/>
    </xf>
    <xf numFmtId="164" fontId="11" fillId="6" borderId="0" xfId="0" applyNumberFormat="1" applyFont="1" applyFill="1" applyAlignment="1">
      <alignment horizontal="left" vertical="center" wrapText="1"/>
    </xf>
    <xf numFmtId="164" fontId="0" fillId="2" borderId="5" xfId="0" applyNumberFormat="1" applyFill="1" applyBorder="1"/>
    <xf numFmtId="10" fontId="0" fillId="2" borderId="0" xfId="0" applyNumberFormat="1" applyFill="1"/>
    <xf numFmtId="164" fontId="0" fillId="2" borderId="0" xfId="0" applyNumberFormat="1" applyFill="1"/>
    <xf numFmtId="164" fontId="2" fillId="0" borderId="0" xfId="1" applyNumberFormat="1" applyFont="1" applyFill="1" applyBorder="1" applyProtection="1"/>
    <xf numFmtId="0" fontId="2" fillId="0" borderId="0" xfId="1" applyFont="1" applyFill="1" applyBorder="1" applyProtection="1"/>
    <xf numFmtId="164" fontId="13" fillId="11" borderId="15" xfId="0" applyNumberFormat="1" applyFont="1" applyFill="1" applyBorder="1"/>
    <xf numFmtId="0" fontId="2" fillId="11" borderId="52" xfId="1" applyFont="1" applyFill="1" applyBorder="1" applyProtection="1"/>
    <xf numFmtId="9" fontId="0" fillId="9" borderId="4" xfId="0" applyNumberFormat="1" applyFill="1" applyBorder="1"/>
    <xf numFmtId="9" fontId="0" fillId="0" borderId="9" xfId="0" applyNumberFormat="1" applyBorder="1"/>
    <xf numFmtId="0" fontId="37" fillId="16" borderId="1" xfId="8" applyFont="1" applyFill="1" applyBorder="1"/>
    <xf numFmtId="0" fontId="37" fillId="16" borderId="4" xfId="8" applyFont="1" applyFill="1" applyBorder="1"/>
    <xf numFmtId="0" fontId="32" fillId="0" borderId="4" xfId="8" applyFont="1" applyBorder="1"/>
    <xf numFmtId="0" fontId="47" fillId="0" borderId="0" xfId="8" applyFont="1" applyAlignment="1">
      <alignment horizontal="left" vertical="center"/>
    </xf>
    <xf numFmtId="0" fontId="38" fillId="0" borderId="0" xfId="8" applyFont="1"/>
    <xf numFmtId="0" fontId="32" fillId="0" borderId="0" xfId="8" applyFont="1" applyAlignment="1">
      <alignment wrapText="1"/>
    </xf>
    <xf numFmtId="9" fontId="32" fillId="0" borderId="0" xfId="8" applyNumberFormat="1" applyFont="1"/>
    <xf numFmtId="164" fontId="32" fillId="0" borderId="0" xfId="8" applyNumberFormat="1" applyFont="1"/>
    <xf numFmtId="0" fontId="33" fillId="0" borderId="0" xfId="8" applyFont="1" applyAlignment="1">
      <alignment horizontal="left"/>
    </xf>
    <xf numFmtId="0" fontId="33" fillId="0" borderId="0" xfId="8" applyFont="1" applyAlignment="1">
      <alignment horizontal="left" wrapText="1"/>
    </xf>
    <xf numFmtId="0" fontId="33" fillId="0" borderId="0" xfId="8" applyFont="1" applyAlignment="1">
      <alignment horizontal="left" vertical="center" wrapText="1"/>
    </xf>
    <xf numFmtId="0" fontId="33" fillId="0" borderId="0" xfId="8" applyFont="1" applyAlignment="1">
      <alignment horizontal="left" vertical="center"/>
    </xf>
    <xf numFmtId="0" fontId="48" fillId="8" borderId="0" xfId="8" applyFont="1" applyFill="1"/>
    <xf numFmtId="164" fontId="48" fillId="8" borderId="0" xfId="8" applyNumberFormat="1" applyFont="1" applyFill="1"/>
    <xf numFmtId="9" fontId="32" fillId="5" borderId="0" xfId="8" applyNumberFormat="1" applyFont="1" applyFill="1"/>
    <xf numFmtId="164" fontId="32" fillId="5" borderId="0" xfId="8" applyNumberFormat="1" applyFont="1" applyFill="1"/>
    <xf numFmtId="0" fontId="49" fillId="5" borderId="0" xfId="8" applyFont="1" applyFill="1"/>
    <xf numFmtId="0" fontId="38" fillId="7" borderId="14" xfId="8" applyFont="1" applyFill="1" applyBorder="1" applyAlignment="1">
      <alignment horizontal="left" vertical="center"/>
    </xf>
    <xf numFmtId="0" fontId="38" fillId="7" borderId="33" xfId="8" applyFont="1" applyFill="1" applyBorder="1" applyAlignment="1">
      <alignment horizontal="left" vertical="center" wrapText="1"/>
    </xf>
    <xf numFmtId="0" fontId="38" fillId="7" borderId="34" xfId="8" applyFont="1" applyFill="1" applyBorder="1" applyAlignment="1">
      <alignment horizontal="left" vertical="center" wrapText="1"/>
    </xf>
    <xf numFmtId="0" fontId="38" fillId="7" borderId="35" xfId="8" applyFont="1" applyFill="1" applyBorder="1" applyAlignment="1">
      <alignment horizontal="left" vertical="center" wrapText="1"/>
    </xf>
    <xf numFmtId="0" fontId="38" fillId="7" borderId="36" xfId="8" applyFont="1" applyFill="1" applyBorder="1" applyAlignment="1">
      <alignment horizontal="left" vertical="center" wrapText="1"/>
    </xf>
    <xf numFmtId="9" fontId="38" fillId="7" borderId="16" xfId="8" applyNumberFormat="1" applyFont="1" applyFill="1" applyBorder="1" applyAlignment="1">
      <alignment horizontal="left" vertical="center" wrapText="1"/>
    </xf>
    <xf numFmtId="9" fontId="38" fillId="9" borderId="45" xfId="8" applyNumberFormat="1" applyFont="1" applyFill="1" applyBorder="1" applyAlignment="1">
      <alignment horizontal="left" vertical="center" wrapText="1"/>
    </xf>
    <xf numFmtId="0" fontId="32" fillId="0" borderId="4" xfId="8" applyFont="1" applyBorder="1" applyAlignment="1">
      <alignment horizontal="left" vertical="center"/>
    </xf>
    <xf numFmtId="0" fontId="42" fillId="6" borderId="33" xfId="8" applyFont="1" applyFill="1" applyBorder="1" applyAlignment="1">
      <alignment horizontal="left" vertical="center" wrapText="1"/>
    </xf>
    <xf numFmtId="0" fontId="42" fillId="6" borderId="37" xfId="8" applyFont="1" applyFill="1" applyBorder="1" applyAlignment="1">
      <alignment horizontal="left" vertical="center" wrapText="1"/>
    </xf>
    <xf numFmtId="0" fontId="42" fillId="6" borderId="38" xfId="8" applyFont="1" applyFill="1" applyBorder="1" applyAlignment="1">
      <alignment horizontal="left" vertical="center" wrapText="1"/>
    </xf>
    <xf numFmtId="9" fontId="42" fillId="6" borderId="16" xfId="8" applyNumberFormat="1" applyFont="1" applyFill="1" applyBorder="1" applyAlignment="1">
      <alignment horizontal="left" vertical="center" wrapText="1"/>
    </xf>
    <xf numFmtId="9" fontId="42" fillId="6" borderId="45" xfId="8" applyNumberFormat="1" applyFont="1" applyFill="1" applyBorder="1" applyAlignment="1">
      <alignment horizontal="left" vertical="center" wrapText="1"/>
    </xf>
    <xf numFmtId="0" fontId="32" fillId="17" borderId="14" xfId="8" applyFont="1" applyFill="1" applyBorder="1" applyAlignment="1">
      <alignment wrapText="1"/>
    </xf>
    <xf numFmtId="0" fontId="38" fillId="17" borderId="40" xfId="8" applyFont="1" applyFill="1" applyBorder="1"/>
    <xf numFmtId="164" fontId="32" fillId="9" borderId="45" xfId="8" applyNumberFormat="1" applyFont="1" applyFill="1" applyBorder="1"/>
    <xf numFmtId="0" fontId="32" fillId="12" borderId="0" xfId="8" applyFont="1" applyFill="1"/>
    <xf numFmtId="0" fontId="38" fillId="5" borderId="0" xfId="8" applyFont="1" applyFill="1" applyAlignment="1">
      <alignment horizontal="right" vertical="center"/>
    </xf>
    <xf numFmtId="0" fontId="34" fillId="16" borderId="2" xfId="8" applyFont="1" applyFill="1" applyBorder="1" applyAlignment="1">
      <alignment horizontal="left" vertical="center"/>
    </xf>
    <xf numFmtId="0" fontId="34" fillId="16" borderId="0" xfId="8" applyFont="1" applyFill="1" applyAlignment="1">
      <alignment horizontal="left" vertical="center"/>
    </xf>
    <xf numFmtId="0" fontId="40" fillId="5" borderId="0" xfId="8" applyFont="1" applyFill="1" applyAlignment="1">
      <alignment horizontal="center"/>
    </xf>
    <xf numFmtId="0" fontId="40" fillId="5" borderId="5" xfId="8" applyFont="1" applyFill="1" applyBorder="1" applyAlignment="1">
      <alignment horizont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0" borderId="48" xfId="0" applyFont="1" applyBorder="1" applyAlignment="1" applyProtection="1">
      <alignment horizontal="center" vertical="center" wrapText="1"/>
      <protection locked="0"/>
    </xf>
    <xf numFmtId="0" fontId="3" fillId="0" borderId="50"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0" fillId="0" borderId="50"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0" xfId="0" applyAlignment="1" applyProtection="1">
      <alignment horizontal="center"/>
      <protection locked="0"/>
    </xf>
    <xf numFmtId="0" fontId="0" fillId="0" borderId="5"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23" fillId="0" borderId="33" xfId="0" applyFont="1" applyBorder="1"/>
    <xf numFmtId="0" fontId="23" fillId="0" borderId="16" xfId="0" applyFont="1" applyBorder="1"/>
    <xf numFmtId="0" fontId="19" fillId="15" borderId="14" xfId="0" applyFont="1" applyFill="1" applyBorder="1" applyProtection="1">
      <protection locked="0"/>
    </xf>
    <xf numFmtId="0" fontId="19" fillId="15" borderId="33" xfId="0" applyFont="1" applyFill="1" applyBorder="1" applyProtection="1">
      <protection locked="0"/>
    </xf>
    <xf numFmtId="0" fontId="19" fillId="15" borderId="16" xfId="0" applyFont="1" applyFill="1" applyBorder="1" applyProtection="1">
      <protection locked="0"/>
    </xf>
    <xf numFmtId="0" fontId="7" fillId="14" borderId="33" xfId="0" applyFont="1" applyFill="1" applyBorder="1" applyProtection="1">
      <protection locked="0"/>
    </xf>
    <xf numFmtId="0" fontId="7" fillId="14" borderId="33" xfId="0" applyFont="1" applyFill="1" applyBorder="1"/>
    <xf numFmtId="0" fontId="19" fillId="13" borderId="33" xfId="0" applyFont="1" applyFill="1" applyBorder="1" applyAlignment="1" applyProtection="1">
      <alignment horizontal="center"/>
      <protection locked="0"/>
    </xf>
    <xf numFmtId="0" fontId="38" fillId="5" borderId="4" xfId="8" applyFont="1" applyFill="1" applyBorder="1" applyAlignment="1">
      <alignment horizontal="left" vertical="top" wrapText="1"/>
    </xf>
    <xf numFmtId="0" fontId="38" fillId="5" borderId="0" xfId="8" applyFont="1" applyFill="1" applyAlignment="1">
      <alignment horizontal="left" vertical="top" wrapText="1"/>
    </xf>
    <xf numFmtId="0" fontId="36" fillId="16" borderId="4" xfId="8" applyFont="1" applyFill="1" applyBorder="1"/>
    <xf numFmtId="0" fontId="36" fillId="16" borderId="0" xfId="8" applyFont="1" applyFill="1"/>
    <xf numFmtId="0" fontId="35" fillId="16" borderId="2" xfId="8" applyFont="1" applyFill="1" applyBorder="1" applyAlignment="1">
      <alignment horizontal="left" vertical="center"/>
    </xf>
    <xf numFmtId="0" fontId="35" fillId="16" borderId="0" xfId="8" applyFont="1" applyFill="1" applyAlignment="1">
      <alignment horizontal="left" vertical="center"/>
    </xf>
    <xf numFmtId="0" fontId="38" fillId="5" borderId="0" xfId="8" applyFont="1" applyFill="1" applyAlignment="1" applyProtection="1">
      <alignment horizontal="right"/>
      <protection locked="0"/>
    </xf>
    <xf numFmtId="0" fontId="38" fillId="5" borderId="26" xfId="8" applyFont="1" applyFill="1" applyBorder="1" applyAlignment="1" applyProtection="1">
      <alignment horizontal="right"/>
      <protection locked="0"/>
    </xf>
    <xf numFmtId="0" fontId="40" fillId="5" borderId="0" xfId="8" applyFont="1" applyFill="1" applyAlignment="1">
      <alignment vertical="top" wrapText="1" readingOrder="1"/>
    </xf>
    <xf numFmtId="0" fontId="40" fillId="5" borderId="7" xfId="8" applyFont="1" applyFill="1" applyBorder="1" applyAlignment="1">
      <alignment vertical="top" wrapText="1" readingOrder="1"/>
    </xf>
    <xf numFmtId="0" fontId="40" fillId="5" borderId="0" xfId="8" applyFont="1" applyFill="1" applyAlignment="1">
      <alignment horizontal="left" wrapText="1"/>
    </xf>
    <xf numFmtId="0" fontId="10" fillId="9" borderId="1" xfId="0" applyFont="1" applyFill="1" applyBorder="1" applyAlignment="1">
      <alignment horizontal="center" vertical="center" wrapText="1" shrinkToFit="1"/>
    </xf>
    <xf numFmtId="0" fontId="10" fillId="9" borderId="4" xfId="0" applyFont="1" applyFill="1" applyBorder="1" applyAlignment="1">
      <alignment horizontal="center" vertical="center" wrapText="1" shrinkToFit="1"/>
    </xf>
    <xf numFmtId="0" fontId="10" fillId="7" borderId="61" xfId="0" applyFont="1" applyFill="1" applyBorder="1" applyAlignment="1" applyProtection="1">
      <alignment horizontal="center" vertical="center"/>
      <protection locked="0"/>
    </xf>
    <xf numFmtId="0" fontId="10" fillId="7" borderId="45" xfId="0" applyFont="1" applyFill="1" applyBorder="1" applyAlignment="1" applyProtection="1">
      <alignment horizontal="center" vertical="center"/>
      <protection locked="0"/>
    </xf>
    <xf numFmtId="0" fontId="10" fillId="7" borderId="58" xfId="0" applyFont="1" applyFill="1" applyBorder="1" applyAlignment="1" applyProtection="1">
      <alignment horizontal="center" vertical="center"/>
      <protection locked="0"/>
    </xf>
    <xf numFmtId="0" fontId="9" fillId="14" borderId="9" xfId="0" applyFont="1" applyFill="1" applyBorder="1" applyAlignment="1">
      <alignment horizontal="center"/>
    </xf>
    <xf numFmtId="0" fontId="9" fillId="14" borderId="10" xfId="0" applyFont="1" applyFill="1" applyBorder="1" applyAlignment="1">
      <alignment horizontal="center"/>
    </xf>
    <xf numFmtId="0" fontId="10" fillId="9" borderId="1" xfId="0" applyFont="1" applyFill="1" applyBorder="1" applyAlignment="1">
      <alignment horizontal="center" vertical="center"/>
    </xf>
    <xf numFmtId="0" fontId="10" fillId="9" borderId="2" xfId="0" applyFont="1" applyFill="1" applyBorder="1" applyAlignment="1">
      <alignment horizontal="center" vertical="center"/>
    </xf>
    <xf numFmtId="0" fontId="10" fillId="9" borderId="3" xfId="0" applyFont="1" applyFill="1" applyBorder="1" applyAlignment="1">
      <alignment horizontal="center" vertical="center"/>
    </xf>
    <xf numFmtId="0" fontId="10" fillId="9" borderId="4" xfId="0" applyFont="1" applyFill="1" applyBorder="1" applyAlignment="1">
      <alignment horizontal="center" vertical="center"/>
    </xf>
    <xf numFmtId="0" fontId="10" fillId="9" borderId="0" xfId="0" applyFont="1" applyFill="1" applyAlignment="1">
      <alignment horizontal="center" vertical="center"/>
    </xf>
    <xf numFmtId="0" fontId="10" fillId="9" borderId="5" xfId="0" applyFont="1" applyFill="1" applyBorder="1" applyAlignment="1">
      <alignment horizontal="center" vertical="center"/>
    </xf>
    <xf numFmtId="0" fontId="10" fillId="6" borderId="61" xfId="0" applyFont="1" applyFill="1" applyBorder="1" applyAlignment="1">
      <alignment horizontal="center" vertical="center"/>
    </xf>
    <xf numFmtId="0" fontId="10" fillId="6" borderId="45" xfId="0" applyFont="1" applyFill="1" applyBorder="1" applyAlignment="1">
      <alignment horizontal="center" vertical="center"/>
    </xf>
    <xf numFmtId="0" fontId="10" fillId="6" borderId="58" xfId="0" applyFont="1" applyFill="1" applyBorder="1" applyAlignment="1">
      <alignment horizontal="center" vertical="center"/>
    </xf>
    <xf numFmtId="0" fontId="11" fillId="6" borderId="69" xfId="0" applyFont="1" applyFill="1" applyBorder="1" applyAlignment="1">
      <alignment horizontal="center" vertical="center"/>
    </xf>
    <xf numFmtId="0" fontId="11" fillId="6" borderId="67" xfId="0" applyFont="1" applyFill="1" applyBorder="1" applyAlignment="1">
      <alignment horizontal="center" vertical="center"/>
    </xf>
    <xf numFmtId="0" fontId="11" fillId="6" borderId="68" xfId="0" applyFont="1" applyFill="1" applyBorder="1" applyAlignment="1">
      <alignment horizontal="center" vertical="center"/>
    </xf>
    <xf numFmtId="0" fontId="10" fillId="7" borderId="62" xfId="0" applyFont="1" applyFill="1" applyBorder="1" applyAlignment="1" applyProtection="1">
      <alignment horizontal="center" vertical="center"/>
      <protection locked="0"/>
    </xf>
    <xf numFmtId="0" fontId="10" fillId="7" borderId="59" xfId="0" applyFont="1" applyFill="1" applyBorder="1" applyAlignment="1" applyProtection="1">
      <alignment horizontal="center" vertical="center"/>
      <protection locked="0"/>
    </xf>
    <xf numFmtId="0" fontId="10" fillId="7" borderId="60" xfId="0" applyFont="1" applyFill="1" applyBorder="1" applyAlignment="1" applyProtection="1">
      <alignment horizontal="center" vertical="center"/>
      <protection locked="0"/>
    </xf>
    <xf numFmtId="0" fontId="10" fillId="5" borderId="6" xfId="0" applyFont="1" applyFill="1" applyBorder="1" applyAlignment="1">
      <alignment horizontal="right"/>
    </xf>
    <xf numFmtId="0" fontId="10" fillId="7" borderId="42" xfId="0" applyFont="1" applyFill="1" applyBorder="1" applyAlignment="1" applyProtection="1">
      <alignment horizontal="center" vertical="center"/>
      <protection locked="0"/>
    </xf>
    <xf numFmtId="0" fontId="10" fillId="7" borderId="40" xfId="0" applyFont="1" applyFill="1" applyBorder="1" applyAlignment="1" applyProtection="1">
      <alignment horizontal="center" vertical="center"/>
      <protection locked="0"/>
    </xf>
    <xf numFmtId="0" fontId="8" fillId="9" borderId="1" xfId="0" applyFont="1" applyFill="1" applyBorder="1" applyAlignment="1">
      <alignment horizontal="center"/>
    </xf>
    <xf numFmtId="0" fontId="8" fillId="9" borderId="2" xfId="0" applyFont="1" applyFill="1" applyBorder="1" applyAlignment="1">
      <alignment horizontal="center"/>
    </xf>
    <xf numFmtId="0" fontId="8" fillId="9" borderId="3" xfId="0" applyFont="1" applyFill="1" applyBorder="1" applyAlignment="1">
      <alignment horizontal="center"/>
    </xf>
    <xf numFmtId="0" fontId="8" fillId="9" borderId="4" xfId="0" applyFont="1" applyFill="1" applyBorder="1" applyAlignment="1">
      <alignment horizontal="center"/>
    </xf>
    <xf numFmtId="0" fontId="8" fillId="9" borderId="0" xfId="0" applyFont="1" applyFill="1" applyAlignment="1">
      <alignment horizontal="center"/>
    </xf>
    <xf numFmtId="0" fontId="8" fillId="9" borderId="5" xfId="0" applyFont="1" applyFill="1" applyBorder="1" applyAlignment="1">
      <alignment horizontal="center"/>
    </xf>
    <xf numFmtId="17" fontId="15" fillId="14" borderId="1" xfId="0" applyNumberFormat="1" applyFont="1" applyFill="1" applyBorder="1" applyAlignment="1">
      <alignment horizontal="left" vertical="center"/>
    </xf>
    <xf numFmtId="17" fontId="15" fillId="14" borderId="2" xfId="0" applyNumberFormat="1" applyFont="1" applyFill="1" applyBorder="1" applyAlignment="1">
      <alignment horizontal="left" vertical="center"/>
    </xf>
    <xf numFmtId="17" fontId="15" fillId="14" borderId="4" xfId="0" applyNumberFormat="1" applyFont="1" applyFill="1" applyBorder="1" applyAlignment="1">
      <alignment horizontal="left" vertical="center"/>
    </xf>
    <xf numFmtId="17" fontId="15" fillId="14" borderId="0" xfId="0" applyNumberFormat="1" applyFont="1" applyFill="1" applyAlignment="1">
      <alignment horizontal="left" vertical="center"/>
    </xf>
    <xf numFmtId="0" fontId="10" fillId="7" borderId="37" xfId="0" applyFont="1" applyFill="1" applyBorder="1" applyAlignment="1" applyProtection="1">
      <alignment horizontal="center" vertical="center"/>
      <protection locked="0"/>
    </xf>
    <xf numFmtId="0" fontId="10" fillId="7" borderId="14" xfId="0" applyFont="1" applyFill="1" applyBorder="1" applyAlignment="1" applyProtection="1">
      <alignment horizontal="center" vertical="center"/>
      <protection locked="0"/>
    </xf>
    <xf numFmtId="0" fontId="10" fillId="7" borderId="34" xfId="0" applyFont="1" applyFill="1" applyBorder="1" applyAlignment="1" applyProtection="1">
      <alignment horizontal="center" vertical="center"/>
      <protection locked="0"/>
    </xf>
    <xf numFmtId="0" fontId="10" fillId="7" borderId="35" xfId="0" applyFont="1" applyFill="1" applyBorder="1" applyAlignment="1" applyProtection="1">
      <alignment horizontal="center" vertical="center"/>
      <protection locked="0"/>
    </xf>
    <xf numFmtId="0" fontId="7" fillId="14" borderId="29" xfId="0" applyFont="1" applyFill="1" applyBorder="1" applyAlignment="1">
      <alignment horizontal="left" vertical="center"/>
    </xf>
    <xf numFmtId="0" fontId="7" fillId="14" borderId="30" xfId="0" applyFont="1" applyFill="1" applyBorder="1" applyAlignment="1">
      <alignment horizontal="left" vertical="center"/>
    </xf>
    <xf numFmtId="0" fontId="7" fillId="14" borderId="0" xfId="0" applyFont="1" applyFill="1" applyAlignment="1">
      <alignment horizontal="left" vertical="center"/>
    </xf>
    <xf numFmtId="0" fontId="7" fillId="14" borderId="32" xfId="0" applyFont="1" applyFill="1" applyBorder="1" applyAlignment="1">
      <alignment horizontal="left" vertical="center"/>
    </xf>
    <xf numFmtId="0" fontId="22" fillId="14" borderId="4" xfId="0" applyFont="1" applyFill="1" applyBorder="1" applyAlignment="1">
      <alignment horizontal="right"/>
    </xf>
    <xf numFmtId="0" fontId="22" fillId="14" borderId="0" xfId="0" applyFont="1" applyFill="1" applyAlignment="1">
      <alignment horizontal="right"/>
    </xf>
    <xf numFmtId="0" fontId="34" fillId="16" borderId="0" xfId="8" applyFont="1" applyFill="1" applyAlignment="1">
      <alignment horizontal="center" vertical="center" wrapText="1"/>
    </xf>
    <xf numFmtId="0" fontId="33" fillId="0" borderId="0" xfId="8" applyFont="1" applyAlignment="1">
      <alignment horizontal="left"/>
    </xf>
    <xf numFmtId="0" fontId="33" fillId="0" borderId="0" xfId="8" applyFont="1" applyAlignment="1">
      <alignment horizontal="left" wrapText="1"/>
    </xf>
    <xf numFmtId="0" fontId="33" fillId="0" borderId="0" xfId="8" applyFont="1" applyAlignment="1">
      <alignment horizontal="left" vertical="center" wrapText="1"/>
    </xf>
    <xf numFmtId="0" fontId="33" fillId="0" borderId="7" xfId="8" applyFont="1" applyBorder="1" applyAlignment="1">
      <alignment horizontal="left" vertical="center"/>
    </xf>
  </cellXfs>
  <cellStyles count="11">
    <cellStyle name="Calculation" xfId="1" builtinId="22"/>
    <cellStyle name="Check Cell" xfId="2" builtinId="23"/>
    <cellStyle name="Check Cell 2" xfId="9" xr:uid="{C16AF6A2-7738-434D-BD7D-CE20F7651909}"/>
    <cellStyle name="Currency 2" xfId="4" xr:uid="{B12D2FA2-5197-4624-8C81-027B76666DE4}"/>
    <cellStyle name="Currency 2 2" xfId="6" xr:uid="{85416536-9728-411A-AB8A-51F9F74AB816}"/>
    <cellStyle name="Currency 3" xfId="5" xr:uid="{8F09E529-306C-4AE3-B90D-E46ABEC9BF0A}"/>
    <cellStyle name="Hyperlink" xfId="7" builtinId="8"/>
    <cellStyle name="Normal" xfId="0" builtinId="0"/>
    <cellStyle name="Normal 2" xfId="3" xr:uid="{A8051DA4-4B74-4715-8C25-1F217C05CBB7}"/>
    <cellStyle name="Normal 3" xfId="8" xr:uid="{53646A14-4BDA-4634-B4AE-E4E06258780D}"/>
    <cellStyle name="Per cent 2" xfId="10" xr:uid="{1390EB9D-1F9E-481F-82EE-971C5B92528C}"/>
  </cellStyles>
  <dxfs count="38">
    <dxf>
      <font>
        <color rgb="FF006100"/>
      </font>
      <fill>
        <patternFill>
          <bgColor rgb="FFC6EFCE"/>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FF9797"/>
        </patternFill>
      </fill>
    </dxf>
    <dxf>
      <fill>
        <patternFill>
          <bgColor theme="9" tint="0.59996337778862885"/>
        </patternFill>
      </fill>
    </dxf>
    <dxf>
      <fill>
        <patternFill>
          <bgColor rgb="FF92D050"/>
        </patternFill>
      </fill>
    </dxf>
    <dxf>
      <fill>
        <patternFill>
          <bgColor rgb="FFFF9797"/>
        </patternFill>
      </fill>
    </dxf>
    <dxf>
      <fill>
        <patternFill>
          <bgColor rgb="FFFFABAB"/>
        </patternFill>
      </fill>
    </dxf>
    <dxf>
      <numFmt numFmtId="164" formatCode="&quot;£&quot;#,##0.00"/>
      <fill>
        <patternFill patternType="solid">
          <fgColor indexed="64"/>
          <bgColor theme="0" tint="-0.14999847407452621"/>
        </patternFill>
      </fill>
      <protection locked="0"/>
    </dxf>
    <dxf>
      <numFmt numFmtId="164" formatCode="&quot;£&quot;#,##0.00"/>
      <fill>
        <patternFill patternType="solid">
          <fgColor indexed="64"/>
          <bgColor theme="0" tint="-0.14999847407452621"/>
        </patternFill>
      </fill>
      <protection locked="0"/>
    </dxf>
    <dxf>
      <numFmt numFmtId="164" formatCode="&quot;£&quot;#,##0.00"/>
      <fill>
        <patternFill patternType="solid">
          <fgColor indexed="64"/>
          <bgColor theme="0" tint="-0.14999847407452621"/>
        </patternFill>
      </fill>
      <border diagonalUp="0" diagonalDown="0">
        <left/>
        <right style="medium">
          <color indexed="64"/>
        </right>
        <top/>
        <bottom/>
      </border>
      <protection locked="0"/>
    </dxf>
    <dxf>
      <numFmt numFmtId="13" formatCode="0%"/>
      <fill>
        <patternFill patternType="solid">
          <fgColor indexed="64"/>
          <bgColor theme="0" tint="-0.14999847407452621"/>
        </patternFill>
      </fill>
      <protection locked="0"/>
    </dxf>
    <dxf>
      <numFmt numFmtId="164" formatCode="&quot;£&quot;#,##0.00"/>
      <fill>
        <patternFill patternType="solid">
          <fgColor indexed="64"/>
          <bgColor theme="0" tint="-0.14999847407452621"/>
        </patternFill>
      </fill>
      <border diagonalUp="0" diagonalDown="0">
        <left style="medium">
          <color indexed="64"/>
        </left>
        <right/>
        <top/>
        <bottom/>
        <vertical/>
        <horizontal/>
      </border>
      <protection locked="0"/>
    </dxf>
    <dxf>
      <numFmt numFmtId="164" formatCode="&quot;£&quot;#,##0.00"/>
      <fill>
        <patternFill patternType="solid">
          <fgColor indexed="64"/>
          <bgColor theme="0" tint="-0.14999847407452621"/>
        </patternFill>
      </fill>
      <border diagonalUp="0" diagonalDown="0">
        <left/>
        <right style="medium">
          <color indexed="64"/>
        </right>
        <top/>
        <bottom/>
        <vertical/>
        <horizontal/>
      </border>
      <protection locked="0"/>
    </dxf>
    <dxf>
      <numFmt numFmtId="13" formatCode="0%"/>
      <fill>
        <patternFill patternType="solid">
          <fgColor indexed="64"/>
          <bgColor theme="0" tint="-0.14999847407452621"/>
        </patternFill>
      </fill>
      <protection locked="0"/>
    </dxf>
    <dxf>
      <numFmt numFmtId="164" formatCode="&quot;£&quot;#,##0.00"/>
      <fill>
        <patternFill patternType="solid">
          <fgColor indexed="64"/>
          <bgColor theme="0" tint="-0.14999847407452621"/>
        </patternFill>
      </fill>
      <border diagonalUp="0" diagonalDown="0">
        <left style="medium">
          <color indexed="64"/>
        </left>
        <right/>
        <top style="thin">
          <color auto="1"/>
        </top>
        <bottom style="thin">
          <color auto="1"/>
        </bottom>
        <vertical/>
        <horizontal/>
      </border>
      <protection locked="0"/>
    </dxf>
    <dxf>
      <numFmt numFmtId="164" formatCode="&quot;£&quot;#,##0.00"/>
      <fill>
        <patternFill patternType="solid">
          <fgColor indexed="64"/>
          <bgColor theme="4" tint="0.79998168889431442"/>
        </patternFill>
      </fill>
      <border diagonalUp="0" diagonalDown="0">
        <left/>
        <right/>
        <top style="thin">
          <color auto="1"/>
        </top>
        <bottom style="thin">
          <color auto="1"/>
        </bottom>
        <vertical/>
        <horizontal/>
      </border>
      <protection locked="0" hidden="0"/>
    </dxf>
    <dxf>
      <numFmt numFmtId="13" formatCode="0%"/>
      <fill>
        <patternFill patternType="solid">
          <fgColor indexed="64"/>
          <bgColor theme="0" tint="-0.14999847407452621"/>
        </patternFill>
      </fill>
      <border diagonalUp="0" diagonalDown="0">
        <left style="medium">
          <color indexed="64"/>
        </left>
        <right style="thin">
          <color auto="1"/>
        </right>
        <top style="thin">
          <color auto="1"/>
        </top>
        <bottom style="thin">
          <color auto="1"/>
        </bottom>
        <vertical/>
        <horizontal/>
      </border>
      <protection locked="0"/>
    </dxf>
    <dxf>
      <font>
        <b val="0"/>
        <i val="0"/>
        <strike val="0"/>
        <condense val="0"/>
        <extend val="0"/>
        <outline val="0"/>
        <shadow val="0"/>
        <u val="none"/>
        <vertAlign val="baseline"/>
        <sz val="10"/>
        <color theme="1"/>
        <name val="Calibri"/>
        <family val="2"/>
        <scheme val="minor"/>
      </font>
      <fill>
        <patternFill patternType="solid">
          <fgColor indexed="64"/>
          <bgColor theme="4" tint="0.79998168889431442"/>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0"/>
        <color theme="1"/>
        <name val="Calibri"/>
        <family val="2"/>
        <scheme val="minor"/>
      </font>
      <fill>
        <patternFill patternType="solid">
          <fgColor indexed="64"/>
          <bgColor rgb="FFDDEBF7"/>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0"/>
        <color theme="1"/>
        <name val="Calibri"/>
        <family val="2"/>
        <scheme val="minor"/>
      </font>
      <fill>
        <patternFill patternType="solid">
          <fgColor indexed="64"/>
          <bgColor rgb="FFDDEBF7"/>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theme="1"/>
        <name val="Calibri"/>
        <family val="2"/>
        <scheme val="minor"/>
      </font>
      <fill>
        <patternFill patternType="solid">
          <fgColor indexed="64"/>
          <bgColor theme="4" tint="0.79998168889431442"/>
        </patternFill>
      </fill>
      <alignment horizontal="general" vertical="bottom" textRotation="0" wrapText="1" indent="0" justifyLastLine="0" shrinkToFit="0" readingOrder="0"/>
      <border diagonalUp="0" diagonalDown="0">
        <left/>
        <right style="thin">
          <color auto="1"/>
        </right>
        <top style="thin">
          <color auto="1"/>
        </top>
        <bottom style="thin">
          <color auto="1"/>
        </bottom>
        <vertical/>
        <horizontal/>
      </border>
      <protection locked="0" hidden="0"/>
    </dxf>
    <dxf>
      <border diagonalUp="0" diagonalDown="0">
        <left style="medium">
          <color indexed="64"/>
        </left>
        <right style="medium">
          <color indexed="64"/>
        </right>
        <top style="medium">
          <color indexed="64"/>
        </top>
        <bottom style="medium">
          <color indexed="64"/>
        </bottom>
      </border>
    </dxf>
    <dxf>
      <protection locked="0"/>
    </dxf>
    <dxf>
      <border>
        <bottom style="medium">
          <color indexed="64"/>
        </bottom>
      </border>
    </dxf>
    <dxf>
      <font>
        <b/>
        <i val="0"/>
        <strike val="0"/>
        <condense val="0"/>
        <extend val="0"/>
        <outline val="0"/>
        <shadow val="0"/>
        <u val="none"/>
        <vertAlign val="baseline"/>
        <sz val="10"/>
        <color theme="0"/>
        <name val="Calibri"/>
        <family val="2"/>
        <scheme val="minor"/>
      </font>
      <numFmt numFmtId="13" formatCode="0%"/>
      <fill>
        <patternFill patternType="solid">
          <fgColor indexed="64"/>
          <bgColor rgb="FF002060"/>
        </patternFill>
      </fill>
      <alignment horizontal="left" vertical="center" textRotation="0" wrapText="1" indent="0" justifyLastLine="0" shrinkToFit="0" readingOrder="0"/>
      <protection locked="0"/>
    </dxf>
  </dxfs>
  <tableStyles count="0" defaultTableStyle="TableStyleMedium2" defaultPivotStyle="PivotStyleLight16"/>
  <colors>
    <mruColors>
      <color rgb="FFFFABAB"/>
      <color rgb="FFFF9797"/>
      <color rgb="FFFF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9</xdr:col>
      <xdr:colOff>28575</xdr:colOff>
      <xdr:row>1</xdr:row>
      <xdr:rowOff>152401</xdr:rowOff>
    </xdr:from>
    <xdr:to>
      <xdr:col>11</xdr:col>
      <xdr:colOff>63500</xdr:colOff>
      <xdr:row>15</xdr:row>
      <xdr:rowOff>168276</xdr:rowOff>
    </xdr:to>
    <xdr:sp macro="" textlink="">
      <xdr:nvSpPr>
        <xdr:cNvPr id="2" name="TextBox 1">
          <a:extLst>
            <a:ext uri="{FF2B5EF4-FFF2-40B4-BE49-F238E27FC236}">
              <a16:creationId xmlns:a16="http://schemas.microsoft.com/office/drawing/2014/main" id="{108B6CE2-8860-B42D-45FD-01B32EB08511}"/>
            </a:ext>
          </a:extLst>
        </xdr:cNvPr>
        <xdr:cNvSpPr txBox="1"/>
      </xdr:nvSpPr>
      <xdr:spPr>
        <a:xfrm>
          <a:off x="11115675" y="323851"/>
          <a:ext cx="2759075" cy="2482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Guidance on Overhead Rates</a:t>
          </a:r>
        </a:p>
        <a:p>
          <a:r>
            <a:rPr lang="en-GB" sz="1100"/>
            <a:t>Overheads are additional, indirectly incurred costs that are necessarily incurred by the applicant in undertaking the work. The Department normally calculate overheads as a fixed percentage of all direct labour costs at 20%, but in exceptional circumstances, that must be fully detailed in the application, the Department will generally pay overhead rates between 10% and 40% of labour rates. The overhead rate is agreed with the Department before the Grant award documents are issued and cannot be changed during the work.</a:t>
          </a: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16</xdr:col>
      <xdr:colOff>762000</xdr:colOff>
      <xdr:row>18</xdr:row>
      <xdr:rowOff>131763</xdr:rowOff>
    </xdr:from>
    <xdr:to>
      <xdr:col>25</xdr:col>
      <xdr:colOff>0</xdr:colOff>
      <xdr:row>23</xdr:row>
      <xdr:rowOff>95251</xdr:rowOff>
    </xdr:to>
    <xdr:sp macro="" textlink="">
      <xdr:nvSpPr>
        <xdr:cNvPr id="2" name="TextBox 1">
          <a:extLst>
            <a:ext uri="{FF2B5EF4-FFF2-40B4-BE49-F238E27FC236}">
              <a16:creationId xmlns:a16="http://schemas.microsoft.com/office/drawing/2014/main" id="{7C30A6E4-4E28-1506-4271-1310452F5E43}"/>
            </a:ext>
          </a:extLst>
        </xdr:cNvPr>
        <xdr:cNvSpPr txBox="1"/>
      </xdr:nvSpPr>
      <xdr:spPr>
        <a:xfrm>
          <a:off x="11344275" y="4370388"/>
          <a:ext cx="2438400" cy="868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i="1"/>
            <a:t>Please note that the 'Overall</a:t>
          </a:r>
          <a:r>
            <a:rPr lang="en-GB" sz="1100" b="1" i="1" baseline="0"/>
            <a:t> Total' here should be equal to the 'Total Eligible Costs' figure on the Summary sheet</a:t>
          </a:r>
          <a:endParaRPr lang="en-GB" sz="1100" b="1" i="1"/>
        </a:p>
      </xdr:txBody>
    </xdr:sp>
    <xdr:clientData fPrintsWithSheet="0"/>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erformancedelivery-SmartSurveyContent/Shared%20Documents/Smart%20Survey%20Content/Application%20Documents/Templates/BEIS%20Project%20Cost%20Breakdown%20Form_Grant%20Master%20Template.xlsx" TargetMode="External"/><Relationship Id="rId2" Type="http://schemas.openxmlformats.org/officeDocument/2006/relationships/externalLinkPath" Target="https://beisgov.sharepoint.com/sites/performancedelivery-SmartSurveyContent/Shared%20Documents/Smart%20Survey%20Content/Application%20Documents/Templates/BEIS%20Project%20Cost%20Breakdown%20Form_Grant%20Master%20Template.xlsx" TargetMode="External"/><Relationship Id="rId1" Type="http://schemas.openxmlformats.org/officeDocument/2006/relationships/externalLinkPath" Target="/sites/performancedelivery-SmartSurveyContent/Shared%20Documents/Smart%20Survey%20Content/Application%20Documents/Templates/BEIS%20Project%20Cost%20Breakdown%20Form_Grant%20Master%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backend of summary"/>
      <sheetName val="Labour &amp; Overhead Costs"/>
      <sheetName val="Material Costs"/>
      <sheetName val="Other Costs"/>
      <sheetName val="Partner Breakdown"/>
      <sheetName val="Project Quartely Breakdown"/>
    </sheetNames>
    <sheetDataSet>
      <sheetData sheetId="0">
        <row r="31">
          <cell r="B31" t="str">
            <v>Total Project Costs</v>
          </cell>
        </row>
      </sheetData>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Hobley, Alex (Energy Security)" id="{C444B42F-B010-4F6F-B790-C4CA4612C09F}" userId="Alex.Hobley@energysecurity.gov.uk" providerId="PeoplePicker"/>
  <person displayName="Murphy, Alex (Energy Security)" id="{18CE5432-591A-4AF8-931F-8BDEE7D0EF8C}" userId="S::Alex.Murphy@energysecurity.gov.uk::1dc3aa3c-17f0-47d9-b82f-04cbdbdbb45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ABA1BF-0D0B-41DE-AE8D-6C0194ADB07A}" name="Table33" displayName="Table33" ref="C8:P21" totalsRowShown="0" headerRowDxfId="37" dataDxfId="35" headerRowBorderDxfId="36" tableBorderDxfId="34">
  <autoFilter ref="C8:P21" xr:uid="{15ABA1BF-0D0B-41DE-AE8D-6C0194ADB07A}"/>
  <tableColumns count="14">
    <tableColumn id="1" xr3:uid="{594D82B3-E862-4787-9AAC-7DC002F1C2AB}" name="Organisation Name" dataDxfId="33"/>
    <tableColumn id="2" xr3:uid="{96A72C98-FA1E-4996-A9DA-081600660204}" name="Organisation Role" dataDxfId="32"/>
    <tableColumn id="13" xr3:uid="{1EEEE871-3CE9-46AE-9513-C6D784BB61A5}" name="Organisation Size" dataDxfId="31"/>
    <tableColumn id="3" xr3:uid="{94DF1378-C481-4850-A002-87BA2D4F4257}" name="Please list all organisation who will be sub-contracted by this organisation and the value of their sub-contract" dataDxfId="30"/>
    <tableColumn id="4" xr3:uid="{CBC78EF4-B789-4CF3-B1A0-713771307516}" name="% total cost to be spent by organisation" dataDxfId="29"/>
    <tableColumn id="5" xr3:uid="{C46CAA00-F837-46F6-A48B-85DE42AFFA85}" name="Total project costs per organisation (£)" dataDxfId="28"/>
    <tableColumn id="6" xr3:uid="{6D9000AC-93B0-43AF-A407-C3D28687B206}" name="Total value of work defined as experimental development (£)" dataDxfId="27"/>
    <tableColumn id="7" xr3:uid="{8910CC93-65F6-4B51-8A2A-60A221F097F6}" name="Experimental development subsidy ratio (%)" dataDxfId="26"/>
    <tableColumn id="8" xr3:uid="{0FB5CD24-BE14-410F-BBFA-A55135E472E1}" name="Grant funding for experimental development (£)" dataDxfId="25">
      <calculatedColumnFormula>Table33[[#This Row],[Total value of work defined as experimental development (£)]]*Table33[[#This Row],[Experimental development subsidy ratio (%)]]</calculatedColumnFormula>
    </tableColumn>
    <tableColumn id="9" xr3:uid="{07444B43-A34C-4163-8D42-77FFF0A69B40}" name="Total Value of work defined as industrial research (£)" dataDxfId="24">
      <calculatedColumnFormula>Table33[[#This Row],[Total project costs per organisation (£)]]</calculatedColumnFormula>
    </tableColumn>
    <tableColumn id="10" xr3:uid="{F3850682-0A9C-479C-9612-44D7370D62ED}" name="Industrial Research subsidy ratio (%)" dataDxfId="23"/>
    <tableColumn id="11" xr3:uid="{A04CA99B-66DA-4F79-9DF9-F667F8F15711}" name="Grant funding for Industrial research(£)" dataDxfId="22">
      <calculatedColumnFormula>Table33[[#This Row],[Industrial Research subsidy ratio (%)]]*Table33[[#This Row],[Total Value of work defined as industrial research (£)]]</calculatedColumnFormula>
    </tableColumn>
    <tableColumn id="14" xr3:uid="{7ED88ED1-5A0F-40A4-B84D-704988328573}" name="Averagesubsidy ratio for organisation (%) " dataDxfId="21">
      <calculatedColumnFormula>(Table33[[#This Row],[Grant funding for experimental development (£)]]+Table33[[#This Row],[Grant funding for Industrial research(£)]])/Table33[[#This Row],[Total project costs per organisation (£)]]</calculatedColumnFormula>
    </tableColumn>
    <tableColumn id="12" xr3:uid="{8C7A1FB8-FD7F-43E3-9CE8-D51D6AC362EB}" name="Total amount of grant funding (£)" dataDxfId="2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7" dT="2026-03-19T15:10:47.46" personId="{18CE5432-591A-4AF8-931F-8BDEE7D0EF8C}" id="{E39112E7-0261-4FC4-B46D-1CAE113DDF33}">
    <text>@Hobley, Alex (Energy Security) Is this correct nomenclature?</text>
    <mentions>
      <mention mentionpersonId="{C444B42F-B010-4F6F-B790-C4CA4612C09F}" mentionId="{83036B34-1DC2-4BC4-8F52-6A30FDA4FC3C}" startIndex="0" length="31"/>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B19A5-B928-475D-8FE5-8045FCA00AF6}">
  <dimension ref="A1:H22"/>
  <sheetViews>
    <sheetView workbookViewId="0">
      <selection activeCell="G7" sqref="G7"/>
    </sheetView>
  </sheetViews>
  <sheetFormatPr defaultRowHeight="14.5" x14ac:dyDescent="0.35"/>
  <cols>
    <col min="4" max="4" width="15.81640625" bestFit="1" customWidth="1"/>
  </cols>
  <sheetData>
    <row r="1" spans="1:7" x14ac:dyDescent="0.35">
      <c r="A1" t="s">
        <v>0</v>
      </c>
    </row>
    <row r="3" spans="1:7" x14ac:dyDescent="0.35">
      <c r="A3" t="s">
        <v>1</v>
      </c>
      <c r="D3" t="s">
        <v>2</v>
      </c>
      <c r="G3" t="s">
        <v>3</v>
      </c>
    </row>
    <row r="4" spans="1:7" x14ac:dyDescent="0.35">
      <c r="D4" t="s">
        <v>4</v>
      </c>
      <c r="G4" t="s">
        <v>5</v>
      </c>
    </row>
    <row r="5" spans="1:7" x14ac:dyDescent="0.35">
      <c r="A5" t="s">
        <v>6</v>
      </c>
      <c r="D5" t="s">
        <v>7</v>
      </c>
      <c r="G5" t="s">
        <v>8</v>
      </c>
    </row>
    <row r="6" spans="1:7" x14ac:dyDescent="0.35">
      <c r="A6" t="s">
        <v>9</v>
      </c>
      <c r="D6" t="s">
        <v>10</v>
      </c>
      <c r="G6" t="s">
        <v>11</v>
      </c>
    </row>
    <row r="22" spans="8:8" x14ac:dyDescent="0.35">
      <c r="H22" s="6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A6208-DAA2-4A1F-971F-154DA56A5A79}">
  <dimension ref="A1:M15"/>
  <sheetViews>
    <sheetView workbookViewId="0">
      <selection activeCell="I18" sqref="I18"/>
    </sheetView>
  </sheetViews>
  <sheetFormatPr defaultRowHeight="14.5" x14ac:dyDescent="0.35"/>
  <cols>
    <col min="1" max="1" width="39.81640625" style="33" customWidth="1"/>
    <col min="2" max="3" width="8.7265625" style="33"/>
    <col min="4" max="4" width="24.7265625" style="33" customWidth="1"/>
    <col min="5" max="16384" width="8.7265625" style="33"/>
  </cols>
  <sheetData>
    <row r="1" spans="1:13" ht="28.5" x14ac:dyDescent="0.65">
      <c r="A1" s="185" t="s">
        <v>132</v>
      </c>
      <c r="B1" s="186"/>
      <c r="C1" s="186"/>
      <c r="D1" s="186"/>
      <c r="E1"/>
      <c r="F1"/>
      <c r="G1"/>
      <c r="H1"/>
      <c r="I1"/>
      <c r="J1"/>
      <c r="K1"/>
      <c r="L1"/>
      <c r="M1"/>
    </row>
    <row r="2" spans="1:13" x14ac:dyDescent="0.35">
      <c r="A2" s="187"/>
      <c r="B2"/>
      <c r="C2"/>
      <c r="D2"/>
      <c r="E2"/>
      <c r="F2"/>
      <c r="G2"/>
      <c r="H2"/>
      <c r="I2"/>
      <c r="J2"/>
      <c r="K2"/>
      <c r="L2"/>
      <c r="M2"/>
    </row>
    <row r="3" spans="1:13" x14ac:dyDescent="0.35">
      <c r="A3" s="187" t="s">
        <v>130</v>
      </c>
      <c r="B3"/>
      <c r="C3"/>
      <c r="D3"/>
      <c r="E3"/>
      <c r="F3"/>
      <c r="G3"/>
      <c r="H3"/>
      <c r="I3"/>
      <c r="J3"/>
      <c r="K3"/>
      <c r="L3"/>
      <c r="M3"/>
    </row>
    <row r="4" spans="1:13" x14ac:dyDescent="0.35">
      <c r="A4" s="187"/>
      <c r="B4"/>
      <c r="C4"/>
      <c r="D4"/>
      <c r="E4"/>
      <c r="F4"/>
      <c r="G4"/>
      <c r="H4"/>
      <c r="I4"/>
      <c r="J4"/>
      <c r="K4"/>
      <c r="L4"/>
      <c r="M4"/>
    </row>
    <row r="5" spans="1:13" x14ac:dyDescent="0.35">
      <c r="A5" s="187" t="s">
        <v>208</v>
      </c>
      <c r="B5"/>
      <c r="C5"/>
      <c r="D5"/>
      <c r="E5"/>
      <c r="F5"/>
      <c r="G5"/>
      <c r="H5"/>
      <c r="I5"/>
      <c r="J5"/>
      <c r="K5"/>
      <c r="L5"/>
      <c r="M5"/>
    </row>
    <row r="6" spans="1:13" s="125" customFormat="1" x14ac:dyDescent="0.35">
      <c r="A6" s="188"/>
      <c r="B6" s="5"/>
      <c r="C6" s="5"/>
      <c r="D6" s="5"/>
      <c r="E6" s="5"/>
      <c r="F6" s="5"/>
      <c r="G6" s="5"/>
      <c r="H6" s="5"/>
      <c r="I6" s="5"/>
      <c r="J6" s="5"/>
      <c r="K6" s="5"/>
      <c r="L6" s="5"/>
      <c r="M6" s="5"/>
    </row>
    <row r="7" spans="1:13" x14ac:dyDescent="0.35">
      <c r="A7" s="187" t="s">
        <v>133</v>
      </c>
      <c r="B7"/>
      <c r="C7"/>
      <c r="D7"/>
      <c r="E7"/>
      <c r="F7"/>
      <c r="G7"/>
      <c r="H7"/>
      <c r="I7"/>
      <c r="J7"/>
      <c r="K7"/>
      <c r="L7"/>
      <c r="M7"/>
    </row>
    <row r="8" spans="1:13" x14ac:dyDescent="0.35">
      <c r="A8" s="187"/>
      <c r="B8"/>
      <c r="C8"/>
      <c r="D8"/>
      <c r="E8"/>
      <c r="F8"/>
      <c r="G8"/>
      <c r="H8"/>
      <c r="I8"/>
      <c r="J8"/>
      <c r="K8"/>
      <c r="L8"/>
      <c r="M8"/>
    </row>
    <row r="9" spans="1:13" x14ac:dyDescent="0.35">
      <c r="A9" s="187" t="s">
        <v>131</v>
      </c>
      <c r="B9"/>
      <c r="C9"/>
      <c r="D9"/>
      <c r="E9"/>
      <c r="F9"/>
      <c r="G9"/>
      <c r="H9"/>
      <c r="I9"/>
      <c r="J9"/>
      <c r="K9"/>
      <c r="L9"/>
      <c r="M9"/>
    </row>
    <row r="10" spans="1:13" x14ac:dyDescent="0.35">
      <c r="A10" s="187"/>
      <c r="B10"/>
      <c r="C10"/>
      <c r="D10"/>
      <c r="E10"/>
      <c r="F10"/>
      <c r="G10"/>
      <c r="H10"/>
      <c r="I10"/>
      <c r="J10"/>
      <c r="K10"/>
      <c r="L10"/>
      <c r="M10"/>
    </row>
    <row r="11" spans="1:13" x14ac:dyDescent="0.35">
      <c r="A11" s="187" t="s">
        <v>135</v>
      </c>
      <c r="B11"/>
      <c r="C11"/>
      <c r="D11"/>
      <c r="E11"/>
      <c r="F11"/>
      <c r="G11"/>
      <c r="H11"/>
      <c r="I11"/>
      <c r="J11"/>
      <c r="K11"/>
      <c r="L11"/>
      <c r="M11"/>
    </row>
    <row r="12" spans="1:13" x14ac:dyDescent="0.35">
      <c r="A12" s="187"/>
      <c r="B12"/>
      <c r="C12"/>
      <c r="D12"/>
      <c r="E12"/>
      <c r="F12"/>
      <c r="G12"/>
      <c r="H12"/>
      <c r="I12"/>
      <c r="J12"/>
      <c r="K12"/>
      <c r="L12"/>
      <c r="M12"/>
    </row>
    <row r="13" spans="1:13" x14ac:dyDescent="0.35">
      <c r="A13" s="187" t="s">
        <v>191</v>
      </c>
      <c r="B13"/>
      <c r="C13"/>
      <c r="D13"/>
      <c r="E13"/>
      <c r="F13"/>
      <c r="G13"/>
      <c r="H13"/>
      <c r="I13"/>
      <c r="J13"/>
      <c r="K13"/>
      <c r="L13"/>
      <c r="M13"/>
    </row>
    <row r="14" spans="1:13" x14ac:dyDescent="0.35">
      <c r="A14" s="187"/>
      <c r="B14"/>
      <c r="C14"/>
      <c r="D14"/>
      <c r="E14"/>
      <c r="F14"/>
      <c r="G14"/>
      <c r="H14"/>
      <c r="I14"/>
      <c r="J14"/>
      <c r="K14"/>
      <c r="L14"/>
      <c r="M14"/>
    </row>
    <row r="15" spans="1:13" x14ac:dyDescent="0.35">
      <c r="A15" s="187" t="s">
        <v>134</v>
      </c>
      <c r="B15"/>
      <c r="C15"/>
      <c r="D15"/>
      <c r="E15"/>
      <c r="F15"/>
      <c r="G15"/>
      <c r="H15"/>
      <c r="I15"/>
      <c r="J15"/>
      <c r="K15"/>
      <c r="L15"/>
      <c r="M15"/>
    </row>
  </sheetData>
  <sheetProtection sheet="1" objects="1" scenarios="1" insertRows="0" deleteRows="0" selectLockedCell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0BF19-408F-4162-8015-80CFEF20F179}">
  <dimension ref="B2:S45"/>
  <sheetViews>
    <sheetView topLeftCell="A10" zoomScale="70" zoomScaleNormal="70" workbookViewId="0">
      <selection activeCell="I18" sqref="I18"/>
    </sheetView>
  </sheetViews>
  <sheetFormatPr defaultRowHeight="14.5" x14ac:dyDescent="0.35"/>
  <cols>
    <col min="1" max="1" width="8.7265625" style="33"/>
    <col min="2" max="2" width="13" style="33" customWidth="1"/>
    <col min="3" max="3" width="105.453125" style="33" bestFit="1" customWidth="1"/>
    <col min="4" max="4" width="22.1796875" style="33" customWidth="1"/>
    <col min="5" max="5" width="36.1796875" style="33" customWidth="1"/>
    <col min="6" max="7" width="8.81640625" style="33" customWidth="1"/>
    <col min="8" max="8" width="39" style="33" customWidth="1"/>
    <col min="9" max="9" width="18.1796875" style="33" customWidth="1"/>
    <col min="10" max="10" width="32.54296875" style="33" customWidth="1"/>
    <col min="11" max="12" width="8.81640625" style="33" customWidth="1"/>
    <col min="13" max="13" width="36.81640625" style="33" customWidth="1"/>
    <col min="14" max="14" width="18.81640625" style="33" customWidth="1"/>
    <col min="15" max="15" width="30.453125" style="33" customWidth="1"/>
    <col min="16" max="16" width="8.81640625" style="33" customWidth="1"/>
    <col min="17" max="19" width="0" style="33" hidden="1" customWidth="1"/>
    <col min="20" max="16384" width="8.7265625" style="33"/>
  </cols>
  <sheetData>
    <row r="2" spans="2:8" ht="14.5" customHeight="1" x14ac:dyDescent="0.45">
      <c r="B2" s="416" t="s">
        <v>12</v>
      </c>
      <c r="C2" s="416"/>
      <c r="D2" s="417"/>
      <c r="E2" s="417"/>
      <c r="F2" s="417"/>
      <c r="G2" s="417"/>
      <c r="H2" s="417"/>
    </row>
    <row r="3" spans="2:8" ht="18.649999999999999" customHeight="1" x14ac:dyDescent="0.45">
      <c r="B3" s="189" t="s">
        <v>13</v>
      </c>
      <c r="C3" s="190"/>
      <c r="D3" s="417"/>
      <c r="E3" s="417"/>
      <c r="F3" s="417"/>
      <c r="G3" s="417"/>
      <c r="H3" s="417"/>
    </row>
    <row r="4" spans="2:8" ht="18.649999999999999" customHeight="1" x14ac:dyDescent="0.45">
      <c r="B4" s="189" t="s">
        <v>14</v>
      </c>
      <c r="C4" s="190"/>
      <c r="D4" s="417"/>
      <c r="E4" s="417"/>
      <c r="F4" s="417"/>
      <c r="G4" s="417"/>
      <c r="H4" s="417"/>
    </row>
    <row r="5" spans="2:8" ht="18.649999999999999" customHeight="1" x14ac:dyDescent="0.45">
      <c r="B5" s="189" t="s">
        <v>15</v>
      </c>
      <c r="C5" s="190"/>
      <c r="D5" s="417"/>
      <c r="E5" s="417"/>
      <c r="F5" s="417"/>
      <c r="G5" s="417"/>
      <c r="H5" s="417"/>
    </row>
    <row r="6" spans="2:8" ht="18.649999999999999" customHeight="1" x14ac:dyDescent="0.45">
      <c r="B6" s="63"/>
      <c r="C6" s="63"/>
      <c r="D6" s="63"/>
      <c r="E6" s="63"/>
      <c r="F6" s="63"/>
      <c r="G6" s="63"/>
      <c r="H6" s="63"/>
    </row>
    <row r="7" spans="2:8" ht="18.649999999999999" customHeight="1" x14ac:dyDescent="0.45">
      <c r="B7" s="415" t="s">
        <v>16</v>
      </c>
      <c r="C7" s="415"/>
      <c r="D7" s="415"/>
      <c r="E7" s="415"/>
      <c r="F7" s="63"/>
      <c r="G7" s="63"/>
      <c r="H7" s="63"/>
    </row>
    <row r="8" spans="2:8" ht="18.649999999999999" customHeight="1" x14ac:dyDescent="0.45">
      <c r="B8" s="64" t="s">
        <v>17</v>
      </c>
      <c r="C8" s="64"/>
      <c r="D8" s="64"/>
      <c r="E8" s="64"/>
      <c r="F8" s="63"/>
      <c r="G8" s="63"/>
      <c r="H8" s="63"/>
    </row>
    <row r="9" spans="2:8" ht="18.649999999999999" customHeight="1" x14ac:dyDescent="0.45">
      <c r="B9" s="410" t="s">
        <v>189</v>
      </c>
      <c r="C9" s="411"/>
      <c r="D9" s="412"/>
      <c r="E9" s="412"/>
      <c r="F9" s="63"/>
      <c r="G9" s="63"/>
      <c r="H9" s="63"/>
    </row>
    <row r="10" spans="2:8" ht="18.649999999999999" customHeight="1" x14ac:dyDescent="0.45">
      <c r="B10" s="410" t="s">
        <v>21</v>
      </c>
      <c r="C10" s="411"/>
      <c r="D10" s="412"/>
      <c r="E10" s="412"/>
      <c r="F10" s="63"/>
      <c r="G10" s="63"/>
      <c r="H10" s="63"/>
    </row>
    <row r="11" spans="2:8" ht="18.649999999999999" customHeight="1" x14ac:dyDescent="0.45">
      <c r="B11" s="410" t="s">
        <v>20</v>
      </c>
      <c r="C11" s="411"/>
      <c r="D11" s="412"/>
      <c r="E11" s="412"/>
      <c r="F11" s="63"/>
      <c r="G11" s="63"/>
      <c r="H11" s="63"/>
    </row>
    <row r="12" spans="2:8" ht="18.649999999999999" customHeight="1" x14ac:dyDescent="0.45">
      <c r="B12" s="410" t="s">
        <v>22</v>
      </c>
      <c r="C12" s="411"/>
      <c r="D12" s="412"/>
      <c r="E12" s="412"/>
      <c r="F12" s="63"/>
      <c r="G12" s="63"/>
      <c r="H12" s="63"/>
    </row>
    <row r="13" spans="2:8" ht="18.649999999999999" customHeight="1" x14ac:dyDescent="0.45">
      <c r="B13" s="410" t="s">
        <v>23</v>
      </c>
      <c r="C13" s="411"/>
      <c r="D13" s="412"/>
      <c r="E13" s="412"/>
      <c r="F13" s="63"/>
      <c r="G13" s="63"/>
      <c r="H13" s="63"/>
    </row>
    <row r="14" spans="2:8" ht="18.649999999999999" customHeight="1" x14ac:dyDescent="0.45">
      <c r="B14" s="410" t="s">
        <v>24</v>
      </c>
      <c r="C14" s="411"/>
      <c r="D14" s="412"/>
      <c r="E14" s="412"/>
      <c r="F14" s="63"/>
      <c r="G14" s="63"/>
      <c r="H14" s="63"/>
    </row>
    <row r="15" spans="2:8" ht="18.649999999999999" customHeight="1" x14ac:dyDescent="0.45">
      <c r="B15" s="410" t="s">
        <v>198</v>
      </c>
      <c r="C15" s="411"/>
      <c r="D15" s="137"/>
      <c r="E15" s="138"/>
      <c r="F15" s="63"/>
      <c r="G15" s="63"/>
      <c r="H15" s="63"/>
    </row>
    <row r="16" spans="2:8" ht="18.649999999999999" customHeight="1" x14ac:dyDescent="0.45">
      <c r="B16" s="410" t="s">
        <v>18</v>
      </c>
      <c r="C16" s="411"/>
      <c r="D16" s="413"/>
      <c r="E16" s="414"/>
      <c r="F16" s="63"/>
      <c r="G16" s="63"/>
      <c r="H16" s="63"/>
    </row>
    <row r="17" spans="2:19" ht="18.649999999999999" customHeight="1" x14ac:dyDescent="0.45">
      <c r="B17" s="410" t="s">
        <v>19</v>
      </c>
      <c r="C17" s="411"/>
      <c r="D17" s="413"/>
      <c r="E17" s="414"/>
      <c r="F17" s="63"/>
      <c r="G17" s="63"/>
      <c r="H17" s="63"/>
    </row>
    <row r="18" spans="2:19" ht="14.5" customHeight="1" x14ac:dyDescent="0.35"/>
    <row r="19" spans="2:19" ht="15" customHeight="1" thickBot="1" x14ac:dyDescent="0.4">
      <c r="B19" s="65" t="s">
        <v>25</v>
      </c>
      <c r="C19" s="65"/>
    </row>
    <row r="20" spans="2:19" ht="14.5" customHeight="1" x14ac:dyDescent="0.35">
      <c r="B20" s="174"/>
      <c r="C20" s="66"/>
      <c r="D20" s="66"/>
      <c r="E20" s="175"/>
      <c r="Q20" s="174"/>
      <c r="R20" s="66"/>
      <c r="S20" s="66"/>
    </row>
    <row r="21" spans="2:19" ht="14.5" customHeight="1" x14ac:dyDescent="0.35">
      <c r="B21" s="176"/>
      <c r="E21" s="177"/>
      <c r="Q21" s="176"/>
    </row>
    <row r="22" spans="2:19" ht="18.649999999999999" customHeight="1" x14ac:dyDescent="0.45">
      <c r="B22" s="176"/>
      <c r="C22" s="191" t="s">
        <v>26</v>
      </c>
      <c r="D22" s="192">
        <f>'Labour &amp; Overhead Costs'!H60</f>
        <v>0</v>
      </c>
      <c r="E22" s="193" t="str">
        <f>IF(D22=0, "Please complete relevant tab", "Completed")</f>
        <v>Please complete relevant tab</v>
      </c>
      <c r="I22" s="179"/>
      <c r="N22" s="179"/>
      <c r="Q22" s="176"/>
      <c r="R22" s="33" t="s">
        <v>27</v>
      </c>
      <c r="S22" s="179">
        <f>N22+D22</f>
        <v>0</v>
      </c>
    </row>
    <row r="23" spans="2:19" ht="18.649999999999999" customHeight="1" x14ac:dyDescent="0.45">
      <c r="B23" s="176"/>
      <c r="C23" s="191"/>
      <c r="D23" s="192"/>
      <c r="E23" s="193"/>
      <c r="N23" s="179"/>
      <c r="Q23" s="176"/>
      <c r="S23" s="179"/>
    </row>
    <row r="24" spans="2:19" ht="18.649999999999999" customHeight="1" x14ac:dyDescent="0.45">
      <c r="B24" s="176"/>
      <c r="C24" s="191" t="s">
        <v>28</v>
      </c>
      <c r="D24" s="192">
        <f>'Labour &amp; Overhead Costs'!J60</f>
        <v>0</v>
      </c>
      <c r="E24" s="193" t="str">
        <f>IF(D24=0, "Please complete relevant tab", "Completed")</f>
        <v>Please complete relevant tab</v>
      </c>
      <c r="I24" s="179"/>
      <c r="N24" s="179"/>
      <c r="Q24" s="176"/>
      <c r="R24" s="33" t="s">
        <v>29</v>
      </c>
      <c r="S24" s="179">
        <f>N24+D24</f>
        <v>0</v>
      </c>
    </row>
    <row r="25" spans="2:19" ht="18.649999999999999" customHeight="1" x14ac:dyDescent="0.45">
      <c r="B25" s="176"/>
      <c r="C25" s="191"/>
      <c r="D25" s="192"/>
      <c r="E25" s="193"/>
      <c r="N25" s="179"/>
      <c r="Q25" s="176"/>
      <c r="S25" s="179"/>
    </row>
    <row r="26" spans="2:19" ht="18.649999999999999" customHeight="1" x14ac:dyDescent="0.45">
      <c r="B26" s="176"/>
      <c r="C26" s="191" t="s">
        <v>187</v>
      </c>
      <c r="D26" s="192">
        <f>'Capital Equipment Costs'!J29</f>
        <v>0</v>
      </c>
      <c r="E26" s="193" t="str">
        <f>IF(D26=0, "Please complete relevant tab", "Completed")</f>
        <v>Please complete relevant tab</v>
      </c>
      <c r="I26" s="179"/>
      <c r="N26" s="179"/>
      <c r="Q26" s="176"/>
      <c r="R26" s="33" t="s">
        <v>30</v>
      </c>
      <c r="S26" s="179">
        <f>N26+D28</f>
        <v>0</v>
      </c>
    </row>
    <row r="27" spans="2:19" ht="18.649999999999999" customHeight="1" x14ac:dyDescent="0.45">
      <c r="B27" s="176"/>
      <c r="C27" s="191"/>
      <c r="D27" s="192"/>
      <c r="E27" s="193"/>
      <c r="I27" s="179"/>
      <c r="N27" s="179"/>
      <c r="Q27" s="176"/>
    </row>
    <row r="28" spans="2:19" ht="18.649999999999999" customHeight="1" x14ac:dyDescent="0.45">
      <c r="B28" s="176"/>
      <c r="C28" s="191" t="s">
        <v>20</v>
      </c>
      <c r="D28" s="192">
        <f>'Material Costs'!I62</f>
        <v>0</v>
      </c>
      <c r="E28" s="193" t="str">
        <f>IF(D28=0, "Please complete relevant tab", "Completed")</f>
        <v>Please complete relevant tab</v>
      </c>
      <c r="I28" s="179"/>
      <c r="N28" s="179"/>
      <c r="Q28" s="176"/>
      <c r="R28" s="33" t="s">
        <v>31</v>
      </c>
      <c r="S28" s="179">
        <f>D28+N28</f>
        <v>0</v>
      </c>
    </row>
    <row r="29" spans="2:19" ht="18.649999999999999" customHeight="1" x14ac:dyDescent="0.45">
      <c r="B29" s="176"/>
      <c r="C29" s="191"/>
      <c r="D29" s="192"/>
      <c r="E29" s="193"/>
      <c r="I29" s="179"/>
      <c r="N29" s="179"/>
      <c r="Q29" s="176"/>
    </row>
    <row r="30" spans="2:19" ht="18.649999999999999" customHeight="1" x14ac:dyDescent="0.45">
      <c r="B30" s="176"/>
      <c r="C30" s="191" t="s">
        <v>32</v>
      </c>
      <c r="D30" s="192">
        <f>'Travel &amp; Subsistence Costs'!I31</f>
        <v>0</v>
      </c>
      <c r="E30" s="193" t="str">
        <f>IF(D30=0, "Please complete relevant tab", "Completed")</f>
        <v>Please complete relevant tab</v>
      </c>
      <c r="I30" s="179"/>
      <c r="N30" s="179"/>
      <c r="Q30" s="176"/>
      <c r="R30" s="33" t="s">
        <v>33</v>
      </c>
      <c r="S30" s="179">
        <f>D30+N30</f>
        <v>0</v>
      </c>
    </row>
    <row r="31" spans="2:19" ht="18.649999999999999" customHeight="1" x14ac:dyDescent="0.45">
      <c r="B31" s="176"/>
      <c r="C31" s="191"/>
      <c r="D31" s="192"/>
      <c r="E31" s="193"/>
      <c r="I31" s="179"/>
      <c r="N31" s="179"/>
      <c r="Q31" s="176"/>
    </row>
    <row r="32" spans="2:19" ht="18.649999999999999" customHeight="1" x14ac:dyDescent="0.45">
      <c r="B32" s="176"/>
      <c r="C32" s="191" t="s">
        <v>34</v>
      </c>
      <c r="D32" s="192">
        <f>'Other Costs'!H30</f>
        <v>0</v>
      </c>
      <c r="E32" s="193" t="str">
        <f>IF(D32=0, "Please complete relevant tab", "Completed")</f>
        <v>Please complete relevant tab</v>
      </c>
      <c r="I32" s="179"/>
      <c r="N32" s="179"/>
      <c r="Q32" s="176"/>
      <c r="R32" s="33" t="s">
        <v>35</v>
      </c>
      <c r="S32" s="179">
        <f>D32+N32</f>
        <v>0</v>
      </c>
    </row>
    <row r="33" spans="2:19" ht="18.649999999999999" customHeight="1" x14ac:dyDescent="0.45">
      <c r="B33" s="176"/>
      <c r="C33" s="191"/>
      <c r="D33" s="192"/>
      <c r="E33" s="193"/>
      <c r="I33" s="179"/>
      <c r="N33" s="179"/>
      <c r="Q33" s="176"/>
    </row>
    <row r="34" spans="2:19" ht="18.649999999999999" customHeight="1" x14ac:dyDescent="0.45">
      <c r="B34" s="176"/>
      <c r="C34" s="191" t="s">
        <v>188</v>
      </c>
      <c r="D34" s="192">
        <f>'Subcontractor Costs'!G31</f>
        <v>0</v>
      </c>
      <c r="E34" s="193" t="str">
        <f>IF(D34=0, "Please complete relevant tab", "Completed")</f>
        <v>Please complete relevant tab</v>
      </c>
      <c r="I34" s="179"/>
      <c r="N34" s="179"/>
      <c r="Q34" s="176"/>
      <c r="R34" s="33" t="s">
        <v>36</v>
      </c>
      <c r="S34" s="179">
        <f>D34+N34</f>
        <v>0</v>
      </c>
    </row>
    <row r="35" spans="2:19" ht="18.649999999999999" customHeight="1" thickBot="1" x14ac:dyDescent="0.5">
      <c r="B35" s="176"/>
      <c r="C35" s="63"/>
      <c r="D35" s="68"/>
      <c r="E35" s="178"/>
      <c r="I35" s="179"/>
      <c r="Q35" s="176"/>
    </row>
    <row r="36" spans="2:19" ht="18.649999999999999" customHeight="1" x14ac:dyDescent="0.45">
      <c r="B36" s="194"/>
      <c r="C36" s="195" t="s">
        <v>37</v>
      </c>
      <c r="D36" s="196">
        <f>SUM(D22+D24+D28+D26+D30+D32+D34)</f>
        <v>0</v>
      </c>
      <c r="E36" s="197"/>
      <c r="H36" s="65"/>
      <c r="I36" s="180"/>
      <c r="Q36" s="176"/>
      <c r="R36" s="33" t="s">
        <v>38</v>
      </c>
      <c r="S36" s="181" t="e">
        <f>#REF!</f>
        <v>#REF!</v>
      </c>
    </row>
    <row r="37" spans="2:19" ht="18.649999999999999" customHeight="1" x14ac:dyDescent="0.45">
      <c r="B37" s="194"/>
      <c r="C37" s="198" t="s">
        <v>199</v>
      </c>
      <c r="D37" s="199">
        <f>'Milestone Costs '!W18</f>
        <v>0</v>
      </c>
      <c r="E37" s="197"/>
      <c r="H37" s="65"/>
      <c r="I37" s="180"/>
      <c r="Q37" s="176"/>
      <c r="S37" s="181"/>
    </row>
    <row r="38" spans="2:19" ht="18.5" customHeight="1" x14ac:dyDescent="0.45">
      <c r="B38" s="194"/>
      <c r="C38" s="198" t="s">
        <v>194</v>
      </c>
      <c r="D38" s="199">
        <f>'Organisation Funding Breakdown'!P22</f>
        <v>0</v>
      </c>
      <c r="E38" s="197"/>
      <c r="I38" s="179"/>
      <c r="Q38" s="176"/>
    </row>
    <row r="39" spans="2:19" ht="19" customHeight="1" thickBot="1" x14ac:dyDescent="0.5">
      <c r="B39" s="194"/>
      <c r="C39" s="200" t="s">
        <v>39</v>
      </c>
      <c r="D39" s="201">
        <f>D36-D38</f>
        <v>0</v>
      </c>
      <c r="E39" s="197"/>
      <c r="I39" s="179"/>
      <c r="Q39" s="176"/>
    </row>
    <row r="40" spans="2:19" ht="15" customHeight="1" thickBot="1" x14ac:dyDescent="0.4">
      <c r="B40" s="202"/>
      <c r="C40" s="203"/>
      <c r="D40" s="203"/>
      <c r="E40" s="204"/>
      <c r="Q40" s="176"/>
      <c r="R40" s="183" t="s">
        <v>40</v>
      </c>
      <c r="S40" s="183"/>
    </row>
    <row r="41" spans="2:19" ht="15" customHeight="1" thickBot="1" x14ac:dyDescent="0.4">
      <c r="B41"/>
      <c r="C41"/>
      <c r="D41"/>
      <c r="E41"/>
      <c r="Q41" s="176"/>
      <c r="R41" s="183"/>
      <c r="S41" s="183"/>
    </row>
    <row r="42" spans="2:19" ht="37" customHeight="1" thickBot="1" x14ac:dyDescent="0.4">
      <c r="B42" s="396" t="s">
        <v>41</v>
      </c>
      <c r="C42" s="397"/>
      <c r="D42" s="205" t="e">
        <f>(D34)/(D36)</f>
        <v>#DIV/0!</v>
      </c>
      <c r="E42" s="206"/>
      <c r="Q42" s="182"/>
      <c r="R42" s="184"/>
      <c r="S42" s="184"/>
    </row>
    <row r="43" spans="2:19" ht="14.5" customHeight="1" x14ac:dyDescent="0.35">
      <c r="B43" s="398" t="s">
        <v>42</v>
      </c>
      <c r="C43" s="399"/>
      <c r="D43" s="404"/>
      <c r="E43" s="405"/>
      <c r="R43" s="183"/>
      <c r="S43" s="183"/>
    </row>
    <row r="44" spans="2:19" ht="14.5" customHeight="1" x14ac:dyDescent="0.35">
      <c r="B44" s="400"/>
      <c r="C44" s="401"/>
      <c r="D44" s="406"/>
      <c r="E44" s="407"/>
    </row>
    <row r="45" spans="2:19" ht="111" customHeight="1" thickBot="1" x14ac:dyDescent="0.4">
      <c r="B45" s="402"/>
      <c r="C45" s="403"/>
      <c r="D45" s="408"/>
      <c r="E45" s="409"/>
      <c r="R45" s="183"/>
      <c r="S45" s="183"/>
    </row>
  </sheetData>
  <sheetProtection sheet="1" objects="1" scenarios="1" selectLockedCells="1"/>
  <mergeCells count="26">
    <mergeCell ref="B7:E7"/>
    <mergeCell ref="B2:C2"/>
    <mergeCell ref="D2:H2"/>
    <mergeCell ref="D3:H3"/>
    <mergeCell ref="D4:H4"/>
    <mergeCell ref="D5:H5"/>
    <mergeCell ref="D12:E12"/>
    <mergeCell ref="B9:C9"/>
    <mergeCell ref="D9:E9"/>
    <mergeCell ref="B10:C10"/>
    <mergeCell ref="D10:E10"/>
    <mergeCell ref="D11:E11"/>
    <mergeCell ref="B11:C11"/>
    <mergeCell ref="B12:C12"/>
    <mergeCell ref="B42:C42"/>
    <mergeCell ref="B43:C45"/>
    <mergeCell ref="D43:E45"/>
    <mergeCell ref="B13:C13"/>
    <mergeCell ref="D13:E13"/>
    <mergeCell ref="D14:E14"/>
    <mergeCell ref="D16:E16"/>
    <mergeCell ref="B17:C17"/>
    <mergeCell ref="D17:E17"/>
    <mergeCell ref="B15:C15"/>
    <mergeCell ref="B14:C14"/>
    <mergeCell ref="B16:C16"/>
  </mergeCells>
  <conditionalFormatting sqref="D2:D5">
    <cfRule type="containsBlanks" dxfId="19" priority="3">
      <formula>LEN(TRIM(D2))=0</formula>
    </cfRule>
  </conditionalFormatting>
  <conditionalFormatting sqref="D9:E17">
    <cfRule type="containsText" dxfId="18" priority="1" operator="containsText" text="No">
      <formula>NOT(ISERROR(SEARCH("No",D9)))</formula>
    </cfRule>
    <cfRule type="containsText" dxfId="17" priority="2" operator="containsText" text="Yes">
      <formula>NOT(ISERROR(SEARCH("Yes",D9)))</formula>
    </cfRule>
  </conditionalFormatting>
  <conditionalFormatting sqref="J22:J34 E22:E39">
    <cfRule type="containsText" dxfId="16" priority="4" operator="containsText" text="Completed">
      <formula>NOT(ISERROR(SEARCH("Completed",E22)))</formula>
    </cfRule>
    <cfRule type="containsText" dxfId="15" priority="5" operator="containsText" text="Please complete relevant tab">
      <formula>NOT(ISERROR(SEARCH("Please complete relevant tab",E22)))</formula>
    </cfRule>
  </conditionalFormatting>
  <conditionalFormatting sqref="O22">
    <cfRule type="containsText" dxfId="14" priority="6" operator="containsText" text="Completed">
      <formula>NOT(ISERROR(SEARCH("Completed",O22)))</formula>
    </cfRule>
    <cfRule type="containsText" dxfId="13" priority="7" operator="containsText" text="Please complete relevant tab">
      <formula>NOT(ISERROR(SEARCH("Please complete relevant tab",O22)))</formula>
    </cfRule>
  </conditionalFormatting>
  <conditionalFormatting sqref="O24">
    <cfRule type="containsText" dxfId="12" priority="18" operator="containsText" text="Completed">
      <formula>NOT(ISERROR(SEARCH("Completed",O24)))</formula>
    </cfRule>
    <cfRule type="containsText" dxfId="11" priority="19" operator="containsText" text="Please complete relevant tab">
      <formula>NOT(ISERROR(SEARCH("Please complete relevant tab",O24)))</formula>
    </cfRule>
  </conditionalFormatting>
  <conditionalFormatting sqref="O26">
    <cfRule type="containsText" dxfId="10" priority="16" operator="containsText" text="Completed">
      <formula>NOT(ISERROR(SEARCH("Completed",O26)))</formula>
    </cfRule>
    <cfRule type="containsText" dxfId="9" priority="17" operator="containsText" text="Please complete relevant tab">
      <formula>NOT(ISERROR(SEARCH("Please complete relevant tab",O26)))</formula>
    </cfRule>
  </conditionalFormatting>
  <conditionalFormatting sqref="O28">
    <cfRule type="containsText" dxfId="8" priority="14" operator="containsText" text="Completed">
      <formula>NOT(ISERROR(SEARCH("Completed",O28)))</formula>
    </cfRule>
    <cfRule type="containsText" dxfId="7" priority="15" operator="containsText" text="Please complete relevant tab">
      <formula>NOT(ISERROR(SEARCH("Please complete relevant tab",O28)))</formula>
    </cfRule>
  </conditionalFormatting>
  <conditionalFormatting sqref="O30">
    <cfRule type="containsText" dxfId="6" priority="12" operator="containsText" text="Completed">
      <formula>NOT(ISERROR(SEARCH("Completed",O30)))</formula>
    </cfRule>
    <cfRule type="containsText" dxfId="5" priority="13" operator="containsText" text="Please complete relevant tab">
      <formula>NOT(ISERROR(SEARCH("Please complete relevant tab",O30)))</formula>
    </cfRule>
  </conditionalFormatting>
  <conditionalFormatting sqref="O32">
    <cfRule type="containsText" dxfId="4" priority="10" operator="containsText" text="Completed">
      <formula>NOT(ISERROR(SEARCH("Completed",O32)))</formula>
    </cfRule>
    <cfRule type="containsText" dxfId="3" priority="11" operator="containsText" text="Please complete relevant tab">
      <formula>NOT(ISERROR(SEARCH("Please complete relevant tab",O32)))</formula>
    </cfRule>
  </conditionalFormatting>
  <conditionalFormatting sqref="O34">
    <cfRule type="containsText" dxfId="2" priority="8" operator="containsText" text="Completed">
      <formula>NOT(ISERROR(SEARCH("Completed",O34)))</formula>
    </cfRule>
    <cfRule type="containsText" dxfId="1" priority="9" operator="containsText" text="Please complete relevant tab">
      <formula>NOT(ISERROR(SEARCH("Please complete relevant tab",O34)))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CED7E9B-223F-4D64-B197-51473510DFE0}">
          <x14:formula1>
            <xm:f>'Formula Data'!$A$5:$A$6</xm:f>
          </x14:formula1>
          <xm:sqref>D9:E17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436A5-521F-4188-BBAA-3640067ED933}">
  <sheetPr>
    <tabColor theme="6" tint="0.79998168889431442"/>
  </sheetPr>
  <dimension ref="A1:K63"/>
  <sheetViews>
    <sheetView showGridLines="0" tabSelected="1" zoomScaleNormal="100" workbookViewId="0">
      <pane ySplit="3" topLeftCell="A4" activePane="bottomLeft" state="frozen"/>
      <selection activeCell="I18" sqref="I18"/>
      <selection pane="bottomLeft" activeCell="C19" sqref="C19"/>
    </sheetView>
  </sheetViews>
  <sheetFormatPr defaultColWidth="9.1796875" defaultRowHeight="13" x14ac:dyDescent="0.3"/>
  <cols>
    <col min="1" max="2" width="4.7265625" style="144" customWidth="1"/>
    <col min="3" max="4" width="17.81640625" style="144" customWidth="1"/>
    <col min="5" max="5" width="36.54296875" style="144" customWidth="1"/>
    <col min="6" max="6" width="9.81640625" style="144" customWidth="1"/>
    <col min="7" max="7" width="23" style="144" customWidth="1"/>
    <col min="8" max="8" width="26.1796875" style="258" customWidth="1"/>
    <col min="9" max="9" width="17.81640625" style="144" customWidth="1"/>
    <col min="10" max="10" width="18" style="258" customWidth="1"/>
    <col min="11" max="11" width="21" style="258" customWidth="1"/>
    <col min="12" max="16384" width="9.1796875" style="144"/>
  </cols>
  <sheetData>
    <row r="1" spans="1:11" ht="13.5" thickBot="1" x14ac:dyDescent="0.35">
      <c r="A1" s="207"/>
      <c r="B1" s="207"/>
      <c r="C1" s="207"/>
      <c r="D1" s="207"/>
      <c r="E1" s="207"/>
      <c r="F1" s="207"/>
      <c r="G1" s="207"/>
      <c r="H1" s="207"/>
      <c r="I1" s="207"/>
      <c r="J1" s="207"/>
      <c r="K1" s="207"/>
    </row>
    <row r="2" spans="1:11" ht="18.75" customHeight="1" x14ac:dyDescent="0.45">
      <c r="A2" s="207"/>
      <c r="B2" s="208"/>
      <c r="C2" s="209"/>
      <c r="D2" s="209"/>
      <c r="E2" s="210"/>
      <c r="F2" s="211"/>
      <c r="G2" s="211"/>
      <c r="H2" s="209"/>
      <c r="I2" s="209"/>
      <c r="J2" s="209"/>
      <c r="K2" s="212"/>
    </row>
    <row r="3" spans="1:11" ht="18.5" x14ac:dyDescent="0.45">
      <c r="A3" s="207"/>
      <c r="B3" s="213" t="s">
        <v>140</v>
      </c>
      <c r="C3" s="214"/>
      <c r="D3" s="214"/>
      <c r="E3" s="214"/>
      <c r="F3" s="215"/>
      <c r="G3" s="215"/>
      <c r="H3" s="216"/>
      <c r="I3" s="216"/>
      <c r="J3" s="216"/>
      <c r="K3" s="217"/>
    </row>
    <row r="4" spans="1:11" x14ac:dyDescent="0.3">
      <c r="A4" s="207"/>
      <c r="B4" s="218"/>
      <c r="C4" s="207"/>
      <c r="D4" s="207"/>
      <c r="E4" s="207"/>
      <c r="F4" s="207"/>
      <c r="G4" s="207"/>
      <c r="H4" s="207"/>
      <c r="I4" s="207"/>
      <c r="J4" s="207"/>
      <c r="K4" s="219"/>
    </row>
    <row r="5" spans="1:11" ht="12.75" customHeight="1" x14ac:dyDescent="0.3">
      <c r="A5" s="207"/>
      <c r="B5" s="220"/>
      <c r="C5" s="221"/>
      <c r="D5" s="221"/>
      <c r="E5" s="222" t="s">
        <v>141</v>
      </c>
      <c r="F5" s="221"/>
      <c r="G5" s="221"/>
      <c r="H5" s="221"/>
      <c r="I5" s="221"/>
      <c r="J5" s="221"/>
      <c r="K5" s="223"/>
    </row>
    <row r="6" spans="1:11" s="147" customFormat="1" ht="12.75" customHeight="1" x14ac:dyDescent="0.3">
      <c r="A6" s="207"/>
      <c r="B6" s="218"/>
      <c r="C6" s="207"/>
      <c r="D6" s="207"/>
      <c r="E6" s="224"/>
      <c r="F6" s="207"/>
      <c r="G6" s="207"/>
      <c r="H6" s="207"/>
      <c r="I6" s="207"/>
      <c r="J6" s="207"/>
      <c r="K6" s="219"/>
    </row>
    <row r="7" spans="1:11" s="147" customFormat="1" ht="12.75" customHeight="1" x14ac:dyDescent="0.3">
      <c r="A7" s="207"/>
      <c r="B7" s="418"/>
      <c r="C7" s="419"/>
      <c r="D7" s="419"/>
      <c r="E7" s="225" t="s">
        <v>142</v>
      </c>
      <c r="F7" s="226">
        <f>5*52</f>
        <v>260</v>
      </c>
      <c r="G7" s="226" t="s">
        <v>143</v>
      </c>
      <c r="H7" s="227" t="s">
        <v>80</v>
      </c>
      <c r="I7" s="228">
        <f>H60</f>
        <v>0</v>
      </c>
      <c r="J7" s="207"/>
      <c r="K7" s="229"/>
    </row>
    <row r="8" spans="1:11" s="147" customFormat="1" ht="12.75" customHeight="1" x14ac:dyDescent="0.3">
      <c r="A8" s="207"/>
      <c r="B8" s="418"/>
      <c r="C8" s="419"/>
      <c r="D8" s="419"/>
      <c r="E8" s="230"/>
      <c r="F8" s="231"/>
      <c r="G8" s="231"/>
      <c r="H8" s="232"/>
      <c r="I8" s="231"/>
      <c r="J8" s="207"/>
      <c r="K8" s="229"/>
    </row>
    <row r="9" spans="1:11" s="147" customFormat="1" ht="12.75" customHeight="1" x14ac:dyDescent="0.3">
      <c r="A9" s="207"/>
      <c r="B9" s="418"/>
      <c r="C9" s="419"/>
      <c r="D9" s="419"/>
      <c r="E9" s="233" t="s">
        <v>144</v>
      </c>
      <c r="F9" s="226">
        <v>9</v>
      </c>
      <c r="G9" s="226" t="s">
        <v>143</v>
      </c>
      <c r="H9" s="227" t="s">
        <v>81</v>
      </c>
      <c r="I9" s="228">
        <f>J60</f>
        <v>0</v>
      </c>
      <c r="J9" s="207"/>
      <c r="K9" s="229"/>
    </row>
    <row r="10" spans="1:11" ht="12.75" customHeight="1" x14ac:dyDescent="0.3">
      <c r="A10" s="207"/>
      <c r="B10" s="418"/>
      <c r="C10" s="419"/>
      <c r="D10" s="419"/>
      <c r="E10" s="234"/>
      <c r="F10" s="231"/>
      <c r="G10" s="231"/>
      <c r="H10" s="232"/>
      <c r="I10" s="231"/>
      <c r="J10" s="207"/>
      <c r="K10" s="229"/>
    </row>
    <row r="11" spans="1:11" ht="12.75" customHeight="1" x14ac:dyDescent="0.3">
      <c r="A11" s="207"/>
      <c r="B11" s="418"/>
      <c r="C11" s="419"/>
      <c r="D11" s="419"/>
      <c r="E11" s="235" t="s">
        <v>145</v>
      </c>
      <c r="F11" s="226">
        <v>31</v>
      </c>
      <c r="G11" s="226" t="s">
        <v>143</v>
      </c>
      <c r="H11" s="227" t="s">
        <v>82</v>
      </c>
      <c r="I11" s="236" t="e">
        <f>AVERAGE(I19:I58)</f>
        <v>#DIV/0!</v>
      </c>
      <c r="J11" s="207"/>
      <c r="K11" s="229"/>
    </row>
    <row r="12" spans="1:11" ht="14.5" customHeight="1" x14ac:dyDescent="0.35">
      <c r="A12" s="207"/>
      <c r="B12" s="418"/>
      <c r="C12" s="419"/>
      <c r="D12" s="419"/>
      <c r="E12" s="237"/>
      <c r="F12" s="238"/>
      <c r="G12" s="238"/>
      <c r="H12" s="239"/>
      <c r="I12" s="239"/>
      <c r="J12" s="207"/>
      <c r="K12" s="229"/>
    </row>
    <row r="13" spans="1:11" ht="13.5" customHeight="1" x14ac:dyDescent="0.35">
      <c r="A13" s="207"/>
      <c r="B13" s="418"/>
      <c r="C13" s="419"/>
      <c r="D13" s="419"/>
      <c r="E13" s="240" t="s">
        <v>146</v>
      </c>
      <c r="F13" s="226">
        <f>F7-F9-F11</f>
        <v>220</v>
      </c>
      <c r="G13" s="241" t="s">
        <v>143</v>
      </c>
      <c r="H13" s="242"/>
      <c r="I13" s="242"/>
      <c r="J13" s="207"/>
      <c r="K13" s="229"/>
    </row>
    <row r="14" spans="1:11" ht="13.5" customHeight="1" x14ac:dyDescent="0.35">
      <c r="A14" s="207"/>
      <c r="B14" s="218"/>
      <c r="C14" s="207"/>
      <c r="D14" s="207"/>
      <c r="E14" s="243"/>
      <c r="F14" s="244"/>
      <c r="G14" s="244"/>
      <c r="H14" s="243"/>
      <c r="I14" s="243"/>
      <c r="J14" s="207"/>
      <c r="K14" s="219"/>
    </row>
    <row r="15" spans="1:11" ht="13.5" customHeight="1" x14ac:dyDescent="0.35">
      <c r="A15" s="207"/>
      <c r="B15" s="420" t="s">
        <v>26</v>
      </c>
      <c r="C15" s="421"/>
      <c r="D15" s="421"/>
      <c r="E15" s="421"/>
      <c r="F15" s="245"/>
      <c r="G15" s="245"/>
      <c r="H15" s="246"/>
      <c r="I15" s="246"/>
      <c r="J15" s="221"/>
      <c r="K15" s="223"/>
    </row>
    <row r="16" spans="1:11" ht="13.5" customHeight="1" thickBot="1" x14ac:dyDescent="0.4">
      <c r="A16" s="207"/>
      <c r="B16" s="218"/>
      <c r="C16" s="207"/>
      <c r="D16" s="207"/>
      <c r="E16" s="243"/>
      <c r="F16" s="243"/>
      <c r="G16" s="243"/>
      <c r="H16" s="243"/>
      <c r="I16" s="243"/>
      <c r="J16" s="207"/>
      <c r="K16" s="219"/>
    </row>
    <row r="17" spans="1:11" ht="38.5" customHeight="1" thickBot="1" x14ac:dyDescent="0.35">
      <c r="A17" s="207"/>
      <c r="B17" s="247"/>
      <c r="C17" s="248" t="s">
        <v>200</v>
      </c>
      <c r="D17" s="248" t="s">
        <v>83</v>
      </c>
      <c r="E17" s="249" t="s">
        <v>147</v>
      </c>
      <c r="F17" s="249" t="s">
        <v>166</v>
      </c>
      <c r="G17" s="249" t="s">
        <v>84</v>
      </c>
      <c r="H17" s="249" t="s">
        <v>148</v>
      </c>
      <c r="I17" s="249" t="s">
        <v>149</v>
      </c>
      <c r="J17" s="250" t="s">
        <v>167</v>
      </c>
      <c r="K17" s="249" t="s">
        <v>168</v>
      </c>
    </row>
    <row r="18" spans="1:11" ht="32.5" customHeight="1" thickBot="1" x14ac:dyDescent="0.35">
      <c r="A18" s="207"/>
      <c r="B18" s="251" t="s">
        <v>85</v>
      </c>
      <c r="C18" s="252" t="s">
        <v>86</v>
      </c>
      <c r="D18" s="252" t="s">
        <v>87</v>
      </c>
      <c r="E18" s="252" t="s">
        <v>88</v>
      </c>
      <c r="F18" s="253">
        <v>500</v>
      </c>
      <c r="G18" s="254">
        <v>100</v>
      </c>
      <c r="H18" s="253">
        <f>F18*G18</f>
        <v>50000</v>
      </c>
      <c r="I18" s="69">
        <v>0.2</v>
      </c>
      <c r="J18" s="70">
        <f>H18*I18</f>
        <v>10000</v>
      </c>
      <c r="K18" s="71">
        <f>H18+J18</f>
        <v>60000</v>
      </c>
    </row>
    <row r="19" spans="1:11" ht="30" customHeight="1" thickBot="1" x14ac:dyDescent="0.35">
      <c r="A19" s="147"/>
      <c r="B19" s="157">
        <v>1</v>
      </c>
      <c r="C19" s="72"/>
      <c r="D19" s="72"/>
      <c r="E19" s="72"/>
      <c r="F19" s="73"/>
      <c r="G19" s="74"/>
      <c r="H19" s="255">
        <f t="shared" ref="H19:H58" si="0">G19*F19</f>
        <v>0</v>
      </c>
      <c r="I19" s="75"/>
      <c r="J19" s="131">
        <f t="shared" ref="J19:J58" si="1">H19*I19</f>
        <v>0</v>
      </c>
      <c r="K19" s="132">
        <f t="shared" ref="K19:K58" si="2">H19+J19</f>
        <v>0</v>
      </c>
    </row>
    <row r="20" spans="1:11" ht="30" customHeight="1" thickBot="1" x14ac:dyDescent="0.35">
      <c r="A20" s="147"/>
      <c r="B20" s="157">
        <v>2</v>
      </c>
      <c r="C20" s="72"/>
      <c r="D20" s="72"/>
      <c r="E20" s="72"/>
      <c r="F20" s="73"/>
      <c r="G20" s="74"/>
      <c r="H20" s="255">
        <f t="shared" si="0"/>
        <v>0</v>
      </c>
      <c r="I20" s="75"/>
      <c r="J20" s="131">
        <f t="shared" si="1"/>
        <v>0</v>
      </c>
      <c r="K20" s="132">
        <f t="shared" si="2"/>
        <v>0</v>
      </c>
    </row>
    <row r="21" spans="1:11" ht="30" customHeight="1" thickBot="1" x14ac:dyDescent="0.35">
      <c r="A21" s="147"/>
      <c r="B21" s="157">
        <v>3</v>
      </c>
      <c r="C21" s="72"/>
      <c r="D21" s="72"/>
      <c r="E21" s="72"/>
      <c r="F21" s="73"/>
      <c r="G21" s="74"/>
      <c r="H21" s="255">
        <f t="shared" si="0"/>
        <v>0</v>
      </c>
      <c r="I21" s="75"/>
      <c r="J21" s="131">
        <f t="shared" si="1"/>
        <v>0</v>
      </c>
      <c r="K21" s="132">
        <f t="shared" si="2"/>
        <v>0</v>
      </c>
    </row>
    <row r="22" spans="1:11" ht="30" customHeight="1" thickBot="1" x14ac:dyDescent="0.35">
      <c r="A22" s="147"/>
      <c r="B22" s="157">
        <v>4</v>
      </c>
      <c r="C22" s="72"/>
      <c r="D22" s="72"/>
      <c r="E22" s="72"/>
      <c r="F22" s="73"/>
      <c r="G22" s="74"/>
      <c r="H22" s="255">
        <f t="shared" si="0"/>
        <v>0</v>
      </c>
      <c r="I22" s="75"/>
      <c r="J22" s="131">
        <f t="shared" si="1"/>
        <v>0</v>
      </c>
      <c r="K22" s="132">
        <f t="shared" si="2"/>
        <v>0</v>
      </c>
    </row>
    <row r="23" spans="1:11" ht="30" customHeight="1" thickBot="1" x14ac:dyDescent="0.35">
      <c r="A23" s="147"/>
      <c r="B23" s="157">
        <v>5</v>
      </c>
      <c r="C23" s="72"/>
      <c r="D23" s="72"/>
      <c r="E23" s="72"/>
      <c r="F23" s="73"/>
      <c r="G23" s="74"/>
      <c r="H23" s="255">
        <f t="shared" si="0"/>
        <v>0</v>
      </c>
      <c r="I23" s="75"/>
      <c r="J23" s="131">
        <f t="shared" si="1"/>
        <v>0</v>
      </c>
      <c r="K23" s="132">
        <f t="shared" si="2"/>
        <v>0</v>
      </c>
    </row>
    <row r="24" spans="1:11" ht="30" customHeight="1" thickBot="1" x14ac:dyDescent="0.35">
      <c r="A24" s="147"/>
      <c r="B24" s="157">
        <v>6</v>
      </c>
      <c r="C24" s="72"/>
      <c r="D24" s="72"/>
      <c r="E24" s="72"/>
      <c r="F24" s="73"/>
      <c r="G24" s="74"/>
      <c r="H24" s="255">
        <f t="shared" si="0"/>
        <v>0</v>
      </c>
      <c r="I24" s="75"/>
      <c r="J24" s="131">
        <f t="shared" si="1"/>
        <v>0</v>
      </c>
      <c r="K24" s="132">
        <f t="shared" si="2"/>
        <v>0</v>
      </c>
    </row>
    <row r="25" spans="1:11" ht="30" customHeight="1" thickBot="1" x14ac:dyDescent="0.35">
      <c r="A25" s="147"/>
      <c r="B25" s="157">
        <v>7</v>
      </c>
      <c r="C25" s="72"/>
      <c r="D25" s="72"/>
      <c r="E25" s="72"/>
      <c r="F25" s="73"/>
      <c r="G25" s="74"/>
      <c r="H25" s="255">
        <f t="shared" si="0"/>
        <v>0</v>
      </c>
      <c r="I25" s="75"/>
      <c r="J25" s="131">
        <f t="shared" si="1"/>
        <v>0</v>
      </c>
      <c r="K25" s="132">
        <f t="shared" si="2"/>
        <v>0</v>
      </c>
    </row>
    <row r="26" spans="1:11" ht="30" customHeight="1" thickBot="1" x14ac:dyDescent="0.35">
      <c r="A26" s="147"/>
      <c r="B26" s="157">
        <v>8</v>
      </c>
      <c r="C26" s="72"/>
      <c r="D26" s="72"/>
      <c r="E26" s="72"/>
      <c r="F26" s="73"/>
      <c r="G26" s="74"/>
      <c r="H26" s="255">
        <f t="shared" si="0"/>
        <v>0</v>
      </c>
      <c r="I26" s="75"/>
      <c r="J26" s="131">
        <f t="shared" si="1"/>
        <v>0</v>
      </c>
      <c r="K26" s="132">
        <f t="shared" si="2"/>
        <v>0</v>
      </c>
    </row>
    <row r="27" spans="1:11" ht="30" customHeight="1" thickBot="1" x14ac:dyDescent="0.35">
      <c r="A27" s="147"/>
      <c r="B27" s="157">
        <v>9</v>
      </c>
      <c r="C27" s="72"/>
      <c r="D27" s="72"/>
      <c r="E27" s="72"/>
      <c r="F27" s="73"/>
      <c r="G27" s="74"/>
      <c r="H27" s="255">
        <f t="shared" si="0"/>
        <v>0</v>
      </c>
      <c r="I27" s="75"/>
      <c r="J27" s="131">
        <f t="shared" si="1"/>
        <v>0</v>
      </c>
      <c r="K27" s="132">
        <f t="shared" si="2"/>
        <v>0</v>
      </c>
    </row>
    <row r="28" spans="1:11" ht="30" customHeight="1" thickBot="1" x14ac:dyDescent="0.35">
      <c r="A28" s="147"/>
      <c r="B28" s="157">
        <v>10</v>
      </c>
      <c r="C28" s="72"/>
      <c r="D28" s="72"/>
      <c r="E28" s="72"/>
      <c r="F28" s="73"/>
      <c r="G28" s="74"/>
      <c r="H28" s="255">
        <f t="shared" si="0"/>
        <v>0</v>
      </c>
      <c r="I28" s="75"/>
      <c r="J28" s="131">
        <f t="shared" si="1"/>
        <v>0</v>
      </c>
      <c r="K28" s="132">
        <f t="shared" si="2"/>
        <v>0</v>
      </c>
    </row>
    <row r="29" spans="1:11" ht="30" customHeight="1" thickBot="1" x14ac:dyDescent="0.35">
      <c r="A29" s="147"/>
      <c r="B29" s="157">
        <v>11</v>
      </c>
      <c r="C29" s="72"/>
      <c r="D29" s="72"/>
      <c r="E29" s="72"/>
      <c r="F29" s="73"/>
      <c r="G29" s="74"/>
      <c r="H29" s="255">
        <f t="shared" si="0"/>
        <v>0</v>
      </c>
      <c r="I29" s="75"/>
      <c r="J29" s="131">
        <f t="shared" si="1"/>
        <v>0</v>
      </c>
      <c r="K29" s="132">
        <f t="shared" si="2"/>
        <v>0</v>
      </c>
    </row>
    <row r="30" spans="1:11" ht="30" customHeight="1" thickBot="1" x14ac:dyDescent="0.35">
      <c r="A30" s="147"/>
      <c r="B30" s="157">
        <v>12</v>
      </c>
      <c r="C30" s="72"/>
      <c r="D30" s="72"/>
      <c r="E30" s="72"/>
      <c r="F30" s="73"/>
      <c r="G30" s="74"/>
      <c r="H30" s="255">
        <f t="shared" si="0"/>
        <v>0</v>
      </c>
      <c r="I30" s="75"/>
      <c r="J30" s="131">
        <f t="shared" si="1"/>
        <v>0</v>
      </c>
      <c r="K30" s="132">
        <f t="shared" si="2"/>
        <v>0</v>
      </c>
    </row>
    <row r="31" spans="1:11" ht="30" customHeight="1" thickBot="1" x14ac:dyDescent="0.35">
      <c r="A31" s="147"/>
      <c r="B31" s="157">
        <v>13</v>
      </c>
      <c r="C31" s="72"/>
      <c r="D31" s="72"/>
      <c r="E31" s="72"/>
      <c r="F31" s="73"/>
      <c r="G31" s="74"/>
      <c r="H31" s="255">
        <f t="shared" si="0"/>
        <v>0</v>
      </c>
      <c r="I31" s="75"/>
      <c r="J31" s="131">
        <f t="shared" si="1"/>
        <v>0</v>
      </c>
      <c r="K31" s="132">
        <f t="shared" si="2"/>
        <v>0</v>
      </c>
    </row>
    <row r="32" spans="1:11" ht="30" customHeight="1" thickBot="1" x14ac:dyDescent="0.35">
      <c r="A32" s="147"/>
      <c r="B32" s="157">
        <v>14</v>
      </c>
      <c r="C32" s="72"/>
      <c r="D32" s="72"/>
      <c r="E32" s="72"/>
      <c r="F32" s="73"/>
      <c r="G32" s="74"/>
      <c r="H32" s="255">
        <f t="shared" si="0"/>
        <v>0</v>
      </c>
      <c r="I32" s="75"/>
      <c r="J32" s="131">
        <f t="shared" si="1"/>
        <v>0</v>
      </c>
      <c r="K32" s="132">
        <f t="shared" si="2"/>
        <v>0</v>
      </c>
    </row>
    <row r="33" spans="1:11" ht="30" customHeight="1" thickBot="1" x14ac:dyDescent="0.35">
      <c r="A33" s="147"/>
      <c r="B33" s="157">
        <v>15</v>
      </c>
      <c r="C33" s="72"/>
      <c r="D33" s="72"/>
      <c r="E33" s="72"/>
      <c r="F33" s="73"/>
      <c r="G33" s="74"/>
      <c r="H33" s="255">
        <f t="shared" si="0"/>
        <v>0</v>
      </c>
      <c r="I33" s="75"/>
      <c r="J33" s="131">
        <f t="shared" si="1"/>
        <v>0</v>
      </c>
      <c r="K33" s="132">
        <f t="shared" si="2"/>
        <v>0</v>
      </c>
    </row>
    <row r="34" spans="1:11" ht="30" customHeight="1" thickBot="1" x14ac:dyDescent="0.35">
      <c r="A34" s="147"/>
      <c r="B34" s="173">
        <v>16</v>
      </c>
      <c r="C34" s="72"/>
      <c r="D34" s="72"/>
      <c r="E34" s="72"/>
      <c r="F34" s="73"/>
      <c r="G34" s="74"/>
      <c r="H34" s="255">
        <f t="shared" si="0"/>
        <v>0</v>
      </c>
      <c r="I34" s="75"/>
      <c r="J34" s="131">
        <f t="shared" si="1"/>
        <v>0</v>
      </c>
      <c r="K34" s="132">
        <f t="shared" si="2"/>
        <v>0</v>
      </c>
    </row>
    <row r="35" spans="1:11" ht="30" customHeight="1" thickBot="1" x14ac:dyDescent="0.35">
      <c r="A35" s="147"/>
      <c r="B35" s="157">
        <v>17</v>
      </c>
      <c r="C35" s="72"/>
      <c r="D35" s="72"/>
      <c r="E35" s="72"/>
      <c r="F35" s="73"/>
      <c r="G35" s="74"/>
      <c r="H35" s="255">
        <f t="shared" si="0"/>
        <v>0</v>
      </c>
      <c r="I35" s="75"/>
      <c r="J35" s="131">
        <f t="shared" si="1"/>
        <v>0</v>
      </c>
      <c r="K35" s="132">
        <f t="shared" si="2"/>
        <v>0</v>
      </c>
    </row>
    <row r="36" spans="1:11" ht="30" customHeight="1" thickBot="1" x14ac:dyDescent="0.35">
      <c r="A36" s="147"/>
      <c r="B36" s="157">
        <v>18</v>
      </c>
      <c r="C36" s="72"/>
      <c r="D36" s="72"/>
      <c r="E36" s="72"/>
      <c r="F36" s="73"/>
      <c r="G36" s="74"/>
      <c r="H36" s="255">
        <f t="shared" si="0"/>
        <v>0</v>
      </c>
      <c r="I36" s="75"/>
      <c r="J36" s="131">
        <f t="shared" si="1"/>
        <v>0</v>
      </c>
      <c r="K36" s="132">
        <f t="shared" si="2"/>
        <v>0</v>
      </c>
    </row>
    <row r="37" spans="1:11" ht="30" customHeight="1" thickBot="1" x14ac:dyDescent="0.35">
      <c r="A37" s="147"/>
      <c r="B37" s="157">
        <v>19</v>
      </c>
      <c r="C37" s="72"/>
      <c r="D37" s="72"/>
      <c r="E37" s="72"/>
      <c r="F37" s="73"/>
      <c r="G37" s="74"/>
      <c r="H37" s="255">
        <f t="shared" si="0"/>
        <v>0</v>
      </c>
      <c r="I37" s="75"/>
      <c r="J37" s="131">
        <f t="shared" si="1"/>
        <v>0</v>
      </c>
      <c r="K37" s="132">
        <f t="shared" si="2"/>
        <v>0</v>
      </c>
    </row>
    <row r="38" spans="1:11" ht="30" customHeight="1" thickBot="1" x14ac:dyDescent="0.35">
      <c r="A38" s="147"/>
      <c r="B38" s="157">
        <v>20</v>
      </c>
      <c r="C38" s="72"/>
      <c r="D38" s="72"/>
      <c r="E38" s="72"/>
      <c r="F38" s="73"/>
      <c r="G38" s="74"/>
      <c r="H38" s="255">
        <f t="shared" si="0"/>
        <v>0</v>
      </c>
      <c r="I38" s="75"/>
      <c r="J38" s="131">
        <f t="shared" si="1"/>
        <v>0</v>
      </c>
      <c r="K38" s="132">
        <f t="shared" si="2"/>
        <v>0</v>
      </c>
    </row>
    <row r="39" spans="1:11" ht="30" customHeight="1" thickBot="1" x14ac:dyDescent="0.35">
      <c r="A39" s="147"/>
      <c r="B39" s="157">
        <v>21</v>
      </c>
      <c r="C39" s="72"/>
      <c r="D39" s="72"/>
      <c r="E39" s="72"/>
      <c r="F39" s="73"/>
      <c r="G39" s="74"/>
      <c r="H39" s="255">
        <f t="shared" si="0"/>
        <v>0</v>
      </c>
      <c r="I39" s="75"/>
      <c r="J39" s="131">
        <f t="shared" si="1"/>
        <v>0</v>
      </c>
      <c r="K39" s="132">
        <f t="shared" si="2"/>
        <v>0</v>
      </c>
    </row>
    <row r="40" spans="1:11" ht="30" customHeight="1" thickBot="1" x14ac:dyDescent="0.35">
      <c r="A40" s="147"/>
      <c r="B40" s="157">
        <v>22</v>
      </c>
      <c r="C40" s="72"/>
      <c r="D40" s="72"/>
      <c r="E40" s="72"/>
      <c r="F40" s="73"/>
      <c r="G40" s="74"/>
      <c r="H40" s="255">
        <f t="shared" si="0"/>
        <v>0</v>
      </c>
      <c r="I40" s="75"/>
      <c r="J40" s="131">
        <f t="shared" si="1"/>
        <v>0</v>
      </c>
      <c r="K40" s="132">
        <f t="shared" si="2"/>
        <v>0</v>
      </c>
    </row>
    <row r="41" spans="1:11" ht="30" customHeight="1" thickBot="1" x14ac:dyDescent="0.35">
      <c r="A41" s="147"/>
      <c r="B41" s="157">
        <v>23</v>
      </c>
      <c r="C41" s="72"/>
      <c r="D41" s="72"/>
      <c r="E41" s="72"/>
      <c r="F41" s="73"/>
      <c r="G41" s="74"/>
      <c r="H41" s="255">
        <f t="shared" si="0"/>
        <v>0</v>
      </c>
      <c r="I41" s="75"/>
      <c r="J41" s="131">
        <f t="shared" si="1"/>
        <v>0</v>
      </c>
      <c r="K41" s="132">
        <f t="shared" si="2"/>
        <v>0</v>
      </c>
    </row>
    <row r="42" spans="1:11" ht="30" customHeight="1" thickBot="1" x14ac:dyDescent="0.35">
      <c r="A42" s="147"/>
      <c r="B42" s="173">
        <v>24</v>
      </c>
      <c r="C42" s="72"/>
      <c r="D42" s="72"/>
      <c r="E42" s="72"/>
      <c r="F42" s="73"/>
      <c r="G42" s="74"/>
      <c r="H42" s="255">
        <f t="shared" si="0"/>
        <v>0</v>
      </c>
      <c r="I42" s="75"/>
      <c r="J42" s="131">
        <f t="shared" si="1"/>
        <v>0</v>
      </c>
      <c r="K42" s="132">
        <f t="shared" si="2"/>
        <v>0</v>
      </c>
    </row>
    <row r="43" spans="1:11" ht="30" customHeight="1" thickBot="1" x14ac:dyDescent="0.35">
      <c r="A43" s="147"/>
      <c r="B43" s="157">
        <v>25</v>
      </c>
      <c r="C43" s="72"/>
      <c r="D43" s="72"/>
      <c r="E43" s="72"/>
      <c r="F43" s="73"/>
      <c r="G43" s="74"/>
      <c r="H43" s="255">
        <f t="shared" si="0"/>
        <v>0</v>
      </c>
      <c r="I43" s="75"/>
      <c r="J43" s="131">
        <f t="shared" si="1"/>
        <v>0</v>
      </c>
      <c r="K43" s="132">
        <f t="shared" si="2"/>
        <v>0</v>
      </c>
    </row>
    <row r="44" spans="1:11" ht="30" customHeight="1" thickBot="1" x14ac:dyDescent="0.35">
      <c r="A44" s="147"/>
      <c r="B44" s="157">
        <v>26</v>
      </c>
      <c r="C44" s="72"/>
      <c r="D44" s="72"/>
      <c r="E44" s="72"/>
      <c r="F44" s="73"/>
      <c r="G44" s="74"/>
      <c r="H44" s="255">
        <f t="shared" si="0"/>
        <v>0</v>
      </c>
      <c r="I44" s="75"/>
      <c r="J44" s="131">
        <f t="shared" si="1"/>
        <v>0</v>
      </c>
      <c r="K44" s="132">
        <f t="shared" si="2"/>
        <v>0</v>
      </c>
    </row>
    <row r="45" spans="1:11" ht="30" customHeight="1" thickBot="1" x14ac:dyDescent="0.35">
      <c r="A45" s="147"/>
      <c r="B45" s="157">
        <v>27</v>
      </c>
      <c r="C45" s="72"/>
      <c r="D45" s="72"/>
      <c r="E45" s="72"/>
      <c r="F45" s="73"/>
      <c r="G45" s="74"/>
      <c r="H45" s="255">
        <f t="shared" si="0"/>
        <v>0</v>
      </c>
      <c r="I45" s="75"/>
      <c r="J45" s="131">
        <f t="shared" si="1"/>
        <v>0</v>
      </c>
      <c r="K45" s="132">
        <f t="shared" si="2"/>
        <v>0</v>
      </c>
    </row>
    <row r="46" spans="1:11" ht="30" customHeight="1" thickBot="1" x14ac:dyDescent="0.35">
      <c r="A46" s="147"/>
      <c r="B46" s="157">
        <v>28</v>
      </c>
      <c r="C46" s="72"/>
      <c r="D46" s="72"/>
      <c r="E46" s="72"/>
      <c r="F46" s="73"/>
      <c r="G46" s="74"/>
      <c r="H46" s="255">
        <f t="shared" si="0"/>
        <v>0</v>
      </c>
      <c r="I46" s="75"/>
      <c r="J46" s="131">
        <f t="shared" si="1"/>
        <v>0</v>
      </c>
      <c r="K46" s="132">
        <f t="shared" si="2"/>
        <v>0</v>
      </c>
    </row>
    <row r="47" spans="1:11" ht="30" customHeight="1" thickBot="1" x14ac:dyDescent="0.35">
      <c r="A47" s="147"/>
      <c r="B47" s="157">
        <v>29</v>
      </c>
      <c r="C47" s="72"/>
      <c r="D47" s="72"/>
      <c r="E47" s="72"/>
      <c r="F47" s="73"/>
      <c r="G47" s="74"/>
      <c r="H47" s="255">
        <f t="shared" si="0"/>
        <v>0</v>
      </c>
      <c r="I47" s="75"/>
      <c r="J47" s="131">
        <f t="shared" si="1"/>
        <v>0</v>
      </c>
      <c r="K47" s="132">
        <f t="shared" si="2"/>
        <v>0</v>
      </c>
    </row>
    <row r="48" spans="1:11" ht="30" customHeight="1" thickBot="1" x14ac:dyDescent="0.35">
      <c r="A48" s="147"/>
      <c r="B48" s="157">
        <v>30</v>
      </c>
      <c r="C48" s="72"/>
      <c r="D48" s="72"/>
      <c r="E48" s="72"/>
      <c r="F48" s="73"/>
      <c r="G48" s="74"/>
      <c r="H48" s="255">
        <f t="shared" si="0"/>
        <v>0</v>
      </c>
      <c r="I48" s="75"/>
      <c r="J48" s="131">
        <f t="shared" si="1"/>
        <v>0</v>
      </c>
      <c r="K48" s="132">
        <f t="shared" si="2"/>
        <v>0</v>
      </c>
    </row>
    <row r="49" spans="1:11" ht="30" customHeight="1" thickBot="1" x14ac:dyDescent="0.35">
      <c r="A49" s="147"/>
      <c r="B49" s="157">
        <v>31</v>
      </c>
      <c r="C49" s="72"/>
      <c r="D49" s="72"/>
      <c r="E49" s="72"/>
      <c r="F49" s="73"/>
      <c r="G49" s="74"/>
      <c r="H49" s="255">
        <f t="shared" si="0"/>
        <v>0</v>
      </c>
      <c r="I49" s="75"/>
      <c r="J49" s="131">
        <f t="shared" si="1"/>
        <v>0</v>
      </c>
      <c r="K49" s="132">
        <f t="shared" si="2"/>
        <v>0</v>
      </c>
    </row>
    <row r="50" spans="1:11" ht="30" customHeight="1" thickBot="1" x14ac:dyDescent="0.35">
      <c r="A50" s="147"/>
      <c r="B50" s="173">
        <v>32</v>
      </c>
      <c r="C50" s="72"/>
      <c r="D50" s="72"/>
      <c r="E50" s="72"/>
      <c r="F50" s="73"/>
      <c r="G50" s="74"/>
      <c r="H50" s="255">
        <f t="shared" si="0"/>
        <v>0</v>
      </c>
      <c r="I50" s="75"/>
      <c r="J50" s="131">
        <f t="shared" si="1"/>
        <v>0</v>
      </c>
      <c r="K50" s="132">
        <f t="shared" si="2"/>
        <v>0</v>
      </c>
    </row>
    <row r="51" spans="1:11" ht="30" customHeight="1" thickBot="1" x14ac:dyDescent="0.35">
      <c r="A51" s="147"/>
      <c r="B51" s="157">
        <v>33</v>
      </c>
      <c r="C51" s="72"/>
      <c r="D51" s="72"/>
      <c r="E51" s="72"/>
      <c r="F51" s="73"/>
      <c r="G51" s="74"/>
      <c r="H51" s="255">
        <f t="shared" si="0"/>
        <v>0</v>
      </c>
      <c r="I51" s="75"/>
      <c r="J51" s="131">
        <f t="shared" si="1"/>
        <v>0</v>
      </c>
      <c r="K51" s="132">
        <f t="shared" si="2"/>
        <v>0</v>
      </c>
    </row>
    <row r="52" spans="1:11" ht="30" customHeight="1" thickBot="1" x14ac:dyDescent="0.35">
      <c r="A52" s="147"/>
      <c r="B52" s="157">
        <v>34</v>
      </c>
      <c r="C52" s="72"/>
      <c r="D52" s="72"/>
      <c r="E52" s="72"/>
      <c r="F52" s="73"/>
      <c r="G52" s="74"/>
      <c r="H52" s="255">
        <f t="shared" si="0"/>
        <v>0</v>
      </c>
      <c r="I52" s="75"/>
      <c r="J52" s="131">
        <f t="shared" si="1"/>
        <v>0</v>
      </c>
      <c r="K52" s="132">
        <f t="shared" si="2"/>
        <v>0</v>
      </c>
    </row>
    <row r="53" spans="1:11" ht="30" customHeight="1" thickBot="1" x14ac:dyDescent="0.35">
      <c r="A53" s="147"/>
      <c r="B53" s="157">
        <v>35</v>
      </c>
      <c r="C53" s="72"/>
      <c r="D53" s="72"/>
      <c r="E53" s="72"/>
      <c r="F53" s="73"/>
      <c r="G53" s="74"/>
      <c r="H53" s="255">
        <f t="shared" si="0"/>
        <v>0</v>
      </c>
      <c r="I53" s="75"/>
      <c r="J53" s="131">
        <f t="shared" si="1"/>
        <v>0</v>
      </c>
      <c r="K53" s="132">
        <f t="shared" si="2"/>
        <v>0</v>
      </c>
    </row>
    <row r="54" spans="1:11" ht="30" customHeight="1" thickBot="1" x14ac:dyDescent="0.35">
      <c r="A54" s="147"/>
      <c r="B54" s="157">
        <v>36</v>
      </c>
      <c r="C54" s="72"/>
      <c r="D54" s="72"/>
      <c r="E54" s="72"/>
      <c r="F54" s="73"/>
      <c r="G54" s="74"/>
      <c r="H54" s="255">
        <f t="shared" si="0"/>
        <v>0</v>
      </c>
      <c r="I54" s="75"/>
      <c r="J54" s="131">
        <f t="shared" si="1"/>
        <v>0</v>
      </c>
      <c r="K54" s="132">
        <f t="shared" si="2"/>
        <v>0</v>
      </c>
    </row>
    <row r="55" spans="1:11" ht="30" customHeight="1" thickBot="1" x14ac:dyDescent="0.35">
      <c r="A55" s="147"/>
      <c r="B55" s="157">
        <v>37</v>
      </c>
      <c r="C55" s="72"/>
      <c r="D55" s="72"/>
      <c r="E55" s="72"/>
      <c r="F55" s="73"/>
      <c r="G55" s="74"/>
      <c r="H55" s="255">
        <f t="shared" si="0"/>
        <v>0</v>
      </c>
      <c r="I55" s="75"/>
      <c r="J55" s="131">
        <f t="shared" si="1"/>
        <v>0</v>
      </c>
      <c r="K55" s="132">
        <f t="shared" si="2"/>
        <v>0</v>
      </c>
    </row>
    <row r="56" spans="1:11" ht="30" customHeight="1" thickBot="1" x14ac:dyDescent="0.35">
      <c r="A56" s="147"/>
      <c r="B56" s="157">
        <v>38</v>
      </c>
      <c r="C56" s="72"/>
      <c r="D56" s="72"/>
      <c r="E56" s="72"/>
      <c r="F56" s="73"/>
      <c r="G56" s="74"/>
      <c r="H56" s="255">
        <f t="shared" si="0"/>
        <v>0</v>
      </c>
      <c r="I56" s="75"/>
      <c r="J56" s="131">
        <f t="shared" si="1"/>
        <v>0</v>
      </c>
      <c r="K56" s="132">
        <f t="shared" si="2"/>
        <v>0</v>
      </c>
    </row>
    <row r="57" spans="1:11" ht="30" customHeight="1" thickBot="1" x14ac:dyDescent="0.35">
      <c r="A57" s="147"/>
      <c r="B57" s="157">
        <v>39</v>
      </c>
      <c r="C57" s="72"/>
      <c r="D57" s="72"/>
      <c r="E57" s="72"/>
      <c r="F57" s="73"/>
      <c r="G57" s="74"/>
      <c r="H57" s="255">
        <f t="shared" si="0"/>
        <v>0</v>
      </c>
      <c r="I57" s="75"/>
      <c r="J57" s="131">
        <f t="shared" si="1"/>
        <v>0</v>
      </c>
      <c r="K57" s="132">
        <f t="shared" si="2"/>
        <v>0</v>
      </c>
    </row>
    <row r="58" spans="1:11" ht="30" customHeight="1" thickBot="1" x14ac:dyDescent="0.35">
      <c r="B58" s="173">
        <v>40</v>
      </c>
      <c r="C58" s="72"/>
      <c r="D58" s="72"/>
      <c r="E58" s="72"/>
      <c r="F58" s="73"/>
      <c r="G58" s="74"/>
      <c r="H58" s="255">
        <f t="shared" si="0"/>
        <v>0</v>
      </c>
      <c r="I58" s="75"/>
      <c r="J58" s="131">
        <f t="shared" si="1"/>
        <v>0</v>
      </c>
      <c r="K58" s="132">
        <f t="shared" si="2"/>
        <v>0</v>
      </c>
    </row>
    <row r="59" spans="1:11" ht="30" customHeight="1" thickBot="1" x14ac:dyDescent="0.35">
      <c r="B59" s="156"/>
      <c r="C59" s="147"/>
      <c r="D59" s="147"/>
      <c r="E59" s="147"/>
      <c r="F59" s="147"/>
      <c r="G59" s="147"/>
      <c r="H59" s="207"/>
      <c r="I59" s="158"/>
      <c r="J59" s="259"/>
      <c r="K59" s="207"/>
    </row>
    <row r="60" spans="1:11" s="258" customFormat="1" ht="15.5" thickTop="1" thickBot="1" x14ac:dyDescent="0.4">
      <c r="B60" s="263" t="s">
        <v>150</v>
      </c>
      <c r="C60" s="264"/>
      <c r="D60" s="264"/>
      <c r="E60" s="264"/>
      <c r="F60" s="265"/>
      <c r="G60" s="266"/>
      <c r="H60" s="256">
        <f>SUM(H19:H58)</f>
        <v>0</v>
      </c>
      <c r="I60" s="267"/>
      <c r="J60" s="260">
        <f>SUM(J19:J58)</f>
        <v>0</v>
      </c>
      <c r="K60" s="76">
        <f>SUM(K19:K58)</f>
        <v>0</v>
      </c>
    </row>
    <row r="61" spans="1:11" x14ac:dyDescent="0.3">
      <c r="B61" s="156"/>
      <c r="C61" s="147"/>
      <c r="D61" s="147"/>
      <c r="E61" s="147"/>
      <c r="F61" s="159"/>
      <c r="G61" s="159"/>
      <c r="H61" s="257"/>
      <c r="I61" s="172"/>
      <c r="J61" s="261"/>
      <c r="K61" s="261"/>
    </row>
    <row r="62" spans="1:11" x14ac:dyDescent="0.3">
      <c r="B62" s="156"/>
      <c r="C62" s="147"/>
      <c r="D62" s="147"/>
      <c r="E62" s="147"/>
      <c r="F62" s="159"/>
      <c r="G62" s="159"/>
      <c r="H62" s="257"/>
      <c r="I62" s="147"/>
      <c r="J62" s="261"/>
      <c r="K62" s="262"/>
    </row>
    <row r="63" spans="1:11" x14ac:dyDescent="0.3">
      <c r="B63" s="156"/>
      <c r="C63" s="147"/>
      <c r="D63" s="147"/>
      <c r="E63" s="147"/>
      <c r="F63" s="159"/>
      <c r="G63" s="159"/>
      <c r="H63" s="257"/>
      <c r="I63" s="147"/>
      <c r="J63" s="261"/>
      <c r="K63" s="261"/>
    </row>
  </sheetData>
  <sheetProtection sheet="1" objects="1" scenarios="1" insertRows="0" insertHyperlinks="0" deleteRows="0" selectLockedCells="1"/>
  <mergeCells count="2">
    <mergeCell ref="B7:D13"/>
    <mergeCell ref="B15:E15"/>
  </mergeCells>
  <dataValidations count="5">
    <dataValidation allowBlank="1" showInputMessage="1" showErrorMessage="1" prompt="Overhead rates are indirect costs incurred by essential items and services. This usually includes things like buildings, insurance and utilities." sqref="I17:I58" xr:uid="{41300C28-276F-4C2B-B475-7906EAD2D90A}"/>
    <dataValidation allowBlank="1" showInputMessage="1" showErrorMessage="1" prompt="Describe the role/position that this person or group of people are performing in the project" sqref="E17:E58" xr:uid="{FA059ABB-E99D-4D62-9E94-C7BFED8259F9}"/>
    <dataValidation allowBlank="1" showErrorMessage="1" sqref="C19:D58" xr:uid="{CD01008A-FB01-458A-8210-11D8D5ABD14E}"/>
    <dataValidation allowBlank="1" showInputMessage="1" showErrorMessage="1" prompt="This column shows calculations. You don't need to enter data in this cell." sqref="H17:H58 J17:K58" xr:uid="{DFF88AD5-6275-4AF6-8D6A-5D7FBCF4EDCB}"/>
    <dataValidation allowBlank="1" showInputMessage="1" showErrorMessage="1" prompt="This cell shows calculations. You don't need to enter data in this cell." sqref="J60:K60 H60" xr:uid="{44BA96F4-01C2-41D5-830B-B4D7BA159F6F}"/>
  </dataValidations>
  <pageMargins left="0.7" right="0.7" top="0.75" bottom="0.75" header="0.3" footer="0.3"/>
  <pageSetup paperSize="9" fitToWidth="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3782-7801-4339-A630-B7CC8A0E4446}">
  <sheetPr>
    <tabColor theme="6" tint="0.79998168889431442"/>
  </sheetPr>
  <dimension ref="A1:K31"/>
  <sheetViews>
    <sheetView showGridLines="0" workbookViewId="0">
      <pane ySplit="3" topLeftCell="A4" activePane="bottomLeft" state="frozen"/>
      <selection activeCell="I18" sqref="I18"/>
      <selection pane="bottomLeft" activeCell="I18" sqref="I18"/>
    </sheetView>
  </sheetViews>
  <sheetFormatPr defaultColWidth="9.1796875" defaultRowHeight="13" x14ac:dyDescent="0.3"/>
  <cols>
    <col min="1" max="2" width="4.7265625" style="144" customWidth="1"/>
    <col min="3" max="3" width="24.54296875" style="144" customWidth="1"/>
    <col min="4" max="4" width="52.26953125" style="144" customWidth="1"/>
    <col min="5" max="5" width="14.81640625" style="144" customWidth="1"/>
    <col min="6" max="6" width="20.1796875" style="144" customWidth="1"/>
    <col min="7" max="7" width="22.54296875" style="144" customWidth="1"/>
    <col min="8" max="8" width="15.7265625" style="144" customWidth="1"/>
    <col min="9" max="9" width="14.81640625" style="144" customWidth="1"/>
    <col min="10" max="10" width="13.81640625" style="258" customWidth="1"/>
    <col min="11" max="11" width="14.81640625" style="144" customWidth="1"/>
    <col min="12" max="16384" width="9.1796875" style="144"/>
  </cols>
  <sheetData>
    <row r="1" spans="1:11" ht="13.5" thickBot="1" x14ac:dyDescent="0.35">
      <c r="A1" s="147"/>
      <c r="B1" s="147"/>
      <c r="C1" s="147"/>
      <c r="D1" s="147"/>
      <c r="E1" s="147"/>
      <c r="F1" s="147"/>
      <c r="G1" s="147"/>
      <c r="H1" s="147"/>
      <c r="I1" s="147"/>
      <c r="J1" s="207"/>
      <c r="K1" s="147"/>
    </row>
    <row r="2" spans="1:11" ht="15.5" x14ac:dyDescent="0.35">
      <c r="A2" s="147"/>
      <c r="B2" s="208"/>
      <c r="C2" s="209"/>
      <c r="D2" s="422" t="s">
        <v>156</v>
      </c>
      <c r="E2" s="422"/>
      <c r="F2" s="422"/>
      <c r="G2" s="209"/>
      <c r="H2" s="209"/>
      <c r="I2" s="209"/>
      <c r="J2" s="212"/>
      <c r="K2" s="209"/>
    </row>
    <row r="3" spans="1:11" ht="15.5" x14ac:dyDescent="0.35">
      <c r="A3" s="147"/>
      <c r="B3" s="268"/>
      <c r="C3" s="216"/>
      <c r="D3" s="423"/>
      <c r="E3" s="423"/>
      <c r="F3" s="423"/>
      <c r="G3" s="216"/>
      <c r="H3" s="216"/>
      <c r="I3" s="216"/>
      <c r="J3" s="217"/>
      <c r="K3" s="216"/>
    </row>
    <row r="4" spans="1:11" x14ac:dyDescent="0.3">
      <c r="A4" s="147"/>
      <c r="B4" s="218"/>
      <c r="C4" s="207"/>
      <c r="D4" s="207"/>
      <c r="E4" s="207"/>
      <c r="F4" s="207"/>
      <c r="G4" s="207"/>
      <c r="H4" s="207"/>
      <c r="I4" s="207"/>
      <c r="J4" s="219"/>
      <c r="K4" s="207"/>
    </row>
    <row r="5" spans="1:11" ht="14.5" customHeight="1" x14ac:dyDescent="0.35">
      <c r="A5" s="147"/>
      <c r="B5" s="218"/>
      <c r="C5" s="207"/>
      <c r="D5" s="269" t="s">
        <v>158</v>
      </c>
      <c r="E5" s="269"/>
      <c r="F5" s="243"/>
      <c r="G5" s="243"/>
      <c r="H5" s="243"/>
      <c r="I5" s="207"/>
      <c r="J5" s="219"/>
      <c r="K5" s="207"/>
    </row>
    <row r="6" spans="1:11" ht="13.5" customHeight="1" thickBot="1" x14ac:dyDescent="0.4">
      <c r="A6" s="147"/>
      <c r="B6" s="218"/>
      <c r="C6" s="207"/>
      <c r="D6" s="243"/>
      <c r="E6" s="243"/>
      <c r="F6" s="243"/>
      <c r="G6" s="243"/>
      <c r="H6" s="243"/>
      <c r="I6" s="207"/>
      <c r="J6" s="219"/>
      <c r="K6" s="207"/>
    </row>
    <row r="7" spans="1:11" ht="58.5" customHeight="1" thickBot="1" x14ac:dyDescent="0.35">
      <c r="A7" s="147"/>
      <c r="B7" s="270"/>
      <c r="C7" s="270" t="s">
        <v>94</v>
      </c>
      <c r="D7" s="270" t="s">
        <v>159</v>
      </c>
      <c r="E7" s="249" t="s">
        <v>197</v>
      </c>
      <c r="F7" s="249" t="s">
        <v>95</v>
      </c>
      <c r="G7" s="271" t="s">
        <v>155</v>
      </c>
      <c r="H7" s="249" t="s">
        <v>154</v>
      </c>
      <c r="I7" s="249" t="s">
        <v>96</v>
      </c>
      <c r="J7" s="272" t="s">
        <v>153</v>
      </c>
      <c r="K7" s="273" t="s">
        <v>195</v>
      </c>
    </row>
    <row r="8" spans="1:11" ht="30" customHeight="1" thickBot="1" x14ac:dyDescent="0.35">
      <c r="A8" s="147"/>
      <c r="B8" s="274" t="s">
        <v>97</v>
      </c>
      <c r="C8" s="275" t="s">
        <v>152</v>
      </c>
      <c r="D8" s="275" t="s">
        <v>98</v>
      </c>
      <c r="E8" s="276" t="s">
        <v>99</v>
      </c>
      <c r="F8" s="276" t="s">
        <v>157</v>
      </c>
      <c r="G8" s="276">
        <v>400</v>
      </c>
      <c r="H8" s="84">
        <v>150</v>
      </c>
      <c r="I8" s="85">
        <v>1</v>
      </c>
      <c r="J8" s="77">
        <f t="shared" ref="J8:J27" si="0">(G8-H8)*I8</f>
        <v>250</v>
      </c>
      <c r="K8" s="82"/>
    </row>
    <row r="9" spans="1:11" ht="30" customHeight="1" thickBot="1" x14ac:dyDescent="0.35">
      <c r="A9" s="147"/>
      <c r="B9" s="171">
        <v>1</v>
      </c>
      <c r="C9" s="171"/>
      <c r="D9" s="72"/>
      <c r="E9" s="139"/>
      <c r="F9" s="78"/>
      <c r="G9" s="78"/>
      <c r="H9" s="133"/>
      <c r="I9" s="134"/>
      <c r="J9" s="79">
        <f t="shared" si="0"/>
        <v>0</v>
      </c>
      <c r="K9" s="83"/>
    </row>
    <row r="10" spans="1:11" ht="30" customHeight="1" thickBot="1" x14ac:dyDescent="0.35">
      <c r="A10" s="147"/>
      <c r="B10" s="171">
        <v>2</v>
      </c>
      <c r="C10" s="171"/>
      <c r="D10" s="72"/>
      <c r="E10" s="139"/>
      <c r="F10" s="78"/>
      <c r="G10" s="78"/>
      <c r="H10" s="133"/>
      <c r="I10" s="134"/>
      <c r="J10" s="79">
        <f t="shared" si="0"/>
        <v>0</v>
      </c>
      <c r="K10" s="83"/>
    </row>
    <row r="11" spans="1:11" ht="30" customHeight="1" thickBot="1" x14ac:dyDescent="0.35">
      <c r="A11" s="147"/>
      <c r="B11" s="171">
        <v>3</v>
      </c>
      <c r="C11" s="171"/>
      <c r="D11" s="72"/>
      <c r="E11" s="139"/>
      <c r="F11" s="78"/>
      <c r="G11" s="78"/>
      <c r="H11" s="133"/>
      <c r="I11" s="134"/>
      <c r="J11" s="79">
        <f t="shared" si="0"/>
        <v>0</v>
      </c>
      <c r="K11" s="83"/>
    </row>
    <row r="12" spans="1:11" ht="30" customHeight="1" thickBot="1" x14ac:dyDescent="0.35">
      <c r="A12" s="147"/>
      <c r="B12" s="171">
        <v>4</v>
      </c>
      <c r="C12" s="171"/>
      <c r="D12" s="72"/>
      <c r="E12" s="139"/>
      <c r="F12" s="78"/>
      <c r="G12" s="78"/>
      <c r="H12" s="133"/>
      <c r="I12" s="134"/>
      <c r="J12" s="79">
        <f t="shared" si="0"/>
        <v>0</v>
      </c>
      <c r="K12" s="83"/>
    </row>
    <row r="13" spans="1:11" ht="30" customHeight="1" thickBot="1" x14ac:dyDescent="0.35">
      <c r="A13" s="147"/>
      <c r="B13" s="171">
        <v>5</v>
      </c>
      <c r="C13" s="171"/>
      <c r="D13" s="72"/>
      <c r="E13" s="139"/>
      <c r="F13" s="78"/>
      <c r="G13" s="78"/>
      <c r="H13" s="133"/>
      <c r="I13" s="134"/>
      <c r="J13" s="79">
        <f t="shared" si="0"/>
        <v>0</v>
      </c>
      <c r="K13" s="83"/>
    </row>
    <row r="14" spans="1:11" ht="30" customHeight="1" thickBot="1" x14ac:dyDescent="0.35">
      <c r="A14" s="147"/>
      <c r="B14" s="171">
        <v>6</v>
      </c>
      <c r="C14" s="171"/>
      <c r="D14" s="72"/>
      <c r="E14" s="139"/>
      <c r="F14" s="78"/>
      <c r="G14" s="78"/>
      <c r="H14" s="133"/>
      <c r="I14" s="134"/>
      <c r="J14" s="79">
        <f t="shared" si="0"/>
        <v>0</v>
      </c>
      <c r="K14" s="83"/>
    </row>
    <row r="15" spans="1:11" ht="30" customHeight="1" thickBot="1" x14ac:dyDescent="0.35">
      <c r="A15" s="147"/>
      <c r="B15" s="171">
        <v>7</v>
      </c>
      <c r="C15" s="171"/>
      <c r="D15" s="72"/>
      <c r="E15" s="139"/>
      <c r="F15" s="78"/>
      <c r="G15" s="78"/>
      <c r="H15" s="133"/>
      <c r="I15" s="134"/>
      <c r="J15" s="79">
        <f t="shared" si="0"/>
        <v>0</v>
      </c>
      <c r="K15" s="83"/>
    </row>
    <row r="16" spans="1:11" ht="30" customHeight="1" thickBot="1" x14ac:dyDescent="0.35">
      <c r="A16" s="147"/>
      <c r="B16" s="171">
        <v>8</v>
      </c>
      <c r="C16" s="171"/>
      <c r="D16" s="72"/>
      <c r="E16" s="139"/>
      <c r="F16" s="78"/>
      <c r="G16" s="78"/>
      <c r="H16" s="133"/>
      <c r="I16" s="134"/>
      <c r="J16" s="79">
        <f t="shared" si="0"/>
        <v>0</v>
      </c>
      <c r="K16" s="83"/>
    </row>
    <row r="17" spans="1:11" ht="30" customHeight="1" thickBot="1" x14ac:dyDescent="0.35">
      <c r="A17" s="147"/>
      <c r="B17" s="171">
        <v>9</v>
      </c>
      <c r="C17" s="171"/>
      <c r="D17" s="72"/>
      <c r="E17" s="139"/>
      <c r="F17" s="78"/>
      <c r="G17" s="78"/>
      <c r="H17" s="133"/>
      <c r="I17" s="134"/>
      <c r="J17" s="79">
        <f t="shared" si="0"/>
        <v>0</v>
      </c>
      <c r="K17" s="83"/>
    </row>
    <row r="18" spans="1:11" ht="30" customHeight="1" thickBot="1" x14ac:dyDescent="0.35">
      <c r="A18" s="147"/>
      <c r="B18" s="171">
        <v>10</v>
      </c>
      <c r="C18" s="171"/>
      <c r="D18" s="72"/>
      <c r="E18" s="139"/>
      <c r="F18" s="78"/>
      <c r="G18" s="78"/>
      <c r="H18" s="133"/>
      <c r="I18" s="134"/>
      <c r="J18" s="79">
        <f t="shared" si="0"/>
        <v>0</v>
      </c>
      <c r="K18" s="83"/>
    </row>
    <row r="19" spans="1:11" ht="30" customHeight="1" thickBot="1" x14ac:dyDescent="0.35">
      <c r="A19" s="147"/>
      <c r="B19" s="171">
        <v>11</v>
      </c>
      <c r="C19" s="171"/>
      <c r="D19" s="72"/>
      <c r="E19" s="139"/>
      <c r="F19" s="78"/>
      <c r="G19" s="78"/>
      <c r="H19" s="133"/>
      <c r="I19" s="134"/>
      <c r="J19" s="79">
        <f t="shared" si="0"/>
        <v>0</v>
      </c>
      <c r="K19" s="83"/>
    </row>
    <row r="20" spans="1:11" ht="30" customHeight="1" thickBot="1" x14ac:dyDescent="0.35">
      <c r="A20" s="147"/>
      <c r="B20" s="171">
        <v>12</v>
      </c>
      <c r="C20" s="171"/>
      <c r="D20" s="72"/>
      <c r="E20" s="139"/>
      <c r="F20" s="78"/>
      <c r="G20" s="78"/>
      <c r="H20" s="133"/>
      <c r="I20" s="134"/>
      <c r="J20" s="79">
        <f t="shared" si="0"/>
        <v>0</v>
      </c>
      <c r="K20" s="83"/>
    </row>
    <row r="21" spans="1:11" ht="30" customHeight="1" thickBot="1" x14ac:dyDescent="0.35">
      <c r="A21" s="147"/>
      <c r="B21" s="171">
        <v>13</v>
      </c>
      <c r="C21" s="171"/>
      <c r="D21" s="72"/>
      <c r="E21" s="139"/>
      <c r="F21" s="78"/>
      <c r="G21" s="78"/>
      <c r="H21" s="133"/>
      <c r="I21" s="134"/>
      <c r="J21" s="79">
        <f t="shared" si="0"/>
        <v>0</v>
      </c>
      <c r="K21" s="83"/>
    </row>
    <row r="22" spans="1:11" ht="30" customHeight="1" thickBot="1" x14ac:dyDescent="0.35">
      <c r="A22" s="147"/>
      <c r="B22" s="171">
        <v>14</v>
      </c>
      <c r="C22" s="171"/>
      <c r="D22" s="72"/>
      <c r="E22" s="139"/>
      <c r="F22" s="78"/>
      <c r="G22" s="78"/>
      <c r="H22" s="133"/>
      <c r="I22" s="134"/>
      <c r="J22" s="79">
        <f t="shared" si="0"/>
        <v>0</v>
      </c>
      <c r="K22" s="83"/>
    </row>
    <row r="23" spans="1:11" ht="30" customHeight="1" thickBot="1" x14ac:dyDescent="0.35">
      <c r="A23" s="147"/>
      <c r="B23" s="171">
        <v>15</v>
      </c>
      <c r="C23" s="171"/>
      <c r="D23" s="72"/>
      <c r="E23" s="139"/>
      <c r="F23" s="78"/>
      <c r="G23" s="78"/>
      <c r="H23" s="133"/>
      <c r="I23" s="134"/>
      <c r="J23" s="79">
        <f t="shared" si="0"/>
        <v>0</v>
      </c>
      <c r="K23" s="83"/>
    </row>
    <row r="24" spans="1:11" ht="30" customHeight="1" thickBot="1" x14ac:dyDescent="0.35">
      <c r="A24" s="147"/>
      <c r="B24" s="171">
        <v>16</v>
      </c>
      <c r="C24" s="171"/>
      <c r="D24" s="72"/>
      <c r="E24" s="139"/>
      <c r="F24" s="78"/>
      <c r="G24" s="78"/>
      <c r="H24" s="133"/>
      <c r="I24" s="134"/>
      <c r="J24" s="79">
        <f t="shared" si="0"/>
        <v>0</v>
      </c>
      <c r="K24" s="83"/>
    </row>
    <row r="25" spans="1:11" ht="30" customHeight="1" thickBot="1" x14ac:dyDescent="0.35">
      <c r="A25" s="147"/>
      <c r="B25" s="171">
        <v>17</v>
      </c>
      <c r="C25" s="171"/>
      <c r="D25" s="72"/>
      <c r="E25" s="139"/>
      <c r="F25" s="78"/>
      <c r="G25" s="78"/>
      <c r="H25" s="133"/>
      <c r="I25" s="134"/>
      <c r="J25" s="79">
        <f t="shared" si="0"/>
        <v>0</v>
      </c>
      <c r="K25" s="83"/>
    </row>
    <row r="26" spans="1:11" ht="30" customHeight="1" thickBot="1" x14ac:dyDescent="0.35">
      <c r="A26" s="147"/>
      <c r="B26" s="171">
        <v>18</v>
      </c>
      <c r="C26" s="171"/>
      <c r="D26" s="72"/>
      <c r="E26" s="139"/>
      <c r="F26" s="78"/>
      <c r="G26" s="78"/>
      <c r="H26" s="133"/>
      <c r="I26" s="134"/>
      <c r="J26" s="79">
        <f t="shared" si="0"/>
        <v>0</v>
      </c>
      <c r="K26" s="83"/>
    </row>
    <row r="27" spans="1:11" ht="30" customHeight="1" x14ac:dyDescent="0.3">
      <c r="A27" s="147"/>
      <c r="B27" s="171">
        <v>19</v>
      </c>
      <c r="C27" s="171"/>
      <c r="D27" s="72"/>
      <c r="E27" s="139"/>
      <c r="F27" s="78"/>
      <c r="G27" s="78"/>
      <c r="H27" s="133"/>
      <c r="I27" s="134"/>
      <c r="J27" s="79">
        <f t="shared" si="0"/>
        <v>0</v>
      </c>
      <c r="K27" s="83"/>
    </row>
    <row r="28" spans="1:11" s="258" customFormat="1" ht="13.5" thickBot="1" x14ac:dyDescent="0.35">
      <c r="A28" s="207"/>
      <c r="B28" s="218"/>
      <c r="C28" s="207"/>
      <c r="D28" s="207"/>
      <c r="E28" s="207"/>
      <c r="F28" s="207"/>
      <c r="G28" s="207"/>
      <c r="H28" s="278"/>
      <c r="I28" s="207"/>
      <c r="J28" s="219"/>
      <c r="K28" s="207"/>
    </row>
    <row r="29" spans="1:11" s="258" customFormat="1" ht="14" thickTop="1" thickBot="1" x14ac:dyDescent="0.35">
      <c r="A29" s="207"/>
      <c r="B29" s="218"/>
      <c r="C29" s="207"/>
      <c r="D29" s="207"/>
      <c r="E29" s="207"/>
      <c r="F29" s="257"/>
      <c r="G29" s="257"/>
      <c r="H29" s="261" t="s">
        <v>151</v>
      </c>
      <c r="I29" s="261"/>
      <c r="J29" s="81">
        <f>SUM(J9:J27)</f>
        <v>0</v>
      </c>
      <c r="K29" s="261"/>
    </row>
    <row r="30" spans="1:11" s="258" customFormat="1" ht="14" thickTop="1" thickBot="1" x14ac:dyDescent="0.35">
      <c r="A30" s="207"/>
      <c r="B30" s="279"/>
      <c r="C30" s="280"/>
      <c r="D30" s="280"/>
      <c r="E30" s="280"/>
      <c r="F30" s="280"/>
      <c r="G30" s="280"/>
      <c r="H30" s="280"/>
      <c r="I30" s="280"/>
      <c r="J30" s="277"/>
      <c r="K30" s="280"/>
    </row>
    <row r="31" spans="1:11" x14ac:dyDescent="0.3">
      <c r="A31" s="147"/>
      <c r="B31" s="147"/>
      <c r="C31" s="147"/>
      <c r="D31" s="147"/>
      <c r="E31" s="147"/>
      <c r="F31" s="147"/>
      <c r="G31" s="147"/>
      <c r="H31" s="147"/>
      <c r="I31" s="147"/>
      <c r="J31" s="207"/>
      <c r="K31" s="147"/>
    </row>
  </sheetData>
  <sheetProtection sheet="1" objects="1" scenarios="1" insertRows="0" insertHyperlinks="0" deleteRows="0" selectLockedCells="1"/>
  <mergeCells count="1">
    <mergeCell ref="D2:F3"/>
  </mergeCells>
  <dataValidations count="5">
    <dataValidation allowBlank="1" showInputMessage="1" showErrorMessage="1" prompt="Please input here the estimated value of the item at project end. For example a new car could cost £8,000 when purchased but after a year of use could have a residual value of just £5,000 on the market." sqref="H9:H27" xr:uid="{62DD3E70-A5E3-4978-BFA8-08BC1E315E95}"/>
    <dataValidation allowBlank="1" showInputMessage="1" showErrorMessage="1" promptTitle="Purpose" prompt="Provide a brief description of the nature and need for the travel or subsistence expenditure. " sqref="D8:D27 C8" xr:uid="{C3D29614-DE0C-4775-A414-3B1CA97569F9}"/>
    <dataValidation allowBlank="1" showInputMessage="1" showErrorMessage="1" prompt="Please estimate the proportion oftime this item is used on the project._x000a__x000a_For example if the item is used for 100hrs by the project and 100hrs for other activities the utilisation is 50%" sqref="I8:I27 K8:K27" xr:uid="{AD3B6952-852A-4037-8509-B3184DDBFF81}"/>
    <dataValidation allowBlank="1" showInputMessage="1" showErrorMessage="1" prompt="Please input here the inital price of the item at point of purchase/ start of project." sqref="E9:G27" xr:uid="{325EF616-7256-4207-AF02-0AD6ECBD63A4}"/>
    <dataValidation allowBlank="1" showInputMessage="1" showErrorMessage="1" prompt="For new equipment please enter the price of the item less VAT._x000a__x000a_For existing equipment please estimate the NPV of the item at the start of the project." sqref="E8:G8" xr:uid="{9F4FF516-FAD8-4CB4-9438-48A7C9EDFEF1}"/>
  </dataValidations>
  <pageMargins left="0.7" right="0.7" top="0.75" bottom="0.75" header="0.3" footer="0.3"/>
  <pageSetup paperSize="9" fitToWidth="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FED00-29BD-4B25-A446-2596280806BD}">
  <sheetPr>
    <tabColor theme="6" tint="0.79998168889431442"/>
  </sheetPr>
  <dimension ref="A1:AC64"/>
  <sheetViews>
    <sheetView showGridLines="0" workbookViewId="0">
      <selection activeCell="I18" sqref="I18"/>
    </sheetView>
  </sheetViews>
  <sheetFormatPr defaultColWidth="9.1796875" defaultRowHeight="13" x14ac:dyDescent="0.3"/>
  <cols>
    <col min="1" max="2" width="4.7265625" style="144" customWidth="1"/>
    <col min="3" max="3" width="77.7265625" style="144" customWidth="1"/>
    <col min="4" max="4" width="2.7265625" style="144" customWidth="1"/>
    <col min="5" max="5" width="15.7265625" style="144" customWidth="1"/>
    <col min="6" max="6" width="2.7265625" style="144" customWidth="1"/>
    <col min="7" max="7" width="15.7265625" style="144" customWidth="1"/>
    <col min="8" max="8" width="2.7265625" style="144" customWidth="1"/>
    <col min="9" max="9" width="15.7265625" style="258" customWidth="1"/>
    <col min="10" max="11" width="4.7265625" style="144" customWidth="1"/>
    <col min="12" max="16384" width="9.1796875" style="144"/>
  </cols>
  <sheetData>
    <row r="1" spans="1:29" ht="13.5" thickBot="1" x14ac:dyDescent="0.35">
      <c r="A1" s="147"/>
      <c r="B1" s="147"/>
      <c r="C1" s="147"/>
      <c r="D1" s="147"/>
      <c r="E1" s="147"/>
      <c r="F1" s="147"/>
      <c r="G1" s="147"/>
      <c r="H1" s="147"/>
      <c r="I1" s="207"/>
      <c r="J1" s="147"/>
      <c r="K1" s="147"/>
      <c r="L1" s="147"/>
      <c r="M1" s="147"/>
      <c r="N1" s="147"/>
      <c r="O1" s="147"/>
      <c r="P1" s="147"/>
      <c r="Q1" s="147"/>
      <c r="R1" s="147"/>
      <c r="S1" s="147"/>
      <c r="T1" s="147"/>
      <c r="U1" s="147"/>
      <c r="V1" s="147"/>
      <c r="W1" s="147"/>
      <c r="X1" s="147"/>
      <c r="Y1" s="147"/>
      <c r="Z1" s="147"/>
      <c r="AA1" s="147"/>
      <c r="AB1" s="147"/>
      <c r="AC1" s="147"/>
    </row>
    <row r="2" spans="1:29" ht="12.75" customHeight="1" x14ac:dyDescent="0.3">
      <c r="A2" s="147"/>
      <c r="B2" s="281"/>
      <c r="C2" s="392" t="s">
        <v>139</v>
      </c>
      <c r="D2" s="392"/>
      <c r="E2" s="392"/>
      <c r="F2" s="392"/>
      <c r="G2" s="282"/>
      <c r="H2" s="282"/>
      <c r="I2" s="282"/>
      <c r="J2" s="168"/>
      <c r="K2" s="147"/>
      <c r="L2" s="147"/>
      <c r="M2" s="147"/>
      <c r="N2" s="147"/>
      <c r="O2" s="147"/>
      <c r="P2" s="147"/>
      <c r="Q2" s="147"/>
      <c r="R2" s="147"/>
      <c r="S2" s="147"/>
      <c r="T2" s="147"/>
      <c r="U2" s="147"/>
      <c r="V2" s="147"/>
      <c r="W2" s="147"/>
      <c r="X2" s="147"/>
      <c r="Y2" s="147"/>
      <c r="Z2" s="147"/>
      <c r="AA2" s="147"/>
      <c r="AB2" s="147"/>
      <c r="AC2" s="147"/>
    </row>
    <row r="3" spans="1:29" x14ac:dyDescent="0.3">
      <c r="A3" s="147"/>
      <c r="B3" s="283"/>
      <c r="C3" s="393"/>
      <c r="D3" s="393"/>
      <c r="E3" s="393"/>
      <c r="F3" s="393"/>
      <c r="G3" s="284"/>
      <c r="H3" s="284"/>
      <c r="I3" s="284"/>
      <c r="J3" s="169"/>
      <c r="K3" s="147"/>
      <c r="L3" s="147"/>
      <c r="M3" s="147"/>
      <c r="N3" s="147"/>
      <c r="O3" s="147"/>
      <c r="P3" s="147"/>
      <c r="Q3" s="147"/>
      <c r="R3" s="147"/>
      <c r="S3" s="147"/>
      <c r="T3" s="147"/>
      <c r="U3" s="147"/>
      <c r="V3" s="147"/>
      <c r="W3" s="147"/>
      <c r="X3" s="147"/>
      <c r="Y3" s="147"/>
      <c r="Z3" s="147"/>
      <c r="AA3" s="147"/>
      <c r="AB3" s="147"/>
      <c r="AC3" s="147"/>
    </row>
    <row r="4" spans="1:29" ht="14.5" x14ac:dyDescent="0.35">
      <c r="A4" s="147"/>
      <c r="B4" s="218"/>
      <c r="C4" s="285" t="s">
        <v>90</v>
      </c>
      <c r="D4" s="207"/>
      <c r="E4" s="207"/>
      <c r="F4" s="207"/>
      <c r="G4" s="207"/>
      <c r="H4" s="207"/>
      <c r="I4" s="207"/>
      <c r="J4" s="80"/>
      <c r="K4" s="147"/>
      <c r="L4" s="147"/>
      <c r="M4" s="147"/>
      <c r="N4" s="147"/>
      <c r="O4" s="147"/>
      <c r="P4" s="147"/>
      <c r="Q4" s="147"/>
      <c r="R4" s="147"/>
      <c r="S4" s="147"/>
      <c r="T4" s="147"/>
      <c r="U4" s="147"/>
      <c r="V4" s="147"/>
      <c r="W4" s="147"/>
      <c r="X4" s="147"/>
      <c r="Y4" s="147"/>
      <c r="Z4" s="147"/>
      <c r="AA4" s="147"/>
      <c r="AB4" s="147"/>
      <c r="AC4" s="147"/>
    </row>
    <row r="5" spans="1:29" x14ac:dyDescent="0.3">
      <c r="A5" s="147"/>
      <c r="B5" s="218"/>
      <c r="C5" s="207"/>
      <c r="D5" s="207"/>
      <c r="E5" s="207"/>
      <c r="F5" s="207"/>
      <c r="G5" s="207"/>
      <c r="H5" s="207"/>
      <c r="I5" s="207"/>
      <c r="J5" s="80"/>
      <c r="K5" s="147"/>
      <c r="L5" s="147"/>
      <c r="M5" s="147"/>
      <c r="N5" s="147"/>
      <c r="O5" s="147"/>
      <c r="P5" s="147"/>
      <c r="Q5" s="147"/>
      <c r="R5" s="147"/>
      <c r="S5" s="147"/>
      <c r="T5" s="147"/>
      <c r="U5" s="147"/>
      <c r="V5" s="147"/>
      <c r="W5" s="147"/>
      <c r="X5" s="147"/>
      <c r="Y5" s="147"/>
      <c r="Z5" s="147"/>
      <c r="AA5" s="147"/>
      <c r="AB5" s="147"/>
      <c r="AC5" s="147"/>
    </row>
    <row r="6" spans="1:29" ht="15.75" customHeight="1" x14ac:dyDescent="0.3">
      <c r="A6" s="147"/>
      <c r="B6" s="218"/>
      <c r="C6" s="426" t="s">
        <v>190</v>
      </c>
      <c r="D6" s="207"/>
      <c r="E6" s="207"/>
      <c r="F6" s="207"/>
      <c r="G6" s="207"/>
      <c r="H6" s="207"/>
      <c r="I6" s="207"/>
      <c r="J6" s="80"/>
      <c r="K6" s="147"/>
      <c r="L6" s="147"/>
      <c r="M6" s="147"/>
      <c r="N6" s="147"/>
      <c r="O6" s="147"/>
      <c r="P6" s="147"/>
      <c r="Q6" s="147"/>
      <c r="R6" s="147"/>
      <c r="S6" s="147"/>
      <c r="T6" s="147"/>
      <c r="U6" s="147"/>
      <c r="V6" s="147"/>
      <c r="W6" s="147"/>
      <c r="X6" s="147"/>
      <c r="Y6" s="147"/>
      <c r="Z6" s="147"/>
      <c r="AA6" s="147"/>
      <c r="AB6" s="147"/>
      <c r="AC6" s="147"/>
    </row>
    <row r="7" spans="1:29" ht="15.75" customHeight="1" x14ac:dyDescent="0.3">
      <c r="A7" s="147"/>
      <c r="B7" s="218"/>
      <c r="C7" s="426"/>
      <c r="D7" s="207"/>
      <c r="E7" s="207"/>
      <c r="F7" s="207"/>
      <c r="G7" s="207"/>
      <c r="H7" s="207"/>
      <c r="I7" s="207"/>
      <c r="J7" s="80"/>
      <c r="K7" s="147"/>
      <c r="L7" s="147"/>
      <c r="M7" s="147"/>
      <c r="N7" s="147"/>
      <c r="O7" s="147"/>
      <c r="P7" s="147"/>
      <c r="Q7" s="147"/>
      <c r="R7" s="147"/>
      <c r="S7" s="147"/>
      <c r="T7" s="147"/>
      <c r="U7" s="147"/>
      <c r="V7" s="147"/>
      <c r="W7" s="147"/>
      <c r="X7" s="147"/>
      <c r="Y7" s="147"/>
      <c r="Z7" s="147"/>
      <c r="AA7" s="147"/>
      <c r="AB7" s="147"/>
      <c r="AC7" s="147"/>
    </row>
    <row r="8" spans="1:29" ht="15.75" customHeight="1" thickBot="1" x14ac:dyDescent="0.35">
      <c r="A8" s="147"/>
      <c r="B8" s="218"/>
      <c r="C8" s="427"/>
      <c r="D8" s="207"/>
      <c r="E8" s="207"/>
      <c r="F8" s="207"/>
      <c r="G8" s="207"/>
      <c r="H8" s="207"/>
      <c r="I8" s="207"/>
      <c r="J8" s="80"/>
      <c r="K8" s="147"/>
      <c r="L8" s="147"/>
      <c r="M8" s="147"/>
      <c r="N8" s="147"/>
      <c r="O8" s="147"/>
      <c r="P8" s="147"/>
      <c r="Q8" s="147"/>
      <c r="R8" s="147"/>
      <c r="S8" s="147"/>
      <c r="T8" s="147"/>
      <c r="U8" s="147"/>
      <c r="V8" s="147"/>
      <c r="W8" s="147"/>
      <c r="X8" s="147"/>
      <c r="Y8" s="147"/>
      <c r="Z8" s="147"/>
      <c r="AA8" s="147"/>
      <c r="AB8" s="147"/>
      <c r="AC8" s="147"/>
    </row>
    <row r="9" spans="1:29" ht="30" customHeight="1" thickBot="1" x14ac:dyDescent="0.35">
      <c r="A9" s="147"/>
      <c r="B9" s="286"/>
      <c r="C9" s="286" t="s">
        <v>91</v>
      </c>
      <c r="D9" s="207"/>
      <c r="E9" s="286" t="s">
        <v>92</v>
      </c>
      <c r="F9" s="259"/>
      <c r="G9" s="286" t="s">
        <v>93</v>
      </c>
      <c r="H9" s="259"/>
      <c r="I9" s="286" t="s">
        <v>89</v>
      </c>
      <c r="J9" s="80"/>
      <c r="K9" s="147"/>
      <c r="L9" s="147"/>
      <c r="M9" s="147"/>
      <c r="N9" s="147"/>
      <c r="O9" s="147"/>
      <c r="P9" s="147"/>
      <c r="Q9" s="147"/>
      <c r="R9" s="147"/>
      <c r="S9" s="147"/>
      <c r="T9" s="147"/>
      <c r="U9" s="147"/>
      <c r="V9" s="147"/>
      <c r="W9" s="147"/>
      <c r="X9" s="147"/>
      <c r="Y9" s="147"/>
      <c r="Z9" s="147"/>
      <c r="AA9" s="147"/>
      <c r="AB9" s="147"/>
      <c r="AC9" s="147"/>
    </row>
    <row r="10" spans="1:29" ht="30" customHeight="1" thickBot="1" x14ac:dyDescent="0.35">
      <c r="A10" s="147"/>
      <c r="B10" s="287" t="s">
        <v>85</v>
      </c>
      <c r="C10" s="288" t="s">
        <v>160</v>
      </c>
      <c r="D10" s="207"/>
      <c r="E10" s="288">
        <v>1</v>
      </c>
      <c r="F10" s="207"/>
      <c r="G10" s="289">
        <v>1000</v>
      </c>
      <c r="H10" s="207"/>
      <c r="I10" s="86">
        <f>$E10*$G10</f>
        <v>1000</v>
      </c>
      <c r="J10" s="80"/>
      <c r="K10" s="147"/>
      <c r="L10" s="147"/>
      <c r="M10" s="147"/>
      <c r="N10" s="147"/>
      <c r="O10" s="147"/>
      <c r="P10" s="147"/>
      <c r="Q10" s="147"/>
      <c r="R10" s="147"/>
      <c r="S10" s="147"/>
      <c r="T10" s="147"/>
      <c r="U10" s="147"/>
      <c r="V10" s="147"/>
      <c r="W10" s="147"/>
      <c r="X10" s="147"/>
      <c r="Y10" s="147"/>
      <c r="Z10" s="147"/>
      <c r="AA10" s="147"/>
      <c r="AB10" s="147"/>
      <c r="AC10" s="147"/>
    </row>
    <row r="11" spans="1:29" ht="30" customHeight="1" thickBot="1" x14ac:dyDescent="0.35">
      <c r="A11" s="147"/>
      <c r="B11" s="157">
        <v>1</v>
      </c>
      <c r="C11" s="87"/>
      <c r="D11" s="147"/>
      <c r="E11" s="88"/>
      <c r="F11" s="147"/>
      <c r="G11" s="89"/>
      <c r="H11" s="147"/>
      <c r="I11" s="90">
        <f>$E11*$G11</f>
        <v>0</v>
      </c>
      <c r="J11" s="80"/>
      <c r="K11" s="147"/>
      <c r="L11" s="147"/>
      <c r="M11" s="147"/>
      <c r="N11" s="147"/>
      <c r="O11" s="147"/>
      <c r="P11" s="147"/>
      <c r="Q11" s="147"/>
      <c r="R11" s="147"/>
      <c r="S11" s="147"/>
      <c r="T11" s="147"/>
      <c r="U11" s="147"/>
      <c r="V11" s="147"/>
      <c r="W11" s="147"/>
      <c r="X11" s="147"/>
      <c r="Y11" s="147"/>
      <c r="Z11" s="147"/>
      <c r="AA11" s="147"/>
      <c r="AB11" s="147"/>
      <c r="AC11" s="147"/>
    </row>
    <row r="12" spans="1:29" ht="30" customHeight="1" thickBot="1" x14ac:dyDescent="0.35">
      <c r="A12" s="147"/>
      <c r="B12" s="170">
        <v>2</v>
      </c>
      <c r="C12" s="88"/>
      <c r="D12" s="147"/>
      <c r="E12" s="88"/>
      <c r="F12" s="147"/>
      <c r="G12" s="89"/>
      <c r="H12" s="147"/>
      <c r="I12" s="91">
        <f t="shared" ref="I12:I60" si="0">$E12*$G12</f>
        <v>0</v>
      </c>
      <c r="J12" s="80"/>
      <c r="K12" s="147"/>
      <c r="L12" s="147"/>
      <c r="M12" s="147"/>
      <c r="N12" s="147"/>
      <c r="O12" s="147"/>
      <c r="P12" s="147"/>
      <c r="Q12" s="147"/>
      <c r="R12" s="147"/>
      <c r="S12" s="147"/>
      <c r="T12" s="147"/>
      <c r="U12" s="147"/>
      <c r="V12" s="147"/>
      <c r="W12" s="147"/>
      <c r="X12" s="147"/>
      <c r="Y12" s="147"/>
      <c r="Z12" s="147"/>
      <c r="AA12" s="147"/>
      <c r="AB12" s="147"/>
      <c r="AC12" s="147"/>
    </row>
    <row r="13" spans="1:29" ht="30" customHeight="1" thickBot="1" x14ac:dyDescent="0.35">
      <c r="A13" s="147"/>
      <c r="B13" s="170">
        <v>3</v>
      </c>
      <c r="C13" s="88"/>
      <c r="D13" s="147"/>
      <c r="E13" s="88"/>
      <c r="F13" s="147"/>
      <c r="G13" s="89"/>
      <c r="H13" s="147"/>
      <c r="I13" s="91">
        <f t="shared" si="0"/>
        <v>0</v>
      </c>
      <c r="J13" s="80"/>
      <c r="K13" s="147"/>
      <c r="L13" s="147"/>
      <c r="M13" s="147"/>
      <c r="N13" s="147"/>
      <c r="O13" s="147"/>
      <c r="P13" s="147"/>
      <c r="Q13" s="147"/>
      <c r="R13" s="147"/>
      <c r="S13" s="147"/>
      <c r="T13" s="147"/>
      <c r="U13" s="147"/>
      <c r="V13" s="147"/>
      <c r="W13" s="147"/>
      <c r="X13" s="147"/>
      <c r="Y13" s="147"/>
      <c r="Z13" s="147"/>
      <c r="AA13" s="147"/>
      <c r="AB13" s="147"/>
      <c r="AC13" s="147"/>
    </row>
    <row r="14" spans="1:29" ht="30" customHeight="1" thickBot="1" x14ac:dyDescent="0.35">
      <c r="A14" s="147"/>
      <c r="B14" s="170">
        <v>4</v>
      </c>
      <c r="C14" s="88"/>
      <c r="D14" s="147"/>
      <c r="E14" s="88"/>
      <c r="F14" s="147"/>
      <c r="G14" s="89"/>
      <c r="H14" s="147"/>
      <c r="I14" s="91">
        <f t="shared" si="0"/>
        <v>0</v>
      </c>
      <c r="J14" s="80"/>
      <c r="K14" s="147"/>
      <c r="L14" s="147"/>
      <c r="M14" s="147"/>
      <c r="N14" s="147"/>
      <c r="O14" s="147"/>
      <c r="P14" s="147"/>
      <c r="Q14" s="147"/>
      <c r="R14" s="147"/>
      <c r="S14" s="147"/>
      <c r="T14" s="147"/>
      <c r="U14" s="147"/>
      <c r="V14" s="147"/>
      <c r="W14" s="147"/>
      <c r="X14" s="147"/>
      <c r="Y14" s="147"/>
      <c r="Z14" s="147"/>
      <c r="AA14" s="147"/>
      <c r="AB14" s="147"/>
      <c r="AC14" s="147"/>
    </row>
    <row r="15" spans="1:29" ht="30" customHeight="1" thickBot="1" x14ac:dyDescent="0.35">
      <c r="A15" s="147"/>
      <c r="B15" s="170">
        <v>5</v>
      </c>
      <c r="C15" s="88"/>
      <c r="D15" s="147"/>
      <c r="E15" s="88"/>
      <c r="F15" s="147"/>
      <c r="G15" s="89"/>
      <c r="H15" s="147"/>
      <c r="I15" s="91">
        <f t="shared" si="0"/>
        <v>0</v>
      </c>
      <c r="J15" s="80"/>
      <c r="K15" s="147"/>
      <c r="L15" s="147"/>
      <c r="M15" s="147"/>
      <c r="N15" s="147"/>
      <c r="O15" s="147"/>
      <c r="P15" s="147"/>
      <c r="Q15" s="147"/>
      <c r="R15" s="147"/>
      <c r="S15" s="147"/>
      <c r="T15" s="147"/>
      <c r="U15" s="147"/>
      <c r="V15" s="147"/>
      <c r="W15" s="147"/>
      <c r="X15" s="147"/>
      <c r="Y15" s="147"/>
      <c r="Z15" s="147"/>
      <c r="AA15" s="147"/>
      <c r="AB15" s="147"/>
      <c r="AC15" s="147"/>
    </row>
    <row r="16" spans="1:29" ht="30" customHeight="1" thickBot="1" x14ac:dyDescent="0.35">
      <c r="A16" s="147"/>
      <c r="B16" s="170">
        <v>6</v>
      </c>
      <c r="C16" s="88"/>
      <c r="D16" s="147"/>
      <c r="E16" s="88"/>
      <c r="F16" s="147"/>
      <c r="G16" s="89"/>
      <c r="H16" s="147"/>
      <c r="I16" s="91">
        <f t="shared" si="0"/>
        <v>0</v>
      </c>
      <c r="J16" s="80"/>
      <c r="K16" s="147"/>
      <c r="L16" s="147"/>
      <c r="M16" s="147"/>
      <c r="N16" s="147"/>
      <c r="O16" s="147"/>
      <c r="P16" s="147"/>
      <c r="Q16" s="147"/>
      <c r="R16" s="147"/>
      <c r="S16" s="147"/>
      <c r="T16" s="147"/>
      <c r="U16" s="147"/>
      <c r="V16" s="147"/>
      <c r="W16" s="147"/>
      <c r="X16" s="147"/>
      <c r="Y16" s="147"/>
      <c r="Z16" s="147"/>
      <c r="AA16" s="147"/>
      <c r="AB16" s="147"/>
      <c r="AC16" s="147"/>
    </row>
    <row r="17" spans="1:29" ht="30" customHeight="1" thickBot="1" x14ac:dyDescent="0.35">
      <c r="A17" s="147"/>
      <c r="B17" s="170">
        <v>7</v>
      </c>
      <c r="C17" s="88"/>
      <c r="D17" s="147"/>
      <c r="E17" s="88"/>
      <c r="F17" s="147"/>
      <c r="G17" s="89"/>
      <c r="H17" s="147"/>
      <c r="I17" s="91">
        <f t="shared" si="0"/>
        <v>0</v>
      </c>
      <c r="J17" s="80"/>
      <c r="K17" s="147"/>
      <c r="L17" s="147"/>
      <c r="M17" s="147"/>
      <c r="N17" s="147"/>
      <c r="O17" s="147"/>
      <c r="P17" s="147"/>
      <c r="Q17" s="147"/>
      <c r="R17" s="147"/>
      <c r="S17" s="147"/>
      <c r="T17" s="147"/>
      <c r="U17" s="147"/>
      <c r="V17" s="147"/>
      <c r="W17" s="147"/>
      <c r="X17" s="147"/>
      <c r="Y17" s="147"/>
      <c r="Z17" s="147"/>
      <c r="AA17" s="147"/>
      <c r="AB17" s="147"/>
      <c r="AC17" s="147"/>
    </row>
    <row r="18" spans="1:29" ht="30" customHeight="1" thickBot="1" x14ac:dyDescent="0.35">
      <c r="A18" s="147"/>
      <c r="B18" s="170">
        <v>8</v>
      </c>
      <c r="C18" s="88"/>
      <c r="D18" s="147"/>
      <c r="E18" s="88"/>
      <c r="F18" s="147"/>
      <c r="G18" s="89"/>
      <c r="H18" s="147"/>
      <c r="I18" s="91">
        <f t="shared" si="0"/>
        <v>0</v>
      </c>
      <c r="J18" s="80"/>
      <c r="K18" s="147"/>
      <c r="L18" s="147"/>
      <c r="M18" s="147"/>
      <c r="N18" s="147"/>
      <c r="O18" s="147"/>
      <c r="P18" s="147"/>
      <c r="Q18" s="147"/>
      <c r="R18" s="147"/>
      <c r="S18" s="147"/>
      <c r="T18" s="147"/>
      <c r="U18" s="147"/>
      <c r="V18" s="147"/>
      <c r="W18" s="147"/>
      <c r="X18" s="147"/>
      <c r="Y18" s="147"/>
      <c r="Z18" s="147"/>
      <c r="AA18" s="147"/>
      <c r="AB18" s="147"/>
      <c r="AC18" s="147"/>
    </row>
    <row r="19" spans="1:29" ht="30" customHeight="1" thickBot="1" x14ac:dyDescent="0.35">
      <c r="A19" s="147"/>
      <c r="B19" s="170">
        <v>9</v>
      </c>
      <c r="C19" s="88"/>
      <c r="D19" s="147"/>
      <c r="E19" s="88"/>
      <c r="F19" s="147"/>
      <c r="G19" s="89"/>
      <c r="H19" s="147"/>
      <c r="I19" s="91">
        <f t="shared" si="0"/>
        <v>0</v>
      </c>
      <c r="J19" s="80"/>
      <c r="K19" s="147"/>
      <c r="L19" s="147"/>
      <c r="M19" s="147"/>
      <c r="N19" s="147"/>
      <c r="O19" s="147"/>
      <c r="P19" s="147"/>
      <c r="Q19" s="147"/>
      <c r="R19" s="147"/>
      <c r="S19" s="147"/>
      <c r="T19" s="147"/>
      <c r="U19" s="147"/>
      <c r="V19" s="147"/>
      <c r="W19" s="147"/>
      <c r="X19" s="147"/>
      <c r="Y19" s="147"/>
      <c r="Z19" s="147"/>
      <c r="AA19" s="147"/>
      <c r="AB19" s="147"/>
      <c r="AC19" s="147"/>
    </row>
    <row r="20" spans="1:29" ht="30" customHeight="1" thickBot="1" x14ac:dyDescent="0.35">
      <c r="A20" s="147"/>
      <c r="B20" s="170">
        <v>10</v>
      </c>
      <c r="C20" s="88"/>
      <c r="D20" s="147"/>
      <c r="E20" s="88"/>
      <c r="F20" s="147"/>
      <c r="G20" s="89"/>
      <c r="H20" s="147"/>
      <c r="I20" s="91">
        <f t="shared" si="0"/>
        <v>0</v>
      </c>
      <c r="J20" s="80"/>
      <c r="K20" s="147"/>
      <c r="L20" s="147"/>
      <c r="M20" s="147"/>
      <c r="N20" s="147"/>
      <c r="O20" s="147"/>
      <c r="P20" s="147"/>
      <c r="Q20" s="147"/>
      <c r="R20" s="147"/>
      <c r="S20" s="147"/>
      <c r="T20" s="147"/>
      <c r="U20" s="147"/>
      <c r="V20" s="147"/>
      <c r="W20" s="147"/>
      <c r="X20" s="147"/>
      <c r="Y20" s="147"/>
      <c r="Z20" s="147"/>
      <c r="AA20" s="147"/>
      <c r="AB20" s="147"/>
      <c r="AC20" s="147"/>
    </row>
    <row r="21" spans="1:29" ht="30" customHeight="1" thickBot="1" x14ac:dyDescent="0.35">
      <c r="A21" s="147"/>
      <c r="B21" s="170">
        <v>11</v>
      </c>
      <c r="C21" s="88"/>
      <c r="D21" s="147"/>
      <c r="E21" s="88"/>
      <c r="F21" s="147"/>
      <c r="G21" s="89"/>
      <c r="H21" s="147"/>
      <c r="I21" s="91">
        <f t="shared" si="0"/>
        <v>0</v>
      </c>
      <c r="J21" s="80"/>
      <c r="K21" s="147"/>
      <c r="L21" s="147"/>
      <c r="M21" s="147"/>
      <c r="N21" s="147"/>
      <c r="O21" s="147"/>
      <c r="P21" s="147"/>
      <c r="Q21" s="147"/>
      <c r="R21" s="147"/>
      <c r="S21" s="147"/>
      <c r="T21" s="147"/>
      <c r="U21" s="147"/>
      <c r="V21" s="147"/>
      <c r="W21" s="147"/>
      <c r="X21" s="147"/>
      <c r="Y21" s="147"/>
      <c r="Z21" s="147"/>
      <c r="AA21" s="147"/>
      <c r="AB21" s="147"/>
      <c r="AC21" s="147"/>
    </row>
    <row r="22" spans="1:29" ht="30" customHeight="1" thickBot="1" x14ac:dyDescent="0.35">
      <c r="A22" s="147"/>
      <c r="B22" s="170">
        <v>12</v>
      </c>
      <c r="C22" s="88"/>
      <c r="D22" s="147"/>
      <c r="E22" s="88"/>
      <c r="F22" s="147"/>
      <c r="G22" s="89"/>
      <c r="H22" s="147"/>
      <c r="I22" s="91">
        <f t="shared" si="0"/>
        <v>0</v>
      </c>
      <c r="J22" s="80"/>
      <c r="K22" s="147"/>
      <c r="L22" s="147"/>
      <c r="M22" s="147"/>
      <c r="N22" s="147"/>
      <c r="O22" s="147"/>
      <c r="P22" s="147"/>
      <c r="Q22" s="147"/>
      <c r="R22" s="147"/>
      <c r="S22" s="147"/>
      <c r="T22" s="147"/>
      <c r="U22" s="147"/>
      <c r="V22" s="147"/>
      <c r="W22" s="147"/>
      <c r="X22" s="147"/>
      <c r="Y22" s="147"/>
      <c r="Z22" s="147"/>
      <c r="AA22" s="147"/>
      <c r="AB22" s="147"/>
      <c r="AC22" s="147"/>
    </row>
    <row r="23" spans="1:29" ht="30" customHeight="1" thickBot="1" x14ac:dyDescent="0.35">
      <c r="A23" s="147"/>
      <c r="B23" s="170">
        <v>13</v>
      </c>
      <c r="C23" s="88"/>
      <c r="D23" s="147"/>
      <c r="E23" s="88"/>
      <c r="F23" s="147"/>
      <c r="G23" s="89"/>
      <c r="H23" s="147"/>
      <c r="I23" s="91">
        <f t="shared" si="0"/>
        <v>0</v>
      </c>
      <c r="J23" s="80"/>
      <c r="K23" s="147"/>
      <c r="L23" s="147"/>
      <c r="M23" s="147"/>
      <c r="N23" s="147"/>
      <c r="O23" s="147"/>
      <c r="P23" s="147"/>
      <c r="Q23" s="147"/>
      <c r="R23" s="147"/>
      <c r="S23" s="147"/>
      <c r="T23" s="147"/>
      <c r="U23" s="147"/>
      <c r="V23" s="147"/>
      <c r="W23" s="147"/>
      <c r="X23" s="147"/>
      <c r="Y23" s="147"/>
      <c r="Z23" s="147"/>
      <c r="AA23" s="147"/>
      <c r="AB23" s="147"/>
      <c r="AC23" s="147"/>
    </row>
    <row r="24" spans="1:29" ht="30" customHeight="1" thickBot="1" x14ac:dyDescent="0.35">
      <c r="A24" s="147"/>
      <c r="B24" s="170">
        <v>14</v>
      </c>
      <c r="C24" s="88"/>
      <c r="D24" s="147"/>
      <c r="E24" s="88"/>
      <c r="F24" s="147"/>
      <c r="G24" s="89"/>
      <c r="H24" s="147"/>
      <c r="I24" s="91">
        <f t="shared" si="0"/>
        <v>0</v>
      </c>
      <c r="J24" s="80"/>
      <c r="K24" s="147"/>
      <c r="L24" s="147"/>
      <c r="M24" s="147"/>
      <c r="N24" s="147"/>
      <c r="O24" s="147"/>
      <c r="P24" s="147"/>
      <c r="Q24" s="147"/>
      <c r="R24" s="147"/>
      <c r="S24" s="147"/>
      <c r="T24" s="147"/>
      <c r="U24" s="147"/>
      <c r="V24" s="147"/>
      <c r="W24" s="147"/>
      <c r="X24" s="147"/>
      <c r="Y24" s="147"/>
      <c r="Z24" s="147"/>
      <c r="AA24" s="147"/>
      <c r="AB24" s="147"/>
      <c r="AC24" s="147"/>
    </row>
    <row r="25" spans="1:29" ht="30" customHeight="1" thickBot="1" x14ac:dyDescent="0.35">
      <c r="A25" s="147"/>
      <c r="B25" s="170">
        <v>15</v>
      </c>
      <c r="C25" s="88"/>
      <c r="D25" s="147"/>
      <c r="E25" s="88"/>
      <c r="F25" s="147"/>
      <c r="G25" s="89"/>
      <c r="H25" s="147"/>
      <c r="I25" s="91">
        <f t="shared" si="0"/>
        <v>0</v>
      </c>
      <c r="J25" s="80"/>
      <c r="K25" s="147"/>
      <c r="L25" s="147"/>
      <c r="M25" s="147"/>
      <c r="N25" s="147"/>
      <c r="O25" s="147"/>
      <c r="P25" s="147"/>
      <c r="Q25" s="147"/>
      <c r="R25" s="147"/>
      <c r="S25" s="147"/>
      <c r="T25" s="147"/>
      <c r="U25" s="147"/>
      <c r="V25" s="147"/>
      <c r="W25" s="147"/>
      <c r="X25" s="147"/>
      <c r="Y25" s="147"/>
      <c r="Z25" s="147"/>
      <c r="AA25" s="147"/>
      <c r="AB25" s="147"/>
      <c r="AC25" s="147"/>
    </row>
    <row r="26" spans="1:29" ht="30" customHeight="1" thickBot="1" x14ac:dyDescent="0.35">
      <c r="A26" s="147"/>
      <c r="B26" s="170">
        <v>16</v>
      </c>
      <c r="C26" s="88"/>
      <c r="D26" s="147"/>
      <c r="E26" s="88"/>
      <c r="F26" s="147"/>
      <c r="G26" s="89"/>
      <c r="H26" s="147"/>
      <c r="I26" s="91">
        <f t="shared" si="0"/>
        <v>0</v>
      </c>
      <c r="J26" s="80"/>
      <c r="K26" s="147"/>
      <c r="L26" s="147"/>
      <c r="M26" s="147"/>
      <c r="N26" s="147"/>
      <c r="O26" s="147"/>
      <c r="P26" s="147"/>
      <c r="Q26" s="147"/>
      <c r="R26" s="147"/>
      <c r="S26" s="147"/>
      <c r="T26" s="147"/>
      <c r="U26" s="147"/>
      <c r="V26" s="147"/>
      <c r="W26" s="147"/>
      <c r="X26" s="147"/>
      <c r="Y26" s="147"/>
      <c r="Z26" s="147"/>
      <c r="AA26" s="147"/>
      <c r="AB26" s="147"/>
      <c r="AC26" s="147"/>
    </row>
    <row r="27" spans="1:29" ht="30" customHeight="1" thickBot="1" x14ac:dyDescent="0.35">
      <c r="A27" s="147"/>
      <c r="B27" s="170">
        <v>17</v>
      </c>
      <c r="C27" s="88"/>
      <c r="D27" s="147"/>
      <c r="E27" s="88"/>
      <c r="F27" s="147"/>
      <c r="G27" s="89"/>
      <c r="H27" s="147"/>
      <c r="I27" s="91">
        <f t="shared" si="0"/>
        <v>0</v>
      </c>
      <c r="J27" s="80"/>
      <c r="K27" s="147"/>
      <c r="L27" s="147"/>
      <c r="M27" s="147"/>
      <c r="N27" s="147"/>
      <c r="O27" s="147"/>
      <c r="P27" s="147"/>
      <c r="Q27" s="147"/>
      <c r="R27" s="147"/>
      <c r="S27" s="147"/>
      <c r="T27" s="147"/>
      <c r="U27" s="147"/>
      <c r="V27" s="147"/>
      <c r="W27" s="147"/>
      <c r="X27" s="147"/>
      <c r="Y27" s="147"/>
      <c r="Z27" s="147"/>
      <c r="AA27" s="147"/>
      <c r="AB27" s="147"/>
      <c r="AC27" s="147"/>
    </row>
    <row r="28" spans="1:29" ht="30" customHeight="1" thickBot="1" x14ac:dyDescent="0.35">
      <c r="A28" s="147"/>
      <c r="B28" s="170">
        <v>18</v>
      </c>
      <c r="C28" s="88"/>
      <c r="D28" s="147"/>
      <c r="E28" s="88"/>
      <c r="F28" s="147"/>
      <c r="G28" s="89"/>
      <c r="H28" s="147"/>
      <c r="I28" s="91">
        <f t="shared" si="0"/>
        <v>0</v>
      </c>
      <c r="J28" s="80"/>
      <c r="K28" s="147"/>
      <c r="L28" s="147"/>
      <c r="M28" s="147"/>
      <c r="N28" s="147"/>
      <c r="O28" s="147"/>
      <c r="P28" s="147"/>
      <c r="Q28" s="147"/>
      <c r="R28" s="147"/>
      <c r="S28" s="147"/>
      <c r="T28" s="147"/>
      <c r="U28" s="147"/>
      <c r="V28" s="147"/>
      <c r="W28" s="147"/>
      <c r="X28" s="147"/>
      <c r="Y28" s="147"/>
      <c r="Z28" s="147"/>
      <c r="AA28" s="147"/>
      <c r="AB28" s="147"/>
      <c r="AC28" s="147"/>
    </row>
    <row r="29" spans="1:29" ht="30" customHeight="1" thickBot="1" x14ac:dyDescent="0.35">
      <c r="A29" s="147"/>
      <c r="B29" s="170">
        <v>19</v>
      </c>
      <c r="C29" s="88"/>
      <c r="D29" s="147"/>
      <c r="E29" s="88"/>
      <c r="F29" s="147"/>
      <c r="G29" s="89"/>
      <c r="H29" s="147"/>
      <c r="I29" s="91">
        <f t="shared" si="0"/>
        <v>0</v>
      </c>
      <c r="J29" s="80"/>
      <c r="K29" s="147"/>
      <c r="L29" s="147"/>
      <c r="M29" s="147"/>
      <c r="N29" s="147"/>
      <c r="O29" s="147"/>
      <c r="P29" s="147"/>
      <c r="Q29" s="147"/>
      <c r="R29" s="147"/>
      <c r="S29" s="147"/>
      <c r="T29" s="147"/>
      <c r="U29" s="147"/>
      <c r="V29" s="147"/>
      <c r="W29" s="147"/>
      <c r="X29" s="147"/>
      <c r="Y29" s="147"/>
      <c r="Z29" s="147"/>
      <c r="AA29" s="147"/>
      <c r="AB29" s="147"/>
      <c r="AC29" s="147"/>
    </row>
    <row r="30" spans="1:29" ht="30" customHeight="1" thickBot="1" x14ac:dyDescent="0.35">
      <c r="A30" s="147"/>
      <c r="B30" s="170">
        <v>20</v>
      </c>
      <c r="C30" s="88"/>
      <c r="D30" s="147"/>
      <c r="E30" s="88"/>
      <c r="F30" s="147"/>
      <c r="G30" s="89"/>
      <c r="H30" s="147"/>
      <c r="I30" s="91">
        <f t="shared" si="0"/>
        <v>0</v>
      </c>
      <c r="J30" s="80"/>
      <c r="K30" s="147"/>
      <c r="L30" s="147"/>
      <c r="M30" s="147"/>
      <c r="N30" s="147"/>
      <c r="O30" s="147"/>
      <c r="P30" s="147"/>
      <c r="Q30" s="147"/>
      <c r="R30" s="147"/>
      <c r="S30" s="147"/>
      <c r="T30" s="147"/>
      <c r="U30" s="147"/>
      <c r="V30" s="147"/>
      <c r="W30" s="147"/>
      <c r="X30" s="147"/>
      <c r="Y30" s="147"/>
      <c r="Z30" s="147"/>
      <c r="AA30" s="147"/>
      <c r="AB30" s="147"/>
      <c r="AC30" s="147"/>
    </row>
    <row r="31" spans="1:29" ht="30" customHeight="1" thickBot="1" x14ac:dyDescent="0.35">
      <c r="A31" s="147"/>
      <c r="B31" s="170">
        <v>21</v>
      </c>
      <c r="C31" s="88"/>
      <c r="D31" s="147"/>
      <c r="E31" s="88"/>
      <c r="F31" s="147"/>
      <c r="G31" s="89"/>
      <c r="H31" s="147"/>
      <c r="I31" s="91">
        <f t="shared" si="0"/>
        <v>0</v>
      </c>
      <c r="J31" s="80"/>
      <c r="K31" s="147"/>
      <c r="L31" s="147"/>
      <c r="M31" s="147"/>
      <c r="N31" s="147"/>
      <c r="O31" s="147"/>
      <c r="P31" s="147"/>
      <c r="Q31" s="147"/>
      <c r="R31" s="147"/>
      <c r="S31" s="147"/>
      <c r="T31" s="147"/>
      <c r="U31" s="147"/>
      <c r="V31" s="147"/>
      <c r="W31" s="147"/>
      <c r="X31" s="147"/>
      <c r="Y31" s="147"/>
      <c r="Z31" s="147"/>
      <c r="AA31" s="147"/>
      <c r="AB31" s="147"/>
      <c r="AC31" s="147"/>
    </row>
    <row r="32" spans="1:29" ht="30" customHeight="1" thickBot="1" x14ac:dyDescent="0.35">
      <c r="A32" s="147"/>
      <c r="B32" s="170">
        <v>22</v>
      </c>
      <c r="C32" s="88"/>
      <c r="D32" s="147"/>
      <c r="E32" s="88"/>
      <c r="F32" s="147"/>
      <c r="G32" s="89"/>
      <c r="H32" s="147"/>
      <c r="I32" s="91">
        <f t="shared" si="0"/>
        <v>0</v>
      </c>
      <c r="J32" s="80"/>
      <c r="K32" s="147"/>
      <c r="L32" s="147"/>
      <c r="M32" s="147"/>
      <c r="N32" s="147"/>
      <c r="O32" s="147"/>
      <c r="P32" s="147"/>
      <c r="Q32" s="147"/>
      <c r="R32" s="147"/>
      <c r="S32" s="147"/>
      <c r="T32" s="147"/>
      <c r="U32" s="147"/>
      <c r="V32" s="147"/>
      <c r="W32" s="147"/>
      <c r="X32" s="147"/>
      <c r="Y32" s="147"/>
      <c r="Z32" s="147"/>
      <c r="AA32" s="147"/>
      <c r="AB32" s="147"/>
      <c r="AC32" s="147"/>
    </row>
    <row r="33" spans="1:29" ht="30" customHeight="1" thickBot="1" x14ac:dyDescent="0.35">
      <c r="A33" s="147"/>
      <c r="B33" s="170">
        <v>23</v>
      </c>
      <c r="C33" s="88"/>
      <c r="D33" s="147"/>
      <c r="E33" s="88"/>
      <c r="F33" s="147"/>
      <c r="G33" s="89"/>
      <c r="H33" s="147"/>
      <c r="I33" s="91">
        <f t="shared" si="0"/>
        <v>0</v>
      </c>
      <c r="J33" s="80"/>
      <c r="K33" s="147"/>
      <c r="L33" s="147"/>
      <c r="M33" s="147"/>
      <c r="N33" s="147"/>
      <c r="O33" s="147"/>
      <c r="P33" s="147"/>
      <c r="Q33" s="147"/>
      <c r="R33" s="147"/>
      <c r="S33" s="147"/>
      <c r="T33" s="147"/>
      <c r="U33" s="147"/>
      <c r="V33" s="147"/>
      <c r="W33" s="147"/>
      <c r="X33" s="147"/>
      <c r="Y33" s="147"/>
      <c r="Z33" s="147"/>
      <c r="AA33" s="147"/>
      <c r="AB33" s="147"/>
      <c r="AC33" s="147"/>
    </row>
    <row r="34" spans="1:29" ht="30" customHeight="1" thickBot="1" x14ac:dyDescent="0.35">
      <c r="A34" s="147"/>
      <c r="B34" s="170">
        <v>24</v>
      </c>
      <c r="C34" s="88"/>
      <c r="D34" s="147"/>
      <c r="E34" s="88"/>
      <c r="F34" s="147"/>
      <c r="G34" s="89"/>
      <c r="H34" s="147"/>
      <c r="I34" s="91">
        <f t="shared" si="0"/>
        <v>0</v>
      </c>
      <c r="J34" s="80"/>
      <c r="K34" s="147"/>
      <c r="L34" s="147"/>
      <c r="M34" s="147"/>
      <c r="N34" s="147"/>
      <c r="O34" s="147"/>
      <c r="P34" s="147"/>
      <c r="Q34" s="147"/>
      <c r="R34" s="147"/>
      <c r="S34" s="147"/>
      <c r="T34" s="147"/>
      <c r="U34" s="147"/>
      <c r="V34" s="147"/>
      <c r="W34" s="147"/>
      <c r="X34" s="147"/>
      <c r="Y34" s="147"/>
      <c r="Z34" s="147"/>
      <c r="AA34" s="147"/>
      <c r="AB34" s="147"/>
      <c r="AC34" s="147"/>
    </row>
    <row r="35" spans="1:29" ht="30" customHeight="1" thickBot="1" x14ac:dyDescent="0.35">
      <c r="A35" s="147"/>
      <c r="B35" s="170">
        <v>25</v>
      </c>
      <c r="C35" s="88"/>
      <c r="D35" s="147"/>
      <c r="E35" s="88"/>
      <c r="F35" s="147"/>
      <c r="G35" s="89"/>
      <c r="H35" s="147"/>
      <c r="I35" s="91">
        <f t="shared" si="0"/>
        <v>0</v>
      </c>
      <c r="J35" s="80"/>
      <c r="K35" s="147"/>
      <c r="L35" s="147"/>
      <c r="M35" s="147"/>
      <c r="N35" s="147"/>
      <c r="O35" s="147"/>
      <c r="P35" s="147"/>
      <c r="Q35" s="147"/>
      <c r="R35" s="147"/>
      <c r="S35" s="147"/>
      <c r="T35" s="147"/>
      <c r="U35" s="147"/>
      <c r="V35" s="147"/>
      <c r="W35" s="147"/>
      <c r="X35" s="147"/>
      <c r="Y35" s="147"/>
      <c r="Z35" s="147"/>
      <c r="AA35" s="147"/>
      <c r="AB35" s="147"/>
      <c r="AC35" s="147"/>
    </row>
    <row r="36" spans="1:29" ht="30" customHeight="1" thickBot="1" x14ac:dyDescent="0.35">
      <c r="A36" s="147"/>
      <c r="B36" s="170">
        <v>26</v>
      </c>
      <c r="C36" s="88"/>
      <c r="D36" s="147"/>
      <c r="E36" s="88"/>
      <c r="F36" s="147"/>
      <c r="G36" s="89"/>
      <c r="H36" s="147"/>
      <c r="I36" s="91">
        <f t="shared" si="0"/>
        <v>0</v>
      </c>
      <c r="J36" s="80"/>
      <c r="K36" s="147"/>
      <c r="L36" s="147"/>
      <c r="M36" s="147"/>
      <c r="N36" s="147"/>
      <c r="O36" s="147"/>
      <c r="P36" s="147"/>
      <c r="Q36" s="147"/>
      <c r="R36" s="147"/>
      <c r="S36" s="147"/>
      <c r="T36" s="147"/>
      <c r="U36" s="147"/>
      <c r="V36" s="147"/>
      <c r="W36" s="147"/>
      <c r="X36" s="147"/>
      <c r="Y36" s="147"/>
      <c r="Z36" s="147"/>
      <c r="AA36" s="147"/>
      <c r="AB36" s="147"/>
      <c r="AC36" s="147"/>
    </row>
    <row r="37" spans="1:29" ht="30" customHeight="1" thickBot="1" x14ac:dyDescent="0.35">
      <c r="A37" s="147"/>
      <c r="B37" s="170">
        <v>27</v>
      </c>
      <c r="C37" s="88"/>
      <c r="D37" s="147"/>
      <c r="E37" s="88"/>
      <c r="F37" s="147"/>
      <c r="G37" s="89"/>
      <c r="H37" s="147"/>
      <c r="I37" s="91">
        <f t="shared" si="0"/>
        <v>0</v>
      </c>
      <c r="J37" s="80"/>
      <c r="K37" s="147"/>
      <c r="L37" s="147"/>
      <c r="M37" s="147"/>
      <c r="N37" s="147"/>
      <c r="O37" s="147"/>
      <c r="P37" s="147"/>
      <c r="Q37" s="147"/>
      <c r="R37" s="147"/>
      <c r="S37" s="147"/>
      <c r="T37" s="147"/>
      <c r="U37" s="147"/>
      <c r="V37" s="147"/>
      <c r="W37" s="147"/>
      <c r="X37" s="147"/>
      <c r="Y37" s="147"/>
      <c r="Z37" s="147"/>
      <c r="AA37" s="147"/>
      <c r="AB37" s="147"/>
      <c r="AC37" s="147"/>
    </row>
    <row r="38" spans="1:29" ht="30" customHeight="1" thickBot="1" x14ac:dyDescent="0.35">
      <c r="A38" s="147"/>
      <c r="B38" s="170">
        <v>28</v>
      </c>
      <c r="C38" s="88"/>
      <c r="D38" s="147"/>
      <c r="E38" s="88"/>
      <c r="F38" s="147"/>
      <c r="G38" s="89"/>
      <c r="H38" s="147"/>
      <c r="I38" s="91">
        <f t="shared" si="0"/>
        <v>0</v>
      </c>
      <c r="J38" s="80"/>
      <c r="K38" s="147"/>
      <c r="L38" s="147"/>
      <c r="M38" s="147"/>
      <c r="N38" s="147"/>
      <c r="O38" s="147"/>
      <c r="P38" s="147"/>
      <c r="Q38" s="147"/>
      <c r="R38" s="147"/>
      <c r="S38" s="147"/>
      <c r="T38" s="147"/>
      <c r="U38" s="147"/>
      <c r="V38" s="147"/>
      <c r="W38" s="147"/>
      <c r="X38" s="147"/>
      <c r="Y38" s="147"/>
      <c r="Z38" s="147"/>
      <c r="AA38" s="147"/>
      <c r="AB38" s="147"/>
      <c r="AC38" s="147"/>
    </row>
    <row r="39" spans="1:29" ht="30" customHeight="1" thickBot="1" x14ac:dyDescent="0.35">
      <c r="A39" s="147"/>
      <c r="B39" s="170">
        <v>29</v>
      </c>
      <c r="C39" s="88"/>
      <c r="D39" s="147"/>
      <c r="E39" s="88"/>
      <c r="F39" s="147"/>
      <c r="G39" s="89"/>
      <c r="H39" s="147"/>
      <c r="I39" s="91">
        <f t="shared" si="0"/>
        <v>0</v>
      </c>
      <c r="J39" s="80"/>
      <c r="K39" s="147"/>
      <c r="L39" s="147"/>
      <c r="M39" s="147"/>
      <c r="N39" s="147"/>
      <c r="O39" s="147"/>
      <c r="P39" s="147"/>
      <c r="Q39" s="147"/>
      <c r="R39" s="147"/>
      <c r="S39" s="147"/>
      <c r="T39" s="147"/>
      <c r="U39" s="147"/>
      <c r="V39" s="147"/>
      <c r="W39" s="147"/>
      <c r="X39" s="147"/>
      <c r="Y39" s="147"/>
      <c r="Z39" s="147"/>
      <c r="AA39" s="147"/>
      <c r="AB39" s="147"/>
      <c r="AC39" s="147"/>
    </row>
    <row r="40" spans="1:29" ht="30" customHeight="1" thickBot="1" x14ac:dyDescent="0.35">
      <c r="A40" s="147"/>
      <c r="B40" s="170">
        <v>30</v>
      </c>
      <c r="C40" s="88"/>
      <c r="D40" s="147"/>
      <c r="E40" s="88"/>
      <c r="F40" s="147"/>
      <c r="G40" s="89"/>
      <c r="H40" s="147"/>
      <c r="I40" s="91">
        <f t="shared" si="0"/>
        <v>0</v>
      </c>
      <c r="J40" s="80"/>
      <c r="K40" s="147"/>
      <c r="L40" s="147"/>
      <c r="M40" s="147"/>
      <c r="N40" s="147"/>
      <c r="O40" s="147"/>
      <c r="P40" s="147"/>
      <c r="Q40" s="147"/>
      <c r="R40" s="147"/>
      <c r="S40" s="147"/>
      <c r="T40" s="147"/>
      <c r="U40" s="147"/>
      <c r="V40" s="147"/>
      <c r="W40" s="147"/>
      <c r="X40" s="147"/>
      <c r="Y40" s="147"/>
      <c r="Z40" s="147"/>
      <c r="AA40" s="147"/>
      <c r="AB40" s="147"/>
      <c r="AC40" s="147"/>
    </row>
    <row r="41" spans="1:29" ht="30" customHeight="1" thickBot="1" x14ac:dyDescent="0.35">
      <c r="A41" s="147"/>
      <c r="B41" s="170">
        <v>31</v>
      </c>
      <c r="C41" s="88"/>
      <c r="D41" s="147"/>
      <c r="E41" s="88"/>
      <c r="F41" s="147"/>
      <c r="G41" s="89"/>
      <c r="H41" s="147"/>
      <c r="I41" s="91">
        <f t="shared" si="0"/>
        <v>0</v>
      </c>
      <c r="J41" s="80"/>
      <c r="K41" s="147"/>
      <c r="L41" s="147"/>
      <c r="M41" s="147"/>
      <c r="N41" s="147"/>
      <c r="O41" s="147"/>
      <c r="P41" s="147"/>
      <c r="Q41" s="147"/>
      <c r="R41" s="147"/>
      <c r="S41" s="147"/>
      <c r="T41" s="147"/>
      <c r="U41" s="147"/>
      <c r="V41" s="147"/>
      <c r="W41" s="147"/>
      <c r="X41" s="147"/>
      <c r="Y41" s="147"/>
      <c r="Z41" s="147"/>
      <c r="AA41" s="147"/>
      <c r="AB41" s="147"/>
      <c r="AC41" s="147"/>
    </row>
    <row r="42" spans="1:29" ht="30" customHeight="1" thickBot="1" x14ac:dyDescent="0.35">
      <c r="A42" s="147"/>
      <c r="B42" s="170">
        <v>32</v>
      </c>
      <c r="C42" s="88"/>
      <c r="D42" s="147"/>
      <c r="E42" s="88"/>
      <c r="F42" s="147"/>
      <c r="G42" s="89"/>
      <c r="H42" s="147"/>
      <c r="I42" s="91">
        <f t="shared" si="0"/>
        <v>0</v>
      </c>
      <c r="J42" s="80"/>
      <c r="K42" s="147"/>
      <c r="L42" s="147"/>
      <c r="M42" s="147"/>
      <c r="N42" s="147"/>
      <c r="O42" s="147"/>
      <c r="P42" s="147"/>
      <c r="Q42" s="147"/>
      <c r="R42" s="147"/>
      <c r="S42" s="147"/>
      <c r="T42" s="147"/>
      <c r="U42" s="147"/>
      <c r="V42" s="147"/>
      <c r="W42" s="147"/>
      <c r="X42" s="147"/>
      <c r="Y42" s="147"/>
      <c r="Z42" s="147"/>
      <c r="AA42" s="147"/>
      <c r="AB42" s="147"/>
      <c r="AC42" s="147"/>
    </row>
    <row r="43" spans="1:29" ht="30" customHeight="1" thickBot="1" x14ac:dyDescent="0.35">
      <c r="A43" s="147"/>
      <c r="B43" s="170">
        <v>33</v>
      </c>
      <c r="C43" s="88"/>
      <c r="D43" s="147"/>
      <c r="E43" s="88"/>
      <c r="F43" s="147"/>
      <c r="G43" s="89"/>
      <c r="H43" s="147"/>
      <c r="I43" s="91">
        <f t="shared" si="0"/>
        <v>0</v>
      </c>
      <c r="J43" s="80"/>
      <c r="K43" s="147"/>
      <c r="L43" s="147"/>
      <c r="M43" s="147"/>
      <c r="N43" s="147"/>
      <c r="O43" s="147"/>
      <c r="P43" s="147"/>
      <c r="Q43" s="147"/>
      <c r="R43" s="147"/>
      <c r="S43" s="147"/>
      <c r="T43" s="147"/>
      <c r="U43" s="147"/>
      <c r="V43" s="147"/>
      <c r="W43" s="147"/>
      <c r="X43" s="147"/>
      <c r="Y43" s="147"/>
      <c r="Z43" s="147"/>
      <c r="AA43" s="147"/>
      <c r="AB43" s="147"/>
      <c r="AC43" s="147"/>
    </row>
    <row r="44" spans="1:29" ht="30" customHeight="1" thickBot="1" x14ac:dyDescent="0.35">
      <c r="A44" s="147"/>
      <c r="B44" s="170">
        <v>34</v>
      </c>
      <c r="C44" s="88"/>
      <c r="D44" s="147"/>
      <c r="E44" s="88"/>
      <c r="F44" s="147"/>
      <c r="G44" s="89"/>
      <c r="H44" s="147"/>
      <c r="I44" s="91">
        <f t="shared" si="0"/>
        <v>0</v>
      </c>
      <c r="J44" s="80"/>
      <c r="K44" s="147"/>
      <c r="L44" s="147"/>
      <c r="M44" s="147"/>
      <c r="N44" s="147"/>
      <c r="O44" s="147"/>
      <c r="P44" s="147"/>
      <c r="Q44" s="147"/>
      <c r="R44" s="147"/>
      <c r="S44" s="147"/>
      <c r="T44" s="147"/>
      <c r="U44" s="147"/>
      <c r="V44" s="147"/>
      <c r="W44" s="147"/>
      <c r="X44" s="147"/>
      <c r="Y44" s="147"/>
      <c r="Z44" s="147"/>
      <c r="AA44" s="147"/>
      <c r="AB44" s="147"/>
      <c r="AC44" s="147"/>
    </row>
    <row r="45" spans="1:29" ht="30" customHeight="1" thickBot="1" x14ac:dyDescent="0.35">
      <c r="A45" s="147"/>
      <c r="B45" s="170">
        <v>35</v>
      </c>
      <c r="C45" s="88"/>
      <c r="D45" s="147"/>
      <c r="E45" s="88"/>
      <c r="F45" s="147"/>
      <c r="G45" s="89"/>
      <c r="H45" s="147"/>
      <c r="I45" s="91">
        <f t="shared" si="0"/>
        <v>0</v>
      </c>
      <c r="J45" s="80"/>
      <c r="K45" s="147"/>
      <c r="L45" s="147"/>
      <c r="M45" s="147"/>
      <c r="N45" s="147"/>
      <c r="O45" s="147"/>
      <c r="P45" s="147"/>
      <c r="Q45" s="147"/>
      <c r="R45" s="147"/>
      <c r="S45" s="147"/>
      <c r="T45" s="147"/>
      <c r="U45" s="147"/>
      <c r="V45" s="147"/>
      <c r="W45" s="147"/>
      <c r="X45" s="147"/>
      <c r="Y45" s="147"/>
      <c r="Z45" s="147"/>
      <c r="AA45" s="147"/>
      <c r="AB45" s="147"/>
      <c r="AC45" s="147"/>
    </row>
    <row r="46" spans="1:29" ht="30" customHeight="1" thickBot="1" x14ac:dyDescent="0.35">
      <c r="A46" s="147"/>
      <c r="B46" s="170">
        <v>36</v>
      </c>
      <c r="C46" s="88"/>
      <c r="D46" s="147"/>
      <c r="E46" s="88"/>
      <c r="F46" s="147"/>
      <c r="G46" s="89"/>
      <c r="H46" s="147"/>
      <c r="I46" s="91">
        <f t="shared" si="0"/>
        <v>0</v>
      </c>
      <c r="J46" s="80"/>
      <c r="K46" s="147"/>
      <c r="L46" s="147"/>
      <c r="M46" s="147"/>
      <c r="N46" s="147"/>
      <c r="O46" s="147"/>
      <c r="P46" s="147"/>
      <c r="Q46" s="147"/>
      <c r="R46" s="147"/>
      <c r="S46" s="147"/>
      <c r="T46" s="147"/>
      <c r="U46" s="147"/>
      <c r="V46" s="147"/>
      <c r="W46" s="147"/>
      <c r="X46" s="147"/>
      <c r="Y46" s="147"/>
      <c r="Z46" s="147"/>
      <c r="AA46" s="147"/>
      <c r="AB46" s="147"/>
      <c r="AC46" s="147"/>
    </row>
    <row r="47" spans="1:29" ht="30" customHeight="1" thickBot="1" x14ac:dyDescent="0.35">
      <c r="A47" s="147"/>
      <c r="B47" s="170">
        <v>37</v>
      </c>
      <c r="C47" s="88"/>
      <c r="D47" s="147"/>
      <c r="E47" s="88"/>
      <c r="F47" s="147"/>
      <c r="G47" s="89"/>
      <c r="H47" s="147"/>
      <c r="I47" s="91">
        <f t="shared" si="0"/>
        <v>0</v>
      </c>
      <c r="J47" s="80"/>
      <c r="K47" s="147"/>
      <c r="L47" s="147"/>
      <c r="M47" s="147"/>
      <c r="N47" s="147"/>
      <c r="O47" s="147"/>
      <c r="P47" s="147"/>
      <c r="Q47" s="147"/>
      <c r="R47" s="147"/>
      <c r="S47" s="147"/>
      <c r="T47" s="147"/>
      <c r="U47" s="147"/>
      <c r="V47" s="147"/>
      <c r="W47" s="147"/>
      <c r="X47" s="147"/>
      <c r="Y47" s="147"/>
      <c r="Z47" s="147"/>
      <c r="AA47" s="147"/>
      <c r="AB47" s="147"/>
      <c r="AC47" s="147"/>
    </row>
    <row r="48" spans="1:29" ht="30" customHeight="1" thickBot="1" x14ac:dyDescent="0.35">
      <c r="A48" s="147"/>
      <c r="B48" s="170">
        <v>38</v>
      </c>
      <c r="C48" s="88"/>
      <c r="D48" s="147"/>
      <c r="E48" s="88"/>
      <c r="F48" s="147"/>
      <c r="G48" s="89"/>
      <c r="H48" s="147"/>
      <c r="I48" s="91">
        <f t="shared" si="0"/>
        <v>0</v>
      </c>
      <c r="J48" s="80"/>
      <c r="K48" s="147"/>
      <c r="L48" s="147"/>
      <c r="M48" s="147"/>
      <c r="N48" s="147"/>
      <c r="O48" s="147"/>
      <c r="P48" s="147"/>
      <c r="Q48" s="147"/>
      <c r="R48" s="147"/>
      <c r="S48" s="147"/>
      <c r="T48" s="147"/>
      <c r="U48" s="147"/>
      <c r="V48" s="147"/>
      <c r="W48" s="147"/>
      <c r="X48" s="147"/>
      <c r="Y48" s="147"/>
      <c r="Z48" s="147"/>
      <c r="AA48" s="147"/>
      <c r="AB48" s="147"/>
      <c r="AC48" s="147"/>
    </row>
    <row r="49" spans="1:29" ht="30" customHeight="1" thickBot="1" x14ac:dyDescent="0.35">
      <c r="A49" s="147"/>
      <c r="B49" s="170">
        <v>39</v>
      </c>
      <c r="C49" s="88"/>
      <c r="D49" s="147"/>
      <c r="E49" s="88"/>
      <c r="F49" s="147"/>
      <c r="G49" s="89"/>
      <c r="H49" s="147"/>
      <c r="I49" s="91">
        <f t="shared" si="0"/>
        <v>0</v>
      </c>
      <c r="J49" s="80"/>
      <c r="K49" s="147"/>
      <c r="L49" s="147"/>
      <c r="M49" s="147"/>
      <c r="N49" s="147"/>
      <c r="O49" s="147"/>
      <c r="P49" s="147"/>
      <c r="Q49" s="147"/>
      <c r="R49" s="147"/>
      <c r="S49" s="147"/>
      <c r="T49" s="147"/>
      <c r="U49" s="147"/>
      <c r="V49" s="147"/>
      <c r="W49" s="147"/>
      <c r="X49" s="147"/>
      <c r="Y49" s="147"/>
      <c r="Z49" s="147"/>
      <c r="AA49" s="147"/>
      <c r="AB49" s="147"/>
      <c r="AC49" s="147"/>
    </row>
    <row r="50" spans="1:29" ht="30" customHeight="1" thickBot="1" x14ac:dyDescent="0.35">
      <c r="A50" s="147"/>
      <c r="B50" s="170">
        <v>40</v>
      </c>
      <c r="C50" s="88"/>
      <c r="D50" s="147"/>
      <c r="E50" s="88"/>
      <c r="F50" s="147"/>
      <c r="G50" s="89"/>
      <c r="H50" s="147"/>
      <c r="I50" s="91">
        <f t="shared" si="0"/>
        <v>0</v>
      </c>
      <c r="J50" s="80"/>
      <c r="K50" s="147"/>
      <c r="L50" s="147"/>
      <c r="M50" s="147"/>
      <c r="N50" s="147"/>
      <c r="O50" s="147"/>
      <c r="P50" s="147"/>
      <c r="Q50" s="147"/>
      <c r="R50" s="147"/>
      <c r="S50" s="147"/>
      <c r="T50" s="147"/>
      <c r="U50" s="147"/>
      <c r="V50" s="147"/>
      <c r="W50" s="147"/>
      <c r="X50" s="147"/>
      <c r="Y50" s="147"/>
      <c r="Z50" s="147"/>
      <c r="AA50" s="147"/>
      <c r="AB50" s="147"/>
      <c r="AC50" s="147"/>
    </row>
    <row r="51" spans="1:29" ht="30" customHeight="1" thickBot="1" x14ac:dyDescent="0.35">
      <c r="A51" s="147"/>
      <c r="B51" s="170">
        <v>41</v>
      </c>
      <c r="C51" s="88"/>
      <c r="D51" s="147"/>
      <c r="E51" s="88"/>
      <c r="F51" s="147"/>
      <c r="G51" s="89"/>
      <c r="H51" s="147"/>
      <c r="I51" s="91">
        <f t="shared" si="0"/>
        <v>0</v>
      </c>
      <c r="J51" s="80"/>
      <c r="K51" s="147"/>
      <c r="L51" s="147"/>
      <c r="M51" s="147"/>
      <c r="N51" s="147"/>
      <c r="O51" s="147"/>
      <c r="P51" s="147"/>
      <c r="Q51" s="147"/>
      <c r="R51" s="147"/>
      <c r="S51" s="147"/>
      <c r="T51" s="147"/>
      <c r="U51" s="147"/>
      <c r="V51" s="147"/>
      <c r="W51" s="147"/>
      <c r="X51" s="147"/>
      <c r="Y51" s="147"/>
      <c r="Z51" s="147"/>
      <c r="AA51" s="147"/>
      <c r="AB51" s="147"/>
      <c r="AC51" s="147"/>
    </row>
    <row r="52" spans="1:29" ht="30" customHeight="1" thickBot="1" x14ac:dyDescent="0.35">
      <c r="A52" s="147"/>
      <c r="B52" s="170">
        <v>42</v>
      </c>
      <c r="C52" s="88"/>
      <c r="D52" s="147"/>
      <c r="E52" s="88"/>
      <c r="F52" s="147"/>
      <c r="G52" s="89"/>
      <c r="H52" s="147"/>
      <c r="I52" s="91">
        <f t="shared" si="0"/>
        <v>0</v>
      </c>
      <c r="J52" s="80"/>
      <c r="K52" s="147"/>
      <c r="L52" s="147"/>
      <c r="M52" s="147"/>
      <c r="N52" s="147"/>
      <c r="O52" s="147"/>
      <c r="P52" s="147"/>
      <c r="Q52" s="147"/>
      <c r="R52" s="147"/>
      <c r="S52" s="147"/>
      <c r="T52" s="147"/>
      <c r="U52" s="147"/>
      <c r="V52" s="147"/>
      <c r="W52" s="147"/>
      <c r="X52" s="147"/>
      <c r="Y52" s="147"/>
      <c r="Z52" s="147"/>
      <c r="AA52" s="147"/>
      <c r="AB52" s="147"/>
      <c r="AC52" s="147"/>
    </row>
    <row r="53" spans="1:29" ht="30" customHeight="1" thickBot="1" x14ac:dyDescent="0.35">
      <c r="A53" s="147"/>
      <c r="B53" s="170">
        <v>43</v>
      </c>
      <c r="C53" s="88"/>
      <c r="D53" s="147"/>
      <c r="E53" s="88"/>
      <c r="F53" s="147"/>
      <c r="G53" s="89"/>
      <c r="H53" s="147"/>
      <c r="I53" s="91">
        <f t="shared" si="0"/>
        <v>0</v>
      </c>
      <c r="J53" s="80"/>
      <c r="K53" s="147"/>
      <c r="L53" s="147"/>
      <c r="M53" s="147"/>
      <c r="N53" s="147"/>
      <c r="O53" s="147"/>
      <c r="P53" s="147"/>
      <c r="Q53" s="147"/>
      <c r="R53" s="147"/>
      <c r="S53" s="147"/>
      <c r="T53" s="147"/>
      <c r="U53" s="147"/>
      <c r="V53" s="147"/>
      <c r="W53" s="147"/>
      <c r="X53" s="147"/>
      <c r="Y53" s="147"/>
      <c r="Z53" s="147"/>
      <c r="AA53" s="147"/>
      <c r="AB53" s="147"/>
      <c r="AC53" s="147"/>
    </row>
    <row r="54" spans="1:29" ht="30" customHeight="1" thickBot="1" x14ac:dyDescent="0.35">
      <c r="A54" s="147"/>
      <c r="B54" s="170">
        <v>44</v>
      </c>
      <c r="C54" s="88"/>
      <c r="D54" s="147"/>
      <c r="E54" s="88"/>
      <c r="F54" s="147"/>
      <c r="G54" s="89"/>
      <c r="H54" s="147"/>
      <c r="I54" s="91">
        <f t="shared" si="0"/>
        <v>0</v>
      </c>
      <c r="J54" s="80"/>
      <c r="K54" s="147"/>
      <c r="L54" s="147"/>
      <c r="M54" s="147"/>
      <c r="N54" s="147"/>
      <c r="O54" s="147"/>
      <c r="P54" s="147"/>
      <c r="Q54" s="147"/>
      <c r="R54" s="147"/>
      <c r="S54" s="147"/>
      <c r="T54" s="147"/>
      <c r="U54" s="147"/>
      <c r="V54" s="147"/>
      <c r="W54" s="147"/>
      <c r="X54" s="147"/>
      <c r="Y54" s="147"/>
      <c r="Z54" s="147"/>
      <c r="AA54" s="147"/>
      <c r="AB54" s="147"/>
      <c r="AC54" s="147"/>
    </row>
    <row r="55" spans="1:29" ht="30" customHeight="1" thickBot="1" x14ac:dyDescent="0.35">
      <c r="A55" s="147"/>
      <c r="B55" s="170">
        <v>45</v>
      </c>
      <c r="C55" s="88"/>
      <c r="D55" s="147"/>
      <c r="E55" s="88"/>
      <c r="F55" s="147"/>
      <c r="G55" s="89"/>
      <c r="H55" s="147"/>
      <c r="I55" s="91">
        <f t="shared" si="0"/>
        <v>0</v>
      </c>
      <c r="J55" s="80"/>
      <c r="K55" s="147"/>
      <c r="L55" s="147"/>
      <c r="M55" s="147"/>
      <c r="N55" s="147"/>
      <c r="O55" s="147"/>
      <c r="P55" s="147"/>
      <c r="Q55" s="147"/>
      <c r="R55" s="147"/>
      <c r="S55" s="147"/>
      <c r="T55" s="147"/>
      <c r="U55" s="147"/>
      <c r="V55" s="147"/>
      <c r="W55" s="147"/>
      <c r="X55" s="147"/>
      <c r="Y55" s="147"/>
      <c r="Z55" s="147"/>
      <c r="AA55" s="147"/>
      <c r="AB55" s="147"/>
      <c r="AC55" s="147"/>
    </row>
    <row r="56" spans="1:29" ht="30" customHeight="1" thickBot="1" x14ac:dyDescent="0.35">
      <c r="A56" s="147"/>
      <c r="B56" s="170">
        <v>46</v>
      </c>
      <c r="C56" s="88"/>
      <c r="D56" s="147"/>
      <c r="E56" s="88"/>
      <c r="F56" s="147"/>
      <c r="G56" s="89"/>
      <c r="H56" s="147"/>
      <c r="I56" s="91">
        <f t="shared" si="0"/>
        <v>0</v>
      </c>
      <c r="J56" s="80"/>
      <c r="K56" s="147"/>
      <c r="L56" s="147"/>
      <c r="M56" s="147"/>
      <c r="N56" s="147"/>
      <c r="O56" s="147"/>
      <c r="P56" s="147"/>
      <c r="Q56" s="147"/>
      <c r="R56" s="147"/>
      <c r="S56" s="147"/>
      <c r="T56" s="147"/>
      <c r="U56" s="147"/>
      <c r="V56" s="147"/>
      <c r="W56" s="147"/>
      <c r="X56" s="147"/>
      <c r="Y56" s="147"/>
      <c r="Z56" s="147"/>
      <c r="AA56" s="147"/>
      <c r="AB56" s="147"/>
      <c r="AC56" s="147"/>
    </row>
    <row r="57" spans="1:29" ht="30" customHeight="1" thickBot="1" x14ac:dyDescent="0.35">
      <c r="A57" s="147"/>
      <c r="B57" s="170">
        <v>47</v>
      </c>
      <c r="C57" s="88"/>
      <c r="D57" s="147"/>
      <c r="E57" s="88"/>
      <c r="F57" s="147"/>
      <c r="G57" s="89"/>
      <c r="H57" s="147"/>
      <c r="I57" s="91">
        <f t="shared" si="0"/>
        <v>0</v>
      </c>
      <c r="J57" s="80"/>
      <c r="K57" s="147"/>
      <c r="L57" s="147"/>
      <c r="M57" s="147"/>
      <c r="N57" s="147"/>
      <c r="O57" s="147"/>
      <c r="P57" s="147"/>
      <c r="Q57" s="147"/>
      <c r="R57" s="147"/>
      <c r="S57" s="147"/>
      <c r="T57" s="147"/>
      <c r="U57" s="147"/>
      <c r="V57" s="147"/>
      <c r="W57" s="147"/>
      <c r="X57" s="147"/>
      <c r="Y57" s="147"/>
      <c r="Z57" s="147"/>
      <c r="AA57" s="147"/>
      <c r="AB57" s="147"/>
      <c r="AC57" s="147"/>
    </row>
    <row r="58" spans="1:29" ht="30" customHeight="1" thickBot="1" x14ac:dyDescent="0.35">
      <c r="A58" s="147"/>
      <c r="B58" s="170">
        <v>48</v>
      </c>
      <c r="C58" s="88"/>
      <c r="D58" s="147"/>
      <c r="E58" s="88"/>
      <c r="F58" s="147"/>
      <c r="G58" s="89"/>
      <c r="H58" s="147"/>
      <c r="I58" s="91">
        <f t="shared" si="0"/>
        <v>0</v>
      </c>
      <c r="J58" s="80"/>
      <c r="K58" s="147"/>
      <c r="L58" s="147"/>
      <c r="M58" s="147"/>
      <c r="N58" s="147"/>
      <c r="O58" s="147"/>
      <c r="P58" s="147"/>
      <c r="Q58" s="147"/>
      <c r="R58" s="147"/>
      <c r="S58" s="147"/>
      <c r="T58" s="147"/>
      <c r="U58" s="147"/>
      <c r="V58" s="147"/>
      <c r="W58" s="147"/>
      <c r="X58" s="147"/>
      <c r="Y58" s="147"/>
      <c r="Z58" s="147"/>
      <c r="AA58" s="147"/>
      <c r="AB58" s="147"/>
      <c r="AC58" s="147"/>
    </row>
    <row r="59" spans="1:29" ht="30" customHeight="1" thickBot="1" x14ac:dyDescent="0.35">
      <c r="A59" s="147"/>
      <c r="B59" s="170">
        <v>49</v>
      </c>
      <c r="C59" s="88"/>
      <c r="D59" s="147"/>
      <c r="E59" s="88"/>
      <c r="F59" s="147"/>
      <c r="G59" s="89"/>
      <c r="H59" s="147"/>
      <c r="I59" s="91">
        <f t="shared" si="0"/>
        <v>0</v>
      </c>
      <c r="J59" s="80"/>
      <c r="K59" s="147"/>
    </row>
    <row r="60" spans="1:29" ht="30" customHeight="1" thickBot="1" x14ac:dyDescent="0.35">
      <c r="A60" s="147"/>
      <c r="B60" s="170">
        <v>50</v>
      </c>
      <c r="C60" s="88"/>
      <c r="D60" s="147"/>
      <c r="E60" s="88"/>
      <c r="F60" s="147"/>
      <c r="G60" s="89"/>
      <c r="H60" s="147"/>
      <c r="I60" s="91">
        <f t="shared" si="0"/>
        <v>0</v>
      </c>
      <c r="J60" s="80"/>
      <c r="K60" s="147"/>
    </row>
    <row r="61" spans="1:29" ht="13.5" thickBot="1" x14ac:dyDescent="0.35">
      <c r="A61" s="147"/>
      <c r="B61" s="156"/>
      <c r="C61" s="147"/>
      <c r="D61" s="147"/>
      <c r="E61" s="147"/>
      <c r="F61" s="147"/>
      <c r="G61" s="147"/>
      <c r="H61" s="147"/>
      <c r="I61" s="207"/>
      <c r="J61" s="80"/>
      <c r="K61" s="147"/>
    </row>
    <row r="62" spans="1:29" ht="13.5" thickBot="1" x14ac:dyDescent="0.35">
      <c r="A62" s="147"/>
      <c r="B62" s="156"/>
      <c r="C62" s="147"/>
      <c r="D62" s="147"/>
      <c r="E62" s="424" t="s">
        <v>31</v>
      </c>
      <c r="F62" s="424"/>
      <c r="G62" s="424"/>
      <c r="H62" s="425"/>
      <c r="I62" s="92">
        <f>SUM(I11:I60)</f>
        <v>0</v>
      </c>
      <c r="J62" s="80"/>
      <c r="K62" s="147"/>
    </row>
    <row r="63" spans="1:29" ht="13.5" thickBot="1" x14ac:dyDescent="0.35">
      <c r="A63" s="147"/>
      <c r="B63" s="160"/>
      <c r="C63" s="161"/>
      <c r="D63" s="161"/>
      <c r="E63" s="161"/>
      <c r="F63" s="161"/>
      <c r="G63" s="161"/>
      <c r="H63" s="161"/>
      <c r="I63" s="280"/>
      <c r="J63" s="163"/>
      <c r="K63" s="147"/>
    </row>
    <row r="64" spans="1:29" x14ac:dyDescent="0.3">
      <c r="A64" s="147"/>
      <c r="B64" s="147"/>
      <c r="C64" s="147"/>
      <c r="D64" s="147"/>
      <c r="E64" s="147"/>
      <c r="F64" s="147"/>
      <c r="G64" s="147"/>
      <c r="H64" s="147"/>
      <c r="I64" s="207"/>
      <c r="J64" s="147"/>
      <c r="K64" s="147"/>
    </row>
  </sheetData>
  <sheetProtection sheet="1" objects="1" scenarios="1" insertRows="0" insertHyperlinks="0" deleteRows="0" selectLockedCells="1"/>
  <mergeCells count="3">
    <mergeCell ref="C2:F3"/>
    <mergeCell ref="E62:H62"/>
    <mergeCell ref="C6:C8"/>
  </mergeCells>
  <dataValidations count="2">
    <dataValidation allowBlank="1" showInputMessage="1" showErrorMessage="1" prompt="Estimate number of these items you expect to use during the project" sqref="E10:E60" xr:uid="{C3F9698E-3365-48EA-A403-D899A52C9D17}"/>
    <dataValidation allowBlank="1" showInputMessage="1" showErrorMessage="1" prompt="Please provide a description of the item you are consuming" sqref="C10:C60" xr:uid="{7594229E-3874-4CEB-AE0A-CECE8C0E360C}"/>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3944-ACA8-4986-9031-3B6B55C37D37}">
  <sheetPr>
    <tabColor theme="6" tint="0.79998168889431442"/>
  </sheetPr>
  <dimension ref="A1:K33"/>
  <sheetViews>
    <sheetView showGridLines="0" zoomScale="80" zoomScaleNormal="80" workbookViewId="0">
      <pane ySplit="3" topLeftCell="A4" activePane="bottomLeft" state="frozen"/>
      <selection activeCell="I18" sqref="I18"/>
      <selection pane="bottomLeft" activeCell="E16" sqref="E16"/>
    </sheetView>
  </sheetViews>
  <sheetFormatPr defaultColWidth="9.1796875" defaultRowHeight="13" x14ac:dyDescent="0.3"/>
  <cols>
    <col min="1" max="2" width="4.7265625" style="144" customWidth="1"/>
    <col min="3" max="3" width="82.26953125" style="144" customWidth="1"/>
    <col min="4" max="4" width="2.7265625" style="144" hidden="1" customWidth="1"/>
    <col min="5" max="5" width="93.1796875" style="167" customWidth="1"/>
    <col min="6" max="6" width="2.7265625" style="144" customWidth="1"/>
    <col min="7" max="7" width="15.7265625" style="167" customWidth="1"/>
    <col min="8" max="8" width="2.7265625" style="144" customWidth="1"/>
    <col min="9" max="9" width="15.7265625" style="144" customWidth="1"/>
    <col min="10" max="11" width="4.7265625" style="144" customWidth="1"/>
    <col min="12" max="16384" width="9.1796875" style="144"/>
  </cols>
  <sheetData>
    <row r="1" spans="1:11" ht="13.5" thickBot="1" x14ac:dyDescent="0.35">
      <c r="A1" s="147"/>
      <c r="B1" s="147"/>
      <c r="C1" s="147"/>
      <c r="D1" s="147"/>
      <c r="E1" s="164"/>
      <c r="F1" s="147"/>
      <c r="G1" s="164"/>
      <c r="H1" s="147"/>
      <c r="I1" s="147"/>
      <c r="J1" s="147"/>
      <c r="K1" s="147"/>
    </row>
    <row r="2" spans="1:11" ht="15.5" x14ac:dyDescent="0.35">
      <c r="A2" s="147"/>
      <c r="B2" s="208"/>
      <c r="C2" s="392" t="s">
        <v>180</v>
      </c>
      <c r="D2" s="392"/>
      <c r="E2" s="392"/>
      <c r="F2" s="209"/>
      <c r="G2" s="290"/>
      <c r="H2" s="209"/>
      <c r="I2" s="209"/>
      <c r="J2" s="212"/>
      <c r="K2" s="147"/>
    </row>
    <row r="3" spans="1:11" ht="15.5" x14ac:dyDescent="0.35">
      <c r="A3" s="147"/>
      <c r="B3" s="268"/>
      <c r="C3" s="393"/>
      <c r="D3" s="393"/>
      <c r="E3" s="393"/>
      <c r="F3" s="216"/>
      <c r="G3" s="291"/>
      <c r="H3" s="216"/>
      <c r="I3" s="216"/>
      <c r="J3" s="217"/>
      <c r="K3" s="147"/>
    </row>
    <row r="4" spans="1:11" x14ac:dyDescent="0.3">
      <c r="A4" s="147"/>
      <c r="B4" s="218"/>
      <c r="C4" s="207"/>
      <c r="D4" s="207"/>
      <c r="E4" s="259"/>
      <c r="F4" s="207"/>
      <c r="G4" s="259"/>
      <c r="H4" s="207"/>
      <c r="I4" s="207"/>
      <c r="J4" s="219"/>
      <c r="K4" s="147"/>
    </row>
    <row r="5" spans="1:11" ht="14.5" x14ac:dyDescent="0.35">
      <c r="A5" s="147"/>
      <c r="B5" s="218"/>
      <c r="C5" s="285" t="s">
        <v>100</v>
      </c>
      <c r="D5" s="207"/>
      <c r="E5" s="394" t="s">
        <v>201</v>
      </c>
      <c r="F5" s="394"/>
      <c r="G5" s="394"/>
      <c r="H5" s="394"/>
      <c r="I5" s="394"/>
      <c r="J5" s="395"/>
      <c r="K5" s="147"/>
    </row>
    <row r="6" spans="1:11" ht="13.5" thickBot="1" x14ac:dyDescent="0.35">
      <c r="A6" s="147"/>
      <c r="B6" s="218"/>
      <c r="C6" s="207"/>
      <c r="D6" s="207"/>
      <c r="E6" s="259"/>
      <c r="F6" s="207"/>
      <c r="G6" s="259"/>
      <c r="H6" s="207"/>
      <c r="I6" s="207"/>
      <c r="J6" s="219"/>
      <c r="K6" s="147"/>
    </row>
    <row r="7" spans="1:11" ht="22.5" customHeight="1" thickBot="1" x14ac:dyDescent="0.35">
      <c r="A7" s="147"/>
      <c r="B7" s="286"/>
      <c r="C7" s="286" t="s">
        <v>101</v>
      </c>
      <c r="D7" s="207"/>
      <c r="E7" s="247" t="s">
        <v>196</v>
      </c>
      <c r="F7" s="292"/>
      <c r="G7" s="247" t="s">
        <v>179</v>
      </c>
      <c r="H7" s="292"/>
      <c r="I7" s="247" t="s">
        <v>89</v>
      </c>
      <c r="J7" s="219"/>
      <c r="K7" s="147"/>
    </row>
    <row r="8" spans="1:11" ht="22.5" customHeight="1" thickBot="1" x14ac:dyDescent="0.35">
      <c r="A8" s="147"/>
      <c r="B8" s="287" t="s">
        <v>85</v>
      </c>
      <c r="C8" s="293" t="s">
        <v>181</v>
      </c>
      <c r="D8" s="207"/>
      <c r="E8" s="294">
        <v>2</v>
      </c>
      <c r="F8" s="259"/>
      <c r="G8" s="295">
        <v>700</v>
      </c>
      <c r="H8" s="259"/>
      <c r="I8" s="295">
        <f>$E$8*$G$8</f>
        <v>1400</v>
      </c>
      <c r="J8" s="219"/>
      <c r="K8" s="147"/>
    </row>
    <row r="9" spans="1:11" ht="22.5" customHeight="1" thickBot="1" x14ac:dyDescent="0.35">
      <c r="A9" s="147"/>
      <c r="B9" s="287"/>
      <c r="C9" s="293" t="s">
        <v>102</v>
      </c>
      <c r="D9" s="207"/>
      <c r="E9" s="294">
        <v>2</v>
      </c>
      <c r="F9" s="259"/>
      <c r="G9" s="295">
        <v>50</v>
      </c>
      <c r="H9" s="259"/>
      <c r="I9" s="295">
        <f>$E$9*$G$9</f>
        <v>100</v>
      </c>
      <c r="J9" s="219"/>
      <c r="K9" s="147"/>
    </row>
    <row r="10" spans="1:11" ht="30" customHeight="1" thickBot="1" x14ac:dyDescent="0.35">
      <c r="A10" s="147"/>
      <c r="B10" s="157">
        <v>1</v>
      </c>
      <c r="C10" s="114"/>
      <c r="D10" s="147"/>
      <c r="E10" s="135"/>
      <c r="F10" s="165"/>
      <c r="G10" s="136"/>
      <c r="H10" s="147"/>
      <c r="I10" s="115">
        <f t="shared" ref="I10:I29" si="0">$E10*$G10</f>
        <v>0</v>
      </c>
      <c r="J10" s="80"/>
      <c r="K10" s="147"/>
    </row>
    <row r="11" spans="1:11" ht="30" customHeight="1" thickBot="1" x14ac:dyDescent="0.35">
      <c r="A11" s="147"/>
      <c r="B11" s="157">
        <v>2</v>
      </c>
      <c r="C11" s="93"/>
      <c r="D11" s="147"/>
      <c r="E11" s="116"/>
      <c r="F11" s="147"/>
      <c r="G11" s="117"/>
      <c r="H11" s="147"/>
      <c r="I11" s="118">
        <f t="shared" si="0"/>
        <v>0</v>
      </c>
      <c r="J11" s="80"/>
      <c r="K11" s="147"/>
    </row>
    <row r="12" spans="1:11" ht="30" customHeight="1" thickBot="1" x14ac:dyDescent="0.35">
      <c r="A12" s="147"/>
      <c r="B12" s="157">
        <v>3</v>
      </c>
      <c r="C12" s="93"/>
      <c r="D12" s="147"/>
      <c r="E12" s="116"/>
      <c r="F12" s="147"/>
      <c r="G12" s="117"/>
      <c r="H12" s="147"/>
      <c r="I12" s="118">
        <f t="shared" si="0"/>
        <v>0</v>
      </c>
      <c r="J12" s="80"/>
      <c r="K12" s="147"/>
    </row>
    <row r="13" spans="1:11" ht="30" customHeight="1" thickBot="1" x14ac:dyDescent="0.35">
      <c r="A13" s="147"/>
      <c r="B13" s="157">
        <v>4</v>
      </c>
      <c r="C13" s="93"/>
      <c r="D13" s="147"/>
      <c r="E13" s="116"/>
      <c r="F13" s="147"/>
      <c r="G13" s="117"/>
      <c r="H13" s="147"/>
      <c r="I13" s="118">
        <f t="shared" si="0"/>
        <v>0</v>
      </c>
      <c r="J13" s="80"/>
      <c r="K13" s="147"/>
    </row>
    <row r="14" spans="1:11" ht="30" customHeight="1" thickBot="1" x14ac:dyDescent="0.35">
      <c r="A14" s="147"/>
      <c r="B14" s="157">
        <v>5</v>
      </c>
      <c r="C14" s="93"/>
      <c r="D14" s="147"/>
      <c r="E14" s="116"/>
      <c r="F14" s="147"/>
      <c r="G14" s="117"/>
      <c r="H14" s="147"/>
      <c r="I14" s="118">
        <f t="shared" si="0"/>
        <v>0</v>
      </c>
      <c r="J14" s="80"/>
      <c r="K14" s="147"/>
    </row>
    <row r="15" spans="1:11" ht="30" customHeight="1" thickBot="1" x14ac:dyDescent="0.35">
      <c r="A15" s="147"/>
      <c r="B15" s="157">
        <v>6</v>
      </c>
      <c r="C15" s="93"/>
      <c r="D15" s="147"/>
      <c r="E15" s="116"/>
      <c r="F15" s="147"/>
      <c r="G15" s="117"/>
      <c r="H15" s="147"/>
      <c r="I15" s="118">
        <f t="shared" si="0"/>
        <v>0</v>
      </c>
      <c r="J15" s="80"/>
      <c r="K15" s="147"/>
    </row>
    <row r="16" spans="1:11" ht="30" customHeight="1" thickBot="1" x14ac:dyDescent="0.35">
      <c r="A16" s="147"/>
      <c r="B16" s="157">
        <v>7</v>
      </c>
      <c r="C16" s="93"/>
      <c r="D16" s="147"/>
      <c r="E16" s="116"/>
      <c r="F16" s="147"/>
      <c r="G16" s="117"/>
      <c r="H16" s="147"/>
      <c r="I16" s="118">
        <f t="shared" si="0"/>
        <v>0</v>
      </c>
      <c r="J16" s="80"/>
      <c r="K16" s="147"/>
    </row>
    <row r="17" spans="1:11" ht="30" customHeight="1" thickBot="1" x14ac:dyDescent="0.35">
      <c r="A17" s="147"/>
      <c r="B17" s="157">
        <v>8</v>
      </c>
      <c r="C17" s="93"/>
      <c r="D17" s="147"/>
      <c r="E17" s="116"/>
      <c r="F17" s="147"/>
      <c r="G17" s="117"/>
      <c r="H17" s="147"/>
      <c r="I17" s="118">
        <f t="shared" si="0"/>
        <v>0</v>
      </c>
      <c r="J17" s="80"/>
      <c r="K17" s="147"/>
    </row>
    <row r="18" spans="1:11" ht="30" customHeight="1" thickBot="1" x14ac:dyDescent="0.35">
      <c r="A18" s="147"/>
      <c r="B18" s="157">
        <v>9</v>
      </c>
      <c r="C18" s="93"/>
      <c r="D18" s="147"/>
      <c r="E18" s="116"/>
      <c r="F18" s="147"/>
      <c r="G18" s="117"/>
      <c r="H18" s="147"/>
      <c r="I18" s="118">
        <f t="shared" si="0"/>
        <v>0</v>
      </c>
      <c r="J18" s="80"/>
      <c r="K18" s="147"/>
    </row>
    <row r="19" spans="1:11" ht="30" customHeight="1" thickBot="1" x14ac:dyDescent="0.35">
      <c r="A19" s="147"/>
      <c r="B19" s="157">
        <v>10</v>
      </c>
      <c r="C19" s="93"/>
      <c r="D19" s="147"/>
      <c r="E19" s="116"/>
      <c r="F19" s="147"/>
      <c r="G19" s="117"/>
      <c r="H19" s="147"/>
      <c r="I19" s="118">
        <f t="shared" si="0"/>
        <v>0</v>
      </c>
      <c r="J19" s="80"/>
      <c r="K19" s="147"/>
    </row>
    <row r="20" spans="1:11" ht="30" customHeight="1" thickBot="1" x14ac:dyDescent="0.35">
      <c r="A20" s="147"/>
      <c r="B20" s="157">
        <v>11</v>
      </c>
      <c r="C20" s="93"/>
      <c r="D20" s="147"/>
      <c r="E20" s="116"/>
      <c r="F20" s="147"/>
      <c r="G20" s="117"/>
      <c r="H20" s="147"/>
      <c r="I20" s="118">
        <f t="shared" si="0"/>
        <v>0</v>
      </c>
      <c r="J20" s="80"/>
      <c r="K20" s="147"/>
    </row>
    <row r="21" spans="1:11" ht="30" customHeight="1" thickBot="1" x14ac:dyDescent="0.35">
      <c r="A21" s="147"/>
      <c r="B21" s="157">
        <v>12</v>
      </c>
      <c r="C21" s="93"/>
      <c r="D21" s="147"/>
      <c r="E21" s="116"/>
      <c r="F21" s="147"/>
      <c r="G21" s="117"/>
      <c r="H21" s="147"/>
      <c r="I21" s="118">
        <f t="shared" si="0"/>
        <v>0</v>
      </c>
      <c r="J21" s="80"/>
      <c r="K21" s="147"/>
    </row>
    <row r="22" spans="1:11" ht="30" customHeight="1" thickBot="1" x14ac:dyDescent="0.35">
      <c r="A22" s="147"/>
      <c r="B22" s="157">
        <v>13</v>
      </c>
      <c r="C22" s="93"/>
      <c r="D22" s="147"/>
      <c r="E22" s="116"/>
      <c r="F22" s="147"/>
      <c r="G22" s="117"/>
      <c r="H22" s="147"/>
      <c r="I22" s="118">
        <f t="shared" si="0"/>
        <v>0</v>
      </c>
      <c r="J22" s="80"/>
      <c r="K22" s="147"/>
    </row>
    <row r="23" spans="1:11" ht="30" customHeight="1" thickBot="1" x14ac:dyDescent="0.35">
      <c r="A23" s="147"/>
      <c r="B23" s="157">
        <v>14</v>
      </c>
      <c r="C23" s="93"/>
      <c r="D23" s="147"/>
      <c r="E23" s="116"/>
      <c r="F23" s="147"/>
      <c r="G23" s="117"/>
      <c r="H23" s="147"/>
      <c r="I23" s="118">
        <f t="shared" si="0"/>
        <v>0</v>
      </c>
      <c r="J23" s="80"/>
      <c r="K23" s="147"/>
    </row>
    <row r="24" spans="1:11" ht="30" customHeight="1" thickBot="1" x14ac:dyDescent="0.35">
      <c r="A24" s="147"/>
      <c r="B24" s="157">
        <v>15</v>
      </c>
      <c r="C24" s="93"/>
      <c r="D24" s="147"/>
      <c r="E24" s="116"/>
      <c r="F24" s="147"/>
      <c r="G24" s="117"/>
      <c r="H24" s="147"/>
      <c r="I24" s="118">
        <f t="shared" si="0"/>
        <v>0</v>
      </c>
      <c r="J24" s="80"/>
      <c r="K24" s="147"/>
    </row>
    <row r="25" spans="1:11" ht="30" customHeight="1" thickBot="1" x14ac:dyDescent="0.35">
      <c r="A25" s="147"/>
      <c r="B25" s="157">
        <v>16</v>
      </c>
      <c r="C25" s="93"/>
      <c r="D25" s="147"/>
      <c r="E25" s="116"/>
      <c r="F25" s="147"/>
      <c r="G25" s="117"/>
      <c r="H25" s="147"/>
      <c r="I25" s="118">
        <f t="shared" si="0"/>
        <v>0</v>
      </c>
      <c r="J25" s="80"/>
      <c r="K25" s="147"/>
    </row>
    <row r="26" spans="1:11" ht="30" customHeight="1" thickBot="1" x14ac:dyDescent="0.35">
      <c r="A26" s="147"/>
      <c r="B26" s="157">
        <v>17</v>
      </c>
      <c r="C26" s="93"/>
      <c r="D26" s="147"/>
      <c r="E26" s="116"/>
      <c r="F26" s="147"/>
      <c r="G26" s="117"/>
      <c r="H26" s="147"/>
      <c r="I26" s="118">
        <f t="shared" si="0"/>
        <v>0</v>
      </c>
      <c r="J26" s="80"/>
      <c r="K26" s="147"/>
    </row>
    <row r="27" spans="1:11" ht="30" customHeight="1" thickBot="1" x14ac:dyDescent="0.35">
      <c r="A27" s="147"/>
      <c r="B27" s="157">
        <v>18</v>
      </c>
      <c r="C27" s="93"/>
      <c r="D27" s="147"/>
      <c r="E27" s="116"/>
      <c r="F27" s="147"/>
      <c r="G27" s="117"/>
      <c r="H27" s="147"/>
      <c r="I27" s="118">
        <f t="shared" si="0"/>
        <v>0</v>
      </c>
      <c r="J27" s="80"/>
      <c r="K27" s="147"/>
    </row>
    <row r="28" spans="1:11" ht="30" customHeight="1" thickBot="1" x14ac:dyDescent="0.35">
      <c r="A28" s="147"/>
      <c r="B28" s="157">
        <v>19</v>
      </c>
      <c r="C28" s="93"/>
      <c r="D28" s="147"/>
      <c r="E28" s="116"/>
      <c r="F28" s="147"/>
      <c r="G28" s="117"/>
      <c r="H28" s="147"/>
      <c r="I28" s="118">
        <f t="shared" si="0"/>
        <v>0</v>
      </c>
      <c r="J28" s="80"/>
      <c r="K28" s="147"/>
    </row>
    <row r="29" spans="1:11" ht="30" customHeight="1" thickBot="1" x14ac:dyDescent="0.35">
      <c r="A29" s="147"/>
      <c r="B29" s="157">
        <v>20</v>
      </c>
      <c r="C29" s="97"/>
      <c r="D29" s="147"/>
      <c r="E29" s="119"/>
      <c r="F29" s="147"/>
      <c r="G29" s="120"/>
      <c r="H29" s="147"/>
      <c r="I29" s="121">
        <f t="shared" si="0"/>
        <v>0</v>
      </c>
      <c r="J29" s="80"/>
      <c r="K29" s="147"/>
    </row>
    <row r="30" spans="1:11" ht="13.5" thickBot="1" x14ac:dyDescent="0.35">
      <c r="A30" s="147"/>
      <c r="B30" s="156"/>
      <c r="C30" s="147"/>
      <c r="D30" s="147"/>
      <c r="E30" s="164"/>
      <c r="F30" s="147"/>
      <c r="G30" s="164"/>
      <c r="H30" s="147"/>
      <c r="I30" s="278"/>
      <c r="J30" s="80"/>
      <c r="K30" s="147"/>
    </row>
    <row r="31" spans="1:11" ht="14" thickTop="1" thickBot="1" x14ac:dyDescent="0.35">
      <c r="A31" s="147"/>
      <c r="B31" s="156"/>
      <c r="C31" s="147"/>
      <c r="D31" s="147"/>
      <c r="E31" s="391" t="s">
        <v>103</v>
      </c>
      <c r="F31" s="391"/>
      <c r="G31" s="391"/>
      <c r="H31" s="391"/>
      <c r="I31" s="76">
        <f>SUM(I10:I29)</f>
        <v>0</v>
      </c>
      <c r="J31" s="80"/>
      <c r="K31" s="147"/>
    </row>
    <row r="32" spans="1:11" ht="14" thickTop="1" thickBot="1" x14ac:dyDescent="0.35">
      <c r="A32" s="147"/>
      <c r="B32" s="160"/>
      <c r="C32" s="161"/>
      <c r="D32" s="161"/>
      <c r="E32" s="166"/>
      <c r="F32" s="161"/>
      <c r="G32" s="166"/>
      <c r="H32" s="161"/>
      <c r="I32" s="161"/>
      <c r="J32" s="163"/>
      <c r="K32" s="147"/>
    </row>
    <row r="33" spans="1:11" x14ac:dyDescent="0.3">
      <c r="A33" s="147"/>
      <c r="B33" s="147"/>
      <c r="C33" s="147"/>
      <c r="D33" s="147"/>
      <c r="E33" s="164"/>
      <c r="F33" s="147"/>
      <c r="G33" s="164"/>
      <c r="H33" s="147"/>
      <c r="I33" s="147"/>
      <c r="J33" s="147"/>
      <c r="K33" s="147"/>
    </row>
  </sheetData>
  <sheetProtection sheet="1" objects="1" scenarios="1" insertRows="0" insertHyperlinks="0" deleteRows="0" selectLockedCells="1"/>
  <mergeCells count="3">
    <mergeCell ref="E31:H31"/>
    <mergeCell ref="C2:E3"/>
    <mergeCell ref="E5:J5"/>
  </mergeCells>
  <dataValidations count="3">
    <dataValidation allowBlank="1" showInputMessage="1" showErrorMessage="1" prompt="Estimate the costs incurred each time this journey is made." sqref="G10:G29" xr:uid="{00000000-0002-0000-0500-000002000000}"/>
    <dataValidation allowBlank="1" showInputMessage="1" showErrorMessage="1" prompt="Estimate this number of times this will be repeated during the project" sqref="E10:E29" xr:uid="{00000000-0002-0000-0500-000001000000}"/>
    <dataValidation allowBlank="1" showInputMessage="1" showErrorMessage="1" promptTitle="Purpose" prompt="Provide a brief description of the nature and need for the travel or subsistence expenditure. " sqref="C10:C29" xr:uid="{00000000-0002-0000-0500-000000000000}"/>
  </dataValidations>
  <pageMargins left="0.7" right="0.7" top="0.75" bottom="0.75" header="0.3" footer="0.3"/>
  <pageSetup paperSize="9" fitToWidth="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DD9A4-48B1-4507-9FFE-E9D78E1F5A29}">
  <sheetPr>
    <tabColor theme="6" tint="0.79998168889431442"/>
  </sheetPr>
  <dimension ref="A1:J32"/>
  <sheetViews>
    <sheetView showGridLines="0" workbookViewId="0">
      <pane ySplit="3" topLeftCell="A4" activePane="bottomLeft" state="frozen"/>
      <selection activeCell="I18" sqref="I18"/>
      <selection pane="bottomLeft" activeCell="I18" sqref="I18"/>
    </sheetView>
  </sheetViews>
  <sheetFormatPr defaultColWidth="9.1796875" defaultRowHeight="13" x14ac:dyDescent="0.3"/>
  <cols>
    <col min="1" max="2" width="4.7265625" style="144" customWidth="1"/>
    <col min="3" max="3" width="56" style="144" customWidth="1"/>
    <col min="4" max="4" width="2.7265625" style="144" customWidth="1"/>
    <col min="5" max="5" width="49.1796875" style="144" customWidth="1"/>
    <col min="6" max="7" width="2.7265625" style="144" customWidth="1"/>
    <col min="8" max="8" width="15.7265625" style="144" customWidth="1"/>
    <col min="9" max="10" width="4.7265625" style="144" customWidth="1"/>
    <col min="11" max="16384" width="9.1796875" style="144"/>
  </cols>
  <sheetData>
    <row r="1" spans="1:10" ht="13.5" thickBot="1" x14ac:dyDescent="0.35">
      <c r="A1" s="147"/>
      <c r="B1" s="147"/>
      <c r="C1" s="147"/>
      <c r="D1" s="147"/>
      <c r="E1" s="147"/>
      <c r="F1" s="147"/>
      <c r="G1" s="147"/>
      <c r="H1" s="147"/>
      <c r="I1" s="147"/>
      <c r="J1" s="147"/>
    </row>
    <row r="2" spans="1:10" ht="15.5" x14ac:dyDescent="0.35">
      <c r="A2" s="147"/>
      <c r="B2" s="208"/>
      <c r="C2" s="392" t="s">
        <v>182</v>
      </c>
      <c r="D2" s="392"/>
      <c r="E2" s="392"/>
      <c r="F2" s="209"/>
      <c r="G2" s="209"/>
      <c r="H2" s="209"/>
      <c r="I2" s="154"/>
      <c r="J2" s="147"/>
    </row>
    <row r="3" spans="1:10" ht="15.5" x14ac:dyDescent="0.35">
      <c r="A3" s="147"/>
      <c r="B3" s="268"/>
      <c r="C3" s="393"/>
      <c r="D3" s="393"/>
      <c r="E3" s="393"/>
      <c r="F3" s="216"/>
      <c r="G3" s="216"/>
      <c r="H3" s="216"/>
      <c r="I3" s="155"/>
      <c r="J3" s="147"/>
    </row>
    <row r="4" spans="1:10" x14ac:dyDescent="0.3">
      <c r="A4" s="147"/>
      <c r="B4" s="218"/>
      <c r="C4" s="207"/>
      <c r="D4" s="207"/>
      <c r="E4" s="207"/>
      <c r="F4" s="207"/>
      <c r="G4" s="207"/>
      <c r="H4" s="207"/>
      <c r="I4" s="80"/>
      <c r="J4" s="147"/>
    </row>
    <row r="5" spans="1:10" x14ac:dyDescent="0.3">
      <c r="A5" s="147"/>
      <c r="B5" s="218"/>
      <c r="C5" s="296" t="s">
        <v>110</v>
      </c>
      <c r="D5" s="207"/>
      <c r="E5" s="207"/>
      <c r="F5" s="207"/>
      <c r="G5" s="207"/>
      <c r="H5" s="207"/>
      <c r="I5" s="80"/>
      <c r="J5" s="147"/>
    </row>
    <row r="6" spans="1:10" ht="13.5" thickBot="1" x14ac:dyDescent="0.35">
      <c r="A6" s="147"/>
      <c r="B6" s="218"/>
      <c r="C6" s="207"/>
      <c r="D6" s="207"/>
      <c r="E6" s="207"/>
      <c r="F6" s="207"/>
      <c r="G6" s="207"/>
      <c r="H6" s="207"/>
      <c r="I6" s="80"/>
      <c r="J6" s="147"/>
    </row>
    <row r="7" spans="1:10" ht="22.5" customHeight="1" thickBot="1" x14ac:dyDescent="0.35">
      <c r="A7" s="147"/>
      <c r="B7" s="286"/>
      <c r="C7" s="286" t="s">
        <v>111</v>
      </c>
      <c r="D7" s="207"/>
      <c r="E7" s="247" t="s">
        <v>112</v>
      </c>
      <c r="F7" s="292"/>
      <c r="G7" s="292"/>
      <c r="H7" s="247" t="s">
        <v>113</v>
      </c>
      <c r="I7" s="80"/>
      <c r="J7" s="147"/>
    </row>
    <row r="8" spans="1:10" ht="30" customHeight="1" thickBot="1" x14ac:dyDescent="0.35">
      <c r="A8" s="147"/>
      <c r="B8" s="287" t="s">
        <v>85</v>
      </c>
      <c r="C8" s="293" t="s">
        <v>114</v>
      </c>
      <c r="D8" s="207"/>
      <c r="E8" s="297" t="s">
        <v>183</v>
      </c>
      <c r="F8" s="207"/>
      <c r="G8" s="207"/>
      <c r="H8" s="77">
        <v>50</v>
      </c>
      <c r="I8" s="80"/>
      <c r="J8" s="147"/>
    </row>
    <row r="9" spans="1:10" ht="30" customHeight="1" thickBot="1" x14ac:dyDescent="0.35">
      <c r="A9" s="147"/>
      <c r="B9" s="157">
        <v>1</v>
      </c>
      <c r="C9" s="122"/>
      <c r="D9" s="147"/>
      <c r="E9" s="123"/>
      <c r="F9" s="147"/>
      <c r="G9" s="147"/>
      <c r="H9" s="298">
        <v>0</v>
      </c>
      <c r="I9" s="80"/>
      <c r="J9" s="147"/>
    </row>
    <row r="10" spans="1:10" ht="30" customHeight="1" thickBot="1" x14ac:dyDescent="0.35">
      <c r="A10" s="147"/>
      <c r="B10" s="157">
        <v>2</v>
      </c>
      <c r="C10" s="93"/>
      <c r="D10" s="147"/>
      <c r="E10" s="94"/>
      <c r="F10" s="147"/>
      <c r="G10" s="147"/>
      <c r="H10" s="298">
        <v>0</v>
      </c>
      <c r="I10" s="80"/>
      <c r="J10" s="147"/>
    </row>
    <row r="11" spans="1:10" ht="30" customHeight="1" thickBot="1" x14ac:dyDescent="0.35">
      <c r="A11" s="147"/>
      <c r="B11" s="157">
        <v>3</v>
      </c>
      <c r="C11" s="93"/>
      <c r="D11" s="147"/>
      <c r="E11" s="94"/>
      <c r="F11" s="147"/>
      <c r="G11" s="147"/>
      <c r="H11" s="298">
        <v>0</v>
      </c>
      <c r="I11" s="80"/>
      <c r="J11" s="147"/>
    </row>
    <row r="12" spans="1:10" ht="30" customHeight="1" thickBot="1" x14ac:dyDescent="0.35">
      <c r="A12" s="147"/>
      <c r="B12" s="157">
        <v>4</v>
      </c>
      <c r="C12" s="93"/>
      <c r="D12" s="147"/>
      <c r="E12" s="94"/>
      <c r="F12" s="147"/>
      <c r="G12" s="147"/>
      <c r="H12" s="298">
        <v>0</v>
      </c>
      <c r="I12" s="80"/>
      <c r="J12" s="147"/>
    </row>
    <row r="13" spans="1:10" ht="30" customHeight="1" thickBot="1" x14ac:dyDescent="0.35">
      <c r="A13" s="147"/>
      <c r="B13" s="157">
        <v>5</v>
      </c>
      <c r="C13" s="93"/>
      <c r="D13" s="147"/>
      <c r="E13" s="94"/>
      <c r="F13" s="147"/>
      <c r="G13" s="147"/>
      <c r="H13" s="298">
        <v>0</v>
      </c>
      <c r="I13" s="80"/>
      <c r="J13" s="147"/>
    </row>
    <row r="14" spans="1:10" ht="30" customHeight="1" thickBot="1" x14ac:dyDescent="0.35">
      <c r="A14" s="147"/>
      <c r="B14" s="157">
        <v>6</v>
      </c>
      <c r="C14" s="93"/>
      <c r="D14" s="147"/>
      <c r="E14" s="94"/>
      <c r="F14" s="147"/>
      <c r="G14" s="147"/>
      <c r="H14" s="298">
        <v>0</v>
      </c>
      <c r="I14" s="80"/>
      <c r="J14" s="147"/>
    </row>
    <row r="15" spans="1:10" ht="30" customHeight="1" thickBot="1" x14ac:dyDescent="0.35">
      <c r="A15" s="147"/>
      <c r="B15" s="157">
        <v>7</v>
      </c>
      <c r="C15" s="93"/>
      <c r="D15" s="147"/>
      <c r="E15" s="94"/>
      <c r="F15" s="147"/>
      <c r="G15" s="147"/>
      <c r="H15" s="298">
        <v>0</v>
      </c>
      <c r="I15" s="80"/>
      <c r="J15" s="147"/>
    </row>
    <row r="16" spans="1:10" ht="30" customHeight="1" thickBot="1" x14ac:dyDescent="0.35">
      <c r="A16" s="147"/>
      <c r="B16" s="157">
        <v>8</v>
      </c>
      <c r="C16" s="93"/>
      <c r="D16" s="147"/>
      <c r="E16" s="94"/>
      <c r="F16" s="147"/>
      <c r="G16" s="147"/>
      <c r="H16" s="298">
        <v>0</v>
      </c>
      <c r="I16" s="80"/>
      <c r="J16" s="147"/>
    </row>
    <row r="17" spans="1:10" ht="30" customHeight="1" thickBot="1" x14ac:dyDescent="0.35">
      <c r="A17" s="147"/>
      <c r="B17" s="157">
        <v>9</v>
      </c>
      <c r="C17" s="93"/>
      <c r="D17" s="147"/>
      <c r="E17" s="94"/>
      <c r="F17" s="147"/>
      <c r="G17" s="147"/>
      <c r="H17" s="298">
        <v>0</v>
      </c>
      <c r="I17" s="80"/>
      <c r="J17" s="147"/>
    </row>
    <row r="18" spans="1:10" ht="30" customHeight="1" thickBot="1" x14ac:dyDescent="0.35">
      <c r="A18" s="147"/>
      <c r="B18" s="157">
        <v>10</v>
      </c>
      <c r="C18" s="93"/>
      <c r="D18" s="147"/>
      <c r="E18" s="94"/>
      <c r="F18" s="147"/>
      <c r="G18" s="147"/>
      <c r="H18" s="298">
        <v>0</v>
      </c>
      <c r="I18" s="80"/>
      <c r="J18" s="147"/>
    </row>
    <row r="19" spans="1:10" ht="30" customHeight="1" thickBot="1" x14ac:dyDescent="0.35">
      <c r="A19" s="147"/>
      <c r="B19" s="157">
        <v>11</v>
      </c>
      <c r="C19" s="93"/>
      <c r="D19" s="147"/>
      <c r="E19" s="94"/>
      <c r="F19" s="147"/>
      <c r="G19" s="147"/>
      <c r="H19" s="298">
        <v>0</v>
      </c>
      <c r="I19" s="80"/>
      <c r="J19" s="147"/>
    </row>
    <row r="20" spans="1:10" ht="30" customHeight="1" thickBot="1" x14ac:dyDescent="0.35">
      <c r="A20" s="147"/>
      <c r="B20" s="157">
        <v>12</v>
      </c>
      <c r="C20" s="93"/>
      <c r="D20" s="147"/>
      <c r="E20" s="94"/>
      <c r="F20" s="147"/>
      <c r="G20" s="147"/>
      <c r="H20" s="298">
        <v>0</v>
      </c>
      <c r="I20" s="80"/>
      <c r="J20" s="147"/>
    </row>
    <row r="21" spans="1:10" ht="30" customHeight="1" thickBot="1" x14ac:dyDescent="0.35">
      <c r="A21" s="147"/>
      <c r="B21" s="157">
        <v>13</v>
      </c>
      <c r="C21" s="93"/>
      <c r="D21" s="147"/>
      <c r="E21" s="94"/>
      <c r="F21" s="147"/>
      <c r="G21" s="147"/>
      <c r="H21" s="298">
        <v>0</v>
      </c>
      <c r="I21" s="80"/>
      <c r="J21" s="147"/>
    </row>
    <row r="22" spans="1:10" ht="30" customHeight="1" thickBot="1" x14ac:dyDescent="0.35">
      <c r="A22" s="147"/>
      <c r="B22" s="157">
        <v>14</v>
      </c>
      <c r="C22" s="93"/>
      <c r="D22" s="147"/>
      <c r="E22" s="94"/>
      <c r="F22" s="147"/>
      <c r="G22" s="147"/>
      <c r="H22" s="298">
        <v>0</v>
      </c>
      <c r="I22" s="80"/>
      <c r="J22" s="147"/>
    </row>
    <row r="23" spans="1:10" ht="30" customHeight="1" thickBot="1" x14ac:dyDescent="0.35">
      <c r="A23" s="147"/>
      <c r="B23" s="157">
        <v>15</v>
      </c>
      <c r="C23" s="93"/>
      <c r="D23" s="147"/>
      <c r="E23" s="94"/>
      <c r="F23" s="147"/>
      <c r="G23" s="147"/>
      <c r="H23" s="298">
        <v>0</v>
      </c>
      <c r="I23" s="80"/>
      <c r="J23" s="147"/>
    </row>
    <row r="24" spans="1:10" ht="30" customHeight="1" thickBot="1" x14ac:dyDescent="0.35">
      <c r="A24" s="147"/>
      <c r="B24" s="157">
        <v>16</v>
      </c>
      <c r="C24" s="93"/>
      <c r="D24" s="147"/>
      <c r="E24" s="94"/>
      <c r="F24" s="147"/>
      <c r="G24" s="147"/>
      <c r="H24" s="298">
        <v>0</v>
      </c>
      <c r="I24" s="80"/>
      <c r="J24" s="147"/>
    </row>
    <row r="25" spans="1:10" ht="30" customHeight="1" thickBot="1" x14ac:dyDescent="0.35">
      <c r="A25" s="147"/>
      <c r="B25" s="157">
        <v>17</v>
      </c>
      <c r="C25" s="93"/>
      <c r="D25" s="147"/>
      <c r="E25" s="94"/>
      <c r="F25" s="147"/>
      <c r="G25" s="147"/>
      <c r="H25" s="298">
        <v>0</v>
      </c>
      <c r="I25" s="80"/>
      <c r="J25" s="147"/>
    </row>
    <row r="26" spans="1:10" ht="30" customHeight="1" thickBot="1" x14ac:dyDescent="0.35">
      <c r="A26" s="147"/>
      <c r="B26" s="157">
        <v>18</v>
      </c>
      <c r="C26" s="93"/>
      <c r="D26" s="147"/>
      <c r="E26" s="94"/>
      <c r="F26" s="147"/>
      <c r="G26" s="147"/>
      <c r="H26" s="298">
        <v>0</v>
      </c>
      <c r="I26" s="80"/>
      <c r="J26" s="147"/>
    </row>
    <row r="27" spans="1:10" ht="30" customHeight="1" thickBot="1" x14ac:dyDescent="0.35">
      <c r="A27" s="147"/>
      <c r="B27" s="157">
        <v>19</v>
      </c>
      <c r="C27" s="93"/>
      <c r="D27" s="147"/>
      <c r="E27" s="94"/>
      <c r="F27" s="147"/>
      <c r="G27" s="147"/>
      <c r="H27" s="298">
        <v>0</v>
      </c>
      <c r="I27" s="80"/>
      <c r="J27" s="147"/>
    </row>
    <row r="28" spans="1:10" ht="30" customHeight="1" thickBot="1" x14ac:dyDescent="0.35">
      <c r="A28" s="147"/>
      <c r="B28" s="157">
        <v>20</v>
      </c>
      <c r="C28" s="97"/>
      <c r="D28" s="147"/>
      <c r="E28" s="98"/>
      <c r="F28" s="147"/>
      <c r="G28" s="147"/>
      <c r="H28" s="298">
        <v>0</v>
      </c>
      <c r="I28" s="80"/>
      <c r="J28" s="147"/>
    </row>
    <row r="29" spans="1:10" ht="13.5" thickBot="1" x14ac:dyDescent="0.35">
      <c r="A29" s="147"/>
      <c r="B29" s="156"/>
      <c r="C29" s="147"/>
      <c r="D29" s="147"/>
      <c r="E29" s="147"/>
      <c r="F29" s="147"/>
      <c r="G29" s="147"/>
      <c r="H29" s="278"/>
      <c r="I29" s="80"/>
      <c r="J29" s="147"/>
    </row>
    <row r="30" spans="1:10" ht="14" thickTop="1" thickBot="1" x14ac:dyDescent="0.35">
      <c r="A30" s="147"/>
      <c r="B30" s="156"/>
      <c r="C30" s="147"/>
      <c r="D30" s="147"/>
      <c r="E30" s="391" t="s">
        <v>35</v>
      </c>
      <c r="F30" s="391"/>
      <c r="G30" s="391"/>
      <c r="H30" s="76">
        <f>SUM(H9:H28)</f>
        <v>0</v>
      </c>
      <c r="I30" s="80"/>
      <c r="J30" s="147"/>
    </row>
    <row r="31" spans="1:10" ht="14" thickTop="1" thickBot="1" x14ac:dyDescent="0.35">
      <c r="A31" s="147"/>
      <c r="B31" s="160"/>
      <c r="C31" s="161"/>
      <c r="D31" s="161"/>
      <c r="E31" s="161"/>
      <c r="F31" s="161"/>
      <c r="G31" s="161"/>
      <c r="H31" s="161"/>
      <c r="I31" s="163"/>
      <c r="J31" s="147"/>
    </row>
    <row r="32" spans="1:10" x14ac:dyDescent="0.3">
      <c r="A32" s="147"/>
      <c r="B32" s="147"/>
      <c r="C32" s="147"/>
      <c r="D32" s="147"/>
      <c r="E32" s="147"/>
      <c r="F32" s="147"/>
      <c r="G32" s="147"/>
      <c r="H32" s="147"/>
      <c r="I32" s="147"/>
      <c r="J32" s="147"/>
    </row>
  </sheetData>
  <sheetProtection sheet="1" objects="1" scenarios="1" insertRows="0" deleteRows="0" selectLockedCells="1"/>
  <mergeCells count="2">
    <mergeCell ref="C2:E3"/>
    <mergeCell ref="E30:G30"/>
  </mergeCells>
  <dataValidations count="2">
    <dataValidation allowBlank="1" showInputMessage="1" showErrorMessage="1" promptTitle="Justification" prompt="Provide a brief description and justification of the need for the other cost item" sqref="E8:E28" xr:uid="{1368A69F-1BA0-4CF6-8C26-9A56522684A0}"/>
    <dataValidation allowBlank="1" showInputMessage="1" showErrorMessage="1" promptTitle="Description" prompt="Provide a brief description of the nature of the cost" sqref="C8:C28" xr:uid="{6E212AD3-5748-453D-91AA-FFD1C6266758}"/>
  </dataValidations>
  <pageMargins left="0.7" right="0.7" top="0.75" bottom="0.75" header="0.3" footer="0.3"/>
  <pageSetup paperSize="9"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A1DEB-9CF9-44EC-B632-FC44C23DF900}">
  <sheetPr>
    <tabColor theme="6" tint="0.79998168889431442"/>
  </sheetPr>
  <dimension ref="A1:I33"/>
  <sheetViews>
    <sheetView showGridLines="0" workbookViewId="0">
      <pane ySplit="3" topLeftCell="A4" activePane="bottomLeft" state="frozen"/>
      <selection activeCell="I18" sqref="I18"/>
      <selection pane="bottomLeft" activeCell="I18" sqref="I18"/>
    </sheetView>
  </sheetViews>
  <sheetFormatPr defaultColWidth="9.1796875" defaultRowHeight="13" x14ac:dyDescent="0.3"/>
  <cols>
    <col min="1" max="2" width="4.7265625" style="144" customWidth="1"/>
    <col min="3" max="4" width="41.1796875" style="144" customWidth="1"/>
    <col min="5" max="5" width="34.1796875" style="151" customWidth="1"/>
    <col min="6" max="6" width="30.54296875" style="144" customWidth="1"/>
    <col min="7" max="7" width="15.7265625" style="144" customWidth="1"/>
    <col min="8" max="9" width="4.7265625" style="144" customWidth="1"/>
    <col min="10" max="16384" width="9.1796875" style="144"/>
  </cols>
  <sheetData>
    <row r="1" spans="1:9" ht="13.5" thickBot="1" x14ac:dyDescent="0.35">
      <c r="A1" s="147"/>
      <c r="B1" s="147"/>
      <c r="C1" s="147"/>
      <c r="D1" s="147"/>
      <c r="E1" s="146"/>
      <c r="F1" s="147"/>
      <c r="G1" s="147"/>
      <c r="H1" s="147"/>
      <c r="I1" s="147"/>
    </row>
    <row r="2" spans="1:9" ht="15.5" x14ac:dyDescent="0.35">
      <c r="A2" s="147"/>
      <c r="B2" s="208"/>
      <c r="C2" s="422" t="s">
        <v>164</v>
      </c>
      <c r="D2" s="422"/>
      <c r="E2" s="299"/>
      <c r="F2" s="209"/>
      <c r="G2" s="209"/>
      <c r="H2" s="154"/>
      <c r="I2" s="147"/>
    </row>
    <row r="3" spans="1:9" ht="15.5" x14ac:dyDescent="0.35">
      <c r="A3" s="147"/>
      <c r="B3" s="268"/>
      <c r="C3" s="423"/>
      <c r="D3" s="423"/>
      <c r="E3" s="300"/>
      <c r="F3" s="216"/>
      <c r="G3" s="216"/>
      <c r="H3" s="155"/>
      <c r="I3" s="147"/>
    </row>
    <row r="4" spans="1:9" x14ac:dyDescent="0.3">
      <c r="A4" s="147"/>
      <c r="B4" s="218"/>
      <c r="C4" s="207"/>
      <c r="D4" s="207"/>
      <c r="E4" s="231"/>
      <c r="F4" s="207"/>
      <c r="G4" s="207"/>
      <c r="H4" s="80"/>
      <c r="I4" s="147"/>
    </row>
    <row r="5" spans="1:9" ht="14.5" customHeight="1" x14ac:dyDescent="0.3">
      <c r="A5" s="147"/>
      <c r="B5" s="218"/>
      <c r="C5" s="428" t="s">
        <v>165</v>
      </c>
      <c r="D5" s="428"/>
      <c r="E5" s="428"/>
      <c r="F5" s="428"/>
      <c r="G5" s="428"/>
      <c r="H5" s="80"/>
      <c r="I5" s="147"/>
    </row>
    <row r="6" spans="1:9" ht="13.5" customHeight="1" x14ac:dyDescent="0.3">
      <c r="A6" s="147"/>
      <c r="B6" s="218"/>
      <c r="C6" s="428"/>
      <c r="D6" s="428"/>
      <c r="E6" s="428"/>
      <c r="F6" s="428"/>
      <c r="G6" s="428"/>
      <c r="H6" s="80"/>
      <c r="I6" s="147"/>
    </row>
    <row r="7" spans="1:9" ht="13.5" customHeight="1" thickBot="1" x14ac:dyDescent="0.4">
      <c r="A7" s="147"/>
      <c r="B7" s="218"/>
      <c r="C7" s="243"/>
      <c r="D7" s="243"/>
      <c r="E7" s="243"/>
      <c r="F7" s="243"/>
      <c r="G7" s="243"/>
      <c r="H7" s="80"/>
      <c r="I7" s="147"/>
    </row>
    <row r="8" spans="1:9" ht="55" customHeight="1" thickBot="1" x14ac:dyDescent="0.35">
      <c r="A8" s="147"/>
      <c r="B8" s="247"/>
      <c r="C8" s="247" t="s">
        <v>104</v>
      </c>
      <c r="D8" s="247" t="s">
        <v>161</v>
      </c>
      <c r="E8" s="272" t="s">
        <v>162</v>
      </c>
      <c r="F8" s="272" t="s">
        <v>163</v>
      </c>
      <c r="G8" s="247" t="s">
        <v>105</v>
      </c>
      <c r="H8" s="80"/>
      <c r="I8" s="147"/>
    </row>
    <row r="9" spans="1:9" ht="30" customHeight="1" thickBot="1" x14ac:dyDescent="0.35">
      <c r="A9" s="147"/>
      <c r="B9" s="287" t="s">
        <v>85</v>
      </c>
      <c r="C9" s="293" t="s">
        <v>106</v>
      </c>
      <c r="D9" s="293" t="s">
        <v>106</v>
      </c>
      <c r="E9" s="301" t="s">
        <v>107</v>
      </c>
      <c r="F9" s="302" t="s">
        <v>108</v>
      </c>
      <c r="G9" s="77">
        <v>15000</v>
      </c>
      <c r="H9" s="80"/>
      <c r="I9" s="147"/>
    </row>
    <row r="10" spans="1:9" ht="30" customHeight="1" thickBot="1" x14ac:dyDescent="0.35">
      <c r="A10" s="147"/>
      <c r="B10" s="157">
        <v>1</v>
      </c>
      <c r="C10" s="93"/>
      <c r="D10" s="93"/>
      <c r="E10" s="95"/>
      <c r="F10" s="96"/>
      <c r="G10" s="303">
        <v>0</v>
      </c>
      <c r="H10" s="80"/>
      <c r="I10" s="147"/>
    </row>
    <row r="11" spans="1:9" ht="30" customHeight="1" thickBot="1" x14ac:dyDescent="0.35">
      <c r="A11" s="147"/>
      <c r="B11" s="157">
        <v>2</v>
      </c>
      <c r="C11" s="93"/>
      <c r="D11" s="93"/>
      <c r="E11" s="95"/>
      <c r="F11" s="96"/>
      <c r="G11" s="303">
        <v>0</v>
      </c>
      <c r="H11" s="80"/>
      <c r="I11" s="147"/>
    </row>
    <row r="12" spans="1:9" ht="30" customHeight="1" thickBot="1" x14ac:dyDescent="0.35">
      <c r="A12" s="147"/>
      <c r="B12" s="157">
        <v>3</v>
      </c>
      <c r="C12" s="93"/>
      <c r="D12" s="93"/>
      <c r="E12" s="95"/>
      <c r="F12" s="96"/>
      <c r="G12" s="303">
        <v>0</v>
      </c>
      <c r="H12" s="80"/>
      <c r="I12" s="147"/>
    </row>
    <row r="13" spans="1:9" ht="30" customHeight="1" thickBot="1" x14ac:dyDescent="0.35">
      <c r="A13" s="147"/>
      <c r="B13" s="157">
        <v>4</v>
      </c>
      <c r="C13" s="93"/>
      <c r="D13" s="93"/>
      <c r="E13" s="95"/>
      <c r="F13" s="96"/>
      <c r="G13" s="303">
        <v>0</v>
      </c>
      <c r="H13" s="80"/>
      <c r="I13" s="147"/>
    </row>
    <row r="14" spans="1:9" ht="30" customHeight="1" thickBot="1" x14ac:dyDescent="0.35">
      <c r="A14" s="147"/>
      <c r="B14" s="157">
        <v>5</v>
      </c>
      <c r="C14" s="93"/>
      <c r="D14" s="93"/>
      <c r="E14" s="95"/>
      <c r="F14" s="96"/>
      <c r="G14" s="303">
        <v>0</v>
      </c>
      <c r="H14" s="80"/>
      <c r="I14" s="147"/>
    </row>
    <row r="15" spans="1:9" ht="30" customHeight="1" thickBot="1" x14ac:dyDescent="0.35">
      <c r="A15" s="147"/>
      <c r="B15" s="157">
        <v>6</v>
      </c>
      <c r="C15" s="93"/>
      <c r="D15" s="93"/>
      <c r="E15" s="95"/>
      <c r="F15" s="96"/>
      <c r="G15" s="303">
        <v>0</v>
      </c>
      <c r="H15" s="80"/>
      <c r="I15" s="147"/>
    </row>
    <row r="16" spans="1:9" ht="30" customHeight="1" thickBot="1" x14ac:dyDescent="0.35">
      <c r="A16" s="147"/>
      <c r="B16" s="157">
        <v>7</v>
      </c>
      <c r="C16" s="93"/>
      <c r="D16" s="93"/>
      <c r="E16" s="95"/>
      <c r="F16" s="96"/>
      <c r="G16" s="303">
        <v>0</v>
      </c>
      <c r="H16" s="80"/>
      <c r="I16" s="147"/>
    </row>
    <row r="17" spans="1:9" ht="30" customHeight="1" thickBot="1" x14ac:dyDescent="0.35">
      <c r="A17" s="147"/>
      <c r="B17" s="157">
        <v>8</v>
      </c>
      <c r="C17" s="93"/>
      <c r="D17" s="93"/>
      <c r="E17" s="95"/>
      <c r="F17" s="96"/>
      <c r="G17" s="303">
        <v>0</v>
      </c>
      <c r="H17" s="80"/>
      <c r="I17" s="147"/>
    </row>
    <row r="18" spans="1:9" ht="30" customHeight="1" thickBot="1" x14ac:dyDescent="0.35">
      <c r="A18" s="147"/>
      <c r="B18" s="157">
        <v>9</v>
      </c>
      <c r="C18" s="93"/>
      <c r="D18" s="93"/>
      <c r="E18" s="95"/>
      <c r="F18" s="96"/>
      <c r="G18" s="303">
        <v>0</v>
      </c>
      <c r="H18" s="80"/>
      <c r="I18" s="147"/>
    </row>
    <row r="19" spans="1:9" ht="30" customHeight="1" thickBot="1" x14ac:dyDescent="0.35">
      <c r="A19" s="147"/>
      <c r="B19" s="157">
        <v>10</v>
      </c>
      <c r="C19" s="93"/>
      <c r="D19" s="93"/>
      <c r="E19" s="95"/>
      <c r="F19" s="96"/>
      <c r="G19" s="303">
        <v>0</v>
      </c>
      <c r="H19" s="80"/>
      <c r="I19" s="147"/>
    </row>
    <row r="20" spans="1:9" ht="30" customHeight="1" thickBot="1" x14ac:dyDescent="0.35">
      <c r="A20" s="147"/>
      <c r="B20" s="157">
        <v>11</v>
      </c>
      <c r="C20" s="93"/>
      <c r="D20" s="93"/>
      <c r="E20" s="95"/>
      <c r="F20" s="96"/>
      <c r="G20" s="303">
        <v>0</v>
      </c>
      <c r="H20" s="80"/>
      <c r="I20" s="147"/>
    </row>
    <row r="21" spans="1:9" ht="30" customHeight="1" thickBot="1" x14ac:dyDescent="0.35">
      <c r="A21" s="147"/>
      <c r="B21" s="157">
        <v>12</v>
      </c>
      <c r="C21" s="93"/>
      <c r="D21" s="93"/>
      <c r="E21" s="95"/>
      <c r="F21" s="96"/>
      <c r="G21" s="303">
        <v>0</v>
      </c>
      <c r="H21" s="80"/>
      <c r="I21" s="147"/>
    </row>
    <row r="22" spans="1:9" ht="30" customHeight="1" thickBot="1" x14ac:dyDescent="0.35">
      <c r="A22" s="147"/>
      <c r="B22" s="157">
        <v>13</v>
      </c>
      <c r="C22" s="93"/>
      <c r="D22" s="93"/>
      <c r="E22" s="95"/>
      <c r="F22" s="96"/>
      <c r="G22" s="303">
        <v>0</v>
      </c>
      <c r="H22" s="80"/>
      <c r="I22" s="147"/>
    </row>
    <row r="23" spans="1:9" ht="30" customHeight="1" thickBot="1" x14ac:dyDescent="0.35">
      <c r="A23" s="147"/>
      <c r="B23" s="157">
        <v>14</v>
      </c>
      <c r="C23" s="93"/>
      <c r="D23" s="93"/>
      <c r="E23" s="95"/>
      <c r="F23" s="96"/>
      <c r="G23" s="303">
        <v>0</v>
      </c>
      <c r="H23" s="80"/>
      <c r="I23" s="147"/>
    </row>
    <row r="24" spans="1:9" ht="30" customHeight="1" thickBot="1" x14ac:dyDescent="0.35">
      <c r="A24" s="147"/>
      <c r="B24" s="157">
        <v>15</v>
      </c>
      <c r="C24" s="93"/>
      <c r="D24" s="93"/>
      <c r="E24" s="95"/>
      <c r="F24" s="96"/>
      <c r="G24" s="303">
        <v>0</v>
      </c>
      <c r="H24" s="80"/>
      <c r="I24" s="147"/>
    </row>
    <row r="25" spans="1:9" ht="30" customHeight="1" thickBot="1" x14ac:dyDescent="0.35">
      <c r="A25" s="147"/>
      <c r="B25" s="157">
        <v>16</v>
      </c>
      <c r="C25" s="93"/>
      <c r="D25" s="93"/>
      <c r="E25" s="95"/>
      <c r="F25" s="96"/>
      <c r="G25" s="303">
        <v>0</v>
      </c>
      <c r="H25" s="80"/>
      <c r="I25" s="147"/>
    </row>
    <row r="26" spans="1:9" ht="30" customHeight="1" thickBot="1" x14ac:dyDescent="0.35">
      <c r="A26" s="147"/>
      <c r="B26" s="157">
        <v>17</v>
      </c>
      <c r="C26" s="93"/>
      <c r="D26" s="93"/>
      <c r="E26" s="95"/>
      <c r="F26" s="96"/>
      <c r="G26" s="303">
        <v>0</v>
      </c>
      <c r="H26" s="80"/>
      <c r="I26" s="147"/>
    </row>
    <row r="27" spans="1:9" ht="30" customHeight="1" thickBot="1" x14ac:dyDescent="0.35">
      <c r="A27" s="147"/>
      <c r="B27" s="157">
        <v>18</v>
      </c>
      <c r="C27" s="93"/>
      <c r="D27" s="93"/>
      <c r="E27" s="95"/>
      <c r="F27" s="96"/>
      <c r="G27" s="303">
        <v>0</v>
      </c>
      <c r="H27" s="80"/>
      <c r="I27" s="147"/>
    </row>
    <row r="28" spans="1:9" ht="30" customHeight="1" thickBot="1" x14ac:dyDescent="0.35">
      <c r="A28" s="147"/>
      <c r="B28" s="157">
        <v>19</v>
      </c>
      <c r="C28" s="93"/>
      <c r="D28" s="93"/>
      <c r="E28" s="95"/>
      <c r="F28" s="96"/>
      <c r="G28" s="303">
        <v>0</v>
      </c>
      <c r="H28" s="80"/>
      <c r="I28" s="147"/>
    </row>
    <row r="29" spans="1:9" ht="30" customHeight="1" thickBot="1" x14ac:dyDescent="0.35">
      <c r="A29" s="147"/>
      <c r="B29" s="157">
        <v>20</v>
      </c>
      <c r="C29" s="97"/>
      <c r="D29" s="97"/>
      <c r="E29" s="99"/>
      <c r="F29" s="96"/>
      <c r="G29" s="303">
        <v>0</v>
      </c>
      <c r="H29" s="80"/>
      <c r="I29" s="147"/>
    </row>
    <row r="30" spans="1:9" ht="13.5" thickBot="1" x14ac:dyDescent="0.35">
      <c r="A30" s="147"/>
      <c r="B30" s="156"/>
      <c r="C30" s="147"/>
      <c r="D30" s="147"/>
      <c r="E30" s="146"/>
      <c r="F30" s="147"/>
      <c r="G30" s="278"/>
      <c r="H30" s="80"/>
      <c r="I30" s="147"/>
    </row>
    <row r="31" spans="1:9" ht="14" thickTop="1" thickBot="1" x14ac:dyDescent="0.35">
      <c r="A31" s="147"/>
      <c r="B31" s="156"/>
      <c r="C31" s="147"/>
      <c r="D31" s="147"/>
      <c r="E31" s="159"/>
      <c r="F31" s="257" t="s">
        <v>109</v>
      </c>
      <c r="G31" s="76">
        <f>SUM(G10:G29)</f>
        <v>0</v>
      </c>
      <c r="H31" s="80"/>
      <c r="I31" s="147"/>
    </row>
    <row r="32" spans="1:9" ht="14" thickTop="1" thickBot="1" x14ac:dyDescent="0.35">
      <c r="A32" s="147"/>
      <c r="B32" s="160"/>
      <c r="C32" s="161"/>
      <c r="D32" s="161"/>
      <c r="E32" s="162"/>
      <c r="F32" s="161"/>
      <c r="G32" s="161"/>
      <c r="H32" s="163"/>
      <c r="I32" s="147"/>
    </row>
    <row r="33" spans="1:9" x14ac:dyDescent="0.3">
      <c r="A33" s="147"/>
      <c r="B33" s="147"/>
      <c r="C33" s="147"/>
      <c r="D33" s="147"/>
      <c r="E33" s="146"/>
      <c r="F33" s="147"/>
      <c r="G33" s="147"/>
      <c r="H33" s="147"/>
      <c r="I33" s="147"/>
    </row>
  </sheetData>
  <sheetProtection sheet="1" objects="1" scenarios="1" insertRows="0" deleteRows="0" selectLockedCells="1"/>
  <mergeCells count="2">
    <mergeCell ref="C2:D3"/>
    <mergeCell ref="C5:G6"/>
  </mergeCells>
  <dataValidations count="3">
    <dataValidation allowBlank="1" showInputMessage="1" showErrorMessage="1" promptTitle="Cost " prompt="Provide an estimate of the total cost of the sub-contract" sqref="G9:G29" xr:uid="{F96CB807-9ED5-415E-A82C-4B4F8925C6ED}"/>
    <dataValidation allowBlank="1" showInputMessage="1" showErrorMessage="1" promptTitle="Company Name" prompt="Name the organisation that you intend to use as a sub contractor on the project" sqref="C9:D29" xr:uid="{88C970B4-4EE9-4A76-AED9-CA1D44F333B1}"/>
    <dataValidation allowBlank="1" showInputMessage="1" showErrorMessage="1" promptTitle="Role" prompt="Briefly describe the role or work to be carried out by the sub-contractor" sqref="E9:E29" xr:uid="{E8212EA6-C17E-4CF9-B9C7-E9FD488E45C7}"/>
  </dataValidations>
  <pageMargins left="0.7" right="0.7" top="0.75" bottom="0.75" header="0.3" footer="0.3"/>
  <pageSetup paperSize="9" fitToWidth="0" fitToHeight="0"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65E94-2F5D-4C3B-90B8-E0C822A542DE}">
  <dimension ref="A1:W18"/>
  <sheetViews>
    <sheetView topLeftCell="F1" workbookViewId="0">
      <selection activeCell="I18" sqref="I18"/>
    </sheetView>
  </sheetViews>
  <sheetFormatPr defaultRowHeight="14.5" x14ac:dyDescent="0.35"/>
  <cols>
    <col min="1" max="1" width="20.1796875" style="33" customWidth="1"/>
    <col min="2" max="2" width="14" style="33" hidden="1" customWidth="1"/>
    <col min="3" max="3" width="8.7265625" style="33" hidden="1" customWidth="1"/>
    <col min="4" max="4" width="8.7265625" style="33" customWidth="1"/>
    <col min="5" max="5" width="50.54296875" style="33" customWidth="1"/>
    <col min="6" max="6" width="11.453125" style="33" customWidth="1"/>
    <col min="7" max="7" width="13.54296875" customWidth="1"/>
    <col min="8" max="8" width="12.1796875" style="33" customWidth="1"/>
    <col min="9" max="11" width="8.7265625" style="33"/>
    <col min="12" max="12" width="13.54296875" customWidth="1"/>
    <col min="13" max="13" width="12.1796875" style="33" customWidth="1"/>
    <col min="14" max="16" width="8.7265625" style="33"/>
    <col min="17" max="17" width="11.81640625" customWidth="1"/>
    <col min="18" max="18" width="12.1796875" style="33" customWidth="1"/>
    <col min="19" max="21" width="8.7265625" style="33"/>
    <col min="22" max="22" width="11.81640625" customWidth="1"/>
    <col min="23" max="23" width="16.453125" customWidth="1"/>
    <col min="24" max="16384" width="8.7265625" style="33"/>
  </cols>
  <sheetData>
    <row r="1" spans="1:23" ht="15" thickBot="1" x14ac:dyDescent="0.4"/>
    <row r="2" spans="1:23" ht="15" thickBot="1" x14ac:dyDescent="0.4">
      <c r="A2" s="434" t="s">
        <v>117</v>
      </c>
      <c r="B2" s="435"/>
      <c r="C2" s="435"/>
      <c r="D2" s="304">
        <v>46419</v>
      </c>
      <c r="E2" s="47"/>
      <c r="F2" s="46" t="s">
        <v>118</v>
      </c>
      <c r="G2" s="47"/>
      <c r="H2" s="48" t="s">
        <v>119</v>
      </c>
      <c r="I2" s="49" t="s">
        <v>120</v>
      </c>
      <c r="J2" s="49" t="s">
        <v>121</v>
      </c>
      <c r="K2" s="50" t="s">
        <v>118</v>
      </c>
      <c r="L2" s="47"/>
      <c r="M2" s="48" t="s">
        <v>119</v>
      </c>
      <c r="N2" s="49" t="s">
        <v>120</v>
      </c>
      <c r="O2" s="49" t="s">
        <v>121</v>
      </c>
      <c r="P2" s="50" t="s">
        <v>118</v>
      </c>
      <c r="Q2" s="47"/>
      <c r="R2" s="48" t="s">
        <v>119</v>
      </c>
      <c r="S2" s="49" t="s">
        <v>120</v>
      </c>
      <c r="T2" s="49" t="s">
        <v>121</v>
      </c>
      <c r="U2" s="50" t="s">
        <v>118</v>
      </c>
      <c r="V2" s="47"/>
      <c r="W2" s="47"/>
    </row>
    <row r="3" spans="1:23" x14ac:dyDescent="0.35">
      <c r="A3" s="436" t="s">
        <v>138</v>
      </c>
      <c r="B3" s="437"/>
      <c r="C3" s="437"/>
      <c r="D3" s="438"/>
      <c r="E3" s="429" t="s">
        <v>184</v>
      </c>
      <c r="F3" s="51">
        <v>46388</v>
      </c>
      <c r="G3" s="52"/>
      <c r="H3" s="53">
        <v>46478</v>
      </c>
      <c r="I3" s="54">
        <v>46569</v>
      </c>
      <c r="J3" s="54">
        <v>46661</v>
      </c>
      <c r="K3" s="55">
        <v>46753</v>
      </c>
      <c r="L3" s="52"/>
      <c r="M3" s="53">
        <v>46844</v>
      </c>
      <c r="N3" s="54">
        <v>46935</v>
      </c>
      <c r="O3" s="54">
        <v>47027</v>
      </c>
      <c r="P3" s="55">
        <v>47119</v>
      </c>
      <c r="Q3" s="52"/>
      <c r="R3" s="53">
        <v>47209</v>
      </c>
      <c r="S3" s="54">
        <v>47300</v>
      </c>
      <c r="T3" s="54">
        <v>47392</v>
      </c>
      <c r="U3" s="55">
        <v>47484</v>
      </c>
      <c r="V3" s="52"/>
      <c r="W3" s="56"/>
    </row>
    <row r="4" spans="1:23" x14ac:dyDescent="0.35">
      <c r="A4" s="439"/>
      <c r="B4" s="440"/>
      <c r="C4" s="440"/>
      <c r="D4" s="441"/>
      <c r="E4" s="430"/>
      <c r="F4" s="57" t="s">
        <v>122</v>
      </c>
      <c r="G4" s="57" t="s">
        <v>136</v>
      </c>
      <c r="H4" s="58" t="s">
        <v>122</v>
      </c>
      <c r="I4" s="59" t="s">
        <v>122</v>
      </c>
      <c r="J4" s="59" t="s">
        <v>122</v>
      </c>
      <c r="K4" s="60" t="s">
        <v>122</v>
      </c>
      <c r="L4" s="57" t="s">
        <v>137</v>
      </c>
      <c r="M4" s="58" t="s">
        <v>122</v>
      </c>
      <c r="N4" s="59" t="s">
        <v>122</v>
      </c>
      <c r="O4" s="59" t="s">
        <v>122</v>
      </c>
      <c r="P4" s="60" t="s">
        <v>122</v>
      </c>
      <c r="Q4" s="57" t="s">
        <v>202</v>
      </c>
      <c r="R4" s="58" t="s">
        <v>122</v>
      </c>
      <c r="S4" s="59" t="s">
        <v>122</v>
      </c>
      <c r="T4" s="59" t="s">
        <v>122</v>
      </c>
      <c r="U4" s="60" t="s">
        <v>122</v>
      </c>
      <c r="V4" s="57" t="s">
        <v>203</v>
      </c>
      <c r="W4" s="61"/>
    </row>
    <row r="5" spans="1:23" ht="51.65" customHeight="1" thickBot="1" x14ac:dyDescent="0.4">
      <c r="A5" s="439"/>
      <c r="B5" s="440"/>
      <c r="C5" s="440"/>
      <c r="D5" s="441"/>
      <c r="E5" s="430"/>
      <c r="F5" s="51">
        <v>46477</v>
      </c>
      <c r="G5" s="57" t="s">
        <v>89</v>
      </c>
      <c r="H5" s="53">
        <v>46568</v>
      </c>
      <c r="I5" s="54">
        <v>46660</v>
      </c>
      <c r="J5" s="54">
        <v>46752</v>
      </c>
      <c r="K5" s="55">
        <v>46843</v>
      </c>
      <c r="L5" s="57" t="s">
        <v>89</v>
      </c>
      <c r="M5" s="53">
        <v>46934</v>
      </c>
      <c r="N5" s="54">
        <v>47026</v>
      </c>
      <c r="O5" s="54">
        <v>47118</v>
      </c>
      <c r="P5" s="55">
        <v>47208</v>
      </c>
      <c r="Q5" s="57" t="s">
        <v>89</v>
      </c>
      <c r="R5" s="53">
        <v>47299</v>
      </c>
      <c r="S5" s="54">
        <v>47391</v>
      </c>
      <c r="T5" s="54">
        <v>47483</v>
      </c>
      <c r="U5" s="55">
        <v>47573</v>
      </c>
      <c r="V5" s="57" t="s">
        <v>89</v>
      </c>
      <c r="W5" s="62" t="s">
        <v>186</v>
      </c>
    </row>
    <row r="6" spans="1:23" ht="44.5" customHeight="1" thickBot="1" x14ac:dyDescent="0.4">
      <c r="A6" s="445" t="s">
        <v>185</v>
      </c>
      <c r="B6" s="446"/>
      <c r="C6" s="446"/>
      <c r="D6" s="447"/>
      <c r="E6" s="305" t="s">
        <v>192</v>
      </c>
      <c r="F6" s="306">
        <v>12000</v>
      </c>
      <c r="G6" s="307">
        <f t="shared" ref="G6:G17" si="0">SUM(F6:F6)</f>
        <v>12000</v>
      </c>
      <c r="H6" s="306">
        <v>10000</v>
      </c>
      <c r="I6" s="306">
        <v>5000</v>
      </c>
      <c r="J6" s="306">
        <v>0</v>
      </c>
      <c r="K6" s="308">
        <v>0</v>
      </c>
      <c r="L6" s="307">
        <f t="shared" ref="L6" si="1">SUM(K6:K6)</f>
        <v>0</v>
      </c>
      <c r="M6" s="306">
        <v>10000</v>
      </c>
      <c r="N6" s="306">
        <v>5000</v>
      </c>
      <c r="O6" s="306">
        <v>0</v>
      </c>
      <c r="P6" s="308">
        <v>0</v>
      </c>
      <c r="Q6" s="309">
        <f>SUM(H6:K6)</f>
        <v>15000</v>
      </c>
      <c r="R6" s="306">
        <v>10000</v>
      </c>
      <c r="S6" s="306">
        <v>5000</v>
      </c>
      <c r="T6" s="306">
        <v>0</v>
      </c>
      <c r="U6" s="308">
        <v>0</v>
      </c>
      <c r="V6" s="309">
        <f>SUM(M6:P6)</f>
        <v>15000</v>
      </c>
      <c r="W6" s="310">
        <f>Q6+G6-D6</f>
        <v>27000</v>
      </c>
    </row>
    <row r="7" spans="1:23" ht="15" thickBot="1" x14ac:dyDescent="0.4">
      <c r="A7" s="448">
        <v>1</v>
      </c>
      <c r="B7" s="449"/>
      <c r="C7" s="449"/>
      <c r="D7" s="450"/>
      <c r="E7" s="127"/>
      <c r="F7" s="127"/>
      <c r="G7" s="314">
        <f t="shared" si="0"/>
        <v>0</v>
      </c>
      <c r="H7" s="128"/>
      <c r="I7" s="129"/>
      <c r="J7" s="129"/>
      <c r="K7" s="130"/>
      <c r="L7" s="314">
        <f>SUM(H7:K7)</f>
        <v>0</v>
      </c>
      <c r="M7" s="128"/>
      <c r="N7" s="129"/>
      <c r="O7" s="129"/>
      <c r="P7" s="130"/>
      <c r="Q7" s="316">
        <f>SUM(M7:P7)</f>
        <v>0</v>
      </c>
      <c r="R7" s="128"/>
      <c r="S7" s="129"/>
      <c r="T7" s="129"/>
      <c r="U7" s="130"/>
      <c r="V7" s="316">
        <f>SUM(R7:U7)</f>
        <v>0</v>
      </c>
      <c r="W7" s="317">
        <f>G7+L7+Q7+V7</f>
        <v>0</v>
      </c>
    </row>
    <row r="8" spans="1:23" ht="15" thickBot="1" x14ac:dyDescent="0.4">
      <c r="A8" s="431">
        <v>2</v>
      </c>
      <c r="B8" s="432"/>
      <c r="C8" s="432"/>
      <c r="D8" s="433"/>
      <c r="E8" s="12"/>
      <c r="F8" s="12"/>
      <c r="G8" s="315">
        <f t="shared" si="0"/>
        <v>0</v>
      </c>
      <c r="H8" s="13"/>
      <c r="I8" s="14"/>
      <c r="J8" s="14"/>
      <c r="K8" s="15"/>
      <c r="L8" s="314">
        <f t="shared" ref="L8:L17" si="2">SUM(H8:K8)</f>
        <v>0</v>
      </c>
      <c r="M8" s="13"/>
      <c r="N8" s="14"/>
      <c r="O8" s="14"/>
      <c r="P8" s="15"/>
      <c r="Q8" s="316">
        <f t="shared" ref="Q8:Q17" si="3">SUM(M8:P8)</f>
        <v>0</v>
      </c>
      <c r="R8" s="13"/>
      <c r="S8" s="14"/>
      <c r="T8" s="14"/>
      <c r="U8" s="15"/>
      <c r="V8" s="316">
        <f t="shared" ref="V8:V17" si="4">SUM(R8:U8)</f>
        <v>0</v>
      </c>
      <c r="W8" s="317">
        <f t="shared" ref="W8:W17" si="5">G8+L8+Q8+V8</f>
        <v>0</v>
      </c>
    </row>
    <row r="9" spans="1:23" ht="15" thickBot="1" x14ac:dyDescent="0.4">
      <c r="A9" s="431">
        <v>3</v>
      </c>
      <c r="B9" s="432"/>
      <c r="C9" s="432"/>
      <c r="D9" s="433"/>
      <c r="E9" s="12"/>
      <c r="F9" s="12"/>
      <c r="G9" s="315">
        <f t="shared" si="0"/>
        <v>0</v>
      </c>
      <c r="H9" s="13"/>
      <c r="I9" s="14"/>
      <c r="J9" s="14"/>
      <c r="K9" s="15"/>
      <c r="L9" s="314">
        <f t="shared" si="2"/>
        <v>0</v>
      </c>
      <c r="M9" s="13"/>
      <c r="N9" s="14"/>
      <c r="O9" s="14"/>
      <c r="P9" s="15"/>
      <c r="Q9" s="316">
        <f t="shared" si="3"/>
        <v>0</v>
      </c>
      <c r="R9" s="13"/>
      <c r="S9" s="14"/>
      <c r="T9" s="14"/>
      <c r="U9" s="15"/>
      <c r="V9" s="316">
        <f t="shared" si="4"/>
        <v>0</v>
      </c>
      <c r="W9" s="317">
        <f t="shared" si="5"/>
        <v>0</v>
      </c>
    </row>
    <row r="10" spans="1:23" ht="15" thickBot="1" x14ac:dyDescent="0.4">
      <c r="A10" s="431">
        <v>4</v>
      </c>
      <c r="B10" s="432"/>
      <c r="C10" s="432"/>
      <c r="D10" s="433"/>
      <c r="E10" s="12"/>
      <c r="F10" s="12"/>
      <c r="G10" s="315">
        <f t="shared" si="0"/>
        <v>0</v>
      </c>
      <c r="H10" s="13"/>
      <c r="I10" s="14"/>
      <c r="J10" s="14"/>
      <c r="K10" s="15"/>
      <c r="L10" s="314">
        <f t="shared" si="2"/>
        <v>0</v>
      </c>
      <c r="M10" s="13"/>
      <c r="N10" s="14"/>
      <c r="O10" s="14"/>
      <c r="P10" s="15"/>
      <c r="Q10" s="316">
        <f t="shared" si="3"/>
        <v>0</v>
      </c>
      <c r="R10" s="13"/>
      <c r="S10" s="14"/>
      <c r="T10" s="14"/>
      <c r="U10" s="15"/>
      <c r="V10" s="316">
        <f t="shared" si="4"/>
        <v>0</v>
      </c>
      <c r="W10" s="317">
        <f t="shared" si="5"/>
        <v>0</v>
      </c>
    </row>
    <row r="11" spans="1:23" ht="15" thickBot="1" x14ac:dyDescent="0.4">
      <c r="A11" s="431">
        <v>5</v>
      </c>
      <c r="B11" s="432"/>
      <c r="C11" s="432"/>
      <c r="D11" s="433"/>
      <c r="E11" s="12"/>
      <c r="F11" s="12"/>
      <c r="G11" s="315">
        <f t="shared" si="0"/>
        <v>0</v>
      </c>
      <c r="H11" s="13"/>
      <c r="I11" s="14"/>
      <c r="J11" s="14"/>
      <c r="K11" s="15"/>
      <c r="L11" s="314">
        <f t="shared" si="2"/>
        <v>0</v>
      </c>
      <c r="M11" s="13"/>
      <c r="N11" s="14"/>
      <c r="O11" s="14"/>
      <c r="P11" s="15"/>
      <c r="Q11" s="316">
        <f t="shared" si="3"/>
        <v>0</v>
      </c>
      <c r="R11" s="13"/>
      <c r="S11" s="14"/>
      <c r="T11" s="14"/>
      <c r="U11" s="15"/>
      <c r="V11" s="316">
        <f t="shared" si="4"/>
        <v>0</v>
      </c>
      <c r="W11" s="317">
        <f t="shared" si="5"/>
        <v>0</v>
      </c>
    </row>
    <row r="12" spans="1:23" ht="15" thickBot="1" x14ac:dyDescent="0.4">
      <c r="A12" s="431">
        <v>6</v>
      </c>
      <c r="B12" s="432"/>
      <c r="C12" s="432"/>
      <c r="D12" s="433"/>
      <c r="E12" s="12"/>
      <c r="F12" s="12"/>
      <c r="G12" s="315">
        <f t="shared" si="0"/>
        <v>0</v>
      </c>
      <c r="H12" s="13"/>
      <c r="I12" s="14"/>
      <c r="J12" s="14"/>
      <c r="K12" s="15"/>
      <c r="L12" s="314">
        <f t="shared" si="2"/>
        <v>0</v>
      </c>
      <c r="M12" s="13"/>
      <c r="N12" s="14"/>
      <c r="O12" s="14"/>
      <c r="P12" s="15"/>
      <c r="Q12" s="316">
        <f t="shared" si="3"/>
        <v>0</v>
      </c>
      <c r="R12" s="13"/>
      <c r="S12" s="14"/>
      <c r="T12" s="14"/>
      <c r="U12" s="15"/>
      <c r="V12" s="316">
        <f t="shared" si="4"/>
        <v>0</v>
      </c>
      <c r="W12" s="317">
        <f t="shared" si="5"/>
        <v>0</v>
      </c>
    </row>
    <row r="13" spans="1:23" ht="15" thickBot="1" x14ac:dyDescent="0.4">
      <c r="A13" s="431">
        <v>7</v>
      </c>
      <c r="B13" s="432"/>
      <c r="C13" s="432"/>
      <c r="D13" s="433"/>
      <c r="E13" s="12"/>
      <c r="F13" s="12"/>
      <c r="G13" s="315">
        <f t="shared" si="0"/>
        <v>0</v>
      </c>
      <c r="H13" s="13"/>
      <c r="I13" s="14"/>
      <c r="J13" s="14"/>
      <c r="K13" s="15"/>
      <c r="L13" s="314">
        <f t="shared" si="2"/>
        <v>0</v>
      </c>
      <c r="M13" s="13"/>
      <c r="N13" s="14"/>
      <c r="O13" s="14"/>
      <c r="P13" s="15"/>
      <c r="Q13" s="316">
        <f t="shared" si="3"/>
        <v>0</v>
      </c>
      <c r="R13" s="13"/>
      <c r="S13" s="14"/>
      <c r="T13" s="14"/>
      <c r="U13" s="15"/>
      <c r="V13" s="316">
        <f t="shared" si="4"/>
        <v>0</v>
      </c>
      <c r="W13" s="317">
        <f t="shared" si="5"/>
        <v>0</v>
      </c>
    </row>
    <row r="14" spans="1:23" ht="15" thickBot="1" x14ac:dyDescent="0.4">
      <c r="A14" s="431">
        <v>8</v>
      </c>
      <c r="B14" s="432"/>
      <c r="C14" s="432"/>
      <c r="D14" s="433"/>
      <c r="E14" s="12"/>
      <c r="F14" s="12"/>
      <c r="G14" s="315">
        <f t="shared" si="0"/>
        <v>0</v>
      </c>
      <c r="H14" s="13"/>
      <c r="I14" s="14"/>
      <c r="J14" s="14"/>
      <c r="K14" s="15"/>
      <c r="L14" s="314">
        <f t="shared" si="2"/>
        <v>0</v>
      </c>
      <c r="M14" s="13"/>
      <c r="N14" s="14"/>
      <c r="O14" s="14"/>
      <c r="P14" s="15"/>
      <c r="Q14" s="316">
        <f t="shared" si="3"/>
        <v>0</v>
      </c>
      <c r="R14" s="13"/>
      <c r="S14" s="14"/>
      <c r="T14" s="14"/>
      <c r="U14" s="15"/>
      <c r="V14" s="316">
        <f t="shared" si="4"/>
        <v>0</v>
      </c>
      <c r="W14" s="317">
        <f t="shared" si="5"/>
        <v>0</v>
      </c>
    </row>
    <row r="15" spans="1:23" ht="15" thickBot="1" x14ac:dyDescent="0.4">
      <c r="A15" s="431">
        <v>9</v>
      </c>
      <c r="B15" s="432"/>
      <c r="C15" s="432"/>
      <c r="D15" s="433"/>
      <c r="E15" s="12"/>
      <c r="F15" s="12"/>
      <c r="G15" s="315">
        <f t="shared" si="0"/>
        <v>0</v>
      </c>
      <c r="H15" s="13"/>
      <c r="I15" s="14"/>
      <c r="J15" s="14"/>
      <c r="K15" s="15"/>
      <c r="L15" s="314">
        <f t="shared" si="2"/>
        <v>0</v>
      </c>
      <c r="M15" s="13"/>
      <c r="N15" s="14"/>
      <c r="O15" s="14"/>
      <c r="P15" s="15"/>
      <c r="Q15" s="316">
        <f t="shared" si="3"/>
        <v>0</v>
      </c>
      <c r="R15" s="13"/>
      <c r="S15" s="14"/>
      <c r="T15" s="14"/>
      <c r="U15" s="15"/>
      <c r="V15" s="316">
        <f t="shared" si="4"/>
        <v>0</v>
      </c>
      <c r="W15" s="317">
        <f t="shared" si="5"/>
        <v>0</v>
      </c>
    </row>
    <row r="16" spans="1:23" ht="15" thickBot="1" x14ac:dyDescent="0.4">
      <c r="A16" s="431">
        <v>10</v>
      </c>
      <c r="B16" s="432"/>
      <c r="C16" s="432"/>
      <c r="D16" s="433"/>
      <c r="E16" s="12"/>
      <c r="F16" s="12"/>
      <c r="G16" s="315">
        <f t="shared" si="0"/>
        <v>0</v>
      </c>
      <c r="H16" s="13"/>
      <c r="I16" s="14"/>
      <c r="J16" s="14"/>
      <c r="K16" s="15"/>
      <c r="L16" s="314">
        <f t="shared" si="2"/>
        <v>0</v>
      </c>
      <c r="M16" s="13"/>
      <c r="N16" s="14"/>
      <c r="O16" s="14"/>
      <c r="P16" s="15"/>
      <c r="Q16" s="316">
        <f t="shared" si="3"/>
        <v>0</v>
      </c>
      <c r="R16" s="13"/>
      <c r="S16" s="14"/>
      <c r="T16" s="14"/>
      <c r="U16" s="15"/>
      <c r="V16" s="316">
        <f t="shared" si="4"/>
        <v>0</v>
      </c>
      <c r="W16" s="317">
        <f t="shared" si="5"/>
        <v>0</v>
      </c>
    </row>
    <row r="17" spans="1:23" x14ac:dyDescent="0.35">
      <c r="A17" s="431">
        <v>11</v>
      </c>
      <c r="B17" s="432"/>
      <c r="C17" s="432"/>
      <c r="D17" s="433"/>
      <c r="E17" s="12"/>
      <c r="F17" s="17"/>
      <c r="G17" s="315">
        <f t="shared" si="0"/>
        <v>0</v>
      </c>
      <c r="H17" s="18"/>
      <c r="I17" s="19"/>
      <c r="J17" s="19"/>
      <c r="K17" s="20"/>
      <c r="L17" s="314">
        <f t="shared" si="2"/>
        <v>0</v>
      </c>
      <c r="M17" s="18"/>
      <c r="N17" s="19"/>
      <c r="O17" s="19"/>
      <c r="P17" s="20"/>
      <c r="Q17" s="316">
        <f t="shared" si="3"/>
        <v>0</v>
      </c>
      <c r="R17" s="18"/>
      <c r="S17" s="19"/>
      <c r="T17" s="19"/>
      <c r="U17" s="20"/>
      <c r="V17" s="316">
        <f t="shared" si="4"/>
        <v>0</v>
      </c>
      <c r="W17" s="317">
        <f t="shared" si="5"/>
        <v>0</v>
      </c>
    </row>
    <row r="18" spans="1:23" customFormat="1" ht="15" thickBot="1" x14ac:dyDescent="0.4">
      <c r="A18" s="442"/>
      <c r="B18" s="443"/>
      <c r="C18" s="443"/>
      <c r="D18" s="444"/>
      <c r="E18" s="311"/>
      <c r="F18" s="312">
        <f t="shared" ref="F18:W18" si="6">SUM(F7:F17)</f>
        <v>0</v>
      </c>
      <c r="G18" s="313">
        <f t="shared" si="6"/>
        <v>0</v>
      </c>
      <c r="H18" s="313">
        <f t="shared" si="6"/>
        <v>0</v>
      </c>
      <c r="I18" s="313">
        <f t="shared" si="6"/>
        <v>0</v>
      </c>
      <c r="J18" s="313">
        <f t="shared" si="6"/>
        <v>0</v>
      </c>
      <c r="K18" s="313">
        <f t="shared" si="6"/>
        <v>0</v>
      </c>
      <c r="L18" s="313">
        <f t="shared" ref="L18" si="7">SUM(L7:L17)</f>
        <v>0</v>
      </c>
      <c r="M18" s="313">
        <f t="shared" ref="M18:P18" si="8">SUM(M7:M17)</f>
        <v>0</v>
      </c>
      <c r="N18" s="313">
        <f t="shared" si="8"/>
        <v>0</v>
      </c>
      <c r="O18" s="313">
        <f t="shared" si="8"/>
        <v>0</v>
      </c>
      <c r="P18" s="313">
        <f t="shared" si="8"/>
        <v>0</v>
      </c>
      <c r="Q18" s="313">
        <f t="shared" si="6"/>
        <v>0</v>
      </c>
      <c r="R18" s="313">
        <f t="shared" si="6"/>
        <v>0</v>
      </c>
      <c r="S18" s="313">
        <f t="shared" si="6"/>
        <v>0</v>
      </c>
      <c r="T18" s="313">
        <f t="shared" si="6"/>
        <v>0</v>
      </c>
      <c r="U18" s="313">
        <f t="shared" si="6"/>
        <v>0</v>
      </c>
      <c r="V18" s="313">
        <f t="shared" ref="V18" si="9">SUM(V7:V17)</f>
        <v>0</v>
      </c>
      <c r="W18" s="32">
        <f t="shared" si="6"/>
        <v>0</v>
      </c>
    </row>
  </sheetData>
  <sheetProtection sheet="1" objects="1" scenarios="1" insertRows="0" deleteRows="0" selectLockedCells="1"/>
  <mergeCells count="16">
    <mergeCell ref="E3:E5"/>
    <mergeCell ref="A17:D17"/>
    <mergeCell ref="A2:C2"/>
    <mergeCell ref="A3:D5"/>
    <mergeCell ref="A18:D18"/>
    <mergeCell ref="A6:D6"/>
    <mergeCell ref="A7:D7"/>
    <mergeCell ref="A8:D8"/>
    <mergeCell ref="A9:D9"/>
    <mergeCell ref="A10:D10"/>
    <mergeCell ref="A15:D15"/>
    <mergeCell ref="A16:D16"/>
    <mergeCell ref="A11:D11"/>
    <mergeCell ref="A12:D12"/>
    <mergeCell ref="A13:D13"/>
    <mergeCell ref="A14:D14"/>
  </mergeCells>
  <dataValidations count="1">
    <dataValidation allowBlank="1" showInputMessage="1" showErrorMessage="1" prompt="Please break down costs for heading according to the relevant quarter" sqref="E7:F17 E18 H7:K17 M7:P17 R7:U17" xr:uid="{D0398A65-37D7-4955-B395-DAD3FEF398B2}"/>
  </dataValidations>
  <pageMargins left="0.7" right="0.7" top="0.75" bottom="0.75" header="0.3" footer="0.3"/>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69ED-B183-417A-8E32-FE7456C3F4B7}">
  <dimension ref="A1:AC5000"/>
  <sheetViews>
    <sheetView workbookViewId="0">
      <selection activeCell="G10" sqref="G10"/>
    </sheetView>
  </sheetViews>
  <sheetFormatPr defaultColWidth="0" defaultRowHeight="14.5" zeroHeight="1" x14ac:dyDescent="0.35"/>
  <cols>
    <col min="1" max="1" width="4.453125" style="5" customWidth="1"/>
    <col min="2" max="3" width="8.81640625" customWidth="1"/>
    <col min="4" max="4" width="14.453125" customWidth="1"/>
    <col min="5" max="5" width="14.81640625" customWidth="1"/>
    <col min="6" max="6" width="2.81640625" customWidth="1"/>
    <col min="7" max="7" width="12.1796875" customWidth="1"/>
    <col min="8" max="8" width="2.453125" customWidth="1"/>
    <col min="9" max="9" width="8.81640625" customWidth="1"/>
    <col min="10" max="10" width="2.453125" customWidth="1"/>
    <col min="11" max="11" width="11.453125" customWidth="1"/>
    <col min="12" max="12" width="11.1796875" customWidth="1"/>
    <col min="13" max="13" width="10.81640625" customWidth="1"/>
    <col min="14" max="14" width="10.453125" customWidth="1"/>
    <col min="15" max="15" width="2.453125" customWidth="1"/>
    <col min="16" max="16" width="10.81640625" customWidth="1"/>
    <col min="17" max="17" width="2.453125" style="5" customWidth="1"/>
    <col min="18" max="18" width="9.54296875" bestFit="1" customWidth="1"/>
    <col min="19" max="22" width="8.81640625" customWidth="1"/>
    <col min="23" max="29" width="8.7265625" customWidth="1"/>
    <col min="30" max="16384" width="8.81640625" hidden="1"/>
  </cols>
  <sheetData>
    <row r="1" spans="2:18" x14ac:dyDescent="0.35">
      <c r="B1" s="460" t="s">
        <v>115</v>
      </c>
      <c r="C1" s="461"/>
      <c r="D1" s="461"/>
      <c r="E1" s="461"/>
      <c r="F1" s="461"/>
      <c r="G1" s="7"/>
      <c r="H1" s="7"/>
      <c r="I1" s="7"/>
      <c r="J1" s="7"/>
      <c r="K1" s="7"/>
      <c r="L1" s="7"/>
      <c r="M1" s="7"/>
      <c r="N1" s="7"/>
      <c r="O1" s="7"/>
      <c r="P1" s="7"/>
      <c r="Q1" s="7"/>
    </row>
    <row r="2" spans="2:18" x14ac:dyDescent="0.35">
      <c r="B2" s="462"/>
      <c r="C2" s="463"/>
      <c r="D2" s="463"/>
      <c r="E2" s="463"/>
      <c r="F2" s="463"/>
      <c r="G2" s="5"/>
      <c r="H2" s="5"/>
      <c r="I2" s="5"/>
      <c r="J2" s="5"/>
      <c r="K2" s="5"/>
      <c r="L2" s="5"/>
      <c r="M2" s="5"/>
      <c r="N2" s="5"/>
      <c r="O2" s="5"/>
      <c r="P2" s="5"/>
    </row>
    <row r="3" spans="2:18" x14ac:dyDescent="0.35">
      <c r="B3" s="8"/>
      <c r="C3" s="5"/>
      <c r="D3" s="5"/>
      <c r="E3" s="5"/>
      <c r="F3" s="5"/>
      <c r="G3" s="5"/>
      <c r="H3" s="5"/>
      <c r="I3" s="5"/>
      <c r="J3" s="5"/>
      <c r="K3" s="5"/>
      <c r="L3" s="5"/>
      <c r="M3" s="5"/>
      <c r="N3" s="5"/>
      <c r="O3" s="5"/>
      <c r="P3" s="5"/>
    </row>
    <row r="4" spans="2:18" x14ac:dyDescent="0.35">
      <c r="B4" s="9" t="s">
        <v>116</v>
      </c>
      <c r="C4" s="5"/>
      <c r="D4" s="5"/>
      <c r="E4" s="5"/>
      <c r="F4" s="5"/>
      <c r="G4" s="5"/>
      <c r="H4" s="5"/>
      <c r="I4" s="5"/>
      <c r="J4" s="5"/>
      <c r="K4" s="5"/>
      <c r="L4" s="5"/>
      <c r="M4" s="5"/>
      <c r="N4" s="5"/>
      <c r="O4" s="5"/>
      <c r="P4" s="5"/>
    </row>
    <row r="5" spans="2:18" ht="15" thickBot="1" x14ac:dyDescent="0.4">
      <c r="B5" s="8"/>
      <c r="C5" s="5"/>
      <c r="D5" s="5"/>
      <c r="E5" s="5"/>
      <c r="F5" s="5"/>
      <c r="G5" s="5"/>
      <c r="H5" s="5"/>
      <c r="I5" s="5"/>
      <c r="J5" s="5"/>
      <c r="K5" s="5"/>
      <c r="L5" s="5"/>
      <c r="M5" s="5"/>
      <c r="N5" s="5"/>
      <c r="O5" s="5"/>
      <c r="P5" s="5"/>
    </row>
    <row r="6" spans="2:18" ht="30" customHeight="1" thickBot="1" x14ac:dyDescent="0.4">
      <c r="B6" s="434" t="s">
        <v>117</v>
      </c>
      <c r="C6" s="434"/>
      <c r="D6" s="434"/>
      <c r="E6" s="34">
        <v>46419</v>
      </c>
      <c r="F6" s="1"/>
      <c r="G6" s="46" t="s">
        <v>118</v>
      </c>
      <c r="H6" s="2"/>
      <c r="I6" s="47"/>
      <c r="J6" s="2"/>
      <c r="K6" s="48" t="s">
        <v>119</v>
      </c>
      <c r="L6" s="49" t="s">
        <v>120</v>
      </c>
      <c r="M6" s="49" t="s">
        <v>121</v>
      </c>
      <c r="N6" s="50" t="s">
        <v>118</v>
      </c>
      <c r="O6" s="2"/>
      <c r="P6" s="47"/>
      <c r="Q6" s="2"/>
      <c r="R6" s="47"/>
    </row>
    <row r="7" spans="2:18" ht="12" customHeight="1" x14ac:dyDescent="0.35">
      <c r="B7" s="454"/>
      <c r="C7" s="455"/>
      <c r="D7" s="455"/>
      <c r="E7" s="456"/>
      <c r="F7" s="1"/>
      <c r="G7" s="51">
        <v>45292</v>
      </c>
      <c r="H7" s="2"/>
      <c r="I7" s="52"/>
      <c r="J7" s="2"/>
      <c r="K7" s="53">
        <v>45383</v>
      </c>
      <c r="L7" s="54">
        <f>DATE(YEAR(K7),MONTH(K7)+3,DAY(K7))</f>
        <v>45474</v>
      </c>
      <c r="M7" s="54">
        <f>DATE(YEAR(L7),MONTH(L7)+3,DAY(L7))</f>
        <v>45566</v>
      </c>
      <c r="N7" s="55">
        <f>DATE(YEAR(M7),MONTH(M7)+3,DAY(M7))</f>
        <v>45658</v>
      </c>
      <c r="O7" s="2"/>
      <c r="P7" s="52"/>
      <c r="Q7" s="2"/>
      <c r="R7" s="56"/>
    </row>
    <row r="8" spans="2:18" ht="11.25" customHeight="1" x14ac:dyDescent="0.35">
      <c r="B8" s="457"/>
      <c r="C8" s="458"/>
      <c r="D8" s="458"/>
      <c r="E8" s="459"/>
      <c r="F8" s="1"/>
      <c r="G8" s="57" t="s">
        <v>122</v>
      </c>
      <c r="H8" s="2"/>
      <c r="I8" s="57" t="s">
        <v>123</v>
      </c>
      <c r="J8" s="2"/>
      <c r="K8" s="58" t="s">
        <v>122</v>
      </c>
      <c r="L8" s="59" t="s">
        <v>122</v>
      </c>
      <c r="M8" s="59" t="s">
        <v>122</v>
      </c>
      <c r="N8" s="60" t="s">
        <v>122</v>
      </c>
      <c r="O8" s="2"/>
      <c r="P8" s="57" t="s">
        <v>124</v>
      </c>
      <c r="Q8" s="3"/>
      <c r="R8" s="61"/>
    </row>
    <row r="9" spans="2:18" ht="11.25" customHeight="1" thickBot="1" x14ac:dyDescent="0.4">
      <c r="B9" s="457"/>
      <c r="C9" s="458"/>
      <c r="D9" s="458"/>
      <c r="E9" s="459"/>
      <c r="F9" s="1"/>
      <c r="G9" s="51">
        <f>DATE(YEAR(G7),MONTH(G7)+2,DAY(G7)+28)</f>
        <v>45380</v>
      </c>
      <c r="H9" s="2"/>
      <c r="I9" s="57" t="s">
        <v>89</v>
      </c>
      <c r="J9" s="2"/>
      <c r="K9" s="53">
        <f>DATE(YEAR(K7),MONTH(K7)+2,DAY(K7)+28)</f>
        <v>45472</v>
      </c>
      <c r="L9" s="54">
        <f>DATE(YEAR(L7),MONTH(L7)+2,DAY(L7)+28)</f>
        <v>45564</v>
      </c>
      <c r="M9" s="54">
        <f>DATE(YEAR(M7),MONTH(M7)+2,DAY(M7)+28)</f>
        <v>45655</v>
      </c>
      <c r="N9" s="55">
        <v>45717</v>
      </c>
      <c r="O9" s="2"/>
      <c r="P9" s="57" t="s">
        <v>89</v>
      </c>
      <c r="Q9" s="3"/>
      <c r="R9" s="62" t="s">
        <v>125</v>
      </c>
    </row>
    <row r="10" spans="2:18" ht="30" customHeight="1" thickBot="1" x14ac:dyDescent="0.4">
      <c r="B10" s="466" t="s">
        <v>126</v>
      </c>
      <c r="C10" s="467"/>
      <c r="D10" s="467"/>
      <c r="E10" s="40" t="e">
        <f>#REF!</f>
        <v>#REF!</v>
      </c>
      <c r="F10" s="5"/>
      <c r="G10" s="12"/>
      <c r="H10" s="5"/>
      <c r="I10" s="10">
        <f t="shared" ref="I10:I17" si="0">SUM(G10:G10)</f>
        <v>0</v>
      </c>
      <c r="J10" s="5"/>
      <c r="K10" s="13"/>
      <c r="L10" s="14"/>
      <c r="M10" s="14"/>
      <c r="N10" s="15"/>
      <c r="O10" s="5"/>
      <c r="P10" s="10">
        <f>SUM(K10:N10)</f>
        <v>0</v>
      </c>
      <c r="Q10" s="6"/>
      <c r="R10" s="11" t="e">
        <f>P10+I10-E10</f>
        <v>#REF!</v>
      </c>
    </row>
    <row r="11" spans="2:18" ht="30" customHeight="1" thickBot="1" x14ac:dyDescent="0.4">
      <c r="B11" s="464" t="s">
        <v>29</v>
      </c>
      <c r="C11" s="465"/>
      <c r="D11" s="465"/>
      <c r="E11" s="41" t="e">
        <f>#REF!</f>
        <v>#REF!</v>
      </c>
      <c r="F11" s="5"/>
      <c r="G11" s="12"/>
      <c r="H11" s="5"/>
      <c r="I11" s="16">
        <f t="shared" si="0"/>
        <v>0</v>
      </c>
      <c r="J11" s="5"/>
      <c r="K11" s="13"/>
      <c r="L11" s="14"/>
      <c r="M11" s="14"/>
      <c r="N11" s="15"/>
      <c r="O11" s="5"/>
      <c r="P11" s="16">
        <f t="shared" ref="P11:P16" si="1">SUM(K11:N11)</f>
        <v>0</v>
      </c>
      <c r="Q11" s="6"/>
      <c r="R11" s="11" t="e">
        <f t="shared" ref="R11:R17" si="2">P11+I11-E11</f>
        <v>#REF!</v>
      </c>
    </row>
    <row r="12" spans="2:18" ht="30" customHeight="1" thickBot="1" x14ac:dyDescent="0.4">
      <c r="B12" s="464" t="s">
        <v>30</v>
      </c>
      <c r="C12" s="465"/>
      <c r="D12" s="465"/>
      <c r="E12" s="41" t="e">
        <f>#REF!</f>
        <v>#REF!</v>
      </c>
      <c r="F12" s="5"/>
      <c r="G12" s="12"/>
      <c r="H12" s="5"/>
      <c r="I12" s="16">
        <f t="shared" si="0"/>
        <v>0</v>
      </c>
      <c r="J12" s="5"/>
      <c r="K12" s="13"/>
      <c r="L12" s="14"/>
      <c r="M12" s="14"/>
      <c r="N12" s="15"/>
      <c r="O12" s="5"/>
      <c r="P12" s="16">
        <f t="shared" si="1"/>
        <v>0</v>
      </c>
      <c r="Q12" s="6"/>
      <c r="R12" s="11" t="e">
        <f t="shared" si="2"/>
        <v>#REF!</v>
      </c>
    </row>
    <row r="13" spans="2:18" ht="30" customHeight="1" thickBot="1" x14ac:dyDescent="0.4">
      <c r="B13" s="464" t="s">
        <v>31</v>
      </c>
      <c r="C13" s="465"/>
      <c r="D13" s="465"/>
      <c r="E13" s="41" t="e">
        <f>#REF!</f>
        <v>#REF!</v>
      </c>
      <c r="F13" s="5"/>
      <c r="G13" s="12"/>
      <c r="H13" s="5"/>
      <c r="I13" s="16">
        <f t="shared" si="0"/>
        <v>0</v>
      </c>
      <c r="J13" s="5"/>
      <c r="K13" s="13"/>
      <c r="L13" s="14"/>
      <c r="M13" s="14"/>
      <c r="N13" s="15"/>
      <c r="O13" s="5"/>
      <c r="P13" s="16">
        <f>SUM(K13:N13)</f>
        <v>0</v>
      </c>
      <c r="Q13" s="6"/>
      <c r="R13" s="11" t="e">
        <f t="shared" si="2"/>
        <v>#REF!</v>
      </c>
    </row>
    <row r="14" spans="2:18" ht="30" customHeight="1" thickBot="1" x14ac:dyDescent="0.4">
      <c r="B14" s="464" t="s">
        <v>33</v>
      </c>
      <c r="C14" s="465"/>
      <c r="D14" s="465"/>
      <c r="E14" s="41" t="e">
        <f>#REF!</f>
        <v>#REF!</v>
      </c>
      <c r="F14" s="5"/>
      <c r="G14" s="12"/>
      <c r="H14" s="5"/>
      <c r="I14" s="16">
        <f t="shared" si="0"/>
        <v>0</v>
      </c>
      <c r="J14" s="5"/>
      <c r="K14" s="13"/>
      <c r="L14" s="14"/>
      <c r="M14" s="14"/>
      <c r="N14" s="15"/>
      <c r="O14" s="5"/>
      <c r="P14" s="16">
        <f t="shared" si="1"/>
        <v>0</v>
      </c>
      <c r="Q14" s="6"/>
      <c r="R14" s="11" t="e">
        <f t="shared" si="2"/>
        <v>#REF!</v>
      </c>
    </row>
    <row r="15" spans="2:18" ht="30" customHeight="1" thickBot="1" x14ac:dyDescent="0.4">
      <c r="B15" s="464" t="s">
        <v>127</v>
      </c>
      <c r="C15" s="465"/>
      <c r="D15" s="465"/>
      <c r="E15" s="41" t="e">
        <f>#REF!</f>
        <v>#REF!</v>
      </c>
      <c r="F15" s="5"/>
      <c r="G15" s="12"/>
      <c r="H15" s="5"/>
      <c r="I15" s="16">
        <f t="shared" si="0"/>
        <v>0</v>
      </c>
      <c r="J15" s="5"/>
      <c r="K15" s="13"/>
      <c r="L15" s="14"/>
      <c r="M15" s="14"/>
      <c r="N15" s="15"/>
      <c r="O15" s="5"/>
      <c r="P15" s="16">
        <f t="shared" si="1"/>
        <v>0</v>
      </c>
      <c r="Q15" s="6"/>
      <c r="R15" s="11" t="e">
        <f t="shared" si="2"/>
        <v>#REF!</v>
      </c>
    </row>
    <row r="16" spans="2:18" ht="30" customHeight="1" thickBot="1" x14ac:dyDescent="0.4">
      <c r="B16" s="464" t="s">
        <v>128</v>
      </c>
      <c r="C16" s="465"/>
      <c r="D16" s="465"/>
      <c r="E16" s="41" t="e">
        <f>#REF!</f>
        <v>#REF!</v>
      </c>
      <c r="F16" s="5"/>
      <c r="G16" s="17"/>
      <c r="H16" s="5"/>
      <c r="I16" s="16">
        <f t="shared" si="0"/>
        <v>0</v>
      </c>
      <c r="J16" s="5"/>
      <c r="K16" s="18"/>
      <c r="L16" s="19"/>
      <c r="M16" s="19"/>
      <c r="N16" s="20"/>
      <c r="O16" s="5"/>
      <c r="P16" s="16">
        <f t="shared" si="1"/>
        <v>0</v>
      </c>
      <c r="Q16" s="6"/>
      <c r="R16" s="11" t="e">
        <f t="shared" si="2"/>
        <v>#REF!</v>
      </c>
    </row>
    <row r="17" spans="2:18" ht="39" customHeight="1" thickBot="1" x14ac:dyDescent="0.4">
      <c r="B17" s="452" t="s">
        <v>129</v>
      </c>
      <c r="C17" s="453"/>
      <c r="D17" s="453"/>
      <c r="E17" s="21" t="e">
        <f>#REF!</f>
        <v>#REF!</v>
      </c>
      <c r="F17" s="5"/>
      <c r="G17" s="22"/>
      <c r="H17" s="5"/>
      <c r="I17" s="26">
        <f t="shared" si="0"/>
        <v>0</v>
      </c>
      <c r="J17" s="5"/>
      <c r="K17" s="23"/>
      <c r="L17" s="24"/>
      <c r="M17" s="24"/>
      <c r="N17" s="25"/>
      <c r="O17" s="5"/>
      <c r="P17" s="26">
        <f>SUM(K17:N17)</f>
        <v>0</v>
      </c>
      <c r="Q17" s="6"/>
      <c r="R17" s="11" t="e">
        <f t="shared" si="2"/>
        <v>#REF!</v>
      </c>
    </row>
    <row r="18" spans="2:18" ht="15" thickBot="1" x14ac:dyDescent="0.4">
      <c r="B18" s="8"/>
      <c r="C18" s="5"/>
      <c r="D18" s="5"/>
      <c r="E18" s="5"/>
      <c r="F18" s="5"/>
      <c r="G18" s="42"/>
      <c r="H18" s="5"/>
      <c r="I18" s="5"/>
      <c r="J18" s="5"/>
      <c r="K18" s="5"/>
      <c r="L18" s="5"/>
      <c r="M18" s="5"/>
      <c r="N18" s="5"/>
      <c r="O18" s="5"/>
      <c r="P18" s="5"/>
      <c r="R18" s="4"/>
    </row>
    <row r="19" spans="2:18" ht="16" customHeight="1" thickTop="1" thickBot="1" x14ac:dyDescent="0.4">
      <c r="B19" s="451" t="s">
        <v>45</v>
      </c>
      <c r="C19" s="451"/>
      <c r="D19" s="451"/>
      <c r="E19" s="27" t="e">
        <f>SUM(E10:E17)</f>
        <v>#REF!</v>
      </c>
      <c r="F19" s="28"/>
      <c r="G19" s="43">
        <f>SUM(G10:G16)</f>
        <v>0</v>
      </c>
      <c r="H19" s="30"/>
      <c r="I19" s="29">
        <f>SUM(I10:I16)</f>
        <v>0</v>
      </c>
      <c r="J19" s="30"/>
      <c r="K19" s="29">
        <f>SUM(K10:K16)</f>
        <v>0</v>
      </c>
      <c r="L19" s="29">
        <f>SUM(L10:L16)</f>
        <v>0</v>
      </c>
      <c r="M19" s="29">
        <f>SUM(M10:M16)</f>
        <v>0</v>
      </c>
      <c r="N19" s="29">
        <f>SUM(N10:N16)</f>
        <v>0</v>
      </c>
      <c r="O19" s="30"/>
      <c r="P19" s="29">
        <f>SUM(P10:P16)</f>
        <v>0</v>
      </c>
      <c r="Q19" s="31"/>
      <c r="R19" s="32" t="e">
        <f>SUM(R10:R17)</f>
        <v>#REF!</v>
      </c>
    </row>
    <row r="20" spans="2:18" x14ac:dyDescent="0.35">
      <c r="B20" s="5"/>
      <c r="C20" s="5"/>
      <c r="D20" s="5"/>
      <c r="E20" s="5"/>
      <c r="F20" s="5"/>
      <c r="G20" s="5"/>
      <c r="H20" s="5"/>
      <c r="I20" s="5"/>
      <c r="J20" s="5"/>
      <c r="K20" s="5"/>
      <c r="L20" s="5"/>
      <c r="M20" s="5"/>
      <c r="N20" s="5"/>
      <c r="O20" s="5"/>
      <c r="P20" s="5"/>
    </row>
    <row r="21" spans="2:18" x14ac:dyDescent="0.35">
      <c r="B21" s="5"/>
      <c r="C21" s="5"/>
      <c r="D21" s="5"/>
      <c r="E21" s="5"/>
      <c r="F21" s="5"/>
      <c r="G21" s="5"/>
      <c r="H21" s="5"/>
      <c r="I21" s="5"/>
      <c r="J21" s="5"/>
      <c r="K21" s="5"/>
      <c r="L21" s="5"/>
      <c r="M21" s="5"/>
      <c r="N21" s="5"/>
      <c r="O21" s="5"/>
      <c r="P21" s="5"/>
    </row>
    <row r="22" spans="2:18" x14ac:dyDescent="0.35"/>
    <row r="23" spans="2:18" x14ac:dyDescent="0.35"/>
    <row r="24" spans="2:18" x14ac:dyDescent="0.35"/>
    <row r="25" spans="2:18" x14ac:dyDescent="0.35"/>
    <row r="26" spans="2:18" x14ac:dyDescent="0.35"/>
    <row r="27" spans="2:18" x14ac:dyDescent="0.35"/>
    <row r="28" spans="2:18" x14ac:dyDescent="0.35"/>
    <row r="29" spans="2:18" x14ac:dyDescent="0.35"/>
    <row r="30" spans="2:18" x14ac:dyDescent="0.35"/>
    <row r="31" spans="2:18" x14ac:dyDescent="0.35"/>
    <row r="32" spans="2:18"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row r="1001" x14ac:dyDescent="0.35"/>
    <row r="1002" x14ac:dyDescent="0.35"/>
    <row r="1003" x14ac:dyDescent="0.35"/>
    <row r="1004" x14ac:dyDescent="0.35"/>
    <row r="1005" x14ac:dyDescent="0.35"/>
    <row r="1006" x14ac:dyDescent="0.35"/>
    <row r="1007" x14ac:dyDescent="0.35"/>
    <row r="1008" x14ac:dyDescent="0.35"/>
    <row r="1009" x14ac:dyDescent="0.35"/>
    <row r="1010" x14ac:dyDescent="0.35"/>
    <row r="1011" x14ac:dyDescent="0.35"/>
    <row r="1012" x14ac:dyDescent="0.35"/>
    <row r="1013" x14ac:dyDescent="0.35"/>
    <row r="1014" x14ac:dyDescent="0.35"/>
    <row r="1015" x14ac:dyDescent="0.35"/>
    <row r="1016" x14ac:dyDescent="0.35"/>
    <row r="1017" x14ac:dyDescent="0.35"/>
    <row r="1018" x14ac:dyDescent="0.35"/>
    <row r="1019" x14ac:dyDescent="0.35"/>
    <row r="1020" x14ac:dyDescent="0.35"/>
    <row r="1021" x14ac:dyDescent="0.35"/>
    <row r="1022" x14ac:dyDescent="0.35"/>
    <row r="1023" x14ac:dyDescent="0.35"/>
    <row r="1024" x14ac:dyDescent="0.35"/>
    <row r="1025" x14ac:dyDescent="0.35"/>
    <row r="1026" x14ac:dyDescent="0.35"/>
    <row r="1027" x14ac:dyDescent="0.35"/>
    <row r="1028" x14ac:dyDescent="0.35"/>
    <row r="1029" x14ac:dyDescent="0.35"/>
    <row r="1030" x14ac:dyDescent="0.35"/>
    <row r="1031" x14ac:dyDescent="0.35"/>
    <row r="1032" x14ac:dyDescent="0.35"/>
    <row r="1033" x14ac:dyDescent="0.35"/>
    <row r="1034" x14ac:dyDescent="0.35"/>
    <row r="1035" x14ac:dyDescent="0.35"/>
    <row r="1036" x14ac:dyDescent="0.35"/>
    <row r="1037" x14ac:dyDescent="0.35"/>
    <row r="1038" x14ac:dyDescent="0.35"/>
    <row r="1039" x14ac:dyDescent="0.35"/>
    <row r="1040" x14ac:dyDescent="0.35"/>
    <row r="1041" x14ac:dyDescent="0.35"/>
    <row r="1042" x14ac:dyDescent="0.35"/>
    <row r="1043" x14ac:dyDescent="0.35"/>
    <row r="1044" x14ac:dyDescent="0.35"/>
    <row r="1045" x14ac:dyDescent="0.35"/>
    <row r="1046" x14ac:dyDescent="0.35"/>
    <row r="1047" x14ac:dyDescent="0.35"/>
    <row r="1048" x14ac:dyDescent="0.35"/>
    <row r="1049" x14ac:dyDescent="0.35"/>
    <row r="1050" x14ac:dyDescent="0.35"/>
    <row r="1051" x14ac:dyDescent="0.35"/>
    <row r="1052" x14ac:dyDescent="0.35"/>
    <row r="1053" x14ac:dyDescent="0.35"/>
    <row r="1054" x14ac:dyDescent="0.35"/>
    <row r="1055" x14ac:dyDescent="0.35"/>
    <row r="1056" x14ac:dyDescent="0.35"/>
    <row r="1057" x14ac:dyDescent="0.35"/>
    <row r="1058" x14ac:dyDescent="0.35"/>
    <row r="1059" x14ac:dyDescent="0.35"/>
    <row r="1060" x14ac:dyDescent="0.35"/>
    <row r="1061" x14ac:dyDescent="0.35"/>
    <row r="1062" x14ac:dyDescent="0.35"/>
    <row r="1063" x14ac:dyDescent="0.35"/>
    <row r="1064" x14ac:dyDescent="0.35"/>
    <row r="1065" x14ac:dyDescent="0.35"/>
    <row r="1066" x14ac:dyDescent="0.35"/>
    <row r="1067" x14ac:dyDescent="0.35"/>
    <row r="1068" x14ac:dyDescent="0.35"/>
    <row r="1069" x14ac:dyDescent="0.35"/>
    <row r="1070" x14ac:dyDescent="0.35"/>
    <row r="1071" x14ac:dyDescent="0.35"/>
    <row r="1072" x14ac:dyDescent="0.35"/>
    <row r="1073" x14ac:dyDescent="0.35"/>
    <row r="1074" x14ac:dyDescent="0.35"/>
    <row r="1075" x14ac:dyDescent="0.35"/>
    <row r="1076" x14ac:dyDescent="0.35"/>
    <row r="1077" x14ac:dyDescent="0.35"/>
    <row r="1078" x14ac:dyDescent="0.35"/>
    <row r="1079" x14ac:dyDescent="0.35"/>
    <row r="1080" x14ac:dyDescent="0.35"/>
    <row r="1081" x14ac:dyDescent="0.35"/>
    <row r="1082" x14ac:dyDescent="0.35"/>
    <row r="1083" x14ac:dyDescent="0.35"/>
    <row r="1084" x14ac:dyDescent="0.35"/>
    <row r="1085" x14ac:dyDescent="0.35"/>
    <row r="1086" x14ac:dyDescent="0.35"/>
    <row r="1087" x14ac:dyDescent="0.35"/>
    <row r="1088" x14ac:dyDescent="0.35"/>
    <row r="1089" x14ac:dyDescent="0.35"/>
    <row r="1090" x14ac:dyDescent="0.35"/>
    <row r="1091" x14ac:dyDescent="0.35"/>
    <row r="1092" x14ac:dyDescent="0.35"/>
    <row r="1093" x14ac:dyDescent="0.35"/>
    <row r="1094" x14ac:dyDescent="0.35"/>
    <row r="1095" x14ac:dyDescent="0.35"/>
    <row r="1096" x14ac:dyDescent="0.35"/>
    <row r="1097" x14ac:dyDescent="0.35"/>
    <row r="1098" x14ac:dyDescent="0.35"/>
    <row r="1099" x14ac:dyDescent="0.35"/>
    <row r="1100" x14ac:dyDescent="0.35"/>
    <row r="1101" x14ac:dyDescent="0.35"/>
    <row r="1102" x14ac:dyDescent="0.35"/>
    <row r="1103" x14ac:dyDescent="0.35"/>
    <row r="1104" x14ac:dyDescent="0.35"/>
    <row r="1105" x14ac:dyDescent="0.35"/>
    <row r="1106" x14ac:dyDescent="0.35"/>
    <row r="1107" x14ac:dyDescent="0.35"/>
    <row r="1108" x14ac:dyDescent="0.35"/>
    <row r="1109" x14ac:dyDescent="0.35"/>
    <row r="1110" x14ac:dyDescent="0.35"/>
    <row r="1111" x14ac:dyDescent="0.35"/>
    <row r="1112" x14ac:dyDescent="0.35"/>
    <row r="1113" x14ac:dyDescent="0.35"/>
    <row r="1114" x14ac:dyDescent="0.35"/>
    <row r="1115" x14ac:dyDescent="0.35"/>
    <row r="1116" x14ac:dyDescent="0.35"/>
    <row r="1117" x14ac:dyDescent="0.35"/>
    <row r="1118" x14ac:dyDescent="0.35"/>
    <row r="1119" x14ac:dyDescent="0.35"/>
    <row r="1120" x14ac:dyDescent="0.35"/>
    <row r="1121" x14ac:dyDescent="0.35"/>
    <row r="1122" x14ac:dyDescent="0.35"/>
    <row r="1123" x14ac:dyDescent="0.35"/>
    <row r="1124" x14ac:dyDescent="0.35"/>
    <row r="1125" x14ac:dyDescent="0.35"/>
    <row r="1126" x14ac:dyDescent="0.35"/>
    <row r="1127" x14ac:dyDescent="0.35"/>
    <row r="1128" x14ac:dyDescent="0.35"/>
    <row r="1129" x14ac:dyDescent="0.35"/>
    <row r="1130" x14ac:dyDescent="0.35"/>
    <row r="1131" x14ac:dyDescent="0.35"/>
    <row r="1132" x14ac:dyDescent="0.35"/>
    <row r="1133" x14ac:dyDescent="0.35"/>
    <row r="1134" x14ac:dyDescent="0.35"/>
    <row r="1135" x14ac:dyDescent="0.35"/>
    <row r="1136" x14ac:dyDescent="0.35"/>
    <row r="1137" x14ac:dyDescent="0.35"/>
    <row r="1138" x14ac:dyDescent="0.35"/>
    <row r="1139" x14ac:dyDescent="0.35"/>
    <row r="1140" x14ac:dyDescent="0.35"/>
    <row r="1141" x14ac:dyDescent="0.35"/>
    <row r="1142" x14ac:dyDescent="0.35"/>
    <row r="1143" x14ac:dyDescent="0.35"/>
    <row r="1144" x14ac:dyDescent="0.35"/>
    <row r="1145" x14ac:dyDescent="0.35"/>
    <row r="1146" x14ac:dyDescent="0.35"/>
    <row r="1147" x14ac:dyDescent="0.35"/>
    <row r="1148" x14ac:dyDescent="0.35"/>
    <row r="1149" x14ac:dyDescent="0.35"/>
    <row r="1150" x14ac:dyDescent="0.35"/>
    <row r="1151" x14ac:dyDescent="0.35"/>
    <row r="1152" x14ac:dyDescent="0.35"/>
    <row r="1153" x14ac:dyDescent="0.35"/>
    <row r="1154" x14ac:dyDescent="0.35"/>
    <row r="1155" x14ac:dyDescent="0.35"/>
    <row r="1156" x14ac:dyDescent="0.35"/>
    <row r="1157" x14ac:dyDescent="0.35"/>
    <row r="1158" x14ac:dyDescent="0.35"/>
    <row r="1159" x14ac:dyDescent="0.35"/>
    <row r="1160" x14ac:dyDescent="0.35"/>
    <row r="1161" x14ac:dyDescent="0.35"/>
    <row r="1162" x14ac:dyDescent="0.35"/>
    <row r="1163" x14ac:dyDescent="0.35"/>
    <row r="1164" x14ac:dyDescent="0.35"/>
    <row r="1165" x14ac:dyDescent="0.35"/>
    <row r="1166" x14ac:dyDescent="0.35"/>
    <row r="1167" x14ac:dyDescent="0.35"/>
    <row r="1168" x14ac:dyDescent="0.35"/>
    <row r="1169" x14ac:dyDescent="0.35"/>
    <row r="1170" x14ac:dyDescent="0.35"/>
    <row r="1171" x14ac:dyDescent="0.35"/>
    <row r="1172" x14ac:dyDescent="0.35"/>
    <row r="1173" x14ac:dyDescent="0.35"/>
    <row r="1174" x14ac:dyDescent="0.35"/>
    <row r="1175" x14ac:dyDescent="0.35"/>
    <row r="1176" x14ac:dyDescent="0.35"/>
    <row r="1177" x14ac:dyDescent="0.35"/>
    <row r="1178" x14ac:dyDescent="0.35"/>
    <row r="1179" x14ac:dyDescent="0.35"/>
    <row r="1180" x14ac:dyDescent="0.35"/>
    <row r="1181" x14ac:dyDescent="0.35"/>
    <row r="1182" x14ac:dyDescent="0.35"/>
    <row r="1183" x14ac:dyDescent="0.35"/>
    <row r="1184" x14ac:dyDescent="0.35"/>
    <row r="1185" x14ac:dyDescent="0.35"/>
    <row r="1186" x14ac:dyDescent="0.35"/>
    <row r="1187" x14ac:dyDescent="0.35"/>
    <row r="1188" x14ac:dyDescent="0.35"/>
    <row r="1189" x14ac:dyDescent="0.35"/>
    <row r="1190" x14ac:dyDescent="0.35"/>
    <row r="1191" x14ac:dyDescent="0.35"/>
    <row r="1192" x14ac:dyDescent="0.35"/>
    <row r="1193" x14ac:dyDescent="0.35"/>
    <row r="1194" x14ac:dyDescent="0.35"/>
    <row r="1195" x14ac:dyDescent="0.35"/>
    <row r="1196" x14ac:dyDescent="0.35"/>
    <row r="1197" x14ac:dyDescent="0.35"/>
    <row r="1198" x14ac:dyDescent="0.35"/>
    <row r="1199" x14ac:dyDescent="0.35"/>
    <row r="1200" x14ac:dyDescent="0.35"/>
    <row r="1201" x14ac:dyDescent="0.35"/>
    <row r="1202" x14ac:dyDescent="0.35"/>
    <row r="1203" x14ac:dyDescent="0.35"/>
    <row r="1204" x14ac:dyDescent="0.35"/>
    <row r="1205" x14ac:dyDescent="0.35"/>
    <row r="1206" x14ac:dyDescent="0.35"/>
    <row r="1207" x14ac:dyDescent="0.35"/>
    <row r="1208" x14ac:dyDescent="0.35"/>
    <row r="1209" x14ac:dyDescent="0.35"/>
    <row r="1210" x14ac:dyDescent="0.35"/>
    <row r="1211" x14ac:dyDescent="0.35"/>
    <row r="1212" x14ac:dyDescent="0.35"/>
    <row r="1213" x14ac:dyDescent="0.35"/>
    <row r="1214" x14ac:dyDescent="0.35"/>
    <row r="1215" x14ac:dyDescent="0.35"/>
    <row r="1216" x14ac:dyDescent="0.35"/>
    <row r="1217" x14ac:dyDescent="0.35"/>
    <row r="1218" x14ac:dyDescent="0.35"/>
    <row r="1219" x14ac:dyDescent="0.35"/>
    <row r="1220" x14ac:dyDescent="0.35"/>
    <row r="1221" x14ac:dyDescent="0.35"/>
    <row r="1222" x14ac:dyDescent="0.35"/>
    <row r="1223" x14ac:dyDescent="0.35"/>
    <row r="1224" x14ac:dyDescent="0.35"/>
    <row r="1225" x14ac:dyDescent="0.35"/>
    <row r="1226" x14ac:dyDescent="0.35"/>
    <row r="1227" x14ac:dyDescent="0.35"/>
    <row r="1228" x14ac:dyDescent="0.35"/>
    <row r="1229" x14ac:dyDescent="0.35"/>
    <row r="1230" x14ac:dyDescent="0.35"/>
    <row r="1231" x14ac:dyDescent="0.35"/>
    <row r="1232" x14ac:dyDescent="0.35"/>
    <row r="1233" x14ac:dyDescent="0.35"/>
    <row r="1234" x14ac:dyDescent="0.35"/>
    <row r="1235" x14ac:dyDescent="0.35"/>
    <row r="1236" x14ac:dyDescent="0.35"/>
    <row r="1237" x14ac:dyDescent="0.35"/>
    <row r="1238" x14ac:dyDescent="0.35"/>
    <row r="1239" x14ac:dyDescent="0.35"/>
    <row r="1240" x14ac:dyDescent="0.35"/>
    <row r="1241" x14ac:dyDescent="0.35"/>
    <row r="1242" x14ac:dyDescent="0.35"/>
    <row r="1243" x14ac:dyDescent="0.35"/>
    <row r="1244" x14ac:dyDescent="0.35"/>
    <row r="1245" x14ac:dyDescent="0.35"/>
    <row r="1246" x14ac:dyDescent="0.35"/>
    <row r="1247" x14ac:dyDescent="0.35"/>
    <row r="1248" x14ac:dyDescent="0.35"/>
    <row r="1249" x14ac:dyDescent="0.35"/>
    <row r="1250" x14ac:dyDescent="0.35"/>
    <row r="1251" x14ac:dyDescent="0.35"/>
    <row r="1252" x14ac:dyDescent="0.35"/>
    <row r="1253" x14ac:dyDescent="0.35"/>
    <row r="1254" x14ac:dyDescent="0.35"/>
    <row r="1255" x14ac:dyDescent="0.35"/>
    <row r="1256" x14ac:dyDescent="0.35"/>
    <row r="1257" x14ac:dyDescent="0.35"/>
    <row r="1258" x14ac:dyDescent="0.35"/>
    <row r="1259" x14ac:dyDescent="0.35"/>
    <row r="1260" x14ac:dyDescent="0.35"/>
    <row r="1261" x14ac:dyDescent="0.35"/>
    <row r="1262" x14ac:dyDescent="0.35"/>
    <row r="1263" x14ac:dyDescent="0.35"/>
    <row r="1264" x14ac:dyDescent="0.35"/>
    <row r="1265" x14ac:dyDescent="0.35"/>
    <row r="1266" x14ac:dyDescent="0.35"/>
    <row r="1267" x14ac:dyDescent="0.35"/>
    <row r="1268" x14ac:dyDescent="0.35"/>
    <row r="1269" x14ac:dyDescent="0.35"/>
    <row r="1270" x14ac:dyDescent="0.35"/>
    <row r="1271" x14ac:dyDescent="0.35"/>
    <row r="1272" x14ac:dyDescent="0.35"/>
    <row r="1273" x14ac:dyDescent="0.35"/>
    <row r="1274" x14ac:dyDescent="0.35"/>
    <row r="1275" x14ac:dyDescent="0.35"/>
    <row r="1276" x14ac:dyDescent="0.35"/>
    <row r="1277" x14ac:dyDescent="0.35"/>
    <row r="1278" x14ac:dyDescent="0.35"/>
    <row r="1279" x14ac:dyDescent="0.35"/>
    <row r="1280" x14ac:dyDescent="0.35"/>
    <row r="1281" x14ac:dyDescent="0.35"/>
    <row r="1282" x14ac:dyDescent="0.35"/>
    <row r="1283" x14ac:dyDescent="0.35"/>
    <row r="1284" x14ac:dyDescent="0.35"/>
    <row r="1285" x14ac:dyDescent="0.35"/>
    <row r="1286" x14ac:dyDescent="0.35"/>
    <row r="1287" x14ac:dyDescent="0.35"/>
    <row r="1288" x14ac:dyDescent="0.35"/>
    <row r="1289" x14ac:dyDescent="0.35"/>
    <row r="1290" x14ac:dyDescent="0.35"/>
    <row r="1291" x14ac:dyDescent="0.35"/>
    <row r="1292" x14ac:dyDescent="0.35"/>
    <row r="1293" x14ac:dyDescent="0.35"/>
    <row r="1294" x14ac:dyDescent="0.35"/>
    <row r="1295" x14ac:dyDescent="0.35"/>
    <row r="1296" x14ac:dyDescent="0.35"/>
    <row r="1297" x14ac:dyDescent="0.35"/>
    <row r="1298" x14ac:dyDescent="0.35"/>
    <row r="1299" x14ac:dyDescent="0.35"/>
    <row r="1300" x14ac:dyDescent="0.35"/>
    <row r="1301" x14ac:dyDescent="0.35"/>
    <row r="1302" x14ac:dyDescent="0.35"/>
    <row r="1303" x14ac:dyDescent="0.35"/>
    <row r="1304" x14ac:dyDescent="0.35"/>
    <row r="1305" x14ac:dyDescent="0.35"/>
    <row r="1306" x14ac:dyDescent="0.35"/>
    <row r="1307" x14ac:dyDescent="0.35"/>
    <row r="1308" x14ac:dyDescent="0.35"/>
    <row r="1309" x14ac:dyDescent="0.35"/>
    <row r="1310" x14ac:dyDescent="0.35"/>
    <row r="1311" x14ac:dyDescent="0.35"/>
    <row r="1312" x14ac:dyDescent="0.35"/>
    <row r="1313" x14ac:dyDescent="0.35"/>
    <row r="1314" x14ac:dyDescent="0.35"/>
    <row r="1315" x14ac:dyDescent="0.35"/>
    <row r="1316" x14ac:dyDescent="0.35"/>
    <row r="1317" x14ac:dyDescent="0.35"/>
    <row r="1318" x14ac:dyDescent="0.35"/>
    <row r="1319" x14ac:dyDescent="0.35"/>
    <row r="1320" x14ac:dyDescent="0.35"/>
    <row r="1321" x14ac:dyDescent="0.35"/>
    <row r="1322" x14ac:dyDescent="0.35"/>
    <row r="1323" x14ac:dyDescent="0.35"/>
    <row r="1324" x14ac:dyDescent="0.35"/>
    <row r="1325" x14ac:dyDescent="0.35"/>
    <row r="1326" x14ac:dyDescent="0.35"/>
    <row r="1327" x14ac:dyDescent="0.35"/>
    <row r="1328" x14ac:dyDescent="0.35"/>
    <row r="1329" x14ac:dyDescent="0.35"/>
    <row r="1330" x14ac:dyDescent="0.35"/>
    <row r="1331" x14ac:dyDescent="0.35"/>
    <row r="1332" x14ac:dyDescent="0.35"/>
    <row r="1333" x14ac:dyDescent="0.35"/>
    <row r="1334" x14ac:dyDescent="0.35"/>
    <row r="1335" x14ac:dyDescent="0.35"/>
    <row r="1336" x14ac:dyDescent="0.35"/>
    <row r="1337" x14ac:dyDescent="0.35"/>
    <row r="1338" x14ac:dyDescent="0.35"/>
    <row r="1339" x14ac:dyDescent="0.35"/>
    <row r="1340" x14ac:dyDescent="0.35"/>
    <row r="1341" x14ac:dyDescent="0.35"/>
    <row r="1342" x14ac:dyDescent="0.35"/>
    <row r="1343" x14ac:dyDescent="0.35"/>
    <row r="1344" x14ac:dyDescent="0.35"/>
    <row r="1345" x14ac:dyDescent="0.35"/>
    <row r="1346" x14ac:dyDescent="0.35"/>
    <row r="1347" x14ac:dyDescent="0.35"/>
    <row r="1348" x14ac:dyDescent="0.35"/>
    <row r="1349" x14ac:dyDescent="0.35"/>
    <row r="1350" x14ac:dyDescent="0.35"/>
    <row r="1351" x14ac:dyDescent="0.35"/>
    <row r="1352" x14ac:dyDescent="0.35"/>
    <row r="1353" x14ac:dyDescent="0.35"/>
    <row r="1354" x14ac:dyDescent="0.35"/>
    <row r="1355" x14ac:dyDescent="0.35"/>
    <row r="1356" x14ac:dyDescent="0.35"/>
    <row r="1357" x14ac:dyDescent="0.35"/>
    <row r="1358" x14ac:dyDescent="0.35"/>
    <row r="1359" x14ac:dyDescent="0.35"/>
    <row r="1360" x14ac:dyDescent="0.35"/>
    <row r="1361" x14ac:dyDescent="0.35"/>
    <row r="1362" x14ac:dyDescent="0.35"/>
    <row r="1363" x14ac:dyDescent="0.35"/>
    <row r="1364" x14ac:dyDescent="0.35"/>
    <row r="1365" x14ac:dyDescent="0.35"/>
    <row r="1366" x14ac:dyDescent="0.35"/>
    <row r="1367" x14ac:dyDescent="0.35"/>
    <row r="1368" x14ac:dyDescent="0.35"/>
    <row r="1369" x14ac:dyDescent="0.35"/>
    <row r="1370" x14ac:dyDescent="0.35"/>
    <row r="1371" x14ac:dyDescent="0.35"/>
    <row r="1372" x14ac:dyDescent="0.35"/>
    <row r="1373" x14ac:dyDescent="0.35"/>
    <row r="1374" x14ac:dyDescent="0.35"/>
    <row r="1375" x14ac:dyDescent="0.35"/>
    <row r="1376" x14ac:dyDescent="0.35"/>
    <row r="1377" x14ac:dyDescent="0.35"/>
    <row r="1378" x14ac:dyDescent="0.35"/>
    <row r="1379" x14ac:dyDescent="0.35"/>
    <row r="1380" x14ac:dyDescent="0.35"/>
    <row r="1381" x14ac:dyDescent="0.35"/>
    <row r="1382" x14ac:dyDescent="0.35"/>
    <row r="1383" x14ac:dyDescent="0.35"/>
    <row r="1384" x14ac:dyDescent="0.35"/>
    <row r="1385" x14ac:dyDescent="0.35"/>
    <row r="1386" x14ac:dyDescent="0.35"/>
    <row r="1387" x14ac:dyDescent="0.35"/>
    <row r="1388" x14ac:dyDescent="0.35"/>
    <row r="1389" x14ac:dyDescent="0.35"/>
    <row r="1390" x14ac:dyDescent="0.35"/>
    <row r="1391" x14ac:dyDescent="0.35"/>
    <row r="1392" x14ac:dyDescent="0.35"/>
    <row r="1393" x14ac:dyDescent="0.35"/>
    <row r="1394" x14ac:dyDescent="0.35"/>
    <row r="1395" x14ac:dyDescent="0.35"/>
    <row r="1396" x14ac:dyDescent="0.35"/>
    <row r="1397" x14ac:dyDescent="0.35"/>
    <row r="1398" x14ac:dyDescent="0.35"/>
    <row r="1399" x14ac:dyDescent="0.35"/>
    <row r="1400" x14ac:dyDescent="0.35"/>
    <row r="1401" x14ac:dyDescent="0.35"/>
    <row r="1402" x14ac:dyDescent="0.35"/>
    <row r="1403" x14ac:dyDescent="0.35"/>
    <row r="1404" x14ac:dyDescent="0.35"/>
    <row r="1405" x14ac:dyDescent="0.35"/>
    <row r="1406" x14ac:dyDescent="0.35"/>
    <row r="1407" x14ac:dyDescent="0.35"/>
    <row r="1408" x14ac:dyDescent="0.35"/>
    <row r="1409" x14ac:dyDescent="0.35"/>
    <row r="1410" x14ac:dyDescent="0.35"/>
    <row r="1411" x14ac:dyDescent="0.35"/>
    <row r="1412" x14ac:dyDescent="0.35"/>
    <row r="1413" x14ac:dyDescent="0.35"/>
    <row r="1414" x14ac:dyDescent="0.35"/>
    <row r="1415" x14ac:dyDescent="0.35"/>
    <row r="1416" x14ac:dyDescent="0.35"/>
    <row r="1417" x14ac:dyDescent="0.35"/>
    <row r="1418" x14ac:dyDescent="0.35"/>
    <row r="1419" x14ac:dyDescent="0.35"/>
    <row r="1420" x14ac:dyDescent="0.35"/>
    <row r="1421" x14ac:dyDescent="0.35"/>
    <row r="1422" x14ac:dyDescent="0.35"/>
    <row r="1423" x14ac:dyDescent="0.35"/>
    <row r="1424" x14ac:dyDescent="0.35"/>
    <row r="1425" x14ac:dyDescent="0.35"/>
    <row r="1426" x14ac:dyDescent="0.35"/>
    <row r="1427" x14ac:dyDescent="0.35"/>
    <row r="1428" x14ac:dyDescent="0.35"/>
    <row r="1429" x14ac:dyDescent="0.35"/>
    <row r="1430" x14ac:dyDescent="0.35"/>
    <row r="1431" x14ac:dyDescent="0.35"/>
    <row r="1432" x14ac:dyDescent="0.35"/>
    <row r="1433" x14ac:dyDescent="0.35"/>
    <row r="1434" x14ac:dyDescent="0.35"/>
    <row r="1435" x14ac:dyDescent="0.35"/>
    <row r="1436" x14ac:dyDescent="0.35"/>
    <row r="1437" x14ac:dyDescent="0.35"/>
    <row r="1438" x14ac:dyDescent="0.35"/>
    <row r="1439" x14ac:dyDescent="0.35"/>
    <row r="1440" x14ac:dyDescent="0.35"/>
    <row r="1441" x14ac:dyDescent="0.35"/>
    <row r="1442" x14ac:dyDescent="0.35"/>
    <row r="1443" x14ac:dyDescent="0.35"/>
    <row r="1444" x14ac:dyDescent="0.35"/>
    <row r="1445" x14ac:dyDescent="0.35"/>
    <row r="1446" x14ac:dyDescent="0.35"/>
    <row r="1447" x14ac:dyDescent="0.35"/>
    <row r="1448" x14ac:dyDescent="0.35"/>
    <row r="1449" x14ac:dyDescent="0.35"/>
    <row r="1450" x14ac:dyDescent="0.35"/>
    <row r="1451" x14ac:dyDescent="0.35"/>
    <row r="1452" x14ac:dyDescent="0.35"/>
    <row r="1453" x14ac:dyDescent="0.35"/>
    <row r="1454" x14ac:dyDescent="0.35"/>
    <row r="1455" x14ac:dyDescent="0.35"/>
    <row r="1456" x14ac:dyDescent="0.35"/>
    <row r="1457" x14ac:dyDescent="0.35"/>
    <row r="1458" x14ac:dyDescent="0.35"/>
    <row r="1459" x14ac:dyDescent="0.35"/>
    <row r="1460" x14ac:dyDescent="0.35"/>
    <row r="1461" x14ac:dyDescent="0.35"/>
    <row r="1462" x14ac:dyDescent="0.35"/>
    <row r="1463" x14ac:dyDescent="0.35"/>
    <row r="1464" x14ac:dyDescent="0.35"/>
    <row r="1465" x14ac:dyDescent="0.35"/>
    <row r="1466" x14ac:dyDescent="0.35"/>
    <row r="1467" x14ac:dyDescent="0.35"/>
    <row r="1468" x14ac:dyDescent="0.35"/>
    <row r="1469" x14ac:dyDescent="0.35"/>
    <row r="1470" x14ac:dyDescent="0.35"/>
    <row r="1471" x14ac:dyDescent="0.35"/>
    <row r="1472" x14ac:dyDescent="0.35"/>
    <row r="1473" x14ac:dyDescent="0.35"/>
    <row r="1474" x14ac:dyDescent="0.35"/>
    <row r="1475" x14ac:dyDescent="0.35"/>
    <row r="1476" x14ac:dyDescent="0.35"/>
    <row r="1477" x14ac:dyDescent="0.35"/>
    <row r="1478" x14ac:dyDescent="0.35"/>
    <row r="1479" x14ac:dyDescent="0.35"/>
    <row r="1480" x14ac:dyDescent="0.35"/>
    <row r="1481" x14ac:dyDescent="0.35"/>
    <row r="1482" x14ac:dyDescent="0.35"/>
    <row r="1483" x14ac:dyDescent="0.35"/>
    <row r="1484" x14ac:dyDescent="0.35"/>
    <row r="1485" x14ac:dyDescent="0.35"/>
    <row r="1486" x14ac:dyDescent="0.35"/>
    <row r="1487" x14ac:dyDescent="0.35"/>
    <row r="1488" x14ac:dyDescent="0.35"/>
    <row r="1489" x14ac:dyDescent="0.35"/>
    <row r="1490" x14ac:dyDescent="0.35"/>
    <row r="1491" x14ac:dyDescent="0.35"/>
    <row r="1492" x14ac:dyDescent="0.35"/>
    <row r="1493" x14ac:dyDescent="0.35"/>
    <row r="1494" x14ac:dyDescent="0.35"/>
    <row r="1495" x14ac:dyDescent="0.35"/>
    <row r="1496" x14ac:dyDescent="0.35"/>
    <row r="1497" x14ac:dyDescent="0.35"/>
    <row r="1498" x14ac:dyDescent="0.35"/>
    <row r="1499" x14ac:dyDescent="0.35"/>
    <row r="1500" x14ac:dyDescent="0.35"/>
    <row r="1501" x14ac:dyDescent="0.35"/>
    <row r="1502" x14ac:dyDescent="0.35"/>
    <row r="1503" x14ac:dyDescent="0.35"/>
    <row r="1504" x14ac:dyDescent="0.35"/>
    <row r="1505" x14ac:dyDescent="0.35"/>
    <row r="1506" x14ac:dyDescent="0.35"/>
    <row r="1507" x14ac:dyDescent="0.35"/>
    <row r="1508" x14ac:dyDescent="0.35"/>
    <row r="1509" x14ac:dyDescent="0.35"/>
    <row r="1510" x14ac:dyDescent="0.35"/>
    <row r="1511" x14ac:dyDescent="0.35"/>
    <row r="1512" x14ac:dyDescent="0.35"/>
    <row r="1513" x14ac:dyDescent="0.35"/>
    <row r="1514" x14ac:dyDescent="0.35"/>
    <row r="1515" x14ac:dyDescent="0.35"/>
    <row r="1516" x14ac:dyDescent="0.35"/>
    <row r="1517" x14ac:dyDescent="0.35"/>
    <row r="1518" x14ac:dyDescent="0.35"/>
    <row r="1519" x14ac:dyDescent="0.35"/>
    <row r="1520" x14ac:dyDescent="0.35"/>
    <row r="1521" x14ac:dyDescent="0.35"/>
    <row r="1522" x14ac:dyDescent="0.35"/>
    <row r="1523" x14ac:dyDescent="0.35"/>
    <row r="1524" x14ac:dyDescent="0.35"/>
    <row r="1525" x14ac:dyDescent="0.35"/>
    <row r="1526" x14ac:dyDescent="0.35"/>
    <row r="1527" x14ac:dyDescent="0.35"/>
    <row r="1528" x14ac:dyDescent="0.35"/>
    <row r="1529" x14ac:dyDescent="0.35"/>
    <row r="1530" x14ac:dyDescent="0.35"/>
    <row r="1531" x14ac:dyDescent="0.35"/>
    <row r="1532" x14ac:dyDescent="0.35"/>
    <row r="1533" x14ac:dyDescent="0.35"/>
    <row r="1534" x14ac:dyDescent="0.35"/>
    <row r="1535" x14ac:dyDescent="0.35"/>
    <row r="1536" x14ac:dyDescent="0.35"/>
    <row r="1537" x14ac:dyDescent="0.35"/>
    <row r="1538" x14ac:dyDescent="0.35"/>
    <row r="1539" x14ac:dyDescent="0.35"/>
    <row r="1540" x14ac:dyDescent="0.35"/>
    <row r="1541" x14ac:dyDescent="0.35"/>
    <row r="1542" x14ac:dyDescent="0.35"/>
    <row r="1543" x14ac:dyDescent="0.35"/>
    <row r="1544" x14ac:dyDescent="0.35"/>
    <row r="1545" x14ac:dyDescent="0.35"/>
    <row r="1546" x14ac:dyDescent="0.35"/>
    <row r="1547" x14ac:dyDescent="0.35"/>
    <row r="1548" x14ac:dyDescent="0.35"/>
    <row r="1549" x14ac:dyDescent="0.35"/>
    <row r="1550" x14ac:dyDescent="0.35"/>
    <row r="1551" x14ac:dyDescent="0.35"/>
    <row r="1552" x14ac:dyDescent="0.35"/>
    <row r="1553" x14ac:dyDescent="0.35"/>
    <row r="1554" x14ac:dyDescent="0.35"/>
    <row r="1555" x14ac:dyDescent="0.35"/>
    <row r="1556" x14ac:dyDescent="0.35"/>
    <row r="1557" x14ac:dyDescent="0.35"/>
    <row r="1558" x14ac:dyDescent="0.35"/>
    <row r="1559" x14ac:dyDescent="0.35"/>
    <row r="1560" x14ac:dyDescent="0.35"/>
    <row r="1561" x14ac:dyDescent="0.35"/>
    <row r="1562" x14ac:dyDescent="0.35"/>
    <row r="1563" x14ac:dyDescent="0.35"/>
    <row r="1564" x14ac:dyDescent="0.35"/>
    <row r="1565" x14ac:dyDescent="0.35"/>
    <row r="1566" x14ac:dyDescent="0.35"/>
    <row r="1567" x14ac:dyDescent="0.35"/>
    <row r="1568" x14ac:dyDescent="0.35"/>
    <row r="1569" x14ac:dyDescent="0.35"/>
    <row r="1570" x14ac:dyDescent="0.35"/>
    <row r="1571" x14ac:dyDescent="0.35"/>
    <row r="1572" x14ac:dyDescent="0.35"/>
    <row r="1573" x14ac:dyDescent="0.35"/>
    <row r="1574" x14ac:dyDescent="0.35"/>
    <row r="1575" x14ac:dyDescent="0.35"/>
    <row r="1576" x14ac:dyDescent="0.35"/>
    <row r="1577" x14ac:dyDescent="0.35"/>
    <row r="1578" x14ac:dyDescent="0.35"/>
    <row r="1579" x14ac:dyDescent="0.35"/>
    <row r="1580" x14ac:dyDescent="0.35"/>
    <row r="1581" x14ac:dyDescent="0.35"/>
    <row r="1582" x14ac:dyDescent="0.35"/>
    <row r="1583" x14ac:dyDescent="0.35"/>
    <row r="1584" x14ac:dyDescent="0.35"/>
    <row r="1585" x14ac:dyDescent="0.35"/>
    <row r="1586" x14ac:dyDescent="0.35"/>
    <row r="1587" x14ac:dyDescent="0.35"/>
    <row r="1588" x14ac:dyDescent="0.35"/>
    <row r="1589" x14ac:dyDescent="0.35"/>
    <row r="1590" x14ac:dyDescent="0.35"/>
    <row r="1591" x14ac:dyDescent="0.35"/>
    <row r="1592" x14ac:dyDescent="0.35"/>
    <row r="1593" x14ac:dyDescent="0.35"/>
    <row r="1594" x14ac:dyDescent="0.35"/>
    <row r="1595" x14ac:dyDescent="0.35"/>
    <row r="1596" x14ac:dyDescent="0.35"/>
    <row r="1597" x14ac:dyDescent="0.35"/>
    <row r="1598" x14ac:dyDescent="0.35"/>
    <row r="1599" x14ac:dyDescent="0.35"/>
    <row r="1600" x14ac:dyDescent="0.35"/>
    <row r="1601" x14ac:dyDescent="0.35"/>
    <row r="1602" x14ac:dyDescent="0.35"/>
    <row r="1603" x14ac:dyDescent="0.35"/>
    <row r="1604" x14ac:dyDescent="0.35"/>
    <row r="1605" x14ac:dyDescent="0.35"/>
    <row r="1606" x14ac:dyDescent="0.35"/>
    <row r="1607" x14ac:dyDescent="0.35"/>
    <row r="1608" x14ac:dyDescent="0.35"/>
    <row r="1609" x14ac:dyDescent="0.35"/>
    <row r="1610" x14ac:dyDescent="0.35"/>
    <row r="1611" x14ac:dyDescent="0.35"/>
    <row r="1612" x14ac:dyDescent="0.35"/>
    <row r="1613" x14ac:dyDescent="0.35"/>
    <row r="1614" x14ac:dyDescent="0.35"/>
    <row r="1615" x14ac:dyDescent="0.35"/>
    <row r="1616" x14ac:dyDescent="0.35"/>
    <row r="1617" x14ac:dyDescent="0.35"/>
    <row r="1618" x14ac:dyDescent="0.35"/>
    <row r="1619" x14ac:dyDescent="0.35"/>
    <row r="1620" x14ac:dyDescent="0.35"/>
    <row r="1621" x14ac:dyDescent="0.35"/>
    <row r="1622" x14ac:dyDescent="0.35"/>
    <row r="1623" x14ac:dyDescent="0.35"/>
    <row r="1624" x14ac:dyDescent="0.35"/>
    <row r="1625" x14ac:dyDescent="0.35"/>
    <row r="1626" x14ac:dyDescent="0.35"/>
    <row r="1627" x14ac:dyDescent="0.35"/>
    <row r="1628" x14ac:dyDescent="0.35"/>
    <row r="1629" x14ac:dyDescent="0.35"/>
    <row r="1630" x14ac:dyDescent="0.35"/>
    <row r="1631" x14ac:dyDescent="0.35"/>
    <row r="1632" x14ac:dyDescent="0.35"/>
    <row r="1633" x14ac:dyDescent="0.35"/>
    <row r="1634" x14ac:dyDescent="0.35"/>
    <row r="1635" x14ac:dyDescent="0.35"/>
    <row r="1636" x14ac:dyDescent="0.35"/>
    <row r="1637" x14ac:dyDescent="0.35"/>
    <row r="1638" x14ac:dyDescent="0.35"/>
    <row r="1639" x14ac:dyDescent="0.35"/>
    <row r="1640" x14ac:dyDescent="0.35"/>
    <row r="1641" x14ac:dyDescent="0.35"/>
    <row r="1642" x14ac:dyDescent="0.35"/>
    <row r="1643" x14ac:dyDescent="0.35"/>
    <row r="1644" x14ac:dyDescent="0.35"/>
    <row r="1645" x14ac:dyDescent="0.35"/>
    <row r="1646" x14ac:dyDescent="0.35"/>
    <row r="1647" x14ac:dyDescent="0.35"/>
    <row r="1648" x14ac:dyDescent="0.35"/>
    <row r="1649" x14ac:dyDescent="0.35"/>
    <row r="1650" x14ac:dyDescent="0.35"/>
    <row r="1651" x14ac:dyDescent="0.35"/>
    <row r="1652" x14ac:dyDescent="0.35"/>
    <row r="1653" x14ac:dyDescent="0.35"/>
    <row r="1654" x14ac:dyDescent="0.35"/>
    <row r="1655" x14ac:dyDescent="0.35"/>
    <row r="1656" x14ac:dyDescent="0.35"/>
    <row r="1657" x14ac:dyDescent="0.35"/>
    <row r="1658" x14ac:dyDescent="0.35"/>
    <row r="1659" x14ac:dyDescent="0.35"/>
    <row r="1660" x14ac:dyDescent="0.35"/>
    <row r="1661" x14ac:dyDescent="0.35"/>
    <row r="1662" x14ac:dyDescent="0.35"/>
    <row r="1663" x14ac:dyDescent="0.35"/>
    <row r="1664" x14ac:dyDescent="0.35"/>
    <row r="1665" x14ac:dyDescent="0.35"/>
    <row r="1666" x14ac:dyDescent="0.35"/>
    <row r="1667" x14ac:dyDescent="0.35"/>
    <row r="1668" x14ac:dyDescent="0.35"/>
    <row r="1669" x14ac:dyDescent="0.35"/>
    <row r="1670" x14ac:dyDescent="0.35"/>
    <row r="1671" x14ac:dyDescent="0.35"/>
    <row r="1672" x14ac:dyDescent="0.35"/>
    <row r="1673" x14ac:dyDescent="0.35"/>
    <row r="1674" x14ac:dyDescent="0.35"/>
    <row r="1675" x14ac:dyDescent="0.35"/>
    <row r="1676" x14ac:dyDescent="0.35"/>
    <row r="1677" x14ac:dyDescent="0.35"/>
    <row r="1678" x14ac:dyDescent="0.35"/>
    <row r="1679" x14ac:dyDescent="0.35"/>
    <row r="1680" x14ac:dyDescent="0.35"/>
    <row r="1681" x14ac:dyDescent="0.35"/>
    <row r="1682" x14ac:dyDescent="0.35"/>
    <row r="1683" x14ac:dyDescent="0.35"/>
    <row r="1684" x14ac:dyDescent="0.35"/>
    <row r="1685" x14ac:dyDescent="0.35"/>
    <row r="1686" x14ac:dyDescent="0.35"/>
    <row r="1687" x14ac:dyDescent="0.35"/>
    <row r="1688" x14ac:dyDescent="0.35"/>
    <row r="1689" x14ac:dyDescent="0.35"/>
    <row r="1690" x14ac:dyDescent="0.35"/>
    <row r="1691" x14ac:dyDescent="0.35"/>
    <row r="1692" x14ac:dyDescent="0.35"/>
    <row r="1693" x14ac:dyDescent="0.35"/>
    <row r="1694" x14ac:dyDescent="0.35"/>
    <row r="1695" x14ac:dyDescent="0.35"/>
    <row r="1696" x14ac:dyDescent="0.35"/>
    <row r="1697" x14ac:dyDescent="0.35"/>
    <row r="1698" x14ac:dyDescent="0.35"/>
    <row r="1699" x14ac:dyDescent="0.35"/>
    <row r="1700" x14ac:dyDescent="0.35"/>
    <row r="1701" x14ac:dyDescent="0.35"/>
    <row r="1702" x14ac:dyDescent="0.35"/>
    <row r="1703" x14ac:dyDescent="0.35"/>
    <row r="1704" x14ac:dyDescent="0.35"/>
    <row r="1705" x14ac:dyDescent="0.35"/>
    <row r="1706" x14ac:dyDescent="0.35"/>
    <row r="1707" x14ac:dyDescent="0.35"/>
    <row r="1708" x14ac:dyDescent="0.35"/>
    <row r="1709" x14ac:dyDescent="0.35"/>
    <row r="1710" x14ac:dyDescent="0.35"/>
    <row r="1711" x14ac:dyDescent="0.35"/>
    <row r="1712" x14ac:dyDescent="0.35"/>
    <row r="1713" x14ac:dyDescent="0.35"/>
    <row r="1714" x14ac:dyDescent="0.35"/>
    <row r="1715" x14ac:dyDescent="0.35"/>
    <row r="1716" x14ac:dyDescent="0.35"/>
    <row r="1717" x14ac:dyDescent="0.35"/>
    <row r="1718" x14ac:dyDescent="0.35"/>
    <row r="1719" x14ac:dyDescent="0.35"/>
    <row r="1720" x14ac:dyDescent="0.35"/>
    <row r="1721" x14ac:dyDescent="0.35"/>
    <row r="1722" x14ac:dyDescent="0.35"/>
    <row r="1723" x14ac:dyDescent="0.35"/>
    <row r="1724" x14ac:dyDescent="0.35"/>
    <row r="1725" x14ac:dyDescent="0.35"/>
    <row r="1726" x14ac:dyDescent="0.35"/>
    <row r="1727" x14ac:dyDescent="0.35"/>
    <row r="1728" x14ac:dyDescent="0.35"/>
    <row r="1729" x14ac:dyDescent="0.35"/>
    <row r="1730" x14ac:dyDescent="0.35"/>
    <row r="1731" x14ac:dyDescent="0.35"/>
    <row r="1732" x14ac:dyDescent="0.35"/>
    <row r="1733" x14ac:dyDescent="0.35"/>
    <row r="1734" x14ac:dyDescent="0.35"/>
    <row r="1735" x14ac:dyDescent="0.35"/>
    <row r="1736" x14ac:dyDescent="0.35"/>
    <row r="1737" x14ac:dyDescent="0.35"/>
    <row r="1738" x14ac:dyDescent="0.35"/>
    <row r="1739" x14ac:dyDescent="0.35"/>
    <row r="1740" x14ac:dyDescent="0.35"/>
    <row r="1741" x14ac:dyDescent="0.35"/>
    <row r="1742" x14ac:dyDescent="0.35"/>
    <row r="1743" x14ac:dyDescent="0.35"/>
    <row r="1744" x14ac:dyDescent="0.35"/>
    <row r="1745" x14ac:dyDescent="0.35"/>
    <row r="1746" x14ac:dyDescent="0.35"/>
    <row r="1747" x14ac:dyDescent="0.35"/>
    <row r="1748" x14ac:dyDescent="0.35"/>
    <row r="1749" x14ac:dyDescent="0.35"/>
    <row r="1750" x14ac:dyDescent="0.35"/>
    <row r="1751" x14ac:dyDescent="0.35"/>
    <row r="1752" x14ac:dyDescent="0.35"/>
    <row r="1753" x14ac:dyDescent="0.35"/>
    <row r="1754" x14ac:dyDescent="0.35"/>
    <row r="1755" x14ac:dyDescent="0.35"/>
    <row r="1756" x14ac:dyDescent="0.35"/>
    <row r="1757" x14ac:dyDescent="0.35"/>
    <row r="1758" x14ac:dyDescent="0.35"/>
    <row r="1759" x14ac:dyDescent="0.35"/>
    <row r="1760" x14ac:dyDescent="0.35"/>
    <row r="1761" x14ac:dyDescent="0.35"/>
    <row r="1762" x14ac:dyDescent="0.35"/>
    <row r="1763" x14ac:dyDescent="0.35"/>
    <row r="1764" x14ac:dyDescent="0.35"/>
    <row r="1765" x14ac:dyDescent="0.35"/>
    <row r="1766" x14ac:dyDescent="0.35"/>
    <row r="1767" x14ac:dyDescent="0.35"/>
    <row r="1768" x14ac:dyDescent="0.35"/>
    <row r="1769" x14ac:dyDescent="0.35"/>
    <row r="1770" x14ac:dyDescent="0.35"/>
    <row r="1771" x14ac:dyDescent="0.35"/>
    <row r="1772" x14ac:dyDescent="0.35"/>
    <row r="1773" x14ac:dyDescent="0.35"/>
    <row r="1774" x14ac:dyDescent="0.35"/>
    <row r="1775" x14ac:dyDescent="0.35"/>
    <row r="1776" x14ac:dyDescent="0.35"/>
    <row r="1777" x14ac:dyDescent="0.35"/>
    <row r="1778" x14ac:dyDescent="0.35"/>
    <row r="1779" x14ac:dyDescent="0.35"/>
    <row r="1780" x14ac:dyDescent="0.35"/>
    <row r="1781" x14ac:dyDescent="0.35"/>
    <row r="1782" x14ac:dyDescent="0.35"/>
    <row r="1783" x14ac:dyDescent="0.35"/>
    <row r="1784" x14ac:dyDescent="0.35"/>
    <row r="1785" x14ac:dyDescent="0.35"/>
    <row r="1786" x14ac:dyDescent="0.35"/>
    <row r="1787" x14ac:dyDescent="0.35"/>
    <row r="1788" x14ac:dyDescent="0.35"/>
    <row r="1789" x14ac:dyDescent="0.35"/>
    <row r="1790" x14ac:dyDescent="0.35"/>
    <row r="1791" x14ac:dyDescent="0.35"/>
    <row r="1792" x14ac:dyDescent="0.35"/>
    <row r="1793" x14ac:dyDescent="0.35"/>
    <row r="1794" x14ac:dyDescent="0.35"/>
    <row r="1795" x14ac:dyDescent="0.35"/>
    <row r="1796" x14ac:dyDescent="0.35"/>
    <row r="1797" x14ac:dyDescent="0.35"/>
    <row r="1798" x14ac:dyDescent="0.35"/>
    <row r="1799" x14ac:dyDescent="0.35"/>
    <row r="1800" x14ac:dyDescent="0.35"/>
    <row r="1801" x14ac:dyDescent="0.35"/>
    <row r="1802" x14ac:dyDescent="0.35"/>
    <row r="1803" x14ac:dyDescent="0.35"/>
    <row r="1804" x14ac:dyDescent="0.35"/>
    <row r="1805" x14ac:dyDescent="0.35"/>
    <row r="1806" x14ac:dyDescent="0.35"/>
    <row r="1807" x14ac:dyDescent="0.35"/>
    <row r="1808" x14ac:dyDescent="0.35"/>
    <row r="1809" x14ac:dyDescent="0.35"/>
    <row r="1810" x14ac:dyDescent="0.35"/>
    <row r="1811" x14ac:dyDescent="0.35"/>
    <row r="1812" x14ac:dyDescent="0.35"/>
    <row r="1813" x14ac:dyDescent="0.35"/>
    <row r="1814" x14ac:dyDescent="0.35"/>
    <row r="1815" x14ac:dyDescent="0.35"/>
    <row r="1816" x14ac:dyDescent="0.35"/>
    <row r="1817" x14ac:dyDescent="0.35"/>
    <row r="1818" x14ac:dyDescent="0.35"/>
    <row r="1819" x14ac:dyDescent="0.35"/>
    <row r="1820" x14ac:dyDescent="0.35"/>
    <row r="1821" x14ac:dyDescent="0.35"/>
    <row r="1822" x14ac:dyDescent="0.35"/>
    <row r="1823" x14ac:dyDescent="0.35"/>
    <row r="1824" x14ac:dyDescent="0.35"/>
    <row r="1825" x14ac:dyDescent="0.35"/>
    <row r="1826" x14ac:dyDescent="0.35"/>
    <row r="1827" x14ac:dyDescent="0.35"/>
    <row r="1828" x14ac:dyDescent="0.35"/>
    <row r="1829" x14ac:dyDescent="0.35"/>
    <row r="1830" x14ac:dyDescent="0.35"/>
    <row r="1831" x14ac:dyDescent="0.35"/>
    <row r="1832" x14ac:dyDescent="0.35"/>
    <row r="1833" x14ac:dyDescent="0.35"/>
    <row r="1834" x14ac:dyDescent="0.35"/>
    <row r="1835" x14ac:dyDescent="0.35"/>
    <row r="1836" x14ac:dyDescent="0.35"/>
    <row r="1837" x14ac:dyDescent="0.35"/>
    <row r="1838" x14ac:dyDescent="0.35"/>
    <row r="1839" x14ac:dyDescent="0.35"/>
    <row r="1840" x14ac:dyDescent="0.35"/>
    <row r="1841" x14ac:dyDescent="0.35"/>
    <row r="1842" x14ac:dyDescent="0.35"/>
    <row r="1843" x14ac:dyDescent="0.35"/>
    <row r="1844" x14ac:dyDescent="0.35"/>
    <row r="1845" x14ac:dyDescent="0.35"/>
    <row r="1846" x14ac:dyDescent="0.35"/>
    <row r="1847" x14ac:dyDescent="0.35"/>
    <row r="1848" x14ac:dyDescent="0.35"/>
    <row r="1849" x14ac:dyDescent="0.35"/>
    <row r="1850" x14ac:dyDescent="0.35"/>
    <row r="1851" x14ac:dyDescent="0.35"/>
    <row r="1852" x14ac:dyDescent="0.35"/>
    <row r="1853" x14ac:dyDescent="0.35"/>
    <row r="1854" x14ac:dyDescent="0.35"/>
    <row r="1855" x14ac:dyDescent="0.35"/>
    <row r="1856" x14ac:dyDescent="0.35"/>
    <row r="1857" x14ac:dyDescent="0.35"/>
    <row r="1858" x14ac:dyDescent="0.35"/>
    <row r="1859" x14ac:dyDescent="0.35"/>
    <row r="1860" x14ac:dyDescent="0.35"/>
    <row r="1861" x14ac:dyDescent="0.35"/>
    <row r="1862" x14ac:dyDescent="0.35"/>
    <row r="1863" x14ac:dyDescent="0.35"/>
    <row r="1864" x14ac:dyDescent="0.35"/>
    <row r="1865" x14ac:dyDescent="0.35"/>
    <row r="1866" x14ac:dyDescent="0.35"/>
    <row r="1867" x14ac:dyDescent="0.35"/>
    <row r="1868" x14ac:dyDescent="0.35"/>
    <row r="1869" x14ac:dyDescent="0.35"/>
    <row r="1870" x14ac:dyDescent="0.35"/>
    <row r="1871" x14ac:dyDescent="0.35"/>
    <row r="1872" x14ac:dyDescent="0.35"/>
    <row r="1873" x14ac:dyDescent="0.35"/>
    <row r="1874" x14ac:dyDescent="0.35"/>
    <row r="1875" x14ac:dyDescent="0.35"/>
    <row r="1876" x14ac:dyDescent="0.35"/>
    <row r="1877" x14ac:dyDescent="0.35"/>
    <row r="1878" x14ac:dyDescent="0.35"/>
    <row r="1879" x14ac:dyDescent="0.35"/>
    <row r="1880" x14ac:dyDescent="0.35"/>
    <row r="1881" x14ac:dyDescent="0.35"/>
    <row r="1882" x14ac:dyDescent="0.35"/>
    <row r="1883" x14ac:dyDescent="0.35"/>
    <row r="1884" x14ac:dyDescent="0.35"/>
    <row r="1885" x14ac:dyDescent="0.35"/>
    <row r="1886" x14ac:dyDescent="0.35"/>
    <row r="1887" x14ac:dyDescent="0.35"/>
    <row r="1888" x14ac:dyDescent="0.35"/>
    <row r="1889" x14ac:dyDescent="0.35"/>
    <row r="1890" x14ac:dyDescent="0.35"/>
    <row r="1891" x14ac:dyDescent="0.35"/>
    <row r="1892" x14ac:dyDescent="0.35"/>
    <row r="1893" x14ac:dyDescent="0.35"/>
    <row r="1894" x14ac:dyDescent="0.35"/>
    <row r="1895" x14ac:dyDescent="0.35"/>
    <row r="1896" x14ac:dyDescent="0.35"/>
    <row r="1897" x14ac:dyDescent="0.35"/>
    <row r="1898" x14ac:dyDescent="0.35"/>
    <row r="1899" x14ac:dyDescent="0.35"/>
    <row r="1900" x14ac:dyDescent="0.35"/>
    <row r="1901" x14ac:dyDescent="0.35"/>
    <row r="1902" x14ac:dyDescent="0.35"/>
    <row r="1903" x14ac:dyDescent="0.35"/>
    <row r="1904" x14ac:dyDescent="0.35"/>
    <row r="1905" x14ac:dyDescent="0.35"/>
    <row r="1906" x14ac:dyDescent="0.35"/>
    <row r="1907" x14ac:dyDescent="0.35"/>
    <row r="1908" x14ac:dyDescent="0.35"/>
    <row r="1909" x14ac:dyDescent="0.35"/>
    <row r="1910" x14ac:dyDescent="0.35"/>
    <row r="1911" x14ac:dyDescent="0.35"/>
    <row r="1912" x14ac:dyDescent="0.35"/>
    <row r="1913" x14ac:dyDescent="0.35"/>
    <row r="1914" x14ac:dyDescent="0.35"/>
    <row r="1915" x14ac:dyDescent="0.35"/>
    <row r="1916" x14ac:dyDescent="0.35"/>
    <row r="1917" x14ac:dyDescent="0.35"/>
    <row r="1918" x14ac:dyDescent="0.35"/>
    <row r="1919" x14ac:dyDescent="0.35"/>
    <row r="1920" x14ac:dyDescent="0.35"/>
    <row r="1921" x14ac:dyDescent="0.35"/>
    <row r="1922" x14ac:dyDescent="0.35"/>
    <row r="1923" x14ac:dyDescent="0.35"/>
    <row r="1924" x14ac:dyDescent="0.35"/>
    <row r="1925" x14ac:dyDescent="0.35"/>
    <row r="1926" x14ac:dyDescent="0.35"/>
    <row r="1927" x14ac:dyDescent="0.35"/>
    <row r="1928" x14ac:dyDescent="0.35"/>
    <row r="1929" x14ac:dyDescent="0.35"/>
    <row r="1930" x14ac:dyDescent="0.35"/>
    <row r="1931" x14ac:dyDescent="0.35"/>
    <row r="1932" x14ac:dyDescent="0.35"/>
    <row r="1933" x14ac:dyDescent="0.35"/>
    <row r="1934" x14ac:dyDescent="0.35"/>
    <row r="1935" x14ac:dyDescent="0.35"/>
    <row r="1936" x14ac:dyDescent="0.35"/>
    <row r="1937" x14ac:dyDescent="0.35"/>
    <row r="1938" x14ac:dyDescent="0.35"/>
    <row r="1939" x14ac:dyDescent="0.35"/>
    <row r="1940" x14ac:dyDescent="0.35"/>
    <row r="1941" x14ac:dyDescent="0.35"/>
    <row r="1942" x14ac:dyDescent="0.35"/>
    <row r="1943" x14ac:dyDescent="0.35"/>
    <row r="1944" x14ac:dyDescent="0.35"/>
    <row r="1945" x14ac:dyDescent="0.35"/>
    <row r="1946" x14ac:dyDescent="0.35"/>
    <row r="1947" x14ac:dyDescent="0.35"/>
    <row r="1948" x14ac:dyDescent="0.35"/>
    <row r="1949" x14ac:dyDescent="0.35"/>
    <row r="1950" x14ac:dyDescent="0.35"/>
    <row r="1951" x14ac:dyDescent="0.35"/>
    <row r="1952" x14ac:dyDescent="0.35"/>
    <row r="1953" x14ac:dyDescent="0.35"/>
    <row r="1954" x14ac:dyDescent="0.35"/>
    <row r="1955" x14ac:dyDescent="0.35"/>
    <row r="1956" x14ac:dyDescent="0.35"/>
    <row r="1957" x14ac:dyDescent="0.35"/>
    <row r="1958" x14ac:dyDescent="0.35"/>
    <row r="1959" x14ac:dyDescent="0.35"/>
    <row r="1960" x14ac:dyDescent="0.35"/>
    <row r="1961" x14ac:dyDescent="0.35"/>
    <row r="1962" x14ac:dyDescent="0.35"/>
    <row r="1963" x14ac:dyDescent="0.35"/>
    <row r="1964" x14ac:dyDescent="0.35"/>
    <row r="1965" x14ac:dyDescent="0.35"/>
    <row r="1966" x14ac:dyDescent="0.35"/>
    <row r="1967" x14ac:dyDescent="0.35"/>
    <row r="1968" x14ac:dyDescent="0.35"/>
    <row r="1969" x14ac:dyDescent="0.35"/>
    <row r="1970" x14ac:dyDescent="0.35"/>
    <row r="1971" x14ac:dyDescent="0.35"/>
    <row r="1972" x14ac:dyDescent="0.35"/>
    <row r="1973" x14ac:dyDescent="0.35"/>
    <row r="1974" x14ac:dyDescent="0.35"/>
    <row r="1975" x14ac:dyDescent="0.35"/>
    <row r="1976" x14ac:dyDescent="0.35"/>
    <row r="1977" x14ac:dyDescent="0.35"/>
    <row r="1978" x14ac:dyDescent="0.35"/>
    <row r="1979" x14ac:dyDescent="0.35"/>
    <row r="1980" x14ac:dyDescent="0.35"/>
    <row r="1981" x14ac:dyDescent="0.35"/>
    <row r="1982" x14ac:dyDescent="0.35"/>
    <row r="1983" x14ac:dyDescent="0.35"/>
    <row r="1984" x14ac:dyDescent="0.35"/>
    <row r="1985" x14ac:dyDescent="0.35"/>
    <row r="1986" x14ac:dyDescent="0.35"/>
    <row r="1987" x14ac:dyDescent="0.35"/>
    <row r="1988" x14ac:dyDescent="0.35"/>
    <row r="1989" x14ac:dyDescent="0.35"/>
    <row r="1990" x14ac:dyDescent="0.35"/>
    <row r="1991" x14ac:dyDescent="0.35"/>
    <row r="1992" x14ac:dyDescent="0.35"/>
    <row r="1993" x14ac:dyDescent="0.35"/>
    <row r="1994" x14ac:dyDescent="0.35"/>
    <row r="1995" x14ac:dyDescent="0.35"/>
    <row r="1996" x14ac:dyDescent="0.35"/>
    <row r="1997" x14ac:dyDescent="0.35"/>
    <row r="1998" x14ac:dyDescent="0.35"/>
    <row r="1999" x14ac:dyDescent="0.35"/>
    <row r="2000" x14ac:dyDescent="0.35"/>
    <row r="2001" x14ac:dyDescent="0.35"/>
    <row r="2002" x14ac:dyDescent="0.35"/>
    <row r="2003" x14ac:dyDescent="0.35"/>
    <row r="2004" x14ac:dyDescent="0.35"/>
    <row r="2005" x14ac:dyDescent="0.35"/>
    <row r="2006" x14ac:dyDescent="0.35"/>
    <row r="2007" x14ac:dyDescent="0.35"/>
    <row r="2008" x14ac:dyDescent="0.35"/>
    <row r="2009" x14ac:dyDescent="0.35"/>
    <row r="2010" x14ac:dyDescent="0.35"/>
    <row r="2011" x14ac:dyDescent="0.35"/>
    <row r="2012" x14ac:dyDescent="0.35"/>
    <row r="2013" x14ac:dyDescent="0.35"/>
    <row r="2014" x14ac:dyDescent="0.35"/>
    <row r="2015" x14ac:dyDescent="0.35"/>
    <row r="2016" x14ac:dyDescent="0.35"/>
    <row r="2017" x14ac:dyDescent="0.35"/>
    <row r="2018" x14ac:dyDescent="0.35"/>
    <row r="2019" x14ac:dyDescent="0.35"/>
    <row r="2020" x14ac:dyDescent="0.35"/>
    <row r="2021" x14ac:dyDescent="0.35"/>
    <row r="2022" x14ac:dyDescent="0.35"/>
    <row r="2023" x14ac:dyDescent="0.35"/>
    <row r="2024" x14ac:dyDescent="0.35"/>
    <row r="2025" x14ac:dyDescent="0.35"/>
    <row r="2026" x14ac:dyDescent="0.35"/>
    <row r="2027" x14ac:dyDescent="0.35"/>
    <row r="2028" x14ac:dyDescent="0.35"/>
    <row r="2029" x14ac:dyDescent="0.35"/>
    <row r="2030" x14ac:dyDescent="0.35"/>
    <row r="2031" x14ac:dyDescent="0.35"/>
    <row r="2032" x14ac:dyDescent="0.35"/>
    <row r="2033" x14ac:dyDescent="0.35"/>
    <row r="2034" x14ac:dyDescent="0.35"/>
    <row r="2035" x14ac:dyDescent="0.35"/>
    <row r="2036" x14ac:dyDescent="0.35"/>
    <row r="2037" x14ac:dyDescent="0.35"/>
    <row r="2038" x14ac:dyDescent="0.35"/>
    <row r="2039" x14ac:dyDescent="0.35"/>
    <row r="2040" x14ac:dyDescent="0.35"/>
    <row r="2041" x14ac:dyDescent="0.35"/>
    <row r="2042" x14ac:dyDescent="0.35"/>
    <row r="2043" x14ac:dyDescent="0.35"/>
    <row r="2044" x14ac:dyDescent="0.35"/>
    <row r="2045" x14ac:dyDescent="0.35"/>
    <row r="2046" x14ac:dyDescent="0.35"/>
    <row r="2047" x14ac:dyDescent="0.35"/>
    <row r="2048" x14ac:dyDescent="0.35"/>
    <row r="2049" x14ac:dyDescent="0.35"/>
    <row r="2050" x14ac:dyDescent="0.35"/>
    <row r="2051" x14ac:dyDescent="0.35"/>
    <row r="2052" x14ac:dyDescent="0.35"/>
    <row r="2053" x14ac:dyDescent="0.35"/>
    <row r="2054" x14ac:dyDescent="0.35"/>
    <row r="2055" x14ac:dyDescent="0.35"/>
    <row r="2056" x14ac:dyDescent="0.35"/>
    <row r="2057" x14ac:dyDescent="0.35"/>
    <row r="2058" x14ac:dyDescent="0.35"/>
    <row r="2059" x14ac:dyDescent="0.35"/>
    <row r="2060" x14ac:dyDescent="0.35"/>
    <row r="2061" x14ac:dyDescent="0.35"/>
    <row r="2062" x14ac:dyDescent="0.35"/>
    <row r="2063" x14ac:dyDescent="0.35"/>
    <row r="2064" x14ac:dyDescent="0.35"/>
    <row r="2065" x14ac:dyDescent="0.35"/>
    <row r="2066" x14ac:dyDescent="0.35"/>
    <row r="2067" x14ac:dyDescent="0.35"/>
    <row r="2068" x14ac:dyDescent="0.35"/>
    <row r="2069" x14ac:dyDescent="0.35"/>
    <row r="2070" x14ac:dyDescent="0.35"/>
    <row r="2071" x14ac:dyDescent="0.35"/>
    <row r="2072" x14ac:dyDescent="0.35"/>
    <row r="2073" x14ac:dyDescent="0.35"/>
    <row r="2074" x14ac:dyDescent="0.35"/>
    <row r="2075" x14ac:dyDescent="0.35"/>
    <row r="2076" x14ac:dyDescent="0.35"/>
    <row r="2077" x14ac:dyDescent="0.35"/>
    <row r="2078" x14ac:dyDescent="0.35"/>
    <row r="2079" x14ac:dyDescent="0.35"/>
    <row r="2080" x14ac:dyDescent="0.35"/>
    <row r="2081" x14ac:dyDescent="0.35"/>
    <row r="2082" x14ac:dyDescent="0.35"/>
    <row r="2083" x14ac:dyDescent="0.35"/>
    <row r="2084" x14ac:dyDescent="0.35"/>
    <row r="2085" x14ac:dyDescent="0.35"/>
    <row r="2086" x14ac:dyDescent="0.35"/>
    <row r="2087" x14ac:dyDescent="0.35"/>
    <row r="2088" x14ac:dyDescent="0.35"/>
    <row r="2089" x14ac:dyDescent="0.35"/>
    <row r="2090" x14ac:dyDescent="0.35"/>
    <row r="2091" x14ac:dyDescent="0.35"/>
    <row r="2092" x14ac:dyDescent="0.35"/>
    <row r="2093" x14ac:dyDescent="0.35"/>
    <row r="2094" x14ac:dyDescent="0.35"/>
    <row r="2095" x14ac:dyDescent="0.35"/>
    <row r="2096" x14ac:dyDescent="0.35"/>
    <row r="2097" x14ac:dyDescent="0.35"/>
    <row r="2098" x14ac:dyDescent="0.35"/>
    <row r="2099" x14ac:dyDescent="0.35"/>
    <row r="2100" x14ac:dyDescent="0.35"/>
    <row r="2101" x14ac:dyDescent="0.35"/>
    <row r="2102" x14ac:dyDescent="0.35"/>
    <row r="2103" x14ac:dyDescent="0.35"/>
    <row r="2104" x14ac:dyDescent="0.35"/>
    <row r="2105" x14ac:dyDescent="0.35"/>
    <row r="2106" x14ac:dyDescent="0.35"/>
    <row r="2107" x14ac:dyDescent="0.35"/>
    <row r="2108" x14ac:dyDescent="0.35"/>
    <row r="2109" x14ac:dyDescent="0.35"/>
    <row r="2110" x14ac:dyDescent="0.35"/>
    <row r="2111" x14ac:dyDescent="0.35"/>
    <row r="2112" x14ac:dyDescent="0.35"/>
    <row r="2113" x14ac:dyDescent="0.35"/>
    <row r="2114" x14ac:dyDescent="0.35"/>
    <row r="2115" x14ac:dyDescent="0.35"/>
    <row r="2116" x14ac:dyDescent="0.35"/>
    <row r="2117" x14ac:dyDescent="0.35"/>
    <row r="2118" x14ac:dyDescent="0.35"/>
    <row r="2119" x14ac:dyDescent="0.35"/>
    <row r="2120" x14ac:dyDescent="0.35"/>
    <row r="2121" x14ac:dyDescent="0.35"/>
    <row r="2122" x14ac:dyDescent="0.35"/>
    <row r="2123" x14ac:dyDescent="0.35"/>
    <row r="2124" x14ac:dyDescent="0.35"/>
    <row r="2125" x14ac:dyDescent="0.35"/>
    <row r="2126" x14ac:dyDescent="0.35"/>
    <row r="2127" x14ac:dyDescent="0.35"/>
    <row r="2128" x14ac:dyDescent="0.35"/>
    <row r="2129" x14ac:dyDescent="0.35"/>
    <row r="2130" x14ac:dyDescent="0.35"/>
    <row r="2131" x14ac:dyDescent="0.35"/>
    <row r="2132" x14ac:dyDescent="0.35"/>
    <row r="2133" x14ac:dyDescent="0.35"/>
    <row r="2134" x14ac:dyDescent="0.35"/>
    <row r="2135" x14ac:dyDescent="0.35"/>
    <row r="2136" x14ac:dyDescent="0.35"/>
    <row r="2137" x14ac:dyDescent="0.35"/>
    <row r="2138" x14ac:dyDescent="0.35"/>
    <row r="2139" x14ac:dyDescent="0.35"/>
    <row r="2140" x14ac:dyDescent="0.35"/>
    <row r="2141" x14ac:dyDescent="0.35"/>
    <row r="2142" x14ac:dyDescent="0.35"/>
    <row r="2143" x14ac:dyDescent="0.35"/>
    <row r="2144" x14ac:dyDescent="0.35"/>
    <row r="2145" x14ac:dyDescent="0.35"/>
    <row r="2146" x14ac:dyDescent="0.35"/>
    <row r="2147" x14ac:dyDescent="0.35"/>
    <row r="2148" x14ac:dyDescent="0.35"/>
    <row r="2149" x14ac:dyDescent="0.35"/>
    <row r="2150" x14ac:dyDescent="0.35"/>
    <row r="2151" x14ac:dyDescent="0.35"/>
    <row r="2152" x14ac:dyDescent="0.35"/>
    <row r="2153" x14ac:dyDescent="0.35"/>
    <row r="2154" x14ac:dyDescent="0.35"/>
    <row r="2155" x14ac:dyDescent="0.35"/>
    <row r="2156" x14ac:dyDescent="0.35"/>
    <row r="2157" x14ac:dyDescent="0.35"/>
    <row r="2158" x14ac:dyDescent="0.35"/>
    <row r="2159" x14ac:dyDescent="0.35"/>
    <row r="2160" x14ac:dyDescent="0.35"/>
    <row r="2161" x14ac:dyDescent="0.35"/>
    <row r="2162" x14ac:dyDescent="0.35"/>
    <row r="2163" x14ac:dyDescent="0.35"/>
    <row r="2164" x14ac:dyDescent="0.35"/>
    <row r="2165" x14ac:dyDescent="0.35"/>
    <row r="2166" x14ac:dyDescent="0.35"/>
    <row r="2167" x14ac:dyDescent="0.35"/>
    <row r="2168" x14ac:dyDescent="0.35"/>
    <row r="2169" x14ac:dyDescent="0.35"/>
    <row r="2170" x14ac:dyDescent="0.35"/>
    <row r="2171" x14ac:dyDescent="0.35"/>
    <row r="2172" x14ac:dyDescent="0.35"/>
    <row r="2173" x14ac:dyDescent="0.35"/>
    <row r="2174" x14ac:dyDescent="0.35"/>
    <row r="2175" x14ac:dyDescent="0.35"/>
    <row r="2176" x14ac:dyDescent="0.35"/>
    <row r="2177" x14ac:dyDescent="0.35"/>
    <row r="2178" x14ac:dyDescent="0.35"/>
    <row r="2179" x14ac:dyDescent="0.35"/>
    <row r="2180" x14ac:dyDescent="0.35"/>
    <row r="2181" x14ac:dyDescent="0.35"/>
    <row r="2182" x14ac:dyDescent="0.35"/>
    <row r="2183" x14ac:dyDescent="0.35"/>
    <row r="2184" x14ac:dyDescent="0.35"/>
    <row r="2185" x14ac:dyDescent="0.35"/>
    <row r="2186" x14ac:dyDescent="0.35"/>
    <row r="2187" x14ac:dyDescent="0.35"/>
    <row r="2188" x14ac:dyDescent="0.35"/>
    <row r="2189" x14ac:dyDescent="0.35"/>
    <row r="2190" x14ac:dyDescent="0.35"/>
    <row r="2191" x14ac:dyDescent="0.35"/>
    <row r="2192" x14ac:dyDescent="0.35"/>
    <row r="2193" x14ac:dyDescent="0.35"/>
    <row r="2194" x14ac:dyDescent="0.35"/>
    <row r="2195" x14ac:dyDescent="0.35"/>
    <row r="2196" x14ac:dyDescent="0.35"/>
    <row r="2197" x14ac:dyDescent="0.35"/>
    <row r="2198" x14ac:dyDescent="0.35"/>
    <row r="2199" x14ac:dyDescent="0.35"/>
    <row r="2200" x14ac:dyDescent="0.35"/>
    <row r="2201" x14ac:dyDescent="0.35"/>
    <row r="2202" x14ac:dyDescent="0.35"/>
    <row r="2203" x14ac:dyDescent="0.35"/>
    <row r="2204" x14ac:dyDescent="0.35"/>
    <row r="2205" x14ac:dyDescent="0.35"/>
    <row r="2206" x14ac:dyDescent="0.35"/>
    <row r="2207" x14ac:dyDescent="0.35"/>
    <row r="2208" x14ac:dyDescent="0.35"/>
    <row r="2209" x14ac:dyDescent="0.35"/>
    <row r="2210" x14ac:dyDescent="0.35"/>
    <row r="2211" x14ac:dyDescent="0.35"/>
    <row r="2212" x14ac:dyDescent="0.35"/>
    <row r="2213" x14ac:dyDescent="0.35"/>
    <row r="2214" x14ac:dyDescent="0.35"/>
    <row r="2215" x14ac:dyDescent="0.35"/>
    <row r="2216" x14ac:dyDescent="0.35"/>
    <row r="2217" x14ac:dyDescent="0.35"/>
    <row r="2218" x14ac:dyDescent="0.35"/>
    <row r="2219" x14ac:dyDescent="0.35"/>
    <row r="2220" x14ac:dyDescent="0.35"/>
    <row r="2221" x14ac:dyDescent="0.35"/>
    <row r="2222" x14ac:dyDescent="0.35"/>
    <row r="2223" x14ac:dyDescent="0.35"/>
    <row r="2224" x14ac:dyDescent="0.35"/>
    <row r="2225" x14ac:dyDescent="0.35"/>
    <row r="2226" x14ac:dyDescent="0.35"/>
    <row r="2227" x14ac:dyDescent="0.35"/>
    <row r="2228" x14ac:dyDescent="0.35"/>
    <row r="2229" x14ac:dyDescent="0.35"/>
    <row r="2230" x14ac:dyDescent="0.35"/>
    <row r="2231" x14ac:dyDescent="0.35"/>
    <row r="2232" x14ac:dyDescent="0.35"/>
    <row r="2233" x14ac:dyDescent="0.35"/>
    <row r="2234" x14ac:dyDescent="0.35"/>
    <row r="2235" x14ac:dyDescent="0.35"/>
    <row r="2236" x14ac:dyDescent="0.35"/>
    <row r="2237" x14ac:dyDescent="0.35"/>
    <row r="2238" x14ac:dyDescent="0.35"/>
    <row r="2239" x14ac:dyDescent="0.35"/>
    <row r="2240" x14ac:dyDescent="0.35"/>
    <row r="2241" x14ac:dyDescent="0.35"/>
    <row r="2242" x14ac:dyDescent="0.35"/>
    <row r="2243" x14ac:dyDescent="0.35"/>
    <row r="2244" x14ac:dyDescent="0.35"/>
    <row r="2245" x14ac:dyDescent="0.35"/>
    <row r="2246" x14ac:dyDescent="0.35"/>
    <row r="2247" x14ac:dyDescent="0.35"/>
    <row r="2248" x14ac:dyDescent="0.35"/>
    <row r="2249" x14ac:dyDescent="0.35"/>
    <row r="2250" x14ac:dyDescent="0.35"/>
    <row r="2251" x14ac:dyDescent="0.35"/>
    <row r="2252" x14ac:dyDescent="0.35"/>
    <row r="2253" x14ac:dyDescent="0.35"/>
    <row r="2254" x14ac:dyDescent="0.35"/>
    <row r="2255" x14ac:dyDescent="0.35"/>
    <row r="2256" x14ac:dyDescent="0.35"/>
    <row r="2257" x14ac:dyDescent="0.35"/>
    <row r="2258" x14ac:dyDescent="0.35"/>
    <row r="2259" x14ac:dyDescent="0.35"/>
    <row r="2260" x14ac:dyDescent="0.35"/>
    <row r="2261" x14ac:dyDescent="0.35"/>
    <row r="2262" x14ac:dyDescent="0.35"/>
    <row r="2263" x14ac:dyDescent="0.35"/>
    <row r="2264" x14ac:dyDescent="0.35"/>
    <row r="2265" x14ac:dyDescent="0.35"/>
    <row r="2266" x14ac:dyDescent="0.35"/>
    <row r="2267" x14ac:dyDescent="0.35"/>
    <row r="2268" x14ac:dyDescent="0.35"/>
    <row r="2269" x14ac:dyDescent="0.35"/>
    <row r="2270" x14ac:dyDescent="0.35"/>
    <row r="2271" x14ac:dyDescent="0.35"/>
    <row r="2272" x14ac:dyDescent="0.35"/>
    <row r="2273" x14ac:dyDescent="0.35"/>
    <row r="2274" x14ac:dyDescent="0.35"/>
    <row r="2275" x14ac:dyDescent="0.35"/>
    <row r="2276" x14ac:dyDescent="0.35"/>
    <row r="2277" x14ac:dyDescent="0.35"/>
    <row r="2278" x14ac:dyDescent="0.35"/>
    <row r="2279" x14ac:dyDescent="0.35"/>
    <row r="2280" x14ac:dyDescent="0.35"/>
    <row r="2281" x14ac:dyDescent="0.35"/>
    <row r="2282" x14ac:dyDescent="0.35"/>
    <row r="2283" x14ac:dyDescent="0.35"/>
    <row r="2284" x14ac:dyDescent="0.35"/>
    <row r="2285" x14ac:dyDescent="0.35"/>
    <row r="2286" x14ac:dyDescent="0.35"/>
    <row r="2287" x14ac:dyDescent="0.35"/>
    <row r="2288" x14ac:dyDescent="0.35"/>
    <row r="2289" x14ac:dyDescent="0.35"/>
    <row r="2290" x14ac:dyDescent="0.35"/>
    <row r="2291" x14ac:dyDescent="0.35"/>
    <row r="2292" x14ac:dyDescent="0.35"/>
    <row r="2293" x14ac:dyDescent="0.35"/>
    <row r="2294" x14ac:dyDescent="0.35"/>
    <row r="2295" x14ac:dyDescent="0.35"/>
    <row r="2296" x14ac:dyDescent="0.35"/>
    <row r="2297" x14ac:dyDescent="0.35"/>
    <row r="2298" x14ac:dyDescent="0.35"/>
    <row r="2299" x14ac:dyDescent="0.35"/>
    <row r="2300" x14ac:dyDescent="0.35"/>
    <row r="2301" x14ac:dyDescent="0.35"/>
    <row r="2302" x14ac:dyDescent="0.35"/>
    <row r="2303" x14ac:dyDescent="0.35"/>
    <row r="2304" x14ac:dyDescent="0.35"/>
    <row r="2305" x14ac:dyDescent="0.35"/>
    <row r="2306" x14ac:dyDescent="0.35"/>
    <row r="2307" x14ac:dyDescent="0.35"/>
    <row r="2308" x14ac:dyDescent="0.35"/>
    <row r="2309" x14ac:dyDescent="0.35"/>
    <row r="2310" x14ac:dyDescent="0.35"/>
    <row r="2311" x14ac:dyDescent="0.35"/>
    <row r="2312" x14ac:dyDescent="0.35"/>
    <row r="2313" x14ac:dyDescent="0.35"/>
    <row r="2314" x14ac:dyDescent="0.35"/>
    <row r="2315" x14ac:dyDescent="0.35"/>
    <row r="2316" x14ac:dyDescent="0.35"/>
    <row r="2317" x14ac:dyDescent="0.35"/>
    <row r="2318" x14ac:dyDescent="0.35"/>
    <row r="2319" x14ac:dyDescent="0.35"/>
    <row r="2320" x14ac:dyDescent="0.35"/>
    <row r="2321" x14ac:dyDescent="0.35"/>
    <row r="2322" x14ac:dyDescent="0.35"/>
    <row r="2323" x14ac:dyDescent="0.35"/>
    <row r="2324" x14ac:dyDescent="0.35"/>
    <row r="2325" x14ac:dyDescent="0.35"/>
    <row r="2326" x14ac:dyDescent="0.35"/>
    <row r="2327" x14ac:dyDescent="0.35"/>
    <row r="2328" x14ac:dyDescent="0.35"/>
    <row r="2329" x14ac:dyDescent="0.35"/>
    <row r="2330" x14ac:dyDescent="0.35"/>
    <row r="2331" x14ac:dyDescent="0.35"/>
    <row r="2332" x14ac:dyDescent="0.35"/>
    <row r="2333" x14ac:dyDescent="0.35"/>
    <row r="2334" x14ac:dyDescent="0.35"/>
    <row r="2335" x14ac:dyDescent="0.35"/>
    <row r="2336" x14ac:dyDescent="0.35"/>
    <row r="2337" x14ac:dyDescent="0.35"/>
    <row r="2338" x14ac:dyDescent="0.35"/>
    <row r="2339" x14ac:dyDescent="0.35"/>
    <row r="2340" x14ac:dyDescent="0.35"/>
    <row r="2341" x14ac:dyDescent="0.35"/>
    <row r="2342" x14ac:dyDescent="0.35"/>
    <row r="2343" x14ac:dyDescent="0.35"/>
    <row r="2344" x14ac:dyDescent="0.35"/>
    <row r="2345" x14ac:dyDescent="0.35"/>
    <row r="2346" x14ac:dyDescent="0.35"/>
    <row r="2347" x14ac:dyDescent="0.35"/>
    <row r="2348" x14ac:dyDescent="0.35"/>
    <row r="2349" x14ac:dyDescent="0.35"/>
    <row r="2350" x14ac:dyDescent="0.35"/>
    <row r="2351" x14ac:dyDescent="0.35"/>
    <row r="2352" x14ac:dyDescent="0.35"/>
    <row r="2353" x14ac:dyDescent="0.35"/>
    <row r="2354" x14ac:dyDescent="0.35"/>
    <row r="2355" x14ac:dyDescent="0.35"/>
    <row r="2356" x14ac:dyDescent="0.35"/>
    <row r="2357" x14ac:dyDescent="0.35"/>
    <row r="2358" x14ac:dyDescent="0.35"/>
    <row r="2359" x14ac:dyDescent="0.35"/>
    <row r="2360" x14ac:dyDescent="0.35"/>
    <row r="2361" x14ac:dyDescent="0.35"/>
    <row r="2362" x14ac:dyDescent="0.35"/>
    <row r="2363" x14ac:dyDescent="0.35"/>
    <row r="2364" x14ac:dyDescent="0.35"/>
    <row r="2365" x14ac:dyDescent="0.35"/>
    <row r="2366" x14ac:dyDescent="0.35"/>
    <row r="2367" x14ac:dyDescent="0.35"/>
    <row r="2368" x14ac:dyDescent="0.35"/>
    <row r="2369" x14ac:dyDescent="0.35"/>
    <row r="2370" x14ac:dyDescent="0.35"/>
    <row r="2371" x14ac:dyDescent="0.35"/>
    <row r="2372" x14ac:dyDescent="0.35"/>
    <row r="2373" x14ac:dyDescent="0.35"/>
    <row r="2374" x14ac:dyDescent="0.35"/>
    <row r="2375" x14ac:dyDescent="0.35"/>
    <row r="2376" x14ac:dyDescent="0.35"/>
    <row r="2377" x14ac:dyDescent="0.35"/>
    <row r="2378" x14ac:dyDescent="0.35"/>
    <row r="2379" x14ac:dyDescent="0.35"/>
    <row r="2380" x14ac:dyDescent="0.35"/>
    <row r="2381" x14ac:dyDescent="0.35"/>
    <row r="2382" x14ac:dyDescent="0.35"/>
    <row r="2383" x14ac:dyDescent="0.35"/>
    <row r="2384" x14ac:dyDescent="0.35"/>
    <row r="2385" x14ac:dyDescent="0.35"/>
    <row r="2386" x14ac:dyDescent="0.35"/>
    <row r="2387" x14ac:dyDescent="0.35"/>
    <row r="2388" x14ac:dyDescent="0.35"/>
    <row r="2389" x14ac:dyDescent="0.35"/>
    <row r="2390" x14ac:dyDescent="0.35"/>
    <row r="2391" x14ac:dyDescent="0.35"/>
    <row r="2392" x14ac:dyDescent="0.35"/>
    <row r="2393" x14ac:dyDescent="0.35"/>
    <row r="2394" x14ac:dyDescent="0.35"/>
    <row r="2395" x14ac:dyDescent="0.35"/>
    <row r="2396" x14ac:dyDescent="0.35"/>
    <row r="2397" x14ac:dyDescent="0.35"/>
    <row r="2398" x14ac:dyDescent="0.35"/>
    <row r="2399" x14ac:dyDescent="0.35"/>
    <row r="2400" x14ac:dyDescent="0.35"/>
    <row r="2401" x14ac:dyDescent="0.35"/>
    <row r="2402" x14ac:dyDescent="0.35"/>
    <row r="2403" x14ac:dyDescent="0.35"/>
    <row r="2404" x14ac:dyDescent="0.35"/>
    <row r="2405" x14ac:dyDescent="0.35"/>
    <row r="2406" x14ac:dyDescent="0.35"/>
    <row r="2407" x14ac:dyDescent="0.35"/>
    <row r="2408" x14ac:dyDescent="0.35"/>
    <row r="2409" x14ac:dyDescent="0.35"/>
    <row r="2410" x14ac:dyDescent="0.35"/>
    <row r="2411" x14ac:dyDescent="0.35"/>
    <row r="2412" x14ac:dyDescent="0.35"/>
    <row r="2413" x14ac:dyDescent="0.35"/>
    <row r="2414" x14ac:dyDescent="0.35"/>
    <row r="2415" x14ac:dyDescent="0.35"/>
    <row r="2416" x14ac:dyDescent="0.35"/>
    <row r="2417" x14ac:dyDescent="0.35"/>
    <row r="2418" x14ac:dyDescent="0.35"/>
    <row r="2419" x14ac:dyDescent="0.35"/>
    <row r="2420" x14ac:dyDescent="0.35"/>
    <row r="2421" x14ac:dyDescent="0.35"/>
    <row r="2422" x14ac:dyDescent="0.35"/>
    <row r="2423" x14ac:dyDescent="0.35"/>
    <row r="2424" x14ac:dyDescent="0.35"/>
    <row r="2425" x14ac:dyDescent="0.35"/>
    <row r="2426" x14ac:dyDescent="0.35"/>
    <row r="2427" x14ac:dyDescent="0.35"/>
    <row r="2428" x14ac:dyDescent="0.35"/>
    <row r="2429" x14ac:dyDescent="0.35"/>
    <row r="2430" x14ac:dyDescent="0.35"/>
    <row r="2431" x14ac:dyDescent="0.35"/>
    <row r="2432" x14ac:dyDescent="0.35"/>
    <row r="2433" x14ac:dyDescent="0.35"/>
    <row r="2434" x14ac:dyDescent="0.35"/>
    <row r="2435" x14ac:dyDescent="0.35"/>
    <row r="2436" x14ac:dyDescent="0.35"/>
    <row r="2437" x14ac:dyDescent="0.35"/>
    <row r="2438" x14ac:dyDescent="0.35"/>
    <row r="2439" x14ac:dyDescent="0.35"/>
    <row r="2440" x14ac:dyDescent="0.35"/>
    <row r="2441" x14ac:dyDescent="0.35"/>
    <row r="2442" x14ac:dyDescent="0.35"/>
    <row r="2443" x14ac:dyDescent="0.35"/>
    <row r="2444" x14ac:dyDescent="0.35"/>
    <row r="2445" x14ac:dyDescent="0.35"/>
    <row r="2446" x14ac:dyDescent="0.35"/>
    <row r="2447" x14ac:dyDescent="0.35"/>
    <row r="2448" x14ac:dyDescent="0.35"/>
    <row r="2449" x14ac:dyDescent="0.35"/>
    <row r="2450" x14ac:dyDescent="0.35"/>
    <row r="2451" x14ac:dyDescent="0.35"/>
    <row r="2452" x14ac:dyDescent="0.35"/>
    <row r="2453" x14ac:dyDescent="0.35"/>
    <row r="2454" x14ac:dyDescent="0.35"/>
    <row r="2455" x14ac:dyDescent="0.35"/>
    <row r="2456" x14ac:dyDescent="0.35"/>
    <row r="2457" x14ac:dyDescent="0.35"/>
    <row r="2458" x14ac:dyDescent="0.35"/>
    <row r="2459" x14ac:dyDescent="0.35"/>
    <row r="2460" x14ac:dyDescent="0.35"/>
    <row r="2461" x14ac:dyDescent="0.35"/>
    <row r="2462" x14ac:dyDescent="0.35"/>
    <row r="2463" x14ac:dyDescent="0.35"/>
    <row r="2464" x14ac:dyDescent="0.35"/>
    <row r="2465" x14ac:dyDescent="0.35"/>
    <row r="2466" x14ac:dyDescent="0.35"/>
    <row r="2467" x14ac:dyDescent="0.35"/>
    <row r="2468" x14ac:dyDescent="0.35"/>
    <row r="2469" x14ac:dyDescent="0.35"/>
    <row r="2470" x14ac:dyDescent="0.35"/>
    <row r="2471" x14ac:dyDescent="0.35"/>
    <row r="2472" x14ac:dyDescent="0.35"/>
    <row r="2473" x14ac:dyDescent="0.35"/>
    <row r="2474" x14ac:dyDescent="0.35"/>
    <row r="2475" x14ac:dyDescent="0.35"/>
    <row r="2476" x14ac:dyDescent="0.35"/>
    <row r="2477" x14ac:dyDescent="0.35"/>
    <row r="2478" x14ac:dyDescent="0.35"/>
    <row r="2479" x14ac:dyDescent="0.35"/>
    <row r="2480" x14ac:dyDescent="0.35"/>
    <row r="2481" x14ac:dyDescent="0.35"/>
    <row r="2482" x14ac:dyDescent="0.35"/>
    <row r="2483" x14ac:dyDescent="0.35"/>
    <row r="2484" x14ac:dyDescent="0.35"/>
    <row r="2485" x14ac:dyDescent="0.35"/>
    <row r="2486" x14ac:dyDescent="0.35"/>
    <row r="2487" x14ac:dyDescent="0.35"/>
    <row r="2488" x14ac:dyDescent="0.35"/>
    <row r="2489" x14ac:dyDescent="0.35"/>
    <row r="2490" x14ac:dyDescent="0.35"/>
    <row r="2491" x14ac:dyDescent="0.35"/>
    <row r="2492" x14ac:dyDescent="0.35"/>
    <row r="2493" x14ac:dyDescent="0.35"/>
    <row r="2494" x14ac:dyDescent="0.35"/>
    <row r="2495" x14ac:dyDescent="0.35"/>
    <row r="2496" x14ac:dyDescent="0.35"/>
    <row r="2497" x14ac:dyDescent="0.35"/>
    <row r="2498" x14ac:dyDescent="0.35"/>
    <row r="2499" x14ac:dyDescent="0.35"/>
    <row r="2500" x14ac:dyDescent="0.35"/>
    <row r="2501" x14ac:dyDescent="0.35"/>
    <row r="2502" x14ac:dyDescent="0.35"/>
    <row r="2503" x14ac:dyDescent="0.35"/>
    <row r="2504" x14ac:dyDescent="0.35"/>
    <row r="2505" x14ac:dyDescent="0.35"/>
    <row r="2506" x14ac:dyDescent="0.35"/>
    <row r="2507" x14ac:dyDescent="0.35"/>
    <row r="2508" x14ac:dyDescent="0.35"/>
    <row r="2509" x14ac:dyDescent="0.35"/>
    <row r="2510" x14ac:dyDescent="0.35"/>
    <row r="2511" x14ac:dyDescent="0.35"/>
    <row r="2512" x14ac:dyDescent="0.35"/>
    <row r="2513" x14ac:dyDescent="0.35"/>
    <row r="2514" x14ac:dyDescent="0.35"/>
    <row r="2515" x14ac:dyDescent="0.35"/>
    <row r="2516" x14ac:dyDescent="0.35"/>
    <row r="2517" x14ac:dyDescent="0.35"/>
    <row r="2518" x14ac:dyDescent="0.35"/>
    <row r="2519" x14ac:dyDescent="0.35"/>
    <row r="2520" x14ac:dyDescent="0.35"/>
    <row r="2521" x14ac:dyDescent="0.35"/>
    <row r="2522" x14ac:dyDescent="0.35"/>
    <row r="2523" x14ac:dyDescent="0.35"/>
    <row r="2524" x14ac:dyDescent="0.35"/>
    <row r="2525" x14ac:dyDescent="0.35"/>
    <row r="2526" x14ac:dyDescent="0.35"/>
    <row r="2527" x14ac:dyDescent="0.35"/>
    <row r="2528" x14ac:dyDescent="0.35"/>
    <row r="2529" x14ac:dyDescent="0.35"/>
    <row r="2530" x14ac:dyDescent="0.35"/>
    <row r="2531" x14ac:dyDescent="0.35"/>
    <row r="2532" x14ac:dyDescent="0.35"/>
    <row r="2533" x14ac:dyDescent="0.35"/>
    <row r="2534" x14ac:dyDescent="0.35"/>
    <row r="2535" x14ac:dyDescent="0.35"/>
    <row r="2536" x14ac:dyDescent="0.35"/>
    <row r="2537" x14ac:dyDescent="0.35"/>
    <row r="2538" x14ac:dyDescent="0.35"/>
    <row r="2539" x14ac:dyDescent="0.35"/>
    <row r="2540" x14ac:dyDescent="0.35"/>
    <row r="2541" x14ac:dyDescent="0.35"/>
    <row r="2542" x14ac:dyDescent="0.35"/>
    <row r="2543" x14ac:dyDescent="0.35"/>
    <row r="2544" x14ac:dyDescent="0.35"/>
    <row r="2545" x14ac:dyDescent="0.35"/>
    <row r="2546" x14ac:dyDescent="0.35"/>
    <row r="2547" x14ac:dyDescent="0.35"/>
    <row r="2548" x14ac:dyDescent="0.35"/>
    <row r="2549" x14ac:dyDescent="0.35"/>
    <row r="2550" x14ac:dyDescent="0.35"/>
    <row r="2551" x14ac:dyDescent="0.35"/>
    <row r="2552" x14ac:dyDescent="0.35"/>
    <row r="2553" x14ac:dyDescent="0.35"/>
    <row r="2554" x14ac:dyDescent="0.35"/>
    <row r="2555" x14ac:dyDescent="0.35"/>
    <row r="2556" x14ac:dyDescent="0.35"/>
    <row r="2557" x14ac:dyDescent="0.35"/>
    <row r="2558" x14ac:dyDescent="0.35"/>
    <row r="2559" x14ac:dyDescent="0.35"/>
    <row r="2560" x14ac:dyDescent="0.35"/>
    <row r="2561" x14ac:dyDescent="0.35"/>
    <row r="2562" x14ac:dyDescent="0.35"/>
    <row r="2563" x14ac:dyDescent="0.35"/>
    <row r="2564" x14ac:dyDescent="0.35"/>
    <row r="2565" x14ac:dyDescent="0.35"/>
    <row r="2566" x14ac:dyDescent="0.35"/>
    <row r="2567" x14ac:dyDescent="0.35"/>
    <row r="2568" x14ac:dyDescent="0.35"/>
    <row r="2569" x14ac:dyDescent="0.35"/>
    <row r="2570" x14ac:dyDescent="0.35"/>
    <row r="2571" x14ac:dyDescent="0.35"/>
    <row r="2572" x14ac:dyDescent="0.35"/>
    <row r="2573" x14ac:dyDescent="0.35"/>
    <row r="2574" x14ac:dyDescent="0.35"/>
    <row r="2575" x14ac:dyDescent="0.35"/>
    <row r="2576" x14ac:dyDescent="0.35"/>
    <row r="2577" x14ac:dyDescent="0.35"/>
    <row r="2578" x14ac:dyDescent="0.35"/>
    <row r="2579" x14ac:dyDescent="0.35"/>
    <row r="2580" x14ac:dyDescent="0.35"/>
    <row r="2581" x14ac:dyDescent="0.35"/>
    <row r="2582" x14ac:dyDescent="0.35"/>
    <row r="2583" x14ac:dyDescent="0.35"/>
    <row r="2584" x14ac:dyDescent="0.35"/>
    <row r="2585" x14ac:dyDescent="0.35"/>
    <row r="2586" x14ac:dyDescent="0.35"/>
    <row r="2587" x14ac:dyDescent="0.35"/>
    <row r="2588" x14ac:dyDescent="0.35"/>
    <row r="2589" x14ac:dyDescent="0.35"/>
    <row r="2590" x14ac:dyDescent="0.35"/>
    <row r="2591" x14ac:dyDescent="0.35"/>
    <row r="2592" x14ac:dyDescent="0.35"/>
    <row r="2593" x14ac:dyDescent="0.35"/>
    <row r="2594" x14ac:dyDescent="0.35"/>
    <row r="2595" x14ac:dyDescent="0.35"/>
    <row r="2596" x14ac:dyDescent="0.35"/>
    <row r="2597" x14ac:dyDescent="0.35"/>
    <row r="2598" x14ac:dyDescent="0.35"/>
    <row r="2599" x14ac:dyDescent="0.35"/>
    <row r="2600" x14ac:dyDescent="0.35"/>
    <row r="2601" x14ac:dyDescent="0.35"/>
    <row r="2602" x14ac:dyDescent="0.35"/>
    <row r="2603" x14ac:dyDescent="0.35"/>
    <row r="2604" x14ac:dyDescent="0.35"/>
    <row r="2605" x14ac:dyDescent="0.35"/>
    <row r="2606" x14ac:dyDescent="0.35"/>
    <row r="2607" x14ac:dyDescent="0.35"/>
    <row r="2608" x14ac:dyDescent="0.35"/>
    <row r="2609" x14ac:dyDescent="0.35"/>
    <row r="2610" x14ac:dyDescent="0.35"/>
    <row r="2611" x14ac:dyDescent="0.35"/>
    <row r="2612" x14ac:dyDescent="0.35"/>
    <row r="2613" x14ac:dyDescent="0.35"/>
    <row r="2614" x14ac:dyDescent="0.35"/>
    <row r="2615" x14ac:dyDescent="0.35"/>
    <row r="2616" x14ac:dyDescent="0.35"/>
    <row r="2617" x14ac:dyDescent="0.35"/>
    <row r="2618" x14ac:dyDescent="0.35"/>
    <row r="2619" x14ac:dyDescent="0.35"/>
    <row r="2620" x14ac:dyDescent="0.35"/>
    <row r="2621" x14ac:dyDescent="0.35"/>
    <row r="2622" x14ac:dyDescent="0.35"/>
    <row r="2623" x14ac:dyDescent="0.35"/>
    <row r="2624" x14ac:dyDescent="0.35"/>
    <row r="2625" x14ac:dyDescent="0.35"/>
    <row r="2626" x14ac:dyDescent="0.35"/>
    <row r="2627" x14ac:dyDescent="0.35"/>
    <row r="2628" x14ac:dyDescent="0.35"/>
    <row r="2629" x14ac:dyDescent="0.35"/>
    <row r="2630" x14ac:dyDescent="0.35"/>
    <row r="2631" x14ac:dyDescent="0.35"/>
    <row r="2632" x14ac:dyDescent="0.35"/>
    <row r="2633" x14ac:dyDescent="0.35"/>
    <row r="2634" x14ac:dyDescent="0.35"/>
    <row r="2635" x14ac:dyDescent="0.35"/>
    <row r="2636" x14ac:dyDescent="0.35"/>
    <row r="2637" x14ac:dyDescent="0.35"/>
    <row r="2638" x14ac:dyDescent="0.35"/>
    <row r="2639" x14ac:dyDescent="0.35"/>
    <row r="2640" x14ac:dyDescent="0.35"/>
    <row r="2641" x14ac:dyDescent="0.35"/>
    <row r="2642" x14ac:dyDescent="0.35"/>
    <row r="2643" x14ac:dyDescent="0.35"/>
    <row r="2644" x14ac:dyDescent="0.35"/>
    <row r="2645" x14ac:dyDescent="0.35"/>
    <row r="2646" x14ac:dyDescent="0.35"/>
    <row r="2647" x14ac:dyDescent="0.35"/>
    <row r="2648" x14ac:dyDescent="0.35"/>
    <row r="2649" x14ac:dyDescent="0.35"/>
    <row r="2650" x14ac:dyDescent="0.35"/>
    <row r="2651" x14ac:dyDescent="0.35"/>
    <row r="2652" x14ac:dyDescent="0.35"/>
    <row r="2653" x14ac:dyDescent="0.35"/>
    <row r="2654" x14ac:dyDescent="0.35"/>
    <row r="2655" x14ac:dyDescent="0.35"/>
    <row r="2656" x14ac:dyDescent="0.35"/>
    <row r="2657" x14ac:dyDescent="0.35"/>
    <row r="2658" x14ac:dyDescent="0.35"/>
    <row r="2659" x14ac:dyDescent="0.35"/>
    <row r="2660" x14ac:dyDescent="0.35"/>
    <row r="2661" x14ac:dyDescent="0.35"/>
    <row r="2662" x14ac:dyDescent="0.35"/>
    <row r="2663" x14ac:dyDescent="0.35"/>
    <row r="2664" x14ac:dyDescent="0.35"/>
    <row r="2665" x14ac:dyDescent="0.35"/>
    <row r="2666" x14ac:dyDescent="0.35"/>
    <row r="2667" x14ac:dyDescent="0.35"/>
    <row r="2668" x14ac:dyDescent="0.35"/>
    <row r="2669" x14ac:dyDescent="0.35"/>
    <row r="2670" x14ac:dyDescent="0.35"/>
    <row r="2671" x14ac:dyDescent="0.35"/>
    <row r="2672" x14ac:dyDescent="0.35"/>
    <row r="2673" x14ac:dyDescent="0.35"/>
    <row r="2674" x14ac:dyDescent="0.35"/>
    <row r="2675" x14ac:dyDescent="0.35"/>
    <row r="2676" x14ac:dyDescent="0.35"/>
    <row r="2677" x14ac:dyDescent="0.35"/>
    <row r="2678" x14ac:dyDescent="0.35"/>
    <row r="2679" x14ac:dyDescent="0.35"/>
    <row r="2680" x14ac:dyDescent="0.35"/>
    <row r="2681" x14ac:dyDescent="0.35"/>
    <row r="2682" x14ac:dyDescent="0.35"/>
    <row r="2683" x14ac:dyDescent="0.35"/>
    <row r="2684" x14ac:dyDescent="0.35"/>
    <row r="2685" x14ac:dyDescent="0.35"/>
    <row r="2686" x14ac:dyDescent="0.35"/>
    <row r="2687" x14ac:dyDescent="0.35"/>
    <row r="2688" x14ac:dyDescent="0.35"/>
    <row r="2689" x14ac:dyDescent="0.35"/>
    <row r="2690" x14ac:dyDescent="0.35"/>
    <row r="2691" x14ac:dyDescent="0.35"/>
    <row r="2692" x14ac:dyDescent="0.35"/>
    <row r="2693" x14ac:dyDescent="0.35"/>
    <row r="2694" x14ac:dyDescent="0.35"/>
    <row r="2695" x14ac:dyDescent="0.35"/>
    <row r="2696" x14ac:dyDescent="0.35"/>
    <row r="2697" x14ac:dyDescent="0.35"/>
    <row r="2698" x14ac:dyDescent="0.35"/>
    <row r="2699" x14ac:dyDescent="0.35"/>
    <row r="2700" x14ac:dyDescent="0.35"/>
    <row r="2701" x14ac:dyDescent="0.35"/>
    <row r="2702" x14ac:dyDescent="0.35"/>
    <row r="2703" x14ac:dyDescent="0.35"/>
    <row r="2704" x14ac:dyDescent="0.35"/>
    <row r="2705" x14ac:dyDescent="0.35"/>
    <row r="2706" x14ac:dyDescent="0.35"/>
    <row r="2707" x14ac:dyDescent="0.35"/>
    <row r="2708" x14ac:dyDescent="0.35"/>
    <row r="2709" x14ac:dyDescent="0.35"/>
    <row r="2710" x14ac:dyDescent="0.35"/>
    <row r="2711" x14ac:dyDescent="0.35"/>
    <row r="2712" x14ac:dyDescent="0.35"/>
    <row r="2713" x14ac:dyDescent="0.35"/>
    <row r="2714" x14ac:dyDescent="0.35"/>
    <row r="2715" x14ac:dyDescent="0.35"/>
    <row r="2716" x14ac:dyDescent="0.35"/>
    <row r="2717" x14ac:dyDescent="0.35"/>
    <row r="2718" x14ac:dyDescent="0.35"/>
    <row r="2719" x14ac:dyDescent="0.35"/>
    <row r="2720" x14ac:dyDescent="0.35"/>
    <row r="2721" x14ac:dyDescent="0.35"/>
    <row r="2722" x14ac:dyDescent="0.35"/>
    <row r="2723" x14ac:dyDescent="0.35"/>
    <row r="2724" x14ac:dyDescent="0.35"/>
    <row r="2725" x14ac:dyDescent="0.35"/>
    <row r="2726" x14ac:dyDescent="0.35"/>
    <row r="2727" x14ac:dyDescent="0.35"/>
    <row r="2728" x14ac:dyDescent="0.35"/>
    <row r="2729" x14ac:dyDescent="0.35"/>
    <row r="2730" x14ac:dyDescent="0.35"/>
    <row r="2731" x14ac:dyDescent="0.35"/>
    <row r="2732" x14ac:dyDescent="0.35"/>
    <row r="2733" x14ac:dyDescent="0.35"/>
    <row r="2734" x14ac:dyDescent="0.35"/>
    <row r="2735" x14ac:dyDescent="0.35"/>
    <row r="2736" x14ac:dyDescent="0.35"/>
    <row r="2737" x14ac:dyDescent="0.35"/>
    <row r="2738" x14ac:dyDescent="0.35"/>
    <row r="2739" x14ac:dyDescent="0.35"/>
    <row r="2740" x14ac:dyDescent="0.35"/>
    <row r="2741" x14ac:dyDescent="0.35"/>
    <row r="2742" x14ac:dyDescent="0.35"/>
    <row r="2743" x14ac:dyDescent="0.35"/>
    <row r="2744" x14ac:dyDescent="0.35"/>
    <row r="2745" x14ac:dyDescent="0.35"/>
    <row r="2746" x14ac:dyDescent="0.35"/>
    <row r="2747" x14ac:dyDescent="0.35"/>
    <row r="2748" x14ac:dyDescent="0.35"/>
    <row r="2749" x14ac:dyDescent="0.35"/>
    <row r="2750" x14ac:dyDescent="0.35"/>
    <row r="2751" x14ac:dyDescent="0.35"/>
    <row r="2752" x14ac:dyDescent="0.35"/>
    <row r="2753" x14ac:dyDescent="0.35"/>
    <row r="2754" x14ac:dyDescent="0.35"/>
    <row r="2755" x14ac:dyDescent="0.35"/>
    <row r="2756" x14ac:dyDescent="0.35"/>
    <row r="2757" x14ac:dyDescent="0.35"/>
    <row r="2758" x14ac:dyDescent="0.35"/>
    <row r="2759" x14ac:dyDescent="0.35"/>
    <row r="2760" x14ac:dyDescent="0.35"/>
    <row r="2761" x14ac:dyDescent="0.35"/>
    <row r="2762" x14ac:dyDescent="0.35"/>
    <row r="2763" x14ac:dyDescent="0.35"/>
    <row r="2764" x14ac:dyDescent="0.35"/>
    <row r="2765" x14ac:dyDescent="0.35"/>
    <row r="2766" x14ac:dyDescent="0.35"/>
    <row r="2767" x14ac:dyDescent="0.35"/>
    <row r="2768" x14ac:dyDescent="0.35"/>
    <row r="2769" x14ac:dyDescent="0.35"/>
    <row r="2770" x14ac:dyDescent="0.35"/>
    <row r="2771" x14ac:dyDescent="0.35"/>
    <row r="2772" x14ac:dyDescent="0.35"/>
    <row r="2773" x14ac:dyDescent="0.35"/>
    <row r="2774" x14ac:dyDescent="0.35"/>
    <row r="2775" x14ac:dyDescent="0.35"/>
    <row r="2776" x14ac:dyDescent="0.35"/>
    <row r="2777" x14ac:dyDescent="0.35"/>
    <row r="2778" x14ac:dyDescent="0.35"/>
    <row r="2779" x14ac:dyDescent="0.35"/>
    <row r="2780" x14ac:dyDescent="0.35"/>
    <row r="2781" x14ac:dyDescent="0.35"/>
    <row r="2782" x14ac:dyDescent="0.35"/>
    <row r="2783" x14ac:dyDescent="0.35"/>
    <row r="2784" x14ac:dyDescent="0.35"/>
    <row r="2785" x14ac:dyDescent="0.35"/>
    <row r="2786" x14ac:dyDescent="0.35"/>
    <row r="2787" x14ac:dyDescent="0.35"/>
    <row r="2788" x14ac:dyDescent="0.35"/>
    <row r="2789" x14ac:dyDescent="0.35"/>
    <row r="2790" x14ac:dyDescent="0.35"/>
    <row r="2791" x14ac:dyDescent="0.35"/>
    <row r="2792" x14ac:dyDescent="0.35"/>
    <row r="2793" x14ac:dyDescent="0.35"/>
    <row r="2794" x14ac:dyDescent="0.35"/>
    <row r="2795" x14ac:dyDescent="0.35"/>
    <row r="2796" x14ac:dyDescent="0.35"/>
    <row r="2797" x14ac:dyDescent="0.35"/>
    <row r="2798" x14ac:dyDescent="0.35"/>
    <row r="2799" x14ac:dyDescent="0.35"/>
    <row r="2800" x14ac:dyDescent="0.35"/>
    <row r="2801" x14ac:dyDescent="0.35"/>
    <row r="2802" x14ac:dyDescent="0.35"/>
    <row r="2803" x14ac:dyDescent="0.35"/>
    <row r="2804" x14ac:dyDescent="0.35"/>
    <row r="2805" x14ac:dyDescent="0.35"/>
    <row r="2806" x14ac:dyDescent="0.35"/>
    <row r="2807" x14ac:dyDescent="0.35"/>
    <row r="2808" x14ac:dyDescent="0.35"/>
    <row r="2809" x14ac:dyDescent="0.35"/>
    <row r="2810" x14ac:dyDescent="0.35"/>
    <row r="2811" x14ac:dyDescent="0.35"/>
    <row r="2812" x14ac:dyDescent="0.35"/>
    <row r="2813" x14ac:dyDescent="0.35"/>
    <row r="2814" x14ac:dyDescent="0.35"/>
    <row r="2815" x14ac:dyDescent="0.35"/>
    <row r="2816" x14ac:dyDescent="0.35"/>
    <row r="2817" x14ac:dyDescent="0.35"/>
    <row r="2818" x14ac:dyDescent="0.35"/>
    <row r="2819" x14ac:dyDescent="0.35"/>
    <row r="2820" x14ac:dyDescent="0.35"/>
    <row r="2821" x14ac:dyDescent="0.35"/>
    <row r="2822" x14ac:dyDescent="0.35"/>
    <row r="2823" x14ac:dyDescent="0.35"/>
    <row r="2824" x14ac:dyDescent="0.35"/>
    <row r="2825" x14ac:dyDescent="0.35"/>
    <row r="2826" x14ac:dyDescent="0.35"/>
    <row r="2827" x14ac:dyDescent="0.35"/>
    <row r="2828" x14ac:dyDescent="0.35"/>
    <row r="2829" x14ac:dyDescent="0.35"/>
    <row r="2830" x14ac:dyDescent="0.35"/>
    <row r="2831" x14ac:dyDescent="0.35"/>
    <row r="2832" x14ac:dyDescent="0.35"/>
    <row r="2833" x14ac:dyDescent="0.35"/>
    <row r="2834" x14ac:dyDescent="0.35"/>
    <row r="2835" x14ac:dyDescent="0.35"/>
    <row r="2836" x14ac:dyDescent="0.35"/>
    <row r="2837" x14ac:dyDescent="0.35"/>
    <row r="2838" x14ac:dyDescent="0.35"/>
    <row r="2839" x14ac:dyDescent="0.35"/>
    <row r="2840" x14ac:dyDescent="0.35"/>
    <row r="2841" x14ac:dyDescent="0.35"/>
    <row r="2842" x14ac:dyDescent="0.35"/>
    <row r="2843" x14ac:dyDescent="0.35"/>
    <row r="2844" x14ac:dyDescent="0.35"/>
    <row r="2845" x14ac:dyDescent="0.35"/>
    <row r="2846" x14ac:dyDescent="0.35"/>
    <row r="2847" x14ac:dyDescent="0.35"/>
    <row r="2848" x14ac:dyDescent="0.35"/>
    <row r="2849" x14ac:dyDescent="0.35"/>
    <row r="2850" x14ac:dyDescent="0.35"/>
    <row r="2851" x14ac:dyDescent="0.35"/>
    <row r="2852" x14ac:dyDescent="0.35"/>
    <row r="2853" x14ac:dyDescent="0.35"/>
    <row r="2854" x14ac:dyDescent="0.35"/>
    <row r="2855" x14ac:dyDescent="0.35"/>
    <row r="2856" x14ac:dyDescent="0.35"/>
    <row r="2857" x14ac:dyDescent="0.35"/>
    <row r="2858" x14ac:dyDescent="0.35"/>
    <row r="2859" x14ac:dyDescent="0.35"/>
    <row r="2860" x14ac:dyDescent="0.35"/>
    <row r="2861" x14ac:dyDescent="0.35"/>
    <row r="2862" x14ac:dyDescent="0.35"/>
    <row r="2863" x14ac:dyDescent="0.35"/>
    <row r="2864" x14ac:dyDescent="0.35"/>
    <row r="2865" x14ac:dyDescent="0.35"/>
    <row r="2866" x14ac:dyDescent="0.35"/>
    <row r="2867" x14ac:dyDescent="0.35"/>
    <row r="2868" x14ac:dyDescent="0.35"/>
    <row r="2869" x14ac:dyDescent="0.35"/>
    <row r="2870" x14ac:dyDescent="0.35"/>
    <row r="2871" x14ac:dyDescent="0.35"/>
    <row r="2872" x14ac:dyDescent="0.35"/>
    <row r="2873" x14ac:dyDescent="0.35"/>
    <row r="2874" x14ac:dyDescent="0.35"/>
    <row r="2875" x14ac:dyDescent="0.35"/>
    <row r="2876" x14ac:dyDescent="0.35"/>
    <row r="2877" x14ac:dyDescent="0.35"/>
    <row r="2878" x14ac:dyDescent="0.35"/>
    <row r="2879" x14ac:dyDescent="0.35"/>
    <row r="2880" x14ac:dyDescent="0.35"/>
    <row r="2881" x14ac:dyDescent="0.35"/>
    <row r="2882" x14ac:dyDescent="0.35"/>
    <row r="2883" x14ac:dyDescent="0.35"/>
    <row r="2884" x14ac:dyDescent="0.35"/>
    <row r="2885" x14ac:dyDescent="0.35"/>
    <row r="2886" x14ac:dyDescent="0.35"/>
    <row r="2887" x14ac:dyDescent="0.35"/>
    <row r="2888" x14ac:dyDescent="0.35"/>
    <row r="2889" x14ac:dyDescent="0.35"/>
    <row r="2890" x14ac:dyDescent="0.35"/>
    <row r="2891" x14ac:dyDescent="0.35"/>
    <row r="2892" x14ac:dyDescent="0.35"/>
    <row r="2893" x14ac:dyDescent="0.35"/>
    <row r="2894" x14ac:dyDescent="0.35"/>
    <row r="2895" x14ac:dyDescent="0.35"/>
    <row r="2896" x14ac:dyDescent="0.35"/>
    <row r="2897" x14ac:dyDescent="0.35"/>
    <row r="2898" x14ac:dyDescent="0.35"/>
    <row r="2899" x14ac:dyDescent="0.35"/>
    <row r="2900" x14ac:dyDescent="0.35"/>
    <row r="2901" x14ac:dyDescent="0.35"/>
    <row r="2902" x14ac:dyDescent="0.35"/>
    <row r="2903" x14ac:dyDescent="0.35"/>
    <row r="2904" x14ac:dyDescent="0.35"/>
    <row r="2905" x14ac:dyDescent="0.35"/>
    <row r="2906" x14ac:dyDescent="0.35"/>
    <row r="2907" x14ac:dyDescent="0.35"/>
    <row r="2908" x14ac:dyDescent="0.35"/>
    <row r="2909" x14ac:dyDescent="0.35"/>
    <row r="2910" x14ac:dyDescent="0.35"/>
    <row r="2911" x14ac:dyDescent="0.35"/>
    <row r="2912" x14ac:dyDescent="0.35"/>
    <row r="2913" x14ac:dyDescent="0.35"/>
    <row r="2914" x14ac:dyDescent="0.35"/>
    <row r="2915" x14ac:dyDescent="0.35"/>
    <row r="2916" x14ac:dyDescent="0.35"/>
    <row r="2917" x14ac:dyDescent="0.35"/>
    <row r="2918" x14ac:dyDescent="0.35"/>
    <row r="2919" x14ac:dyDescent="0.35"/>
    <row r="2920" x14ac:dyDescent="0.35"/>
    <row r="2921" x14ac:dyDescent="0.35"/>
    <row r="2922" x14ac:dyDescent="0.35"/>
    <row r="2923" x14ac:dyDescent="0.35"/>
    <row r="2924" x14ac:dyDescent="0.35"/>
    <row r="2925" x14ac:dyDescent="0.35"/>
    <row r="2926" x14ac:dyDescent="0.35"/>
    <row r="2927" x14ac:dyDescent="0.35"/>
    <row r="2928" x14ac:dyDescent="0.35"/>
    <row r="2929" x14ac:dyDescent="0.35"/>
    <row r="2930" x14ac:dyDescent="0.35"/>
    <row r="2931" x14ac:dyDescent="0.35"/>
    <row r="2932" x14ac:dyDescent="0.35"/>
    <row r="2933" x14ac:dyDescent="0.35"/>
    <row r="2934" x14ac:dyDescent="0.35"/>
    <row r="2935" x14ac:dyDescent="0.35"/>
    <row r="2936" x14ac:dyDescent="0.35"/>
    <row r="2937" x14ac:dyDescent="0.35"/>
    <row r="2938" x14ac:dyDescent="0.35"/>
    <row r="2939" x14ac:dyDescent="0.35"/>
    <row r="2940" x14ac:dyDescent="0.35"/>
    <row r="2941" x14ac:dyDescent="0.35"/>
    <row r="2942" x14ac:dyDescent="0.35"/>
    <row r="2943" x14ac:dyDescent="0.35"/>
    <row r="2944" x14ac:dyDescent="0.35"/>
    <row r="2945" x14ac:dyDescent="0.35"/>
    <row r="2946" x14ac:dyDescent="0.35"/>
    <row r="2947" x14ac:dyDescent="0.35"/>
    <row r="2948" x14ac:dyDescent="0.35"/>
    <row r="2949" x14ac:dyDescent="0.35"/>
    <row r="2950" x14ac:dyDescent="0.35"/>
    <row r="2951" x14ac:dyDescent="0.35"/>
    <row r="2952" x14ac:dyDescent="0.35"/>
    <row r="2953" x14ac:dyDescent="0.35"/>
    <row r="2954" x14ac:dyDescent="0.35"/>
    <row r="2955" x14ac:dyDescent="0.35"/>
    <row r="2956" x14ac:dyDescent="0.35"/>
    <row r="2957" x14ac:dyDescent="0.35"/>
    <row r="2958" x14ac:dyDescent="0.35"/>
    <row r="2959" x14ac:dyDescent="0.35"/>
    <row r="2960" x14ac:dyDescent="0.35"/>
    <row r="2961" x14ac:dyDescent="0.35"/>
    <row r="2962" x14ac:dyDescent="0.35"/>
    <row r="2963" x14ac:dyDescent="0.35"/>
    <row r="2964" x14ac:dyDescent="0.35"/>
    <row r="2965" x14ac:dyDescent="0.35"/>
    <row r="2966" x14ac:dyDescent="0.35"/>
    <row r="2967" x14ac:dyDescent="0.35"/>
    <row r="2968" x14ac:dyDescent="0.35"/>
    <row r="2969" x14ac:dyDescent="0.35"/>
    <row r="2970" x14ac:dyDescent="0.35"/>
    <row r="2971" x14ac:dyDescent="0.35"/>
    <row r="2972" x14ac:dyDescent="0.35"/>
    <row r="2973" x14ac:dyDescent="0.35"/>
    <row r="2974" x14ac:dyDescent="0.35"/>
    <row r="2975" x14ac:dyDescent="0.35"/>
    <row r="2976" x14ac:dyDescent="0.35"/>
    <row r="2977" x14ac:dyDescent="0.35"/>
    <row r="2978" x14ac:dyDescent="0.35"/>
    <row r="2979" x14ac:dyDescent="0.35"/>
    <row r="2980" x14ac:dyDescent="0.35"/>
    <row r="2981" x14ac:dyDescent="0.35"/>
    <row r="2982" x14ac:dyDescent="0.35"/>
    <row r="2983" x14ac:dyDescent="0.35"/>
    <row r="2984" x14ac:dyDescent="0.35"/>
    <row r="2985" x14ac:dyDescent="0.35"/>
    <row r="2986" x14ac:dyDescent="0.35"/>
    <row r="2987" x14ac:dyDescent="0.35"/>
    <row r="2988" x14ac:dyDescent="0.35"/>
    <row r="2989" x14ac:dyDescent="0.35"/>
    <row r="2990" x14ac:dyDescent="0.35"/>
    <row r="2991" x14ac:dyDescent="0.35"/>
    <row r="2992" x14ac:dyDescent="0.35"/>
    <row r="2993" x14ac:dyDescent="0.35"/>
    <row r="2994" x14ac:dyDescent="0.35"/>
    <row r="2995" x14ac:dyDescent="0.35"/>
    <row r="2996" x14ac:dyDescent="0.35"/>
    <row r="2997" x14ac:dyDescent="0.35"/>
    <row r="2998" x14ac:dyDescent="0.35"/>
    <row r="2999" x14ac:dyDescent="0.35"/>
    <row r="3000" x14ac:dyDescent="0.35"/>
    <row r="3001" x14ac:dyDescent="0.35"/>
    <row r="3002" x14ac:dyDescent="0.35"/>
    <row r="3003" x14ac:dyDescent="0.35"/>
    <row r="3004" x14ac:dyDescent="0.35"/>
    <row r="3005" x14ac:dyDescent="0.35"/>
    <row r="3006" x14ac:dyDescent="0.35"/>
    <row r="3007" x14ac:dyDescent="0.35"/>
    <row r="3008" x14ac:dyDescent="0.35"/>
    <row r="3009" x14ac:dyDescent="0.35"/>
    <row r="3010" x14ac:dyDescent="0.35"/>
    <row r="3011" x14ac:dyDescent="0.35"/>
    <row r="3012" x14ac:dyDescent="0.35"/>
    <row r="3013" x14ac:dyDescent="0.35"/>
    <row r="3014" x14ac:dyDescent="0.35"/>
    <row r="3015" x14ac:dyDescent="0.35"/>
    <row r="3016" x14ac:dyDescent="0.35"/>
    <row r="3017" x14ac:dyDescent="0.35"/>
    <row r="3018" x14ac:dyDescent="0.35"/>
    <row r="3019" x14ac:dyDescent="0.35"/>
    <row r="3020" x14ac:dyDescent="0.35"/>
    <row r="3021" x14ac:dyDescent="0.35"/>
    <row r="3022" x14ac:dyDescent="0.35"/>
    <row r="3023" x14ac:dyDescent="0.35"/>
    <row r="3024" x14ac:dyDescent="0.35"/>
    <row r="3025" x14ac:dyDescent="0.35"/>
    <row r="3026" x14ac:dyDescent="0.35"/>
    <row r="3027" x14ac:dyDescent="0.35"/>
    <row r="3028" x14ac:dyDescent="0.35"/>
    <row r="3029" x14ac:dyDescent="0.35"/>
    <row r="3030" x14ac:dyDescent="0.35"/>
    <row r="3031" x14ac:dyDescent="0.35"/>
    <row r="3032" x14ac:dyDescent="0.35"/>
    <row r="3033" x14ac:dyDescent="0.35"/>
    <row r="3034" x14ac:dyDescent="0.35"/>
    <row r="3035" x14ac:dyDescent="0.35"/>
    <row r="3036" x14ac:dyDescent="0.35"/>
    <row r="3037" x14ac:dyDescent="0.35"/>
    <row r="3038" x14ac:dyDescent="0.35"/>
    <row r="3039" x14ac:dyDescent="0.35"/>
    <row r="3040" x14ac:dyDescent="0.35"/>
    <row r="3041" x14ac:dyDescent="0.35"/>
    <row r="3042" x14ac:dyDescent="0.35"/>
    <row r="3043" x14ac:dyDescent="0.35"/>
    <row r="3044" x14ac:dyDescent="0.35"/>
    <row r="3045" x14ac:dyDescent="0.35"/>
    <row r="3046" x14ac:dyDescent="0.35"/>
    <row r="3047" x14ac:dyDescent="0.35"/>
    <row r="3048" x14ac:dyDescent="0.35"/>
    <row r="3049" x14ac:dyDescent="0.35"/>
    <row r="3050" x14ac:dyDescent="0.35"/>
    <row r="3051" x14ac:dyDescent="0.35"/>
    <row r="3052" x14ac:dyDescent="0.35"/>
    <row r="3053" x14ac:dyDescent="0.35"/>
    <row r="3054" x14ac:dyDescent="0.35"/>
    <row r="3055" x14ac:dyDescent="0.35"/>
    <row r="3056" x14ac:dyDescent="0.35"/>
    <row r="3057" x14ac:dyDescent="0.35"/>
    <row r="3058" x14ac:dyDescent="0.35"/>
    <row r="3059" x14ac:dyDescent="0.35"/>
    <row r="3060" x14ac:dyDescent="0.35"/>
    <row r="3061" x14ac:dyDescent="0.35"/>
    <row r="3062" x14ac:dyDescent="0.35"/>
    <row r="3063" x14ac:dyDescent="0.35"/>
    <row r="3064" x14ac:dyDescent="0.35"/>
    <row r="3065" x14ac:dyDescent="0.35"/>
    <row r="3066" x14ac:dyDescent="0.35"/>
    <row r="3067" x14ac:dyDescent="0.35"/>
    <row r="3068" x14ac:dyDescent="0.35"/>
    <row r="3069" x14ac:dyDescent="0.35"/>
    <row r="3070" x14ac:dyDescent="0.35"/>
    <row r="3071" x14ac:dyDescent="0.35"/>
    <row r="3072" x14ac:dyDescent="0.35"/>
    <row r="3073" x14ac:dyDescent="0.35"/>
    <row r="3074" x14ac:dyDescent="0.35"/>
    <row r="3075" x14ac:dyDescent="0.35"/>
    <row r="3076" x14ac:dyDescent="0.35"/>
    <row r="3077" x14ac:dyDescent="0.35"/>
    <row r="3078" x14ac:dyDescent="0.35"/>
    <row r="3079" x14ac:dyDescent="0.35"/>
    <row r="3080" x14ac:dyDescent="0.35"/>
    <row r="3081" x14ac:dyDescent="0.35"/>
    <row r="3082" x14ac:dyDescent="0.35"/>
    <row r="3083" x14ac:dyDescent="0.35"/>
    <row r="3084" x14ac:dyDescent="0.35"/>
    <row r="3085" x14ac:dyDescent="0.35"/>
    <row r="3086" x14ac:dyDescent="0.35"/>
    <row r="3087" x14ac:dyDescent="0.35"/>
    <row r="3088" x14ac:dyDescent="0.35"/>
    <row r="3089" x14ac:dyDescent="0.35"/>
    <row r="3090" x14ac:dyDescent="0.35"/>
    <row r="3091" x14ac:dyDescent="0.35"/>
    <row r="3092" x14ac:dyDescent="0.35"/>
    <row r="3093" x14ac:dyDescent="0.35"/>
    <row r="3094" x14ac:dyDescent="0.35"/>
    <row r="3095" x14ac:dyDescent="0.35"/>
    <row r="3096" x14ac:dyDescent="0.35"/>
    <row r="3097" x14ac:dyDescent="0.35"/>
    <row r="3098" x14ac:dyDescent="0.35"/>
    <row r="3099" x14ac:dyDescent="0.35"/>
    <row r="3100" x14ac:dyDescent="0.35"/>
    <row r="3101" x14ac:dyDescent="0.35"/>
    <row r="3102" x14ac:dyDescent="0.35"/>
    <row r="3103" x14ac:dyDescent="0.35"/>
    <row r="3104" x14ac:dyDescent="0.35"/>
    <row r="3105" x14ac:dyDescent="0.35"/>
    <row r="3106" x14ac:dyDescent="0.35"/>
    <row r="3107" x14ac:dyDescent="0.35"/>
    <row r="3108" x14ac:dyDescent="0.35"/>
    <row r="3109" x14ac:dyDescent="0.35"/>
    <row r="3110" x14ac:dyDescent="0.35"/>
    <row r="3111" x14ac:dyDescent="0.35"/>
    <row r="3112" x14ac:dyDescent="0.35"/>
    <row r="3113" x14ac:dyDescent="0.35"/>
    <row r="3114" x14ac:dyDescent="0.35"/>
    <row r="3115" x14ac:dyDescent="0.35"/>
    <row r="3116" x14ac:dyDescent="0.35"/>
    <row r="3117" x14ac:dyDescent="0.35"/>
    <row r="3118" x14ac:dyDescent="0.35"/>
    <row r="3119" x14ac:dyDescent="0.35"/>
    <row r="3120" x14ac:dyDescent="0.35"/>
    <row r="3121" x14ac:dyDescent="0.35"/>
    <row r="3122" x14ac:dyDescent="0.35"/>
    <row r="3123" x14ac:dyDescent="0.35"/>
    <row r="3124" x14ac:dyDescent="0.35"/>
    <row r="3125" x14ac:dyDescent="0.35"/>
    <row r="3126" x14ac:dyDescent="0.35"/>
    <row r="3127" x14ac:dyDescent="0.35"/>
    <row r="3128" x14ac:dyDescent="0.35"/>
    <row r="3129" x14ac:dyDescent="0.35"/>
    <row r="3130" x14ac:dyDescent="0.35"/>
    <row r="3131" x14ac:dyDescent="0.35"/>
    <row r="3132" x14ac:dyDescent="0.35"/>
    <row r="3133" x14ac:dyDescent="0.35"/>
    <row r="3134" x14ac:dyDescent="0.35"/>
    <row r="3135" x14ac:dyDescent="0.35"/>
    <row r="3136" x14ac:dyDescent="0.35"/>
    <row r="3137" x14ac:dyDescent="0.35"/>
    <row r="3138" x14ac:dyDescent="0.35"/>
    <row r="3139" x14ac:dyDescent="0.35"/>
    <row r="3140" x14ac:dyDescent="0.35"/>
    <row r="3141" x14ac:dyDescent="0.35"/>
    <row r="3142" x14ac:dyDescent="0.35"/>
    <row r="3143" x14ac:dyDescent="0.35"/>
    <row r="3144" x14ac:dyDescent="0.35"/>
    <row r="3145" x14ac:dyDescent="0.35"/>
    <row r="3146" x14ac:dyDescent="0.35"/>
    <row r="3147" x14ac:dyDescent="0.35"/>
    <row r="3148" x14ac:dyDescent="0.35"/>
    <row r="3149" x14ac:dyDescent="0.35"/>
    <row r="3150" x14ac:dyDescent="0.35"/>
    <row r="3151" x14ac:dyDescent="0.35"/>
    <row r="3152" x14ac:dyDescent="0.35"/>
    <row r="3153" x14ac:dyDescent="0.35"/>
    <row r="3154" x14ac:dyDescent="0.35"/>
    <row r="3155" x14ac:dyDescent="0.35"/>
    <row r="3156" x14ac:dyDescent="0.35"/>
    <row r="3157" x14ac:dyDescent="0.35"/>
    <row r="3158" x14ac:dyDescent="0.35"/>
    <row r="3159" x14ac:dyDescent="0.35"/>
    <row r="3160" x14ac:dyDescent="0.35"/>
    <row r="3161" x14ac:dyDescent="0.35"/>
    <row r="3162" x14ac:dyDescent="0.35"/>
    <row r="3163" x14ac:dyDescent="0.35"/>
    <row r="3164" x14ac:dyDescent="0.35"/>
    <row r="3165" x14ac:dyDescent="0.35"/>
    <row r="3166" x14ac:dyDescent="0.35"/>
    <row r="3167" x14ac:dyDescent="0.35"/>
    <row r="3168"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row r="3250" x14ac:dyDescent="0.35"/>
    <row r="3251" x14ac:dyDescent="0.35"/>
    <row r="3252" x14ac:dyDescent="0.35"/>
    <row r="3253" x14ac:dyDescent="0.35"/>
    <row r="3254" x14ac:dyDescent="0.35"/>
    <row r="3255" x14ac:dyDescent="0.35"/>
    <row r="3256" x14ac:dyDescent="0.35"/>
    <row r="3257" x14ac:dyDescent="0.35"/>
    <row r="3258" x14ac:dyDescent="0.35"/>
    <row r="3259" x14ac:dyDescent="0.35"/>
    <row r="3260" x14ac:dyDescent="0.35"/>
    <row r="3261" x14ac:dyDescent="0.35"/>
    <row r="3262" x14ac:dyDescent="0.35"/>
    <row r="3263" x14ac:dyDescent="0.35"/>
    <row r="3264" x14ac:dyDescent="0.35"/>
    <row r="3265" x14ac:dyDescent="0.35"/>
    <row r="3266" x14ac:dyDescent="0.35"/>
    <row r="3267" x14ac:dyDescent="0.35"/>
    <row r="3268" x14ac:dyDescent="0.35"/>
    <row r="3269" x14ac:dyDescent="0.35"/>
    <row r="3270" x14ac:dyDescent="0.35"/>
    <row r="3271" x14ac:dyDescent="0.35"/>
    <row r="3272" x14ac:dyDescent="0.35"/>
    <row r="3273" x14ac:dyDescent="0.35"/>
    <row r="3274" x14ac:dyDescent="0.35"/>
    <row r="3275" x14ac:dyDescent="0.35"/>
    <row r="3276" x14ac:dyDescent="0.35"/>
    <row r="3277" x14ac:dyDescent="0.35"/>
    <row r="3278" x14ac:dyDescent="0.35"/>
    <row r="3279" x14ac:dyDescent="0.35"/>
    <row r="3280" x14ac:dyDescent="0.35"/>
    <row r="3281" x14ac:dyDescent="0.35"/>
    <row r="3282" x14ac:dyDescent="0.35"/>
    <row r="3283" x14ac:dyDescent="0.35"/>
    <row r="3284" x14ac:dyDescent="0.35"/>
    <row r="3285" x14ac:dyDescent="0.35"/>
    <row r="3286" x14ac:dyDescent="0.35"/>
    <row r="3287" x14ac:dyDescent="0.35"/>
    <row r="3288" x14ac:dyDescent="0.35"/>
    <row r="3289" x14ac:dyDescent="0.35"/>
    <row r="3290" x14ac:dyDescent="0.35"/>
    <row r="3291" x14ac:dyDescent="0.35"/>
    <row r="3292" x14ac:dyDescent="0.35"/>
    <row r="3293" x14ac:dyDescent="0.35"/>
    <row r="3294" x14ac:dyDescent="0.35"/>
    <row r="3295" x14ac:dyDescent="0.35"/>
    <row r="3296" x14ac:dyDescent="0.35"/>
    <row r="3297" x14ac:dyDescent="0.35"/>
    <row r="3298" x14ac:dyDescent="0.35"/>
    <row r="3299" x14ac:dyDescent="0.35"/>
    <row r="3300" x14ac:dyDescent="0.35"/>
    <row r="3301" x14ac:dyDescent="0.35"/>
    <row r="3302" x14ac:dyDescent="0.35"/>
    <row r="3303" x14ac:dyDescent="0.35"/>
    <row r="3304" x14ac:dyDescent="0.35"/>
    <row r="3305" x14ac:dyDescent="0.35"/>
    <row r="3306" x14ac:dyDescent="0.35"/>
    <row r="3307" x14ac:dyDescent="0.35"/>
    <row r="3308" x14ac:dyDescent="0.35"/>
    <row r="3309" x14ac:dyDescent="0.35"/>
    <row r="3310" x14ac:dyDescent="0.35"/>
    <row r="3311" x14ac:dyDescent="0.35"/>
    <row r="3312" x14ac:dyDescent="0.35"/>
    <row r="3313" x14ac:dyDescent="0.35"/>
    <row r="3314" x14ac:dyDescent="0.35"/>
    <row r="3315" x14ac:dyDescent="0.35"/>
    <row r="3316" x14ac:dyDescent="0.35"/>
    <row r="3317" x14ac:dyDescent="0.35"/>
    <row r="3318" x14ac:dyDescent="0.35"/>
    <row r="3319" x14ac:dyDescent="0.35"/>
    <row r="3320" x14ac:dyDescent="0.35"/>
    <row r="3321" x14ac:dyDescent="0.35"/>
    <row r="3322" x14ac:dyDescent="0.35"/>
    <row r="3323" x14ac:dyDescent="0.35"/>
    <row r="3324" x14ac:dyDescent="0.35"/>
    <row r="3325" x14ac:dyDescent="0.35"/>
    <row r="3326" x14ac:dyDescent="0.35"/>
    <row r="3327" x14ac:dyDescent="0.35"/>
    <row r="3328" x14ac:dyDescent="0.35"/>
    <row r="3329" x14ac:dyDescent="0.35"/>
    <row r="3330" x14ac:dyDescent="0.35"/>
    <row r="3331" x14ac:dyDescent="0.35"/>
    <row r="3332" x14ac:dyDescent="0.35"/>
    <row r="3333" x14ac:dyDescent="0.35"/>
    <row r="3334" x14ac:dyDescent="0.35"/>
    <row r="3335" x14ac:dyDescent="0.35"/>
    <row r="3336" x14ac:dyDescent="0.35"/>
    <row r="3337" x14ac:dyDescent="0.35"/>
    <row r="3338" x14ac:dyDescent="0.35"/>
    <row r="3339" x14ac:dyDescent="0.35"/>
    <row r="3340" x14ac:dyDescent="0.35"/>
    <row r="3341" x14ac:dyDescent="0.35"/>
    <row r="3342" x14ac:dyDescent="0.35"/>
    <row r="3343" x14ac:dyDescent="0.35"/>
    <row r="3344" x14ac:dyDescent="0.35"/>
    <row r="3345" x14ac:dyDescent="0.35"/>
    <row r="3346" x14ac:dyDescent="0.35"/>
    <row r="3347" x14ac:dyDescent="0.35"/>
    <row r="3348" x14ac:dyDescent="0.35"/>
    <row r="3349" x14ac:dyDescent="0.35"/>
    <row r="3350" x14ac:dyDescent="0.35"/>
    <row r="3351" x14ac:dyDescent="0.35"/>
    <row r="3352" x14ac:dyDescent="0.35"/>
    <row r="3353" x14ac:dyDescent="0.35"/>
    <row r="3354" x14ac:dyDescent="0.35"/>
    <row r="3355" x14ac:dyDescent="0.35"/>
    <row r="3356" x14ac:dyDescent="0.35"/>
    <row r="3357" x14ac:dyDescent="0.35"/>
    <row r="3358" x14ac:dyDescent="0.35"/>
    <row r="3359" x14ac:dyDescent="0.35"/>
    <row r="3360" x14ac:dyDescent="0.35"/>
    <row r="3361" x14ac:dyDescent="0.35"/>
    <row r="3362" x14ac:dyDescent="0.35"/>
    <row r="3363" x14ac:dyDescent="0.35"/>
    <row r="3364" x14ac:dyDescent="0.35"/>
    <row r="3365" x14ac:dyDescent="0.35"/>
    <row r="3366" x14ac:dyDescent="0.35"/>
    <row r="3367" x14ac:dyDescent="0.35"/>
    <row r="3368" x14ac:dyDescent="0.35"/>
    <row r="3369" x14ac:dyDescent="0.35"/>
    <row r="3370" x14ac:dyDescent="0.35"/>
    <row r="3371" x14ac:dyDescent="0.35"/>
    <row r="3372" x14ac:dyDescent="0.35"/>
    <row r="3373" x14ac:dyDescent="0.35"/>
    <row r="3374" x14ac:dyDescent="0.35"/>
    <row r="3375" x14ac:dyDescent="0.35"/>
    <row r="3376" x14ac:dyDescent="0.35"/>
    <row r="3377" x14ac:dyDescent="0.35"/>
    <row r="3378" x14ac:dyDescent="0.35"/>
    <row r="3379" x14ac:dyDescent="0.35"/>
    <row r="3380" x14ac:dyDescent="0.35"/>
    <row r="3381" x14ac:dyDescent="0.35"/>
    <row r="3382" x14ac:dyDescent="0.35"/>
    <row r="3383" x14ac:dyDescent="0.35"/>
    <row r="3384" x14ac:dyDescent="0.35"/>
    <row r="3385" x14ac:dyDescent="0.35"/>
    <row r="3386" x14ac:dyDescent="0.35"/>
    <row r="3387" x14ac:dyDescent="0.35"/>
    <row r="3388" x14ac:dyDescent="0.35"/>
    <row r="3389" x14ac:dyDescent="0.35"/>
    <row r="3390" x14ac:dyDescent="0.35"/>
    <row r="3391" x14ac:dyDescent="0.35"/>
    <row r="3392" x14ac:dyDescent="0.35"/>
    <row r="3393" x14ac:dyDescent="0.35"/>
    <row r="3394" x14ac:dyDescent="0.35"/>
    <row r="3395" x14ac:dyDescent="0.35"/>
    <row r="3396" x14ac:dyDescent="0.35"/>
    <row r="3397" x14ac:dyDescent="0.35"/>
    <row r="3398" x14ac:dyDescent="0.35"/>
    <row r="3399" x14ac:dyDescent="0.35"/>
    <row r="3400" x14ac:dyDescent="0.35"/>
    <row r="3401" x14ac:dyDescent="0.35"/>
    <row r="3402" x14ac:dyDescent="0.35"/>
    <row r="3403" x14ac:dyDescent="0.35"/>
    <row r="3404" x14ac:dyDescent="0.35"/>
    <row r="3405" x14ac:dyDescent="0.35"/>
    <row r="3406" x14ac:dyDescent="0.35"/>
    <row r="3407" x14ac:dyDescent="0.35"/>
    <row r="3408" x14ac:dyDescent="0.35"/>
    <row r="3409" x14ac:dyDescent="0.35"/>
    <row r="3410" x14ac:dyDescent="0.35"/>
    <row r="3411" x14ac:dyDescent="0.35"/>
    <row r="3412" x14ac:dyDescent="0.35"/>
    <row r="3413" x14ac:dyDescent="0.35"/>
    <row r="3414" x14ac:dyDescent="0.35"/>
    <row r="3415" x14ac:dyDescent="0.35"/>
    <row r="3416" x14ac:dyDescent="0.35"/>
    <row r="3417" x14ac:dyDescent="0.35"/>
    <row r="3418" x14ac:dyDescent="0.35"/>
    <row r="3419" x14ac:dyDescent="0.35"/>
    <row r="3420" x14ac:dyDescent="0.35"/>
    <row r="3421" x14ac:dyDescent="0.35"/>
    <row r="3422" x14ac:dyDescent="0.35"/>
    <row r="3423" x14ac:dyDescent="0.35"/>
    <row r="3424" x14ac:dyDescent="0.35"/>
    <row r="3425" x14ac:dyDescent="0.35"/>
    <row r="3426" x14ac:dyDescent="0.35"/>
    <row r="3427" x14ac:dyDescent="0.35"/>
    <row r="3428" x14ac:dyDescent="0.35"/>
    <row r="3429" x14ac:dyDescent="0.35"/>
    <row r="3430" x14ac:dyDescent="0.35"/>
    <row r="3431" x14ac:dyDescent="0.35"/>
    <row r="3432" x14ac:dyDescent="0.35"/>
    <row r="3433" x14ac:dyDescent="0.35"/>
    <row r="3434" x14ac:dyDescent="0.35"/>
    <row r="3435" x14ac:dyDescent="0.35"/>
    <row r="3436" x14ac:dyDescent="0.35"/>
    <row r="3437" x14ac:dyDescent="0.35"/>
    <row r="3438" x14ac:dyDescent="0.35"/>
    <row r="3439" x14ac:dyDescent="0.35"/>
    <row r="3440" x14ac:dyDescent="0.35"/>
    <row r="3441" x14ac:dyDescent="0.35"/>
    <row r="3442" x14ac:dyDescent="0.35"/>
    <row r="3443" x14ac:dyDescent="0.35"/>
    <row r="3444" x14ac:dyDescent="0.35"/>
    <row r="3445" x14ac:dyDescent="0.35"/>
    <row r="3446" x14ac:dyDescent="0.35"/>
    <row r="3447" x14ac:dyDescent="0.35"/>
    <row r="3448" x14ac:dyDescent="0.35"/>
    <row r="3449" x14ac:dyDescent="0.35"/>
    <row r="3450" x14ac:dyDescent="0.35"/>
    <row r="3451" x14ac:dyDescent="0.35"/>
    <row r="3452" x14ac:dyDescent="0.35"/>
    <row r="3453" x14ac:dyDescent="0.35"/>
    <row r="3454" x14ac:dyDescent="0.35"/>
    <row r="3455" x14ac:dyDescent="0.35"/>
    <row r="3456" x14ac:dyDescent="0.35"/>
    <row r="3457" x14ac:dyDescent="0.35"/>
    <row r="3458" x14ac:dyDescent="0.35"/>
    <row r="3459" x14ac:dyDescent="0.35"/>
    <row r="3460" x14ac:dyDescent="0.35"/>
    <row r="3461" x14ac:dyDescent="0.35"/>
    <row r="3462" x14ac:dyDescent="0.35"/>
    <row r="3463" x14ac:dyDescent="0.35"/>
    <row r="3464" x14ac:dyDescent="0.35"/>
    <row r="3465" x14ac:dyDescent="0.35"/>
    <row r="3466" x14ac:dyDescent="0.35"/>
    <row r="3467" x14ac:dyDescent="0.35"/>
    <row r="3468" x14ac:dyDescent="0.35"/>
    <row r="3469" x14ac:dyDescent="0.35"/>
    <row r="3470" x14ac:dyDescent="0.35"/>
    <row r="3471" x14ac:dyDescent="0.35"/>
    <row r="3472" x14ac:dyDescent="0.35"/>
    <row r="3473" x14ac:dyDescent="0.35"/>
    <row r="3474" x14ac:dyDescent="0.35"/>
    <row r="3475" x14ac:dyDescent="0.35"/>
    <row r="3476" x14ac:dyDescent="0.35"/>
    <row r="3477" x14ac:dyDescent="0.35"/>
    <row r="3478" x14ac:dyDescent="0.35"/>
    <row r="3479" x14ac:dyDescent="0.35"/>
    <row r="3480" x14ac:dyDescent="0.35"/>
    <row r="3481" x14ac:dyDescent="0.35"/>
    <row r="3482" x14ac:dyDescent="0.35"/>
    <row r="3483" x14ac:dyDescent="0.35"/>
    <row r="3484" x14ac:dyDescent="0.35"/>
    <row r="3485" x14ac:dyDescent="0.35"/>
    <row r="3486" x14ac:dyDescent="0.35"/>
    <row r="3487" x14ac:dyDescent="0.35"/>
    <row r="3488" x14ac:dyDescent="0.35"/>
    <row r="3489" x14ac:dyDescent="0.35"/>
    <row r="3490" x14ac:dyDescent="0.35"/>
    <row r="3491" x14ac:dyDescent="0.35"/>
    <row r="3492" x14ac:dyDescent="0.35"/>
    <row r="3493" x14ac:dyDescent="0.35"/>
    <row r="3494" x14ac:dyDescent="0.35"/>
    <row r="3495" x14ac:dyDescent="0.35"/>
    <row r="3496" x14ac:dyDescent="0.35"/>
    <row r="3497" x14ac:dyDescent="0.35"/>
    <row r="3498" x14ac:dyDescent="0.35"/>
    <row r="3499" x14ac:dyDescent="0.35"/>
    <row r="3500" x14ac:dyDescent="0.35"/>
    <row r="3501" x14ac:dyDescent="0.35"/>
    <row r="3502" x14ac:dyDescent="0.35"/>
    <row r="3503" x14ac:dyDescent="0.35"/>
    <row r="3504" x14ac:dyDescent="0.35"/>
    <row r="3505" x14ac:dyDescent="0.35"/>
    <row r="3506" x14ac:dyDescent="0.35"/>
    <row r="3507" x14ac:dyDescent="0.35"/>
    <row r="3508" x14ac:dyDescent="0.35"/>
    <row r="3509" x14ac:dyDescent="0.35"/>
    <row r="3510" x14ac:dyDescent="0.35"/>
    <row r="3511" x14ac:dyDescent="0.35"/>
    <row r="3512" x14ac:dyDescent="0.35"/>
    <row r="3513" x14ac:dyDescent="0.35"/>
    <row r="3514" x14ac:dyDescent="0.35"/>
    <row r="3515" x14ac:dyDescent="0.35"/>
    <row r="3516" x14ac:dyDescent="0.35"/>
    <row r="3517" x14ac:dyDescent="0.35"/>
    <row r="3518" x14ac:dyDescent="0.35"/>
    <row r="3519" x14ac:dyDescent="0.35"/>
    <row r="3520" x14ac:dyDescent="0.35"/>
    <row r="3521" x14ac:dyDescent="0.35"/>
    <row r="3522" x14ac:dyDescent="0.35"/>
    <row r="3523" x14ac:dyDescent="0.35"/>
    <row r="3524" x14ac:dyDescent="0.35"/>
    <row r="3525" x14ac:dyDescent="0.35"/>
    <row r="3526" x14ac:dyDescent="0.35"/>
    <row r="3527" x14ac:dyDescent="0.35"/>
    <row r="3528" x14ac:dyDescent="0.35"/>
    <row r="3529" x14ac:dyDescent="0.35"/>
    <row r="3530" x14ac:dyDescent="0.35"/>
    <row r="3531" x14ac:dyDescent="0.35"/>
    <row r="3532" x14ac:dyDescent="0.35"/>
    <row r="3533" x14ac:dyDescent="0.35"/>
    <row r="3534" x14ac:dyDescent="0.35"/>
    <row r="3535" x14ac:dyDescent="0.35"/>
    <row r="3536" x14ac:dyDescent="0.35"/>
    <row r="3537" x14ac:dyDescent="0.35"/>
    <row r="3538" x14ac:dyDescent="0.35"/>
    <row r="3539" x14ac:dyDescent="0.35"/>
    <row r="3540" x14ac:dyDescent="0.35"/>
    <row r="3541" x14ac:dyDescent="0.35"/>
    <row r="3542" x14ac:dyDescent="0.35"/>
    <row r="3543" x14ac:dyDescent="0.35"/>
    <row r="3544" x14ac:dyDescent="0.35"/>
    <row r="3545" x14ac:dyDescent="0.35"/>
    <row r="3546" x14ac:dyDescent="0.35"/>
    <row r="3547" x14ac:dyDescent="0.35"/>
    <row r="3548" x14ac:dyDescent="0.35"/>
    <row r="3549" x14ac:dyDescent="0.35"/>
    <row r="3550" x14ac:dyDescent="0.35"/>
    <row r="3551" x14ac:dyDescent="0.35"/>
    <row r="3552" x14ac:dyDescent="0.35"/>
    <row r="3553" x14ac:dyDescent="0.35"/>
    <row r="3554" x14ac:dyDescent="0.35"/>
    <row r="3555" x14ac:dyDescent="0.35"/>
    <row r="3556" x14ac:dyDescent="0.35"/>
    <row r="3557" x14ac:dyDescent="0.35"/>
    <row r="3558" x14ac:dyDescent="0.35"/>
    <row r="3559" x14ac:dyDescent="0.35"/>
    <row r="3560" x14ac:dyDescent="0.35"/>
    <row r="3561" x14ac:dyDescent="0.35"/>
    <row r="3562" x14ac:dyDescent="0.35"/>
    <row r="3563" x14ac:dyDescent="0.35"/>
    <row r="3564" x14ac:dyDescent="0.35"/>
    <row r="3565" x14ac:dyDescent="0.35"/>
    <row r="3566" x14ac:dyDescent="0.35"/>
    <row r="3567" x14ac:dyDescent="0.35"/>
    <row r="3568" x14ac:dyDescent="0.35"/>
    <row r="3569" x14ac:dyDescent="0.35"/>
    <row r="3570" x14ac:dyDescent="0.35"/>
    <row r="3571" x14ac:dyDescent="0.35"/>
    <row r="3572" x14ac:dyDescent="0.35"/>
    <row r="3573" x14ac:dyDescent="0.35"/>
    <row r="3574" x14ac:dyDescent="0.35"/>
    <row r="3575" x14ac:dyDescent="0.35"/>
    <row r="3576" x14ac:dyDescent="0.35"/>
    <row r="3577" x14ac:dyDescent="0.35"/>
    <row r="3578" x14ac:dyDescent="0.35"/>
    <row r="3579" x14ac:dyDescent="0.35"/>
    <row r="3580" x14ac:dyDescent="0.35"/>
    <row r="3581" x14ac:dyDescent="0.35"/>
    <row r="3582" x14ac:dyDescent="0.35"/>
    <row r="3583" x14ac:dyDescent="0.35"/>
    <row r="3584" x14ac:dyDescent="0.35"/>
    <row r="3585" x14ac:dyDescent="0.35"/>
    <row r="3586" x14ac:dyDescent="0.35"/>
    <row r="3587" x14ac:dyDescent="0.35"/>
    <row r="3588" x14ac:dyDescent="0.35"/>
    <row r="3589" x14ac:dyDescent="0.35"/>
    <row r="3590" x14ac:dyDescent="0.35"/>
    <row r="3591" x14ac:dyDescent="0.35"/>
    <row r="3592" x14ac:dyDescent="0.35"/>
    <row r="3593" x14ac:dyDescent="0.35"/>
    <row r="3594" x14ac:dyDescent="0.35"/>
    <row r="3595" x14ac:dyDescent="0.35"/>
    <row r="3596" x14ac:dyDescent="0.35"/>
    <row r="3597" x14ac:dyDescent="0.35"/>
    <row r="3598" x14ac:dyDescent="0.35"/>
    <row r="3599" x14ac:dyDescent="0.35"/>
    <row r="3600" x14ac:dyDescent="0.35"/>
    <row r="3601" x14ac:dyDescent="0.35"/>
    <row r="3602" x14ac:dyDescent="0.35"/>
    <row r="3603" x14ac:dyDescent="0.35"/>
    <row r="3604" x14ac:dyDescent="0.35"/>
    <row r="3605" x14ac:dyDescent="0.35"/>
    <row r="3606" x14ac:dyDescent="0.35"/>
    <row r="3607" x14ac:dyDescent="0.35"/>
    <row r="3608" x14ac:dyDescent="0.35"/>
    <row r="3609" x14ac:dyDescent="0.35"/>
    <row r="3610" x14ac:dyDescent="0.35"/>
    <row r="3611" x14ac:dyDescent="0.35"/>
    <row r="3612" x14ac:dyDescent="0.35"/>
    <row r="3613" x14ac:dyDescent="0.35"/>
    <row r="3614" x14ac:dyDescent="0.35"/>
    <row r="3615" x14ac:dyDescent="0.35"/>
    <row r="3616" x14ac:dyDescent="0.35"/>
    <row r="3617" x14ac:dyDescent="0.35"/>
    <row r="3618" x14ac:dyDescent="0.35"/>
    <row r="3619" x14ac:dyDescent="0.35"/>
    <row r="3620" x14ac:dyDescent="0.35"/>
    <row r="3621" x14ac:dyDescent="0.35"/>
    <row r="3622" x14ac:dyDescent="0.35"/>
    <row r="3623" x14ac:dyDescent="0.35"/>
    <row r="3624" x14ac:dyDescent="0.35"/>
    <row r="3625" x14ac:dyDescent="0.35"/>
    <row r="3626" x14ac:dyDescent="0.35"/>
    <row r="3627" x14ac:dyDescent="0.35"/>
    <row r="3628" x14ac:dyDescent="0.35"/>
    <row r="3629" x14ac:dyDescent="0.35"/>
    <row r="3630" x14ac:dyDescent="0.35"/>
    <row r="3631" x14ac:dyDescent="0.35"/>
    <row r="3632" x14ac:dyDescent="0.35"/>
    <row r="3633" x14ac:dyDescent="0.35"/>
    <row r="3634" x14ac:dyDescent="0.35"/>
    <row r="3635" x14ac:dyDescent="0.35"/>
    <row r="3636" x14ac:dyDescent="0.35"/>
    <row r="3637" x14ac:dyDescent="0.35"/>
    <row r="3638" x14ac:dyDescent="0.35"/>
    <row r="3639" x14ac:dyDescent="0.35"/>
    <row r="3640" x14ac:dyDescent="0.35"/>
    <row r="3641" x14ac:dyDescent="0.35"/>
    <row r="3642" x14ac:dyDescent="0.35"/>
    <row r="3643" x14ac:dyDescent="0.35"/>
    <row r="3644" x14ac:dyDescent="0.35"/>
    <row r="3645" x14ac:dyDescent="0.35"/>
    <row r="3646" x14ac:dyDescent="0.35"/>
    <row r="3647" x14ac:dyDescent="0.35"/>
    <row r="3648" x14ac:dyDescent="0.35"/>
    <row r="3649" x14ac:dyDescent="0.35"/>
    <row r="3650" x14ac:dyDescent="0.35"/>
    <row r="3651" x14ac:dyDescent="0.35"/>
    <row r="3652" x14ac:dyDescent="0.35"/>
    <row r="3653" x14ac:dyDescent="0.35"/>
    <row r="3654" x14ac:dyDescent="0.35"/>
    <row r="3655" x14ac:dyDescent="0.35"/>
    <row r="3656" x14ac:dyDescent="0.35"/>
    <row r="3657" x14ac:dyDescent="0.35"/>
    <row r="3658" x14ac:dyDescent="0.35"/>
    <row r="3659" x14ac:dyDescent="0.35"/>
    <row r="3660" x14ac:dyDescent="0.35"/>
    <row r="3661" x14ac:dyDescent="0.35"/>
    <row r="3662" x14ac:dyDescent="0.35"/>
    <row r="3663" x14ac:dyDescent="0.35"/>
    <row r="3664" x14ac:dyDescent="0.35"/>
    <row r="3665" x14ac:dyDescent="0.35"/>
    <row r="3666" x14ac:dyDescent="0.35"/>
    <row r="3667" x14ac:dyDescent="0.35"/>
    <row r="3668" x14ac:dyDescent="0.35"/>
    <row r="3669" x14ac:dyDescent="0.35"/>
    <row r="3670" x14ac:dyDescent="0.35"/>
    <row r="3671" x14ac:dyDescent="0.35"/>
    <row r="3672" x14ac:dyDescent="0.35"/>
    <row r="3673" x14ac:dyDescent="0.35"/>
    <row r="3674" x14ac:dyDescent="0.35"/>
    <row r="3675" x14ac:dyDescent="0.35"/>
    <row r="3676" x14ac:dyDescent="0.35"/>
    <row r="3677" x14ac:dyDescent="0.35"/>
    <row r="3678" x14ac:dyDescent="0.35"/>
    <row r="3679" x14ac:dyDescent="0.35"/>
    <row r="3680" x14ac:dyDescent="0.35"/>
    <row r="3681" x14ac:dyDescent="0.35"/>
    <row r="3682" x14ac:dyDescent="0.35"/>
    <row r="3683" x14ac:dyDescent="0.35"/>
    <row r="3684" x14ac:dyDescent="0.35"/>
    <row r="3685" x14ac:dyDescent="0.35"/>
    <row r="3686" x14ac:dyDescent="0.35"/>
    <row r="3687" x14ac:dyDescent="0.35"/>
    <row r="3688" x14ac:dyDescent="0.35"/>
    <row r="3689" x14ac:dyDescent="0.35"/>
    <row r="3690" x14ac:dyDescent="0.35"/>
    <row r="3691" x14ac:dyDescent="0.35"/>
    <row r="3692" x14ac:dyDescent="0.35"/>
    <row r="3693" x14ac:dyDescent="0.35"/>
    <row r="3694" x14ac:dyDescent="0.35"/>
    <row r="3695" x14ac:dyDescent="0.35"/>
    <row r="3696" x14ac:dyDescent="0.35"/>
    <row r="3697" x14ac:dyDescent="0.35"/>
    <row r="3698" x14ac:dyDescent="0.35"/>
    <row r="3699" x14ac:dyDescent="0.35"/>
    <row r="3700" x14ac:dyDescent="0.35"/>
    <row r="3701" x14ac:dyDescent="0.35"/>
    <row r="3702" x14ac:dyDescent="0.35"/>
    <row r="3703" x14ac:dyDescent="0.35"/>
    <row r="3704" x14ac:dyDescent="0.35"/>
    <row r="3705" x14ac:dyDescent="0.35"/>
    <row r="3706" x14ac:dyDescent="0.35"/>
    <row r="3707" x14ac:dyDescent="0.35"/>
    <row r="3708" x14ac:dyDescent="0.35"/>
    <row r="3709" x14ac:dyDescent="0.35"/>
    <row r="3710" x14ac:dyDescent="0.35"/>
    <row r="3711" x14ac:dyDescent="0.35"/>
    <row r="3712" x14ac:dyDescent="0.35"/>
    <row r="3713" x14ac:dyDescent="0.35"/>
    <row r="3714" x14ac:dyDescent="0.35"/>
    <row r="3715" x14ac:dyDescent="0.35"/>
    <row r="3716" x14ac:dyDescent="0.35"/>
    <row r="3717" x14ac:dyDescent="0.35"/>
    <row r="3718" x14ac:dyDescent="0.35"/>
    <row r="3719" x14ac:dyDescent="0.35"/>
    <row r="3720" x14ac:dyDescent="0.35"/>
    <row r="3721" x14ac:dyDescent="0.35"/>
    <row r="3722" x14ac:dyDescent="0.35"/>
    <row r="3723" x14ac:dyDescent="0.35"/>
    <row r="3724" x14ac:dyDescent="0.35"/>
    <row r="3725" x14ac:dyDescent="0.35"/>
    <row r="3726" x14ac:dyDescent="0.35"/>
    <row r="3727" x14ac:dyDescent="0.35"/>
    <row r="3728" x14ac:dyDescent="0.35"/>
    <row r="3729" x14ac:dyDescent="0.35"/>
    <row r="3730" x14ac:dyDescent="0.35"/>
    <row r="3731" x14ac:dyDescent="0.35"/>
    <row r="3732" x14ac:dyDescent="0.35"/>
    <row r="3733" x14ac:dyDescent="0.35"/>
    <row r="3734" x14ac:dyDescent="0.35"/>
    <row r="3735" x14ac:dyDescent="0.35"/>
    <row r="3736" x14ac:dyDescent="0.35"/>
    <row r="3737" x14ac:dyDescent="0.35"/>
    <row r="3738" x14ac:dyDescent="0.35"/>
    <row r="3739" x14ac:dyDescent="0.35"/>
    <row r="3740" x14ac:dyDescent="0.35"/>
    <row r="3741" x14ac:dyDescent="0.35"/>
    <row r="3742" x14ac:dyDescent="0.35"/>
    <row r="3743" x14ac:dyDescent="0.35"/>
    <row r="3744" x14ac:dyDescent="0.35"/>
    <row r="3745" x14ac:dyDescent="0.35"/>
    <row r="3746" x14ac:dyDescent="0.35"/>
    <row r="3747" x14ac:dyDescent="0.35"/>
    <row r="3748" x14ac:dyDescent="0.35"/>
    <row r="3749" x14ac:dyDescent="0.35"/>
    <row r="3750" x14ac:dyDescent="0.35"/>
    <row r="3751" x14ac:dyDescent="0.35"/>
    <row r="3752" x14ac:dyDescent="0.35"/>
    <row r="3753" x14ac:dyDescent="0.35"/>
    <row r="3754" x14ac:dyDescent="0.35"/>
    <row r="3755" x14ac:dyDescent="0.35"/>
    <row r="3756" x14ac:dyDescent="0.35"/>
    <row r="3757" x14ac:dyDescent="0.35"/>
    <row r="3758" x14ac:dyDescent="0.35"/>
    <row r="3759" x14ac:dyDescent="0.35"/>
    <row r="3760" x14ac:dyDescent="0.35"/>
    <row r="3761" x14ac:dyDescent="0.35"/>
    <row r="3762" x14ac:dyDescent="0.35"/>
    <row r="3763" x14ac:dyDescent="0.35"/>
    <row r="3764" x14ac:dyDescent="0.35"/>
    <row r="3765" x14ac:dyDescent="0.35"/>
    <row r="3766" x14ac:dyDescent="0.35"/>
    <row r="3767" x14ac:dyDescent="0.35"/>
    <row r="3768" x14ac:dyDescent="0.35"/>
    <row r="3769" x14ac:dyDescent="0.35"/>
    <row r="3770" x14ac:dyDescent="0.35"/>
    <row r="3771" x14ac:dyDescent="0.35"/>
    <row r="3772" x14ac:dyDescent="0.35"/>
    <row r="3773" x14ac:dyDescent="0.35"/>
    <row r="3774" x14ac:dyDescent="0.35"/>
    <row r="3775" x14ac:dyDescent="0.35"/>
    <row r="3776" x14ac:dyDescent="0.35"/>
    <row r="3777" x14ac:dyDescent="0.35"/>
    <row r="3778" x14ac:dyDescent="0.35"/>
    <row r="3779" x14ac:dyDescent="0.35"/>
    <row r="3780" x14ac:dyDescent="0.35"/>
    <row r="3781" x14ac:dyDescent="0.35"/>
    <row r="3782" x14ac:dyDescent="0.35"/>
    <row r="3783" x14ac:dyDescent="0.35"/>
    <row r="3784" x14ac:dyDescent="0.35"/>
    <row r="3785" x14ac:dyDescent="0.35"/>
    <row r="3786" x14ac:dyDescent="0.35"/>
    <row r="3787" x14ac:dyDescent="0.35"/>
    <row r="3788" x14ac:dyDescent="0.35"/>
    <row r="3789" x14ac:dyDescent="0.35"/>
    <row r="3790" x14ac:dyDescent="0.35"/>
    <row r="3791" x14ac:dyDescent="0.35"/>
    <row r="3792" x14ac:dyDescent="0.35"/>
    <row r="3793" x14ac:dyDescent="0.35"/>
    <row r="3794" x14ac:dyDescent="0.35"/>
    <row r="3795" x14ac:dyDescent="0.35"/>
    <row r="3796" x14ac:dyDescent="0.35"/>
    <row r="3797" x14ac:dyDescent="0.35"/>
    <row r="3798" x14ac:dyDescent="0.35"/>
    <row r="3799" x14ac:dyDescent="0.35"/>
    <row r="3800" x14ac:dyDescent="0.35"/>
    <row r="3801" x14ac:dyDescent="0.35"/>
    <row r="3802" x14ac:dyDescent="0.35"/>
    <row r="3803" x14ac:dyDescent="0.35"/>
    <row r="3804" x14ac:dyDescent="0.35"/>
    <row r="3805" x14ac:dyDescent="0.35"/>
    <row r="3806" x14ac:dyDescent="0.35"/>
    <row r="3807" x14ac:dyDescent="0.35"/>
    <row r="3808" x14ac:dyDescent="0.35"/>
    <row r="3809" x14ac:dyDescent="0.35"/>
    <row r="3810" x14ac:dyDescent="0.35"/>
    <row r="3811" x14ac:dyDescent="0.35"/>
    <row r="3812" x14ac:dyDescent="0.35"/>
    <row r="3813" x14ac:dyDescent="0.35"/>
    <row r="3814" x14ac:dyDescent="0.35"/>
    <row r="3815" x14ac:dyDescent="0.35"/>
    <row r="3816" x14ac:dyDescent="0.35"/>
    <row r="3817" x14ac:dyDescent="0.35"/>
    <row r="3818" x14ac:dyDescent="0.35"/>
    <row r="3819" x14ac:dyDescent="0.35"/>
    <row r="3820" x14ac:dyDescent="0.35"/>
    <row r="3821" x14ac:dyDescent="0.35"/>
    <row r="3822" x14ac:dyDescent="0.35"/>
    <row r="3823" x14ac:dyDescent="0.35"/>
    <row r="3824" x14ac:dyDescent="0.35"/>
    <row r="3825" x14ac:dyDescent="0.35"/>
    <row r="3826" x14ac:dyDescent="0.35"/>
    <row r="3827" x14ac:dyDescent="0.35"/>
    <row r="3828" x14ac:dyDescent="0.35"/>
    <row r="3829" x14ac:dyDescent="0.35"/>
    <row r="3830" x14ac:dyDescent="0.35"/>
    <row r="3831" x14ac:dyDescent="0.35"/>
    <row r="3832" x14ac:dyDescent="0.35"/>
    <row r="3833" x14ac:dyDescent="0.35"/>
    <row r="3834" x14ac:dyDescent="0.35"/>
    <row r="3835" x14ac:dyDescent="0.35"/>
    <row r="3836" x14ac:dyDescent="0.35"/>
    <row r="3837" x14ac:dyDescent="0.35"/>
    <row r="3838" x14ac:dyDescent="0.35"/>
    <row r="3839" x14ac:dyDescent="0.35"/>
    <row r="3840" x14ac:dyDescent="0.35"/>
    <row r="3841" x14ac:dyDescent="0.35"/>
    <row r="3842" x14ac:dyDescent="0.35"/>
    <row r="3843" x14ac:dyDescent="0.35"/>
    <row r="3844" x14ac:dyDescent="0.35"/>
    <row r="3845" x14ac:dyDescent="0.35"/>
    <row r="3846" x14ac:dyDescent="0.35"/>
    <row r="3847" x14ac:dyDescent="0.35"/>
    <row r="3848" x14ac:dyDescent="0.35"/>
    <row r="3849" x14ac:dyDescent="0.35"/>
    <row r="3850" x14ac:dyDescent="0.35"/>
    <row r="3851" x14ac:dyDescent="0.35"/>
    <row r="3852" x14ac:dyDescent="0.35"/>
    <row r="3853" x14ac:dyDescent="0.35"/>
    <row r="3854" x14ac:dyDescent="0.35"/>
    <row r="3855" x14ac:dyDescent="0.35"/>
    <row r="3856" x14ac:dyDescent="0.35"/>
    <row r="3857" x14ac:dyDescent="0.35"/>
    <row r="3858" x14ac:dyDescent="0.35"/>
    <row r="3859" x14ac:dyDescent="0.35"/>
    <row r="3860" x14ac:dyDescent="0.35"/>
    <row r="3861" x14ac:dyDescent="0.35"/>
    <row r="3862" x14ac:dyDescent="0.35"/>
    <row r="3863" x14ac:dyDescent="0.35"/>
    <row r="3864" x14ac:dyDescent="0.35"/>
    <row r="3865" x14ac:dyDescent="0.35"/>
    <row r="3866" x14ac:dyDescent="0.35"/>
    <row r="3867" x14ac:dyDescent="0.35"/>
    <row r="3868" x14ac:dyDescent="0.35"/>
    <row r="3869" x14ac:dyDescent="0.35"/>
    <row r="3870" x14ac:dyDescent="0.35"/>
    <row r="3871" x14ac:dyDescent="0.35"/>
    <row r="3872" x14ac:dyDescent="0.35"/>
    <row r="3873" x14ac:dyDescent="0.35"/>
    <row r="3874" x14ac:dyDescent="0.35"/>
    <row r="3875" x14ac:dyDescent="0.35"/>
    <row r="3876" x14ac:dyDescent="0.35"/>
    <row r="3877" x14ac:dyDescent="0.35"/>
    <row r="3878" x14ac:dyDescent="0.35"/>
    <row r="3879" x14ac:dyDescent="0.35"/>
    <row r="3880" x14ac:dyDescent="0.35"/>
    <row r="3881" x14ac:dyDescent="0.35"/>
    <row r="3882" x14ac:dyDescent="0.35"/>
    <row r="3883" x14ac:dyDescent="0.35"/>
    <row r="3884" x14ac:dyDescent="0.35"/>
    <row r="3885" x14ac:dyDescent="0.35"/>
    <row r="3886" x14ac:dyDescent="0.35"/>
    <row r="3887" x14ac:dyDescent="0.35"/>
    <row r="3888" x14ac:dyDescent="0.35"/>
    <row r="3889" x14ac:dyDescent="0.35"/>
    <row r="3890" x14ac:dyDescent="0.35"/>
    <row r="3891" x14ac:dyDescent="0.35"/>
    <row r="3892" x14ac:dyDescent="0.35"/>
    <row r="3893" x14ac:dyDescent="0.35"/>
    <row r="3894" x14ac:dyDescent="0.35"/>
    <row r="3895" x14ac:dyDescent="0.35"/>
    <row r="3896" x14ac:dyDescent="0.35"/>
    <row r="3897" x14ac:dyDescent="0.35"/>
    <row r="3898" x14ac:dyDescent="0.35"/>
    <row r="3899" x14ac:dyDescent="0.35"/>
    <row r="3900" x14ac:dyDescent="0.35"/>
    <row r="3901" x14ac:dyDescent="0.35"/>
    <row r="3902" x14ac:dyDescent="0.35"/>
    <row r="3903" x14ac:dyDescent="0.35"/>
    <row r="3904" x14ac:dyDescent="0.35"/>
    <row r="3905" x14ac:dyDescent="0.35"/>
    <row r="3906" x14ac:dyDescent="0.35"/>
    <row r="3907" x14ac:dyDescent="0.35"/>
    <row r="3908" x14ac:dyDescent="0.35"/>
    <row r="3909" x14ac:dyDescent="0.35"/>
    <row r="3910" x14ac:dyDescent="0.35"/>
    <row r="3911" x14ac:dyDescent="0.35"/>
    <row r="3912" x14ac:dyDescent="0.35"/>
    <row r="3913" x14ac:dyDescent="0.35"/>
    <row r="3914" x14ac:dyDescent="0.35"/>
    <row r="3915" x14ac:dyDescent="0.35"/>
    <row r="3916" x14ac:dyDescent="0.35"/>
    <row r="3917" x14ac:dyDescent="0.35"/>
    <row r="3918" x14ac:dyDescent="0.35"/>
    <row r="3919" x14ac:dyDescent="0.35"/>
    <row r="3920" x14ac:dyDescent="0.35"/>
    <row r="3921" x14ac:dyDescent="0.35"/>
    <row r="3922" x14ac:dyDescent="0.35"/>
    <row r="3923" x14ac:dyDescent="0.35"/>
    <row r="3924" x14ac:dyDescent="0.35"/>
    <row r="3925" x14ac:dyDescent="0.35"/>
    <row r="3926" x14ac:dyDescent="0.35"/>
    <row r="3927" x14ac:dyDescent="0.35"/>
    <row r="3928" x14ac:dyDescent="0.35"/>
    <row r="3929" x14ac:dyDescent="0.35"/>
    <row r="3930" x14ac:dyDescent="0.35"/>
    <row r="3931" x14ac:dyDescent="0.35"/>
    <row r="3932" x14ac:dyDescent="0.35"/>
    <row r="3933" x14ac:dyDescent="0.35"/>
    <row r="3934" x14ac:dyDescent="0.35"/>
    <row r="3935" x14ac:dyDescent="0.35"/>
    <row r="3936" x14ac:dyDescent="0.35"/>
    <row r="3937" x14ac:dyDescent="0.35"/>
    <row r="3938" x14ac:dyDescent="0.35"/>
    <row r="3939" x14ac:dyDescent="0.35"/>
    <row r="3940" x14ac:dyDescent="0.35"/>
    <row r="3941" x14ac:dyDescent="0.35"/>
    <row r="3942" x14ac:dyDescent="0.35"/>
    <row r="3943" x14ac:dyDescent="0.35"/>
    <row r="3944" x14ac:dyDescent="0.35"/>
    <row r="3945" x14ac:dyDescent="0.35"/>
    <row r="3946" x14ac:dyDescent="0.35"/>
    <row r="3947" x14ac:dyDescent="0.35"/>
    <row r="3948" x14ac:dyDescent="0.35"/>
    <row r="3949" x14ac:dyDescent="0.35"/>
    <row r="3950" x14ac:dyDescent="0.35"/>
    <row r="3951" x14ac:dyDescent="0.35"/>
    <row r="3952" x14ac:dyDescent="0.35"/>
    <row r="3953" x14ac:dyDescent="0.35"/>
    <row r="3954" x14ac:dyDescent="0.35"/>
    <row r="3955" x14ac:dyDescent="0.35"/>
    <row r="3956" x14ac:dyDescent="0.35"/>
    <row r="3957" x14ac:dyDescent="0.35"/>
    <row r="3958" x14ac:dyDescent="0.35"/>
    <row r="3959" x14ac:dyDescent="0.35"/>
    <row r="3960" x14ac:dyDescent="0.35"/>
    <row r="3961" x14ac:dyDescent="0.35"/>
    <row r="3962" x14ac:dyDescent="0.35"/>
    <row r="3963" x14ac:dyDescent="0.35"/>
    <row r="3964" x14ac:dyDescent="0.35"/>
    <row r="3965" x14ac:dyDescent="0.35"/>
    <row r="3966" x14ac:dyDescent="0.35"/>
    <row r="3967" x14ac:dyDescent="0.35"/>
    <row r="3968" x14ac:dyDescent="0.35"/>
    <row r="3969" x14ac:dyDescent="0.35"/>
    <row r="3970" x14ac:dyDescent="0.35"/>
    <row r="3971" x14ac:dyDescent="0.35"/>
    <row r="3972" x14ac:dyDescent="0.35"/>
    <row r="3973" x14ac:dyDescent="0.35"/>
    <row r="3974" x14ac:dyDescent="0.35"/>
    <row r="3975" x14ac:dyDescent="0.35"/>
    <row r="3976" x14ac:dyDescent="0.35"/>
    <row r="3977" x14ac:dyDescent="0.35"/>
    <row r="3978" x14ac:dyDescent="0.35"/>
    <row r="3979" x14ac:dyDescent="0.35"/>
    <row r="3980" x14ac:dyDescent="0.35"/>
    <row r="3981" x14ac:dyDescent="0.35"/>
    <row r="3982" x14ac:dyDescent="0.35"/>
    <row r="3983" x14ac:dyDescent="0.35"/>
    <row r="3984" x14ac:dyDescent="0.35"/>
    <row r="3985" x14ac:dyDescent="0.35"/>
    <row r="3986" x14ac:dyDescent="0.35"/>
    <row r="3987" x14ac:dyDescent="0.35"/>
    <row r="3988" x14ac:dyDescent="0.35"/>
    <row r="3989" x14ac:dyDescent="0.35"/>
    <row r="3990" x14ac:dyDescent="0.35"/>
    <row r="3991" x14ac:dyDescent="0.35"/>
    <row r="3992" x14ac:dyDescent="0.35"/>
    <row r="3993" x14ac:dyDescent="0.35"/>
    <row r="3994" x14ac:dyDescent="0.35"/>
    <row r="3995" x14ac:dyDescent="0.35"/>
    <row r="3996" x14ac:dyDescent="0.35"/>
    <row r="3997" x14ac:dyDescent="0.35"/>
    <row r="3998" x14ac:dyDescent="0.35"/>
    <row r="3999" x14ac:dyDescent="0.35"/>
    <row r="4000" x14ac:dyDescent="0.35"/>
    <row r="4001" x14ac:dyDescent="0.35"/>
    <row r="4002" x14ac:dyDescent="0.35"/>
    <row r="4003" x14ac:dyDescent="0.35"/>
    <row r="4004" x14ac:dyDescent="0.35"/>
    <row r="4005" x14ac:dyDescent="0.35"/>
    <row r="4006" x14ac:dyDescent="0.35"/>
    <row r="4007" x14ac:dyDescent="0.35"/>
    <row r="4008" x14ac:dyDescent="0.35"/>
    <row r="4009" x14ac:dyDescent="0.35"/>
    <row r="4010" x14ac:dyDescent="0.35"/>
    <row r="4011" x14ac:dyDescent="0.35"/>
    <row r="4012" x14ac:dyDescent="0.35"/>
    <row r="4013" x14ac:dyDescent="0.35"/>
    <row r="4014" x14ac:dyDescent="0.35"/>
    <row r="4015" x14ac:dyDescent="0.35"/>
    <row r="4016" x14ac:dyDescent="0.35"/>
    <row r="4017" x14ac:dyDescent="0.35"/>
    <row r="4018" x14ac:dyDescent="0.35"/>
    <row r="4019" x14ac:dyDescent="0.35"/>
    <row r="4020" x14ac:dyDescent="0.35"/>
    <row r="4021" x14ac:dyDescent="0.35"/>
    <row r="4022" x14ac:dyDescent="0.35"/>
    <row r="4023" x14ac:dyDescent="0.35"/>
    <row r="4024" x14ac:dyDescent="0.35"/>
    <row r="4025" x14ac:dyDescent="0.35"/>
    <row r="4026" x14ac:dyDescent="0.35"/>
    <row r="4027" x14ac:dyDescent="0.35"/>
    <row r="4028" x14ac:dyDescent="0.35"/>
    <row r="4029" x14ac:dyDescent="0.35"/>
    <row r="4030" x14ac:dyDescent="0.35"/>
    <row r="4031" x14ac:dyDescent="0.35"/>
    <row r="4032" x14ac:dyDescent="0.35"/>
    <row r="4033" x14ac:dyDescent="0.35"/>
    <row r="4034" x14ac:dyDescent="0.35"/>
    <row r="4035" x14ac:dyDescent="0.35"/>
    <row r="4036" x14ac:dyDescent="0.35"/>
    <row r="4037" x14ac:dyDescent="0.35"/>
    <row r="4038" x14ac:dyDescent="0.35"/>
    <row r="4039" x14ac:dyDescent="0.35"/>
    <row r="4040" x14ac:dyDescent="0.35"/>
    <row r="4041" x14ac:dyDescent="0.35"/>
    <row r="4042" x14ac:dyDescent="0.35"/>
    <row r="4043" x14ac:dyDescent="0.35"/>
    <row r="4044" x14ac:dyDescent="0.35"/>
    <row r="4045" x14ac:dyDescent="0.35"/>
    <row r="4046" x14ac:dyDescent="0.35"/>
    <row r="4047" x14ac:dyDescent="0.35"/>
    <row r="4048" x14ac:dyDescent="0.35"/>
    <row r="4049" x14ac:dyDescent="0.35"/>
    <row r="4050" x14ac:dyDescent="0.35"/>
    <row r="4051" x14ac:dyDescent="0.35"/>
    <row r="4052" x14ac:dyDescent="0.35"/>
    <row r="4053" x14ac:dyDescent="0.35"/>
    <row r="4054" x14ac:dyDescent="0.35"/>
    <row r="4055" x14ac:dyDescent="0.35"/>
    <row r="4056" x14ac:dyDescent="0.35"/>
    <row r="4057" x14ac:dyDescent="0.35"/>
    <row r="4058" x14ac:dyDescent="0.35"/>
    <row r="4059" x14ac:dyDescent="0.35"/>
    <row r="4060" x14ac:dyDescent="0.35"/>
    <row r="4061" x14ac:dyDescent="0.35"/>
    <row r="4062" x14ac:dyDescent="0.35"/>
    <row r="4063" x14ac:dyDescent="0.35"/>
    <row r="4064" x14ac:dyDescent="0.35"/>
    <row r="4065" x14ac:dyDescent="0.35"/>
    <row r="4066" x14ac:dyDescent="0.35"/>
    <row r="4067" x14ac:dyDescent="0.35"/>
    <row r="4068" x14ac:dyDescent="0.35"/>
    <row r="4069" x14ac:dyDescent="0.35"/>
    <row r="4070" x14ac:dyDescent="0.35"/>
    <row r="4071" x14ac:dyDescent="0.35"/>
    <row r="4072" x14ac:dyDescent="0.35"/>
    <row r="4073" x14ac:dyDescent="0.35"/>
    <row r="4074" x14ac:dyDescent="0.35"/>
    <row r="4075" x14ac:dyDescent="0.35"/>
    <row r="4076" x14ac:dyDescent="0.35"/>
    <row r="4077" x14ac:dyDescent="0.35"/>
    <row r="4078" x14ac:dyDescent="0.35"/>
    <row r="4079" x14ac:dyDescent="0.35"/>
    <row r="4080" x14ac:dyDescent="0.35"/>
    <row r="4081" x14ac:dyDescent="0.35"/>
    <row r="4082" x14ac:dyDescent="0.35"/>
    <row r="4083" x14ac:dyDescent="0.35"/>
    <row r="4084" x14ac:dyDescent="0.35"/>
    <row r="4085" x14ac:dyDescent="0.35"/>
    <row r="4086" x14ac:dyDescent="0.35"/>
    <row r="4087" x14ac:dyDescent="0.35"/>
    <row r="4088" x14ac:dyDescent="0.35"/>
    <row r="4089" x14ac:dyDescent="0.35"/>
    <row r="4090" x14ac:dyDescent="0.35"/>
    <row r="4091" x14ac:dyDescent="0.35"/>
    <row r="4092" x14ac:dyDescent="0.35"/>
    <row r="4093" x14ac:dyDescent="0.35"/>
    <row r="4094" x14ac:dyDescent="0.35"/>
    <row r="4095" x14ac:dyDescent="0.35"/>
    <row r="4096" x14ac:dyDescent="0.35"/>
    <row r="4097" x14ac:dyDescent="0.35"/>
    <row r="4098" x14ac:dyDescent="0.35"/>
    <row r="4099" x14ac:dyDescent="0.35"/>
    <row r="4100" x14ac:dyDescent="0.35"/>
    <row r="4101" x14ac:dyDescent="0.35"/>
    <row r="4102" x14ac:dyDescent="0.35"/>
    <row r="4103" x14ac:dyDescent="0.35"/>
    <row r="4104" x14ac:dyDescent="0.35"/>
    <row r="4105" x14ac:dyDescent="0.35"/>
    <row r="4106" x14ac:dyDescent="0.35"/>
    <row r="4107" x14ac:dyDescent="0.35"/>
    <row r="4108" x14ac:dyDescent="0.35"/>
    <row r="4109" x14ac:dyDescent="0.35"/>
    <row r="4110" x14ac:dyDescent="0.35"/>
    <row r="4111" x14ac:dyDescent="0.35"/>
    <row r="4112" x14ac:dyDescent="0.35"/>
    <row r="4113" x14ac:dyDescent="0.35"/>
    <row r="4114" x14ac:dyDescent="0.35"/>
    <row r="4115" x14ac:dyDescent="0.35"/>
    <row r="4116" x14ac:dyDescent="0.35"/>
    <row r="4117" x14ac:dyDescent="0.35"/>
    <row r="4118" x14ac:dyDescent="0.35"/>
    <row r="4119" x14ac:dyDescent="0.35"/>
    <row r="4120" x14ac:dyDescent="0.35"/>
    <row r="4121" x14ac:dyDescent="0.35"/>
    <row r="4122" x14ac:dyDescent="0.35"/>
    <row r="4123" x14ac:dyDescent="0.35"/>
    <row r="4124" x14ac:dyDescent="0.35"/>
    <row r="4125" x14ac:dyDescent="0.35"/>
    <row r="4126" x14ac:dyDescent="0.35"/>
    <row r="4127" x14ac:dyDescent="0.35"/>
    <row r="4128" x14ac:dyDescent="0.35"/>
    <row r="4129" x14ac:dyDescent="0.35"/>
    <row r="4130" x14ac:dyDescent="0.35"/>
    <row r="4131" x14ac:dyDescent="0.35"/>
    <row r="4132" x14ac:dyDescent="0.35"/>
    <row r="4133" x14ac:dyDescent="0.35"/>
    <row r="4134" x14ac:dyDescent="0.35"/>
    <row r="4135" x14ac:dyDescent="0.35"/>
    <row r="4136" x14ac:dyDescent="0.35"/>
    <row r="4137" x14ac:dyDescent="0.35"/>
    <row r="4138" x14ac:dyDescent="0.35"/>
    <row r="4139" x14ac:dyDescent="0.35"/>
    <row r="4140" x14ac:dyDescent="0.35"/>
    <row r="4141" x14ac:dyDescent="0.35"/>
    <row r="4142" x14ac:dyDescent="0.35"/>
    <row r="4143" x14ac:dyDescent="0.35"/>
    <row r="4144" x14ac:dyDescent="0.35"/>
    <row r="4145" x14ac:dyDescent="0.35"/>
    <row r="4146" x14ac:dyDescent="0.35"/>
    <row r="4147" x14ac:dyDescent="0.35"/>
    <row r="4148" x14ac:dyDescent="0.35"/>
    <row r="4149" x14ac:dyDescent="0.35"/>
    <row r="4150" x14ac:dyDescent="0.35"/>
    <row r="4151" x14ac:dyDescent="0.35"/>
    <row r="4152" x14ac:dyDescent="0.35"/>
    <row r="4153" x14ac:dyDescent="0.35"/>
    <row r="4154" x14ac:dyDescent="0.35"/>
    <row r="4155" x14ac:dyDescent="0.35"/>
    <row r="4156" x14ac:dyDescent="0.35"/>
    <row r="4157" x14ac:dyDescent="0.35"/>
    <row r="4158" x14ac:dyDescent="0.35"/>
    <row r="4159" x14ac:dyDescent="0.35"/>
    <row r="4160" x14ac:dyDescent="0.35"/>
    <row r="4161" x14ac:dyDescent="0.35"/>
    <row r="4162" x14ac:dyDescent="0.35"/>
    <row r="4163" x14ac:dyDescent="0.35"/>
    <row r="4164" x14ac:dyDescent="0.35"/>
    <row r="4165" x14ac:dyDescent="0.35"/>
    <row r="4166" x14ac:dyDescent="0.35"/>
    <row r="4167" x14ac:dyDescent="0.35"/>
    <row r="4168" x14ac:dyDescent="0.35"/>
    <row r="4169" x14ac:dyDescent="0.35"/>
    <row r="4170" x14ac:dyDescent="0.35"/>
    <row r="4171" x14ac:dyDescent="0.35"/>
    <row r="4172" x14ac:dyDescent="0.35"/>
    <row r="4173" x14ac:dyDescent="0.35"/>
    <row r="4174" x14ac:dyDescent="0.35"/>
    <row r="4175" x14ac:dyDescent="0.35"/>
    <row r="4176" x14ac:dyDescent="0.35"/>
    <row r="4177" x14ac:dyDescent="0.35"/>
    <row r="4178" x14ac:dyDescent="0.35"/>
    <row r="4179" x14ac:dyDescent="0.35"/>
    <row r="4180" x14ac:dyDescent="0.35"/>
    <row r="4181" x14ac:dyDescent="0.35"/>
    <row r="4182" x14ac:dyDescent="0.35"/>
    <row r="4183" x14ac:dyDescent="0.35"/>
    <row r="4184" x14ac:dyDescent="0.35"/>
    <row r="4185" x14ac:dyDescent="0.35"/>
    <row r="4186" x14ac:dyDescent="0.35"/>
    <row r="4187" x14ac:dyDescent="0.35"/>
    <row r="4188" x14ac:dyDescent="0.35"/>
    <row r="4189" x14ac:dyDescent="0.35"/>
    <row r="4190" x14ac:dyDescent="0.35"/>
    <row r="4191" x14ac:dyDescent="0.35"/>
    <row r="4192" x14ac:dyDescent="0.35"/>
    <row r="4193" x14ac:dyDescent="0.35"/>
    <row r="4194" x14ac:dyDescent="0.35"/>
    <row r="4195" x14ac:dyDescent="0.35"/>
    <row r="4196" x14ac:dyDescent="0.35"/>
    <row r="4197" x14ac:dyDescent="0.35"/>
    <row r="4198" x14ac:dyDescent="0.35"/>
    <row r="4199" x14ac:dyDescent="0.35"/>
    <row r="4200" x14ac:dyDescent="0.35"/>
    <row r="4201" x14ac:dyDescent="0.35"/>
    <row r="4202" x14ac:dyDescent="0.35"/>
    <row r="4203" x14ac:dyDescent="0.35"/>
    <row r="4204" x14ac:dyDescent="0.35"/>
    <row r="4205" x14ac:dyDescent="0.35"/>
    <row r="4206" x14ac:dyDescent="0.35"/>
    <row r="4207" x14ac:dyDescent="0.35"/>
    <row r="4208" x14ac:dyDescent="0.35"/>
    <row r="4209" x14ac:dyDescent="0.35"/>
    <row r="4210" x14ac:dyDescent="0.35"/>
    <row r="4211" x14ac:dyDescent="0.35"/>
    <row r="4212" x14ac:dyDescent="0.35"/>
    <row r="4213" x14ac:dyDescent="0.35"/>
    <row r="4214" x14ac:dyDescent="0.35"/>
    <row r="4215" x14ac:dyDescent="0.35"/>
    <row r="4216" x14ac:dyDescent="0.35"/>
    <row r="4217" x14ac:dyDescent="0.35"/>
    <row r="4218" x14ac:dyDescent="0.35"/>
    <row r="4219" x14ac:dyDescent="0.35"/>
    <row r="4220" x14ac:dyDescent="0.35"/>
    <row r="4221" x14ac:dyDescent="0.35"/>
    <row r="4222" x14ac:dyDescent="0.35"/>
    <row r="4223" x14ac:dyDescent="0.35"/>
    <row r="4224" x14ac:dyDescent="0.35"/>
    <row r="4225" x14ac:dyDescent="0.35"/>
    <row r="4226" x14ac:dyDescent="0.35"/>
    <row r="4227" x14ac:dyDescent="0.35"/>
    <row r="4228" x14ac:dyDescent="0.35"/>
    <row r="4229" x14ac:dyDescent="0.35"/>
    <row r="4230" x14ac:dyDescent="0.35"/>
    <row r="4231" x14ac:dyDescent="0.35"/>
    <row r="4232" x14ac:dyDescent="0.35"/>
    <row r="4233" x14ac:dyDescent="0.35"/>
    <row r="4234" x14ac:dyDescent="0.35"/>
    <row r="4235" x14ac:dyDescent="0.35"/>
    <row r="4236" x14ac:dyDescent="0.35"/>
    <row r="4237" x14ac:dyDescent="0.35"/>
    <row r="4238" x14ac:dyDescent="0.35"/>
    <row r="4239" x14ac:dyDescent="0.35"/>
    <row r="4240" x14ac:dyDescent="0.35"/>
    <row r="4241" x14ac:dyDescent="0.35"/>
    <row r="4242" x14ac:dyDescent="0.35"/>
    <row r="4243" x14ac:dyDescent="0.35"/>
    <row r="4244" x14ac:dyDescent="0.35"/>
    <row r="4245" x14ac:dyDescent="0.35"/>
    <row r="4246" x14ac:dyDescent="0.35"/>
    <row r="4247" x14ac:dyDescent="0.35"/>
    <row r="4248" x14ac:dyDescent="0.35"/>
    <row r="4249" x14ac:dyDescent="0.35"/>
    <row r="4250" x14ac:dyDescent="0.35"/>
    <row r="4251" x14ac:dyDescent="0.35"/>
    <row r="4252" x14ac:dyDescent="0.35"/>
    <row r="4253" x14ac:dyDescent="0.35"/>
    <row r="4254" x14ac:dyDescent="0.35"/>
    <row r="4255" x14ac:dyDescent="0.35"/>
    <row r="4256" x14ac:dyDescent="0.35"/>
    <row r="4257" x14ac:dyDescent="0.35"/>
    <row r="4258" x14ac:dyDescent="0.35"/>
    <row r="4259" x14ac:dyDescent="0.35"/>
    <row r="4260" x14ac:dyDescent="0.35"/>
    <row r="4261" x14ac:dyDescent="0.35"/>
    <row r="4262" x14ac:dyDescent="0.35"/>
    <row r="4263" x14ac:dyDescent="0.35"/>
    <row r="4264" x14ac:dyDescent="0.35"/>
    <row r="4265" x14ac:dyDescent="0.35"/>
    <row r="4266" x14ac:dyDescent="0.35"/>
    <row r="4267" x14ac:dyDescent="0.35"/>
    <row r="4268" x14ac:dyDescent="0.35"/>
    <row r="4269" x14ac:dyDescent="0.35"/>
    <row r="4270" x14ac:dyDescent="0.35"/>
    <row r="4271" x14ac:dyDescent="0.35"/>
    <row r="4272" x14ac:dyDescent="0.35"/>
    <row r="4273" x14ac:dyDescent="0.35"/>
    <row r="4274" x14ac:dyDescent="0.35"/>
    <row r="4275" x14ac:dyDescent="0.35"/>
    <row r="4276" x14ac:dyDescent="0.35"/>
    <row r="4277" x14ac:dyDescent="0.35"/>
    <row r="4278" x14ac:dyDescent="0.35"/>
    <row r="4279" x14ac:dyDescent="0.35"/>
    <row r="4280" x14ac:dyDescent="0.35"/>
    <row r="4281" x14ac:dyDescent="0.35"/>
    <row r="4282" x14ac:dyDescent="0.35"/>
    <row r="4283" x14ac:dyDescent="0.35"/>
    <row r="4284" x14ac:dyDescent="0.35"/>
    <row r="4285" x14ac:dyDescent="0.35"/>
    <row r="4286" x14ac:dyDescent="0.35"/>
    <row r="4287" x14ac:dyDescent="0.35"/>
    <row r="4288" x14ac:dyDescent="0.35"/>
    <row r="4289" x14ac:dyDescent="0.35"/>
    <row r="4290" x14ac:dyDescent="0.35"/>
    <row r="4291" x14ac:dyDescent="0.35"/>
    <row r="4292" x14ac:dyDescent="0.35"/>
    <row r="4293" x14ac:dyDescent="0.35"/>
    <row r="4294" x14ac:dyDescent="0.35"/>
    <row r="4295" x14ac:dyDescent="0.35"/>
    <row r="4296" x14ac:dyDescent="0.35"/>
    <row r="4297" x14ac:dyDescent="0.35"/>
    <row r="4298" x14ac:dyDescent="0.35"/>
    <row r="4299" x14ac:dyDescent="0.35"/>
    <row r="4300" x14ac:dyDescent="0.35"/>
    <row r="4301" x14ac:dyDescent="0.35"/>
    <row r="4302" x14ac:dyDescent="0.35"/>
    <row r="4303" x14ac:dyDescent="0.35"/>
    <row r="4304" x14ac:dyDescent="0.35"/>
    <row r="4305" x14ac:dyDescent="0.35"/>
    <row r="4306" x14ac:dyDescent="0.35"/>
    <row r="4307" x14ac:dyDescent="0.35"/>
    <row r="4308" x14ac:dyDescent="0.35"/>
    <row r="4309" x14ac:dyDescent="0.35"/>
    <row r="4310" x14ac:dyDescent="0.35"/>
    <row r="4311" x14ac:dyDescent="0.35"/>
    <row r="4312" x14ac:dyDescent="0.35"/>
    <row r="4313" x14ac:dyDescent="0.35"/>
    <row r="4314" x14ac:dyDescent="0.35"/>
    <row r="4315" x14ac:dyDescent="0.35"/>
    <row r="4316" x14ac:dyDescent="0.35"/>
    <row r="4317" x14ac:dyDescent="0.35"/>
    <row r="4318" x14ac:dyDescent="0.35"/>
    <row r="4319" x14ac:dyDescent="0.35"/>
    <row r="4320" x14ac:dyDescent="0.35"/>
    <row r="4321" x14ac:dyDescent="0.35"/>
    <row r="4322" x14ac:dyDescent="0.35"/>
    <row r="4323" x14ac:dyDescent="0.35"/>
    <row r="4324" x14ac:dyDescent="0.35"/>
    <row r="4325" x14ac:dyDescent="0.35"/>
    <row r="4326" x14ac:dyDescent="0.35"/>
    <row r="4327" x14ac:dyDescent="0.35"/>
    <row r="4328" x14ac:dyDescent="0.35"/>
    <row r="4329" x14ac:dyDescent="0.35"/>
    <row r="4330" x14ac:dyDescent="0.35"/>
    <row r="4331" x14ac:dyDescent="0.35"/>
    <row r="4332" x14ac:dyDescent="0.35"/>
    <row r="4333" x14ac:dyDescent="0.35"/>
    <row r="4334" x14ac:dyDescent="0.35"/>
    <row r="4335" x14ac:dyDescent="0.35"/>
    <row r="4336" x14ac:dyDescent="0.35"/>
    <row r="4337" x14ac:dyDescent="0.35"/>
    <row r="4338" x14ac:dyDescent="0.35"/>
    <row r="4339" x14ac:dyDescent="0.35"/>
    <row r="4340" x14ac:dyDescent="0.35"/>
    <row r="4341" x14ac:dyDescent="0.35"/>
    <row r="4342" x14ac:dyDescent="0.35"/>
    <row r="4343" x14ac:dyDescent="0.35"/>
    <row r="4344" x14ac:dyDescent="0.35"/>
    <row r="4345" x14ac:dyDescent="0.35"/>
    <row r="4346" x14ac:dyDescent="0.35"/>
    <row r="4347" x14ac:dyDescent="0.35"/>
    <row r="4348" x14ac:dyDescent="0.35"/>
    <row r="4349" x14ac:dyDescent="0.35"/>
    <row r="4350" x14ac:dyDescent="0.35"/>
    <row r="4351" x14ac:dyDescent="0.35"/>
    <row r="4352" x14ac:dyDescent="0.35"/>
    <row r="4353" x14ac:dyDescent="0.35"/>
    <row r="4354" x14ac:dyDescent="0.35"/>
    <row r="4355" x14ac:dyDescent="0.35"/>
    <row r="4356" x14ac:dyDescent="0.35"/>
    <row r="4357" x14ac:dyDescent="0.35"/>
    <row r="4358" x14ac:dyDescent="0.35"/>
    <row r="4359" x14ac:dyDescent="0.35"/>
    <row r="4360" x14ac:dyDescent="0.35"/>
    <row r="4361" x14ac:dyDescent="0.35"/>
    <row r="4362" x14ac:dyDescent="0.35"/>
    <row r="4363" x14ac:dyDescent="0.35"/>
    <row r="4364" x14ac:dyDescent="0.35"/>
    <row r="4365" x14ac:dyDescent="0.35"/>
    <row r="4366" x14ac:dyDescent="0.35"/>
    <row r="4367" x14ac:dyDescent="0.35"/>
    <row r="4368" x14ac:dyDescent="0.35"/>
    <row r="4369" x14ac:dyDescent="0.35"/>
    <row r="4370" x14ac:dyDescent="0.35"/>
    <row r="4371" x14ac:dyDescent="0.35"/>
    <row r="4372" x14ac:dyDescent="0.35"/>
    <row r="4373" x14ac:dyDescent="0.35"/>
    <row r="4374" x14ac:dyDescent="0.35"/>
    <row r="4375" x14ac:dyDescent="0.35"/>
    <row r="4376" x14ac:dyDescent="0.35"/>
    <row r="4377" x14ac:dyDescent="0.35"/>
    <row r="4378" x14ac:dyDescent="0.35"/>
    <row r="4379" x14ac:dyDescent="0.35"/>
    <row r="4380" x14ac:dyDescent="0.35"/>
    <row r="4381" x14ac:dyDescent="0.35"/>
    <row r="4382" x14ac:dyDescent="0.35"/>
    <row r="4383" x14ac:dyDescent="0.35"/>
    <row r="4384" x14ac:dyDescent="0.35"/>
    <row r="4385" x14ac:dyDescent="0.35"/>
    <row r="4386" x14ac:dyDescent="0.35"/>
    <row r="4387" x14ac:dyDescent="0.35"/>
    <row r="4388" x14ac:dyDescent="0.35"/>
    <row r="4389" x14ac:dyDescent="0.35"/>
    <row r="4390" x14ac:dyDescent="0.35"/>
    <row r="4391" x14ac:dyDescent="0.35"/>
    <row r="4392" x14ac:dyDescent="0.35"/>
    <row r="4393" x14ac:dyDescent="0.35"/>
    <row r="4394" x14ac:dyDescent="0.35"/>
    <row r="4395" x14ac:dyDescent="0.35"/>
    <row r="4396" x14ac:dyDescent="0.35"/>
    <row r="4397" x14ac:dyDescent="0.35"/>
    <row r="4398" x14ac:dyDescent="0.35"/>
    <row r="4399" x14ac:dyDescent="0.35"/>
    <row r="4400" x14ac:dyDescent="0.35"/>
    <row r="4401" x14ac:dyDescent="0.35"/>
    <row r="4402" x14ac:dyDescent="0.35"/>
    <row r="4403" x14ac:dyDescent="0.35"/>
    <row r="4404" x14ac:dyDescent="0.35"/>
    <row r="4405" x14ac:dyDescent="0.35"/>
    <row r="4406" x14ac:dyDescent="0.35"/>
    <row r="4407" x14ac:dyDescent="0.35"/>
    <row r="4408" x14ac:dyDescent="0.35"/>
    <row r="4409" x14ac:dyDescent="0.35"/>
    <row r="4410" x14ac:dyDescent="0.35"/>
    <row r="4411" x14ac:dyDescent="0.35"/>
    <row r="4412" x14ac:dyDescent="0.35"/>
    <row r="4413" x14ac:dyDescent="0.35"/>
    <row r="4414" x14ac:dyDescent="0.35"/>
    <row r="4415" x14ac:dyDescent="0.35"/>
    <row r="4416" x14ac:dyDescent="0.35"/>
    <row r="4417" x14ac:dyDescent="0.35"/>
    <row r="4418" x14ac:dyDescent="0.35"/>
    <row r="4419" x14ac:dyDescent="0.35"/>
    <row r="4420" x14ac:dyDescent="0.35"/>
    <row r="4421" x14ac:dyDescent="0.35"/>
    <row r="4422" x14ac:dyDescent="0.35"/>
    <row r="4423" x14ac:dyDescent="0.35"/>
    <row r="4424" x14ac:dyDescent="0.35"/>
    <row r="4425" x14ac:dyDescent="0.35"/>
    <row r="4426" x14ac:dyDescent="0.35"/>
    <row r="4427" x14ac:dyDescent="0.35"/>
    <row r="4428" x14ac:dyDescent="0.35"/>
    <row r="4429" x14ac:dyDescent="0.35"/>
    <row r="4430" x14ac:dyDescent="0.35"/>
    <row r="4431" x14ac:dyDescent="0.35"/>
    <row r="4432" x14ac:dyDescent="0.35"/>
    <row r="4433" x14ac:dyDescent="0.35"/>
    <row r="4434" x14ac:dyDescent="0.35"/>
    <row r="4435" x14ac:dyDescent="0.35"/>
    <row r="4436" x14ac:dyDescent="0.35"/>
    <row r="4437" x14ac:dyDescent="0.35"/>
    <row r="4438" x14ac:dyDescent="0.35"/>
    <row r="4439" x14ac:dyDescent="0.35"/>
    <row r="4440" x14ac:dyDescent="0.35"/>
    <row r="4441" x14ac:dyDescent="0.35"/>
    <row r="4442" x14ac:dyDescent="0.35"/>
    <row r="4443" x14ac:dyDescent="0.35"/>
    <row r="4444" x14ac:dyDescent="0.35"/>
    <row r="4445" x14ac:dyDescent="0.35"/>
    <row r="4446" x14ac:dyDescent="0.35"/>
    <row r="4447" x14ac:dyDescent="0.35"/>
    <row r="4448" x14ac:dyDescent="0.35"/>
    <row r="4449" x14ac:dyDescent="0.35"/>
    <row r="4450" x14ac:dyDescent="0.35"/>
    <row r="4451" x14ac:dyDescent="0.35"/>
    <row r="4452" x14ac:dyDescent="0.35"/>
    <row r="4453" x14ac:dyDescent="0.35"/>
    <row r="4454" x14ac:dyDescent="0.35"/>
    <row r="4455" x14ac:dyDescent="0.35"/>
    <row r="4456" x14ac:dyDescent="0.35"/>
    <row r="4457" x14ac:dyDescent="0.35"/>
    <row r="4458" x14ac:dyDescent="0.35"/>
    <row r="4459" x14ac:dyDescent="0.35"/>
    <row r="4460" x14ac:dyDescent="0.35"/>
    <row r="4461" x14ac:dyDescent="0.35"/>
    <row r="4462" x14ac:dyDescent="0.35"/>
    <row r="4463" x14ac:dyDescent="0.35"/>
    <row r="4464" x14ac:dyDescent="0.35"/>
    <row r="4465" x14ac:dyDescent="0.35"/>
    <row r="4466" x14ac:dyDescent="0.35"/>
    <row r="4467" x14ac:dyDescent="0.35"/>
    <row r="4468" x14ac:dyDescent="0.35"/>
    <row r="4469" x14ac:dyDescent="0.35"/>
    <row r="4470" x14ac:dyDescent="0.35"/>
    <row r="4471" x14ac:dyDescent="0.35"/>
    <row r="4472" x14ac:dyDescent="0.35"/>
    <row r="4473" x14ac:dyDescent="0.35"/>
    <row r="4474" x14ac:dyDescent="0.35"/>
    <row r="4475" x14ac:dyDescent="0.35"/>
    <row r="4476" x14ac:dyDescent="0.35"/>
    <row r="4477" x14ac:dyDescent="0.35"/>
    <row r="4478" x14ac:dyDescent="0.35"/>
    <row r="4479" x14ac:dyDescent="0.35"/>
    <row r="4480" x14ac:dyDescent="0.35"/>
    <row r="4481" x14ac:dyDescent="0.35"/>
    <row r="4482" x14ac:dyDescent="0.35"/>
    <row r="4483" x14ac:dyDescent="0.35"/>
    <row r="4484" x14ac:dyDescent="0.35"/>
    <row r="4485" x14ac:dyDescent="0.35"/>
    <row r="4486" x14ac:dyDescent="0.35"/>
    <row r="4487" x14ac:dyDescent="0.35"/>
    <row r="4488" x14ac:dyDescent="0.35"/>
    <row r="4489" x14ac:dyDescent="0.35"/>
    <row r="4490" x14ac:dyDescent="0.35"/>
    <row r="4491" x14ac:dyDescent="0.35"/>
    <row r="4492" x14ac:dyDescent="0.35"/>
    <row r="4493" x14ac:dyDescent="0.35"/>
    <row r="4494" x14ac:dyDescent="0.35"/>
    <row r="4495" x14ac:dyDescent="0.35"/>
    <row r="4496" x14ac:dyDescent="0.35"/>
    <row r="4497" x14ac:dyDescent="0.35"/>
    <row r="4498" x14ac:dyDescent="0.35"/>
    <row r="4499" x14ac:dyDescent="0.35"/>
    <row r="4500" x14ac:dyDescent="0.35"/>
    <row r="4501" x14ac:dyDescent="0.35"/>
    <row r="4502" x14ac:dyDescent="0.35"/>
    <row r="4503" x14ac:dyDescent="0.35"/>
    <row r="4504" x14ac:dyDescent="0.35"/>
    <row r="4505" x14ac:dyDescent="0.35"/>
    <row r="4506" x14ac:dyDescent="0.35"/>
    <row r="4507" x14ac:dyDescent="0.35"/>
    <row r="4508" x14ac:dyDescent="0.35"/>
    <row r="4509" x14ac:dyDescent="0.35"/>
    <row r="4510" x14ac:dyDescent="0.35"/>
    <row r="4511" x14ac:dyDescent="0.35"/>
    <row r="4512" x14ac:dyDescent="0.35"/>
    <row r="4513" x14ac:dyDescent="0.35"/>
    <row r="4514" x14ac:dyDescent="0.35"/>
    <row r="4515" x14ac:dyDescent="0.35"/>
    <row r="4516" x14ac:dyDescent="0.35"/>
    <row r="4517" x14ac:dyDescent="0.35"/>
    <row r="4518" x14ac:dyDescent="0.35"/>
    <row r="4519" x14ac:dyDescent="0.35"/>
    <row r="4520" x14ac:dyDescent="0.35"/>
    <row r="4521" x14ac:dyDescent="0.35"/>
    <row r="4522" x14ac:dyDescent="0.35"/>
    <row r="4523" x14ac:dyDescent="0.35"/>
    <row r="4524" x14ac:dyDescent="0.35"/>
    <row r="4525" x14ac:dyDescent="0.35"/>
    <row r="4526" x14ac:dyDescent="0.35"/>
    <row r="4527" x14ac:dyDescent="0.35"/>
    <row r="4528" x14ac:dyDescent="0.35"/>
    <row r="4529" x14ac:dyDescent="0.35"/>
    <row r="4530" x14ac:dyDescent="0.35"/>
    <row r="4531" x14ac:dyDescent="0.35"/>
    <row r="4532" x14ac:dyDescent="0.35"/>
    <row r="4533" x14ac:dyDescent="0.35"/>
    <row r="4534" x14ac:dyDescent="0.35"/>
    <row r="4535" x14ac:dyDescent="0.35"/>
    <row r="4536" x14ac:dyDescent="0.35"/>
    <row r="4537" x14ac:dyDescent="0.35"/>
    <row r="4538" x14ac:dyDescent="0.35"/>
    <row r="4539" x14ac:dyDescent="0.35"/>
    <row r="4540" x14ac:dyDescent="0.35"/>
    <row r="4541" x14ac:dyDescent="0.35"/>
    <row r="4542" x14ac:dyDescent="0.35"/>
    <row r="4543" x14ac:dyDescent="0.35"/>
    <row r="4544" x14ac:dyDescent="0.35"/>
    <row r="4545" x14ac:dyDescent="0.35"/>
    <row r="4546" x14ac:dyDescent="0.35"/>
    <row r="4547" x14ac:dyDescent="0.35"/>
    <row r="4548" x14ac:dyDescent="0.35"/>
    <row r="4549" x14ac:dyDescent="0.35"/>
    <row r="4550" x14ac:dyDescent="0.35"/>
    <row r="4551" x14ac:dyDescent="0.35"/>
    <row r="4552" x14ac:dyDescent="0.35"/>
    <row r="4553" x14ac:dyDescent="0.35"/>
    <row r="4554" x14ac:dyDescent="0.35"/>
    <row r="4555" x14ac:dyDescent="0.35"/>
    <row r="4556" x14ac:dyDescent="0.35"/>
    <row r="4557" x14ac:dyDescent="0.35"/>
    <row r="4558" x14ac:dyDescent="0.35"/>
    <row r="4559" x14ac:dyDescent="0.35"/>
    <row r="4560" x14ac:dyDescent="0.35"/>
    <row r="4561" x14ac:dyDescent="0.35"/>
    <row r="4562" x14ac:dyDescent="0.35"/>
    <row r="4563" x14ac:dyDescent="0.35"/>
    <row r="4564" x14ac:dyDescent="0.35"/>
    <row r="4565" x14ac:dyDescent="0.35"/>
    <row r="4566" x14ac:dyDescent="0.35"/>
    <row r="4567" x14ac:dyDescent="0.35"/>
    <row r="4568" x14ac:dyDescent="0.35"/>
    <row r="4569" x14ac:dyDescent="0.35"/>
    <row r="4570" x14ac:dyDescent="0.35"/>
    <row r="4571" x14ac:dyDescent="0.35"/>
    <row r="4572" x14ac:dyDescent="0.35"/>
    <row r="4573" x14ac:dyDescent="0.35"/>
    <row r="4574" x14ac:dyDescent="0.35"/>
    <row r="4575" x14ac:dyDescent="0.35"/>
    <row r="4576" x14ac:dyDescent="0.35"/>
    <row r="4577" x14ac:dyDescent="0.35"/>
    <row r="4578" x14ac:dyDescent="0.35"/>
    <row r="4579" x14ac:dyDescent="0.35"/>
    <row r="4580" x14ac:dyDescent="0.35"/>
    <row r="4581" x14ac:dyDescent="0.35"/>
    <row r="4582" x14ac:dyDescent="0.35"/>
    <row r="4583" x14ac:dyDescent="0.35"/>
    <row r="4584" x14ac:dyDescent="0.35"/>
    <row r="4585" x14ac:dyDescent="0.35"/>
    <row r="4586" x14ac:dyDescent="0.35"/>
    <row r="4587" x14ac:dyDescent="0.35"/>
    <row r="4588" x14ac:dyDescent="0.35"/>
    <row r="4589" x14ac:dyDescent="0.35"/>
    <row r="4590" x14ac:dyDescent="0.35"/>
    <row r="4591" x14ac:dyDescent="0.35"/>
    <row r="4592" x14ac:dyDescent="0.35"/>
    <row r="4593" x14ac:dyDescent="0.35"/>
    <row r="4594" x14ac:dyDescent="0.35"/>
    <row r="4595" x14ac:dyDescent="0.35"/>
    <row r="4596" x14ac:dyDescent="0.35"/>
    <row r="4597" x14ac:dyDescent="0.35"/>
    <row r="4598" x14ac:dyDescent="0.35"/>
    <row r="4599" x14ac:dyDescent="0.35"/>
    <row r="4600" x14ac:dyDescent="0.35"/>
    <row r="4601" x14ac:dyDescent="0.35"/>
    <row r="4602" x14ac:dyDescent="0.35"/>
    <row r="4603" x14ac:dyDescent="0.35"/>
    <row r="4604" x14ac:dyDescent="0.35"/>
    <row r="4605" x14ac:dyDescent="0.35"/>
    <row r="4606" x14ac:dyDescent="0.35"/>
    <row r="4607" x14ac:dyDescent="0.35"/>
    <row r="4608" x14ac:dyDescent="0.35"/>
    <row r="4609" x14ac:dyDescent="0.35"/>
    <row r="4610" x14ac:dyDescent="0.35"/>
    <row r="4611" x14ac:dyDescent="0.35"/>
    <row r="4612" x14ac:dyDescent="0.35"/>
    <row r="4613" x14ac:dyDescent="0.35"/>
    <row r="4614" x14ac:dyDescent="0.35"/>
    <row r="4615" x14ac:dyDescent="0.35"/>
    <row r="4616" x14ac:dyDescent="0.35"/>
    <row r="4617" x14ac:dyDescent="0.35"/>
    <row r="4618" x14ac:dyDescent="0.35"/>
    <row r="4619" x14ac:dyDescent="0.35"/>
    <row r="4620" x14ac:dyDescent="0.35"/>
    <row r="4621" x14ac:dyDescent="0.35"/>
    <row r="4622" x14ac:dyDescent="0.35"/>
    <row r="4623" x14ac:dyDescent="0.35"/>
    <row r="4624" x14ac:dyDescent="0.35"/>
    <row r="4625" x14ac:dyDescent="0.35"/>
    <row r="4626" x14ac:dyDescent="0.35"/>
    <row r="4627" x14ac:dyDescent="0.35"/>
    <row r="4628" x14ac:dyDescent="0.35"/>
    <row r="4629" x14ac:dyDescent="0.35"/>
    <row r="4630" x14ac:dyDescent="0.35"/>
    <row r="4631" x14ac:dyDescent="0.35"/>
    <row r="4632" x14ac:dyDescent="0.35"/>
    <row r="4633" x14ac:dyDescent="0.35"/>
    <row r="4634" x14ac:dyDescent="0.35"/>
    <row r="4635" x14ac:dyDescent="0.35"/>
    <row r="4636" x14ac:dyDescent="0.35"/>
    <row r="4637" x14ac:dyDescent="0.35"/>
    <row r="4638" x14ac:dyDescent="0.35"/>
    <row r="4639" x14ac:dyDescent="0.35"/>
    <row r="4640" x14ac:dyDescent="0.35"/>
    <row r="4641" x14ac:dyDescent="0.35"/>
    <row r="4642" x14ac:dyDescent="0.35"/>
    <row r="4643" x14ac:dyDescent="0.35"/>
    <row r="4644" x14ac:dyDescent="0.35"/>
    <row r="4645" x14ac:dyDescent="0.35"/>
    <row r="4646" x14ac:dyDescent="0.35"/>
    <row r="4647" x14ac:dyDescent="0.35"/>
    <row r="4648" x14ac:dyDescent="0.35"/>
    <row r="4649" x14ac:dyDescent="0.35"/>
    <row r="4650" x14ac:dyDescent="0.35"/>
    <row r="4651" x14ac:dyDescent="0.35"/>
    <row r="4652" x14ac:dyDescent="0.35"/>
    <row r="4653" x14ac:dyDescent="0.35"/>
    <row r="4654" x14ac:dyDescent="0.35"/>
    <row r="4655" x14ac:dyDescent="0.35"/>
    <row r="4656" x14ac:dyDescent="0.35"/>
    <row r="4657" x14ac:dyDescent="0.35"/>
    <row r="4658" x14ac:dyDescent="0.35"/>
    <row r="4659" x14ac:dyDescent="0.35"/>
    <row r="4660" x14ac:dyDescent="0.35"/>
    <row r="4661" x14ac:dyDescent="0.35"/>
    <row r="4662" x14ac:dyDescent="0.35"/>
    <row r="4663" x14ac:dyDescent="0.35"/>
    <row r="4664" x14ac:dyDescent="0.35"/>
    <row r="4665" x14ac:dyDescent="0.35"/>
    <row r="4666" x14ac:dyDescent="0.35"/>
    <row r="4667" x14ac:dyDescent="0.35"/>
    <row r="4668" x14ac:dyDescent="0.35"/>
    <row r="4669" x14ac:dyDescent="0.35"/>
    <row r="4670" x14ac:dyDescent="0.35"/>
    <row r="4671" x14ac:dyDescent="0.35"/>
    <row r="4672" x14ac:dyDescent="0.35"/>
    <row r="4673" x14ac:dyDescent="0.35"/>
    <row r="4674" x14ac:dyDescent="0.35"/>
    <row r="4675" x14ac:dyDescent="0.35"/>
    <row r="4676" x14ac:dyDescent="0.35"/>
    <row r="4677" x14ac:dyDescent="0.35"/>
    <row r="4678" x14ac:dyDescent="0.35"/>
    <row r="4679" x14ac:dyDescent="0.35"/>
    <row r="4680" x14ac:dyDescent="0.35"/>
    <row r="4681" x14ac:dyDescent="0.35"/>
    <row r="4682" x14ac:dyDescent="0.35"/>
    <row r="4683" x14ac:dyDescent="0.35"/>
    <row r="4684" x14ac:dyDescent="0.35"/>
    <row r="4685" x14ac:dyDescent="0.35"/>
    <row r="4686" x14ac:dyDescent="0.35"/>
    <row r="4687" x14ac:dyDescent="0.35"/>
    <row r="4688" x14ac:dyDescent="0.35"/>
    <row r="4689" x14ac:dyDescent="0.35"/>
    <row r="4690" x14ac:dyDescent="0.35"/>
    <row r="4691" x14ac:dyDescent="0.35"/>
    <row r="4692" x14ac:dyDescent="0.35"/>
    <row r="4693" x14ac:dyDescent="0.35"/>
    <row r="4694" x14ac:dyDescent="0.35"/>
    <row r="4695" x14ac:dyDescent="0.35"/>
    <row r="4696" x14ac:dyDescent="0.35"/>
    <row r="4697" x14ac:dyDescent="0.35"/>
    <row r="4698" x14ac:dyDescent="0.35"/>
    <row r="4699" x14ac:dyDescent="0.35"/>
    <row r="4700" x14ac:dyDescent="0.35"/>
    <row r="4701" x14ac:dyDescent="0.35"/>
    <row r="4702" x14ac:dyDescent="0.35"/>
    <row r="4703" x14ac:dyDescent="0.35"/>
    <row r="4704" x14ac:dyDescent="0.35"/>
    <row r="4705" x14ac:dyDescent="0.35"/>
    <row r="4706" x14ac:dyDescent="0.35"/>
    <row r="4707" x14ac:dyDescent="0.35"/>
    <row r="4708" x14ac:dyDescent="0.35"/>
    <row r="4709" x14ac:dyDescent="0.35"/>
    <row r="4710" x14ac:dyDescent="0.35"/>
    <row r="4711" x14ac:dyDescent="0.35"/>
    <row r="4712" x14ac:dyDescent="0.35"/>
    <row r="4713" x14ac:dyDescent="0.35"/>
    <row r="4714" x14ac:dyDescent="0.35"/>
    <row r="4715" x14ac:dyDescent="0.35"/>
    <row r="4716" x14ac:dyDescent="0.35"/>
    <row r="4717" x14ac:dyDescent="0.35"/>
    <row r="4718" x14ac:dyDescent="0.35"/>
    <row r="4719" x14ac:dyDescent="0.35"/>
    <row r="4720" x14ac:dyDescent="0.35"/>
    <row r="4721" x14ac:dyDescent="0.35"/>
    <row r="4722" x14ac:dyDescent="0.35"/>
    <row r="4723" x14ac:dyDescent="0.35"/>
    <row r="4724" x14ac:dyDescent="0.35"/>
    <row r="4725" x14ac:dyDescent="0.35"/>
    <row r="4726" x14ac:dyDescent="0.35"/>
    <row r="4727" x14ac:dyDescent="0.35"/>
    <row r="4728" x14ac:dyDescent="0.35"/>
    <row r="4729" x14ac:dyDescent="0.35"/>
    <row r="4730" x14ac:dyDescent="0.35"/>
    <row r="4731" x14ac:dyDescent="0.35"/>
    <row r="4732" x14ac:dyDescent="0.35"/>
    <row r="4733" x14ac:dyDescent="0.35"/>
    <row r="4734" x14ac:dyDescent="0.35"/>
    <row r="4735" x14ac:dyDescent="0.35"/>
    <row r="4736" x14ac:dyDescent="0.35"/>
    <row r="4737" x14ac:dyDescent="0.35"/>
    <row r="4738" x14ac:dyDescent="0.35"/>
    <row r="4739" x14ac:dyDescent="0.35"/>
    <row r="4740" x14ac:dyDescent="0.35"/>
    <row r="4741" x14ac:dyDescent="0.35"/>
    <row r="4742" x14ac:dyDescent="0.35"/>
    <row r="4743" x14ac:dyDescent="0.35"/>
    <row r="4744" x14ac:dyDescent="0.35"/>
    <row r="4745" x14ac:dyDescent="0.35"/>
    <row r="4746" x14ac:dyDescent="0.35"/>
    <row r="4747" x14ac:dyDescent="0.35"/>
    <row r="4748" x14ac:dyDescent="0.35"/>
    <row r="4749" x14ac:dyDescent="0.35"/>
    <row r="4750" x14ac:dyDescent="0.35"/>
    <row r="4751" x14ac:dyDescent="0.35"/>
    <row r="4752" x14ac:dyDescent="0.35"/>
    <row r="4753" x14ac:dyDescent="0.35"/>
    <row r="4754" x14ac:dyDescent="0.35"/>
    <row r="4755" x14ac:dyDescent="0.35"/>
    <row r="4756" x14ac:dyDescent="0.35"/>
    <row r="4757" x14ac:dyDescent="0.35"/>
    <row r="4758" x14ac:dyDescent="0.35"/>
    <row r="4759" x14ac:dyDescent="0.35"/>
    <row r="4760" x14ac:dyDescent="0.35"/>
    <row r="4761" x14ac:dyDescent="0.35"/>
    <row r="4762" x14ac:dyDescent="0.35"/>
    <row r="4763" x14ac:dyDescent="0.35"/>
    <row r="4764" x14ac:dyDescent="0.35"/>
    <row r="4765" x14ac:dyDescent="0.35"/>
    <row r="4766" x14ac:dyDescent="0.35"/>
    <row r="4767" x14ac:dyDescent="0.35"/>
    <row r="4768" x14ac:dyDescent="0.35"/>
    <row r="4769" x14ac:dyDescent="0.35"/>
    <row r="4770" x14ac:dyDescent="0.35"/>
    <row r="4771" x14ac:dyDescent="0.35"/>
    <row r="4772" x14ac:dyDescent="0.35"/>
    <row r="4773" x14ac:dyDescent="0.35"/>
    <row r="4774" x14ac:dyDescent="0.35"/>
    <row r="4775" x14ac:dyDescent="0.35"/>
    <row r="4776" x14ac:dyDescent="0.35"/>
    <row r="4777" x14ac:dyDescent="0.35"/>
    <row r="4778" x14ac:dyDescent="0.35"/>
    <row r="4779" x14ac:dyDescent="0.35"/>
    <row r="4780" x14ac:dyDescent="0.35"/>
    <row r="4781" x14ac:dyDescent="0.35"/>
    <row r="4782" x14ac:dyDescent="0.35"/>
    <row r="4783" x14ac:dyDescent="0.35"/>
    <row r="4784" x14ac:dyDescent="0.35"/>
    <row r="4785" x14ac:dyDescent="0.35"/>
    <row r="4786" x14ac:dyDescent="0.35"/>
    <row r="4787" x14ac:dyDescent="0.35"/>
    <row r="4788" x14ac:dyDescent="0.35"/>
    <row r="4789" x14ac:dyDescent="0.35"/>
    <row r="4790" x14ac:dyDescent="0.35"/>
    <row r="4791" x14ac:dyDescent="0.35"/>
    <row r="4792" x14ac:dyDescent="0.35"/>
    <row r="4793" x14ac:dyDescent="0.35"/>
    <row r="4794" x14ac:dyDescent="0.35"/>
    <row r="4795" x14ac:dyDescent="0.35"/>
    <row r="4796" x14ac:dyDescent="0.35"/>
    <row r="4797" x14ac:dyDescent="0.35"/>
    <row r="4798" x14ac:dyDescent="0.35"/>
    <row r="4799" x14ac:dyDescent="0.35"/>
    <row r="4800" x14ac:dyDescent="0.35"/>
    <row r="4801" x14ac:dyDescent="0.35"/>
    <row r="4802" x14ac:dyDescent="0.35"/>
    <row r="4803" x14ac:dyDescent="0.35"/>
    <row r="4804" x14ac:dyDescent="0.35"/>
    <row r="4805" x14ac:dyDescent="0.35"/>
    <row r="4806" x14ac:dyDescent="0.35"/>
    <row r="4807" x14ac:dyDescent="0.35"/>
    <row r="4808" x14ac:dyDescent="0.35"/>
    <row r="4809" x14ac:dyDescent="0.35"/>
    <row r="4810" x14ac:dyDescent="0.35"/>
    <row r="4811" x14ac:dyDescent="0.35"/>
    <row r="4812" x14ac:dyDescent="0.35"/>
    <row r="4813" x14ac:dyDescent="0.35"/>
    <row r="4814" x14ac:dyDescent="0.35"/>
    <row r="4815" x14ac:dyDescent="0.35"/>
    <row r="4816" x14ac:dyDescent="0.35"/>
    <row r="4817" x14ac:dyDescent="0.35"/>
    <row r="4818" x14ac:dyDescent="0.35"/>
    <row r="4819" x14ac:dyDescent="0.35"/>
    <row r="4820" x14ac:dyDescent="0.35"/>
    <row r="4821" x14ac:dyDescent="0.35"/>
    <row r="4822" x14ac:dyDescent="0.35"/>
    <row r="4823" x14ac:dyDescent="0.35"/>
    <row r="4824" x14ac:dyDescent="0.35"/>
    <row r="4825" x14ac:dyDescent="0.35"/>
    <row r="4826" x14ac:dyDescent="0.35"/>
    <row r="4827" x14ac:dyDescent="0.35"/>
    <row r="4828" x14ac:dyDescent="0.35"/>
    <row r="4829" x14ac:dyDescent="0.35"/>
    <row r="4830" x14ac:dyDescent="0.35"/>
    <row r="4831" x14ac:dyDescent="0.35"/>
    <row r="4832" x14ac:dyDescent="0.35"/>
    <row r="4833" x14ac:dyDescent="0.35"/>
    <row r="4834" x14ac:dyDescent="0.35"/>
    <row r="4835" x14ac:dyDescent="0.35"/>
    <row r="4836" x14ac:dyDescent="0.35"/>
    <row r="4837" x14ac:dyDescent="0.35"/>
    <row r="4838" x14ac:dyDescent="0.35"/>
    <row r="4839" x14ac:dyDescent="0.35"/>
    <row r="4840" x14ac:dyDescent="0.35"/>
    <row r="4841" x14ac:dyDescent="0.35"/>
    <row r="4842" x14ac:dyDescent="0.35"/>
    <row r="4843" x14ac:dyDescent="0.35"/>
    <row r="4844" x14ac:dyDescent="0.35"/>
    <row r="4845" x14ac:dyDescent="0.35"/>
    <row r="4846" x14ac:dyDescent="0.35"/>
    <row r="4847" x14ac:dyDescent="0.35"/>
    <row r="4848" x14ac:dyDescent="0.35"/>
    <row r="4849" x14ac:dyDescent="0.35"/>
    <row r="4850" x14ac:dyDescent="0.35"/>
    <row r="4851" x14ac:dyDescent="0.35"/>
    <row r="4852" x14ac:dyDescent="0.35"/>
    <row r="4853" x14ac:dyDescent="0.35"/>
    <row r="4854" x14ac:dyDescent="0.35"/>
    <row r="4855" x14ac:dyDescent="0.35"/>
    <row r="4856" x14ac:dyDescent="0.35"/>
    <row r="4857" x14ac:dyDescent="0.35"/>
    <row r="4858" x14ac:dyDescent="0.35"/>
    <row r="4859" x14ac:dyDescent="0.35"/>
    <row r="4860" x14ac:dyDescent="0.35"/>
    <row r="4861" x14ac:dyDescent="0.35"/>
    <row r="4862" x14ac:dyDescent="0.35"/>
    <row r="4863" x14ac:dyDescent="0.35"/>
    <row r="4864" x14ac:dyDescent="0.35"/>
    <row r="4865" x14ac:dyDescent="0.35"/>
    <row r="4866" x14ac:dyDescent="0.35"/>
    <row r="4867" x14ac:dyDescent="0.35"/>
    <row r="4868" x14ac:dyDescent="0.35"/>
    <row r="4869" x14ac:dyDescent="0.35"/>
    <row r="4870" x14ac:dyDescent="0.35"/>
    <row r="4871" x14ac:dyDescent="0.35"/>
    <row r="4872" x14ac:dyDescent="0.35"/>
    <row r="4873" x14ac:dyDescent="0.35"/>
    <row r="4874" x14ac:dyDescent="0.35"/>
    <row r="4875" x14ac:dyDescent="0.35"/>
    <row r="4876" x14ac:dyDescent="0.35"/>
    <row r="4877" x14ac:dyDescent="0.35"/>
    <row r="4878" x14ac:dyDescent="0.35"/>
    <row r="4879" x14ac:dyDescent="0.35"/>
    <row r="4880" x14ac:dyDescent="0.35"/>
    <row r="4881" x14ac:dyDescent="0.35"/>
    <row r="4882" x14ac:dyDescent="0.35"/>
    <row r="4883" x14ac:dyDescent="0.35"/>
    <row r="4884" x14ac:dyDescent="0.35"/>
    <row r="4885" x14ac:dyDescent="0.35"/>
    <row r="4886" x14ac:dyDescent="0.35"/>
    <row r="4887" x14ac:dyDescent="0.35"/>
    <row r="4888" x14ac:dyDescent="0.35"/>
    <row r="4889" x14ac:dyDescent="0.35"/>
    <row r="4890" x14ac:dyDescent="0.35"/>
    <row r="4891" x14ac:dyDescent="0.35"/>
    <row r="4892" x14ac:dyDescent="0.35"/>
    <row r="4893" x14ac:dyDescent="0.35"/>
    <row r="4894" x14ac:dyDescent="0.35"/>
    <row r="4895" x14ac:dyDescent="0.35"/>
    <row r="4896" x14ac:dyDescent="0.35"/>
    <row r="4897" x14ac:dyDescent="0.35"/>
    <row r="4898" x14ac:dyDescent="0.35"/>
    <row r="4899" x14ac:dyDescent="0.35"/>
    <row r="4900" x14ac:dyDescent="0.35"/>
    <row r="4901" x14ac:dyDescent="0.35"/>
    <row r="4902" x14ac:dyDescent="0.35"/>
    <row r="4903" x14ac:dyDescent="0.35"/>
    <row r="4904" x14ac:dyDescent="0.35"/>
    <row r="4905" x14ac:dyDescent="0.35"/>
    <row r="4906" x14ac:dyDescent="0.35"/>
    <row r="4907" x14ac:dyDescent="0.35"/>
    <row r="4908" x14ac:dyDescent="0.35"/>
    <row r="4909" x14ac:dyDescent="0.35"/>
    <row r="4910" x14ac:dyDescent="0.35"/>
    <row r="4911" x14ac:dyDescent="0.35"/>
    <row r="4912" x14ac:dyDescent="0.35"/>
    <row r="4913" x14ac:dyDescent="0.35"/>
    <row r="4914" x14ac:dyDescent="0.35"/>
    <row r="4915" x14ac:dyDescent="0.35"/>
    <row r="4916" x14ac:dyDescent="0.35"/>
    <row r="4917" x14ac:dyDescent="0.35"/>
    <row r="4918" x14ac:dyDescent="0.35"/>
    <row r="4919" x14ac:dyDescent="0.35"/>
    <row r="4920" x14ac:dyDescent="0.35"/>
    <row r="4921" x14ac:dyDescent="0.35"/>
    <row r="4922" x14ac:dyDescent="0.35"/>
    <row r="4923" x14ac:dyDescent="0.35"/>
    <row r="4924" x14ac:dyDescent="0.35"/>
    <row r="4925" x14ac:dyDescent="0.35"/>
    <row r="4926" x14ac:dyDescent="0.35"/>
    <row r="4927" x14ac:dyDescent="0.35"/>
    <row r="4928" x14ac:dyDescent="0.35"/>
    <row r="4929" x14ac:dyDescent="0.35"/>
    <row r="4930" x14ac:dyDescent="0.35"/>
    <row r="4931" x14ac:dyDescent="0.35"/>
    <row r="4932" x14ac:dyDescent="0.35"/>
    <row r="4933" x14ac:dyDescent="0.35"/>
    <row r="4934" x14ac:dyDescent="0.35"/>
    <row r="4935" x14ac:dyDescent="0.35"/>
    <row r="4936" x14ac:dyDescent="0.35"/>
    <row r="4937" x14ac:dyDescent="0.35"/>
    <row r="4938" x14ac:dyDescent="0.35"/>
    <row r="4939" x14ac:dyDescent="0.35"/>
    <row r="4940" x14ac:dyDescent="0.35"/>
    <row r="4941" x14ac:dyDescent="0.35"/>
    <row r="4942" x14ac:dyDescent="0.35"/>
    <row r="4943" x14ac:dyDescent="0.35"/>
    <row r="4944" x14ac:dyDescent="0.35"/>
    <row r="4945" x14ac:dyDescent="0.35"/>
    <row r="4946" x14ac:dyDescent="0.35"/>
    <row r="4947" x14ac:dyDescent="0.35"/>
    <row r="4948" x14ac:dyDescent="0.35"/>
    <row r="4949" x14ac:dyDescent="0.35"/>
    <row r="4950" x14ac:dyDescent="0.35"/>
    <row r="4951" x14ac:dyDescent="0.35"/>
    <row r="4952" x14ac:dyDescent="0.35"/>
    <row r="4953" x14ac:dyDescent="0.35"/>
    <row r="4954" x14ac:dyDescent="0.35"/>
    <row r="4955" x14ac:dyDescent="0.35"/>
    <row r="4956" x14ac:dyDescent="0.35"/>
    <row r="4957" x14ac:dyDescent="0.35"/>
    <row r="4958" x14ac:dyDescent="0.35"/>
    <row r="4959" x14ac:dyDescent="0.35"/>
    <row r="4960" x14ac:dyDescent="0.35"/>
    <row r="4961" x14ac:dyDescent="0.35"/>
    <row r="4962" x14ac:dyDescent="0.35"/>
    <row r="4963" x14ac:dyDescent="0.35"/>
    <row r="4964" x14ac:dyDescent="0.35"/>
    <row r="4965" x14ac:dyDescent="0.35"/>
    <row r="4966" x14ac:dyDescent="0.35"/>
    <row r="4967" x14ac:dyDescent="0.35"/>
    <row r="4968" x14ac:dyDescent="0.35"/>
    <row r="4969" x14ac:dyDescent="0.35"/>
    <row r="4970" x14ac:dyDescent="0.35"/>
    <row r="4971" x14ac:dyDescent="0.35"/>
    <row r="4972" x14ac:dyDescent="0.35"/>
    <row r="4973" x14ac:dyDescent="0.35"/>
    <row r="4974" x14ac:dyDescent="0.35"/>
    <row r="4975" x14ac:dyDescent="0.35"/>
    <row r="4976" x14ac:dyDescent="0.35"/>
    <row r="4977" x14ac:dyDescent="0.35"/>
    <row r="4978" x14ac:dyDescent="0.35"/>
    <row r="4979" x14ac:dyDescent="0.35"/>
    <row r="4980" x14ac:dyDescent="0.35"/>
    <row r="4981" x14ac:dyDescent="0.35"/>
    <row r="4982" x14ac:dyDescent="0.35"/>
    <row r="4983" x14ac:dyDescent="0.35"/>
    <row r="4984" x14ac:dyDescent="0.35"/>
    <row r="4985" x14ac:dyDescent="0.35"/>
    <row r="4986" x14ac:dyDescent="0.35"/>
    <row r="4987" x14ac:dyDescent="0.35"/>
    <row r="4988" x14ac:dyDescent="0.35"/>
    <row r="4989" x14ac:dyDescent="0.35"/>
    <row r="4990" x14ac:dyDescent="0.35"/>
    <row r="4991" x14ac:dyDescent="0.35"/>
    <row r="4992" x14ac:dyDescent="0.35"/>
    <row r="4993" x14ac:dyDescent="0.35"/>
    <row r="4994" x14ac:dyDescent="0.35"/>
    <row r="4995" x14ac:dyDescent="0.35"/>
    <row r="4996" x14ac:dyDescent="0.35"/>
    <row r="4997" x14ac:dyDescent="0.35"/>
    <row r="4998" x14ac:dyDescent="0.35"/>
    <row r="4999" x14ac:dyDescent="0.35"/>
    <row r="5000" x14ac:dyDescent="0.35"/>
  </sheetData>
  <sheetProtection algorithmName="SHA-512" hashValue="uGlzELY1RCYxTdtp0BSeNf4hbZfhPwvVl8LPqZErna+hDNdtUvq5vJlktUcvBrkEXmYuKO0fTQ7QxcAvBY5fbA==" saltValue="YgYzkoHKR1P76J2t/7Ygbg==" spinCount="100000" sheet="1" selectLockedCells="1"/>
  <mergeCells count="12">
    <mergeCell ref="B19:D19"/>
    <mergeCell ref="B17:D17"/>
    <mergeCell ref="B7:E9"/>
    <mergeCell ref="B1:F2"/>
    <mergeCell ref="B12:D12"/>
    <mergeCell ref="B13:D13"/>
    <mergeCell ref="B14:D14"/>
    <mergeCell ref="B15:D15"/>
    <mergeCell ref="B16:D16"/>
    <mergeCell ref="B6:D6"/>
    <mergeCell ref="B10:D10"/>
    <mergeCell ref="B11:D11"/>
  </mergeCells>
  <dataValidations count="1">
    <dataValidation allowBlank="1" showInputMessage="1" showErrorMessage="1" prompt="Please break down costs for heading according to the relevant quarter" sqref="G10:G17 K10:N17" xr:uid="{F6D0059E-13C0-40CE-B525-7E7E0E107EE7}"/>
  </dataValidations>
  <pageMargins left="0.7" right="0.7" top="0.75" bottom="0.75" header="0.3" footer="0.3"/>
  <pageSetup paperSize="9" orientation="portrait" verticalDpi="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2D3DC-D18A-43D1-AECA-F6B3F73D33D7}">
  <dimension ref="B1:P22"/>
  <sheetViews>
    <sheetView workbookViewId="0">
      <selection activeCell="I18" sqref="I18"/>
    </sheetView>
  </sheetViews>
  <sheetFormatPr defaultRowHeight="14.5" x14ac:dyDescent="0.35"/>
  <cols>
    <col min="1" max="1" width="8.7265625" style="33"/>
    <col min="2" max="2" width="8.81640625" style="33" customWidth="1"/>
    <col min="3" max="3" width="34.81640625" style="33" customWidth="1"/>
    <col min="4" max="4" width="18.81640625" style="33" customWidth="1"/>
    <col min="5" max="5" width="21.54296875" style="33" customWidth="1"/>
    <col min="6" max="6" width="45.1796875" style="33" customWidth="1"/>
    <col min="7" max="7" width="33.453125" style="33" customWidth="1"/>
    <col min="8" max="8" width="32.81640625" style="33" customWidth="1"/>
    <col min="9" max="9" width="28.81640625" style="33" customWidth="1"/>
    <col min="10" max="10" width="20.1796875" style="33" customWidth="1"/>
    <col min="11" max="11" width="26.81640625" style="33" customWidth="1"/>
    <col min="12" max="12" width="23.1796875" style="33" customWidth="1"/>
    <col min="13" max="13" width="20.81640625" style="33" customWidth="1"/>
    <col min="14" max="15" width="22.81640625" style="33" customWidth="1"/>
    <col min="16" max="16" width="21.81640625" style="33" customWidth="1"/>
    <col min="17" max="16384" width="8.7265625" style="33"/>
  </cols>
  <sheetData>
    <row r="1" spans="2:16" ht="15" thickBot="1" x14ac:dyDescent="0.4"/>
    <row r="2" spans="2:16" ht="14.5" customHeight="1" x14ac:dyDescent="0.35">
      <c r="B2" s="318"/>
      <c r="C2" s="468" t="s">
        <v>43</v>
      </c>
      <c r="D2" s="468"/>
      <c r="E2" s="468"/>
      <c r="F2" s="468"/>
      <c r="G2" s="468"/>
      <c r="H2" s="468"/>
      <c r="I2" s="468"/>
      <c r="J2" s="468"/>
      <c r="K2" s="468"/>
      <c r="L2" s="468"/>
      <c r="M2" s="468"/>
      <c r="N2" s="468"/>
      <c r="O2" s="468"/>
      <c r="P2" s="469"/>
    </row>
    <row r="3" spans="2:16" ht="14.5" customHeight="1" x14ac:dyDescent="0.35">
      <c r="B3" s="319"/>
      <c r="C3" s="470"/>
      <c r="D3" s="470"/>
      <c r="E3" s="470"/>
      <c r="F3" s="470"/>
      <c r="G3" s="470"/>
      <c r="H3" s="470"/>
      <c r="I3" s="470"/>
      <c r="J3" s="470"/>
      <c r="K3" s="470"/>
      <c r="L3" s="470"/>
      <c r="M3" s="470"/>
      <c r="N3" s="470"/>
      <c r="O3" s="470"/>
      <c r="P3" s="471"/>
    </row>
    <row r="4" spans="2:16" ht="15.65" customHeight="1" x14ac:dyDescent="0.35">
      <c r="B4" s="320"/>
      <c r="C4" s="321" t="s">
        <v>44</v>
      </c>
      <c r="D4" s="321"/>
      <c r="E4" s="321"/>
      <c r="F4" s="321"/>
      <c r="G4" s="321"/>
      <c r="H4" s="321"/>
      <c r="I4" s="321"/>
      <c r="J4" s="321"/>
      <c r="K4" s="321"/>
      <c r="L4" s="321"/>
      <c r="M4" s="321"/>
      <c r="N4" s="322"/>
      <c r="O4" s="321"/>
      <c r="P4" s="323"/>
    </row>
    <row r="5" spans="2:16" ht="15" customHeight="1" thickBot="1" x14ac:dyDescent="0.4">
      <c r="B5" s="324"/>
      <c r="C5" s="325"/>
      <c r="D5" s="325"/>
      <c r="E5" s="325"/>
      <c r="F5" s="325"/>
      <c r="G5" s="325"/>
      <c r="H5" s="325"/>
      <c r="I5" s="325"/>
      <c r="J5" s="325"/>
      <c r="K5" s="325"/>
      <c r="L5" s="325"/>
      <c r="M5" s="325"/>
      <c r="N5" s="326"/>
      <c r="O5" s="325"/>
      <c r="P5" s="327"/>
    </row>
    <row r="6" spans="2:16" ht="21.65" customHeight="1" thickBot="1" x14ac:dyDescent="0.55000000000000004">
      <c r="B6" s="324"/>
      <c r="C6" s="328" t="s">
        <v>45</v>
      </c>
      <c r="D6" s="329">
        <f>SUM(H10:H21)</f>
        <v>0</v>
      </c>
      <c r="E6" s="472" t="s">
        <v>46</v>
      </c>
      <c r="F6" s="473"/>
      <c r="G6" s="330" t="e">
        <f>D6/P22</f>
        <v>#DIV/0!</v>
      </c>
      <c r="H6"/>
      <c r="I6"/>
      <c r="J6" s="325"/>
      <c r="K6"/>
      <c r="L6"/>
      <c r="M6" s="325"/>
      <c r="N6" s="326"/>
      <c r="O6" s="325"/>
      <c r="P6" s="327"/>
    </row>
    <row r="7" spans="2:16" ht="15" customHeight="1" thickBot="1" x14ac:dyDescent="0.4">
      <c r="B7" s="324"/>
      <c r="C7" s="331"/>
      <c r="D7" s="331"/>
      <c r="E7" s="331"/>
      <c r="F7" s="331"/>
      <c r="G7" s="331"/>
      <c r="H7" s="325"/>
      <c r="I7" s="325"/>
      <c r="J7" s="325"/>
      <c r="K7" s="325"/>
      <c r="L7" s="325"/>
      <c r="M7" s="325"/>
      <c r="N7" s="326"/>
      <c r="O7" s="325"/>
      <c r="P7" s="327"/>
    </row>
    <row r="8" spans="2:16" ht="57" customHeight="1" thickBot="1" x14ac:dyDescent="0.4">
      <c r="B8" s="324"/>
      <c r="C8" s="332" t="s">
        <v>47</v>
      </c>
      <c r="D8" s="333" t="s">
        <v>48</v>
      </c>
      <c r="E8" s="334" t="s">
        <v>49</v>
      </c>
      <c r="F8" s="335" t="s">
        <v>50</v>
      </c>
      <c r="G8" s="336" t="s">
        <v>51</v>
      </c>
      <c r="H8" s="337" t="s">
        <v>52</v>
      </c>
      <c r="I8" s="338" t="s">
        <v>53</v>
      </c>
      <c r="J8" s="337" t="s">
        <v>204</v>
      </c>
      <c r="K8" s="339" t="s">
        <v>54</v>
      </c>
      <c r="L8" s="338" t="s">
        <v>55</v>
      </c>
      <c r="M8" s="337" t="s">
        <v>205</v>
      </c>
      <c r="N8" s="340" t="s">
        <v>56</v>
      </c>
      <c r="O8" s="341" t="s">
        <v>206</v>
      </c>
      <c r="P8" s="341" t="s">
        <v>57</v>
      </c>
    </row>
    <row r="9" spans="2:16" ht="26.15" customHeight="1" x14ac:dyDescent="0.35">
      <c r="B9" s="342"/>
      <c r="C9" s="343" t="s">
        <v>58</v>
      </c>
      <c r="D9" s="343" t="s">
        <v>59</v>
      </c>
      <c r="E9" s="343" t="s">
        <v>193</v>
      </c>
      <c r="F9" s="343" t="s">
        <v>60</v>
      </c>
      <c r="G9" s="344" t="s">
        <v>61</v>
      </c>
      <c r="H9" s="344" t="s">
        <v>62</v>
      </c>
      <c r="I9" s="345"/>
      <c r="J9" s="344"/>
      <c r="K9" s="346">
        <f>Table33[[#This Row],[Total value of work defined as experimental development (£)]]*Table33[[#This Row],[Experimental development subsidy ratio (%)]]</f>
        <v>0</v>
      </c>
      <c r="L9" s="345"/>
      <c r="M9" s="344"/>
      <c r="N9" s="346">
        <f>Table33[[#This Row],[Industrial Research subsidy ratio (%)]]*Table33[[#This Row],[Total Value of work defined as industrial research (£)]]</f>
        <v>0</v>
      </c>
      <c r="O9" s="347" t="s">
        <v>207</v>
      </c>
      <c r="P9" s="347"/>
    </row>
    <row r="10" spans="2:16" ht="14.5" customHeight="1" x14ac:dyDescent="0.35">
      <c r="B10" s="124"/>
      <c r="C10" s="35" t="s">
        <v>63</v>
      </c>
      <c r="D10" s="36" t="s">
        <v>4</v>
      </c>
      <c r="E10" s="36"/>
      <c r="F10" s="38"/>
      <c r="G10" s="355" t="e">
        <f t="shared" ref="G10:G21" si="0">(H10/$D$6)</f>
        <v>#DIV/0!</v>
      </c>
      <c r="H10" s="37">
        <v>0</v>
      </c>
      <c r="I10" s="44"/>
      <c r="J10" s="45"/>
      <c r="K10" s="348">
        <f>Table33[[#This Row],[Total value of work defined as experimental development (£)]]*Table33[[#This Row],[Experimental development subsidy ratio (%)]]</f>
        <v>0</v>
      </c>
      <c r="L10" s="44">
        <v>0</v>
      </c>
      <c r="M10" s="45"/>
      <c r="N10" s="348">
        <f>Table33[[#This Row],[Industrial Research subsidy ratio (%)]]*Table33[[#This Row],[Total Value of work defined as industrial research (£)]]</f>
        <v>0</v>
      </c>
      <c r="O10" s="349" t="e">
        <f>(Table33[[#This Row],[Grant funding for experimental development (£)]]+Table33[[#This Row],[Grant funding for Industrial research(£)]])/Table33[[#This Row],[Total project costs per organisation (£)]]</f>
        <v>#DIV/0!</v>
      </c>
      <c r="P10" s="350">
        <f>N10+K10</f>
        <v>0</v>
      </c>
    </row>
    <row r="11" spans="2:16" ht="14.5" customHeight="1" x14ac:dyDescent="0.35">
      <c r="B11" s="124"/>
      <c r="C11" s="35" t="s">
        <v>63</v>
      </c>
      <c r="D11" s="36" t="s">
        <v>4</v>
      </c>
      <c r="E11" s="36"/>
      <c r="F11" s="39"/>
      <c r="G11" s="355" t="e">
        <f t="shared" si="0"/>
        <v>#DIV/0!</v>
      </c>
      <c r="H11" s="37">
        <v>0</v>
      </c>
      <c r="I11" s="44"/>
      <c r="J11" s="45"/>
      <c r="K11" s="348">
        <f>Table33[[#This Row],[Total value of work defined as experimental development (£)]]*Table33[[#This Row],[Experimental development subsidy ratio (%)]]</f>
        <v>0</v>
      </c>
      <c r="L11" s="44">
        <f>Table33[[#This Row],[Total project costs per organisation (£)]]</f>
        <v>0</v>
      </c>
      <c r="M11" s="45"/>
      <c r="N11" s="348">
        <f>Table33[[#This Row],[Industrial Research subsidy ratio (%)]]*Table33[[#This Row],[Total Value of work defined as industrial research (£)]]</f>
        <v>0</v>
      </c>
      <c r="O11" s="349" t="e">
        <f>(Table33[[#This Row],[Grant funding for experimental development (£)]]+Table33[[#This Row],[Grant funding for Industrial research(£)]])/Table33[[#This Row],[Total project costs per organisation (£)]]</f>
        <v>#DIV/0!</v>
      </c>
      <c r="P11" s="350">
        <f t="shared" ref="P11:P21" si="1">N11+K11</f>
        <v>0</v>
      </c>
    </row>
    <row r="12" spans="2:16" ht="14.5" customHeight="1" x14ac:dyDescent="0.35">
      <c r="B12" s="124"/>
      <c r="C12" s="35" t="s">
        <v>63</v>
      </c>
      <c r="D12" s="36" t="s">
        <v>4</v>
      </c>
      <c r="E12" s="36"/>
      <c r="F12" s="39"/>
      <c r="G12" s="355" t="e">
        <f t="shared" si="0"/>
        <v>#DIV/0!</v>
      </c>
      <c r="H12" s="37">
        <v>0</v>
      </c>
      <c r="I12" s="44"/>
      <c r="J12" s="45"/>
      <c r="K12" s="348">
        <f>Table33[[#This Row],[Total value of work defined as experimental development (£)]]*Table33[[#This Row],[Experimental development subsidy ratio (%)]]</f>
        <v>0</v>
      </c>
      <c r="L12" s="44">
        <f>Table33[[#This Row],[Total project costs per organisation (£)]]</f>
        <v>0</v>
      </c>
      <c r="M12" s="45"/>
      <c r="N12" s="348">
        <f>Table33[[#This Row],[Industrial Research subsidy ratio (%)]]*Table33[[#This Row],[Total Value of work defined as industrial research (£)]]</f>
        <v>0</v>
      </c>
      <c r="O12" s="349" t="e">
        <f>(Table33[[#This Row],[Grant funding for experimental development (£)]]+Table33[[#This Row],[Grant funding for Industrial research(£)]])/Table33[[#This Row],[Total project costs per organisation (£)]]</f>
        <v>#DIV/0!</v>
      </c>
      <c r="P12" s="350">
        <f t="shared" si="1"/>
        <v>0</v>
      </c>
    </row>
    <row r="13" spans="2:16" ht="14.5" customHeight="1" x14ac:dyDescent="0.35">
      <c r="B13" s="124"/>
      <c r="C13" s="35" t="s">
        <v>63</v>
      </c>
      <c r="D13" s="36" t="s">
        <v>4</v>
      </c>
      <c r="E13" s="36"/>
      <c r="F13" s="39"/>
      <c r="G13" s="355" t="e">
        <f t="shared" si="0"/>
        <v>#DIV/0!</v>
      </c>
      <c r="H13" s="37">
        <v>0</v>
      </c>
      <c r="I13" s="44"/>
      <c r="J13" s="45"/>
      <c r="K13" s="348">
        <f>Table33[[#This Row],[Total value of work defined as experimental development (£)]]*Table33[[#This Row],[Experimental development subsidy ratio (%)]]</f>
        <v>0</v>
      </c>
      <c r="L13" s="44">
        <f>Table33[[#This Row],[Total project costs per organisation (£)]]</f>
        <v>0</v>
      </c>
      <c r="M13" s="45"/>
      <c r="N13" s="348">
        <f>Table33[[#This Row],[Industrial Research subsidy ratio (%)]]*Table33[[#This Row],[Total Value of work defined as industrial research (£)]]</f>
        <v>0</v>
      </c>
      <c r="O13" s="349" t="e">
        <f>(Table33[[#This Row],[Grant funding for experimental development (£)]]+Table33[[#This Row],[Grant funding for Industrial research(£)]])/Table33[[#This Row],[Total project costs per organisation (£)]]</f>
        <v>#DIV/0!</v>
      </c>
      <c r="P13" s="350">
        <f t="shared" si="1"/>
        <v>0</v>
      </c>
    </row>
    <row r="14" spans="2:16" ht="14.5" customHeight="1" x14ac:dyDescent="0.35">
      <c r="B14" s="124"/>
      <c r="C14" s="35" t="s">
        <v>63</v>
      </c>
      <c r="D14" s="36" t="s">
        <v>4</v>
      </c>
      <c r="E14" s="36"/>
      <c r="F14" s="39"/>
      <c r="G14" s="355" t="e">
        <f t="shared" si="0"/>
        <v>#DIV/0!</v>
      </c>
      <c r="H14" s="37">
        <v>0</v>
      </c>
      <c r="I14" s="44"/>
      <c r="J14" s="45"/>
      <c r="K14" s="348">
        <f>Table33[[#This Row],[Total value of work defined as experimental development (£)]]*Table33[[#This Row],[Experimental development subsidy ratio (%)]]</f>
        <v>0</v>
      </c>
      <c r="L14" s="44">
        <f>Table33[[#This Row],[Total project costs per organisation (£)]]</f>
        <v>0</v>
      </c>
      <c r="M14" s="45"/>
      <c r="N14" s="348">
        <f>Table33[[#This Row],[Industrial Research subsidy ratio (%)]]*Table33[[#This Row],[Total Value of work defined as industrial research (£)]]</f>
        <v>0</v>
      </c>
      <c r="O14" s="349" t="e">
        <f>(Table33[[#This Row],[Grant funding for experimental development (£)]]+Table33[[#This Row],[Grant funding for Industrial research(£)]])/Table33[[#This Row],[Total project costs per organisation (£)]]</f>
        <v>#DIV/0!</v>
      </c>
      <c r="P14" s="350">
        <f t="shared" si="1"/>
        <v>0</v>
      </c>
    </row>
    <row r="15" spans="2:16" ht="14.5" customHeight="1" x14ac:dyDescent="0.35">
      <c r="B15" s="124"/>
      <c r="C15" s="35" t="s">
        <v>63</v>
      </c>
      <c r="D15" s="36" t="s">
        <v>4</v>
      </c>
      <c r="E15" s="36"/>
      <c r="F15" s="39"/>
      <c r="G15" s="355" t="e">
        <f t="shared" si="0"/>
        <v>#DIV/0!</v>
      </c>
      <c r="H15" s="37">
        <v>0</v>
      </c>
      <c r="I15" s="44"/>
      <c r="J15" s="45"/>
      <c r="K15" s="348">
        <f>Table33[[#This Row],[Total value of work defined as experimental development (£)]]*Table33[[#This Row],[Experimental development subsidy ratio (%)]]</f>
        <v>0</v>
      </c>
      <c r="L15" s="44">
        <f>Table33[[#This Row],[Total project costs per organisation (£)]]</f>
        <v>0</v>
      </c>
      <c r="M15" s="45"/>
      <c r="N15" s="348">
        <f>Table33[[#This Row],[Industrial Research subsidy ratio (%)]]*Table33[[#This Row],[Total Value of work defined as industrial research (£)]]</f>
        <v>0</v>
      </c>
      <c r="O15" s="349" t="e">
        <f>(Table33[[#This Row],[Grant funding for experimental development (£)]]+Table33[[#This Row],[Grant funding for Industrial research(£)]])/Table33[[#This Row],[Total project costs per organisation (£)]]</f>
        <v>#DIV/0!</v>
      </c>
      <c r="P15" s="350">
        <f t="shared" si="1"/>
        <v>0</v>
      </c>
    </row>
    <row r="16" spans="2:16" ht="14.5" customHeight="1" x14ac:dyDescent="0.35">
      <c r="B16" s="124"/>
      <c r="C16" s="35" t="s">
        <v>63</v>
      </c>
      <c r="D16" s="36" t="s">
        <v>4</v>
      </c>
      <c r="E16" s="36"/>
      <c r="F16" s="39"/>
      <c r="G16" s="355" t="e">
        <f t="shared" si="0"/>
        <v>#DIV/0!</v>
      </c>
      <c r="H16" s="37">
        <v>0</v>
      </c>
      <c r="I16" s="44"/>
      <c r="J16" s="45"/>
      <c r="K16" s="348">
        <f>Table33[[#This Row],[Total value of work defined as experimental development (£)]]*Table33[[#This Row],[Experimental development subsidy ratio (%)]]</f>
        <v>0</v>
      </c>
      <c r="L16" s="44">
        <f>Table33[[#This Row],[Total project costs per organisation (£)]]</f>
        <v>0</v>
      </c>
      <c r="M16" s="45"/>
      <c r="N16" s="348">
        <f>Table33[[#This Row],[Industrial Research subsidy ratio (%)]]*Table33[[#This Row],[Total Value of work defined as industrial research (£)]]</f>
        <v>0</v>
      </c>
      <c r="O16" s="349" t="e">
        <f>(Table33[[#This Row],[Grant funding for experimental development (£)]]+Table33[[#This Row],[Grant funding for Industrial research(£)]])/Table33[[#This Row],[Total project costs per organisation (£)]]</f>
        <v>#DIV/0!</v>
      </c>
      <c r="P16" s="350">
        <f t="shared" si="1"/>
        <v>0</v>
      </c>
    </row>
    <row r="17" spans="2:16" ht="14.5" customHeight="1" x14ac:dyDescent="0.35">
      <c r="B17" s="124"/>
      <c r="C17" s="35" t="s">
        <v>63</v>
      </c>
      <c r="D17" s="36" t="s">
        <v>4</v>
      </c>
      <c r="E17" s="36"/>
      <c r="F17" s="39"/>
      <c r="G17" s="355" t="e">
        <f t="shared" si="0"/>
        <v>#DIV/0!</v>
      </c>
      <c r="H17" s="37">
        <v>0</v>
      </c>
      <c r="I17" s="44"/>
      <c r="J17" s="45"/>
      <c r="K17" s="348">
        <f>Table33[[#This Row],[Total value of work defined as experimental development (£)]]*Table33[[#This Row],[Experimental development subsidy ratio (%)]]</f>
        <v>0</v>
      </c>
      <c r="L17" s="44">
        <v>0</v>
      </c>
      <c r="M17" s="45"/>
      <c r="N17" s="348">
        <f>Table33[[#This Row],[Industrial Research subsidy ratio (%)]]*Table33[[#This Row],[Total Value of work defined as industrial research (£)]]</f>
        <v>0</v>
      </c>
      <c r="O17" s="349" t="e">
        <f>(Table33[[#This Row],[Grant funding for experimental development (£)]]+Table33[[#This Row],[Grant funding for Industrial research(£)]])/Table33[[#This Row],[Total project costs per organisation (£)]]</f>
        <v>#DIV/0!</v>
      </c>
      <c r="P17" s="350">
        <f t="shared" si="1"/>
        <v>0</v>
      </c>
    </row>
    <row r="18" spans="2:16" ht="14.5" customHeight="1" x14ac:dyDescent="0.35">
      <c r="B18" s="124"/>
      <c r="C18" s="35" t="s">
        <v>63</v>
      </c>
      <c r="D18" s="36" t="s">
        <v>4</v>
      </c>
      <c r="E18" s="36"/>
      <c r="F18" s="39"/>
      <c r="G18" s="355" t="e">
        <f t="shared" si="0"/>
        <v>#DIV/0!</v>
      </c>
      <c r="H18" s="37">
        <v>0</v>
      </c>
      <c r="I18" s="44"/>
      <c r="J18" s="45"/>
      <c r="K18" s="348">
        <f>Table33[[#This Row],[Total value of work defined as experimental development (£)]]*Table33[[#This Row],[Experimental development subsidy ratio (%)]]</f>
        <v>0</v>
      </c>
      <c r="L18" s="44">
        <f>Table33[[#This Row],[Total project costs per organisation (£)]]</f>
        <v>0</v>
      </c>
      <c r="M18" s="45"/>
      <c r="N18" s="348">
        <f>Table33[[#This Row],[Industrial Research subsidy ratio (%)]]*Table33[[#This Row],[Total Value of work defined as industrial research (£)]]</f>
        <v>0</v>
      </c>
      <c r="O18" s="349" t="e">
        <f>(Table33[[#This Row],[Grant funding for experimental development (£)]]+Table33[[#This Row],[Grant funding for Industrial research(£)]])/Table33[[#This Row],[Total project costs per organisation (£)]]</f>
        <v>#DIV/0!</v>
      </c>
      <c r="P18" s="350">
        <f t="shared" si="1"/>
        <v>0</v>
      </c>
    </row>
    <row r="19" spans="2:16" ht="14.5" customHeight="1" x14ac:dyDescent="0.35">
      <c r="B19" s="124"/>
      <c r="C19" s="35" t="s">
        <v>63</v>
      </c>
      <c r="D19" s="36" t="s">
        <v>4</v>
      </c>
      <c r="E19" s="36"/>
      <c r="F19" s="39"/>
      <c r="G19" s="355" t="e">
        <f t="shared" si="0"/>
        <v>#DIV/0!</v>
      </c>
      <c r="H19" s="37">
        <v>0</v>
      </c>
      <c r="I19" s="44"/>
      <c r="J19" s="45"/>
      <c r="K19" s="348">
        <f>Table33[[#This Row],[Total value of work defined as experimental development (£)]]*Table33[[#This Row],[Experimental development subsidy ratio (%)]]</f>
        <v>0</v>
      </c>
      <c r="L19" s="44">
        <f>Table33[[#This Row],[Total project costs per organisation (£)]]</f>
        <v>0</v>
      </c>
      <c r="M19" s="45"/>
      <c r="N19" s="348">
        <f>Table33[[#This Row],[Industrial Research subsidy ratio (%)]]*Table33[[#This Row],[Total Value of work defined as industrial research (£)]]</f>
        <v>0</v>
      </c>
      <c r="O19" s="349" t="e">
        <f>(Table33[[#This Row],[Grant funding for experimental development (£)]]+Table33[[#This Row],[Grant funding for Industrial research(£)]])/Table33[[#This Row],[Total project costs per organisation (£)]]</f>
        <v>#DIV/0!</v>
      </c>
      <c r="P19" s="350">
        <f t="shared" si="1"/>
        <v>0</v>
      </c>
    </row>
    <row r="20" spans="2:16" ht="14.5" customHeight="1" x14ac:dyDescent="0.35">
      <c r="B20" s="124"/>
      <c r="C20" s="35" t="s">
        <v>63</v>
      </c>
      <c r="D20" s="36" t="s">
        <v>4</v>
      </c>
      <c r="E20" s="36"/>
      <c r="F20" s="39"/>
      <c r="G20" s="355" t="e">
        <f t="shared" si="0"/>
        <v>#DIV/0!</v>
      </c>
      <c r="H20" s="37">
        <v>0</v>
      </c>
      <c r="I20" s="44"/>
      <c r="J20" s="45"/>
      <c r="K20" s="348">
        <f>Table33[[#This Row],[Total value of work defined as experimental development (£)]]*Table33[[#This Row],[Experimental development subsidy ratio (%)]]</f>
        <v>0</v>
      </c>
      <c r="L20" s="44">
        <f>Table33[[#This Row],[Total project costs per organisation (£)]]</f>
        <v>0</v>
      </c>
      <c r="M20" s="45"/>
      <c r="N20" s="348">
        <f>Table33[[#This Row],[Industrial Research subsidy ratio (%)]]*Table33[[#This Row],[Total Value of work defined as industrial research (£)]]</f>
        <v>0</v>
      </c>
      <c r="O20" s="349" t="e">
        <f>(Table33[[#This Row],[Grant funding for experimental development (£)]]+Table33[[#This Row],[Grant funding for Industrial research(£)]])/Table33[[#This Row],[Total project costs per organisation (£)]]</f>
        <v>#DIV/0!</v>
      </c>
      <c r="P20" s="350">
        <f t="shared" si="1"/>
        <v>0</v>
      </c>
    </row>
    <row r="21" spans="2:16" ht="15" customHeight="1" thickBot="1" x14ac:dyDescent="0.4">
      <c r="B21" s="124"/>
      <c r="C21" s="35" t="s">
        <v>63</v>
      </c>
      <c r="D21" s="36" t="s">
        <v>4</v>
      </c>
      <c r="E21" s="36"/>
      <c r="F21" s="39"/>
      <c r="G21" s="355" t="e">
        <f t="shared" si="0"/>
        <v>#DIV/0!</v>
      </c>
      <c r="H21" s="37">
        <v>0</v>
      </c>
      <c r="I21" s="44"/>
      <c r="J21" s="45"/>
      <c r="K21" s="348">
        <f>Table33[[#This Row],[Total value of work defined as experimental development (£)]]*Table33[[#This Row],[Experimental development subsidy ratio (%)]]</f>
        <v>0</v>
      </c>
      <c r="L21" s="44">
        <f>Table33[[#This Row],[Total project costs per organisation (£)]]</f>
        <v>0</v>
      </c>
      <c r="M21" s="45"/>
      <c r="N21" s="348">
        <f>Table33[[#This Row],[Industrial Research subsidy ratio (%)]]*Table33[[#This Row],[Total Value of work defined as industrial research (£)]]</f>
        <v>0</v>
      </c>
      <c r="O21" s="349" t="e">
        <f>(Table33[[#This Row],[Grant funding for experimental development (£)]]+Table33[[#This Row],[Grant funding for Industrial research(£)]])/Table33[[#This Row],[Total project costs per organisation (£)]]</f>
        <v>#DIV/0!</v>
      </c>
      <c r="P21" s="350">
        <f t="shared" si="1"/>
        <v>0</v>
      </c>
    </row>
    <row r="22" spans="2:16" ht="15" customHeight="1" thickBot="1" x14ac:dyDescent="0.4">
      <c r="B22" s="125"/>
      <c r="G22" s="356" t="e">
        <f>SUM(G10:G21)</f>
        <v>#DIV/0!</v>
      </c>
      <c r="H22" s="354" t="s">
        <v>64</v>
      </c>
      <c r="I22" s="126"/>
      <c r="J22" s="126"/>
      <c r="K22" s="126"/>
      <c r="L22" s="126"/>
      <c r="M22" s="126"/>
      <c r="N22" s="351"/>
      <c r="O22" s="352"/>
      <c r="P22" s="353">
        <f>SUM(P10:P21)</f>
        <v>0</v>
      </c>
    </row>
  </sheetData>
  <sheetProtection sheet="1" objects="1" scenarios="1" insertRows="0" deleteRows="0" selectLockedCells="1"/>
  <mergeCells count="2">
    <mergeCell ref="C2:P3"/>
    <mergeCell ref="E6:F6"/>
  </mergeCell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6607F6B5-DA51-42AE-BFDB-D7C83054F93F}">
          <x14:formula1>
            <xm:f>'Formula Data'!$G$4:$G$6</xm:f>
          </x14:formula1>
          <xm:sqref>E10:E21</xm:sqref>
        </x14:dataValidation>
        <x14:dataValidation type="list" allowBlank="1" showInputMessage="1" showErrorMessage="1" xr:uid="{9087114E-95F8-46D1-ABC0-166824EF5EAF}">
          <x14:formula1>
            <xm:f>'Formula Data'!$D$4:$D$6</xm:f>
          </x14:formula1>
          <xm:sqref>D10:D21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4572E-E41B-45A4-A2FD-0A1F7629B678}">
  <sheetPr>
    <tabColor theme="6" tint="0.79998168889431442"/>
  </sheetPr>
  <dimension ref="A1:L29"/>
  <sheetViews>
    <sheetView showGridLines="0" zoomScale="85" zoomScaleNormal="85" workbookViewId="0">
      <pane ySplit="3" topLeftCell="A4" activePane="bottomLeft" state="frozen"/>
      <selection activeCell="I18" sqref="I18"/>
      <selection pane="bottomLeft" activeCell="I18" sqref="I18"/>
    </sheetView>
  </sheetViews>
  <sheetFormatPr defaultColWidth="9.1796875" defaultRowHeight="13" x14ac:dyDescent="0.3"/>
  <cols>
    <col min="1" max="2" width="4.7265625" style="144" customWidth="1"/>
    <col min="3" max="3" width="39.1796875" style="144" customWidth="1"/>
    <col min="4" max="4" width="30.7265625" style="144" customWidth="1"/>
    <col min="5" max="5" width="20.54296875" style="144" customWidth="1"/>
    <col min="6" max="6" width="28.26953125" style="151" customWidth="1"/>
    <col min="7" max="7" width="18.81640625" style="144" customWidth="1"/>
    <col min="8" max="8" width="19.54296875" style="152" customWidth="1"/>
    <col min="9" max="9" width="29.453125" style="153" customWidth="1"/>
    <col min="10" max="10" width="21.7265625" style="144" customWidth="1"/>
    <col min="11" max="11" width="16.453125" style="144" customWidth="1"/>
    <col min="12" max="12" width="4.7265625" style="144" customWidth="1"/>
    <col min="13" max="16373" width="9.1796875" style="144"/>
    <col min="16374" max="16382" width="9.1796875" style="144" bestFit="1" customWidth="1"/>
    <col min="16383" max="16384" width="9.1796875" style="144"/>
  </cols>
  <sheetData>
    <row r="1" spans="1:12" ht="13.5" thickBot="1" x14ac:dyDescent="0.35">
      <c r="A1" s="140"/>
      <c r="B1" s="140"/>
      <c r="C1" s="140"/>
      <c r="D1" s="140"/>
      <c r="E1" s="140"/>
      <c r="F1" s="141"/>
      <c r="G1" s="140"/>
      <c r="H1" s="142"/>
      <c r="I1" s="143"/>
      <c r="J1" s="140"/>
      <c r="K1" s="140"/>
      <c r="L1" s="140"/>
    </row>
    <row r="2" spans="1:12" ht="12.75" customHeight="1" x14ac:dyDescent="0.3">
      <c r="A2" s="140"/>
      <c r="B2" s="357"/>
      <c r="C2" s="392" t="s">
        <v>65</v>
      </c>
      <c r="D2" s="392"/>
      <c r="E2" s="392"/>
      <c r="F2" s="392"/>
      <c r="G2" s="392"/>
      <c r="H2" s="392"/>
      <c r="I2" s="392"/>
      <c r="J2" s="392"/>
      <c r="K2" s="392"/>
      <c r="L2" s="140"/>
    </row>
    <row r="3" spans="1:12" ht="12.75" customHeight="1" x14ac:dyDescent="0.3">
      <c r="A3" s="140"/>
      <c r="B3" s="358"/>
      <c r="C3" s="393"/>
      <c r="D3" s="393"/>
      <c r="E3" s="393"/>
      <c r="F3" s="393"/>
      <c r="G3" s="393"/>
      <c r="H3" s="393"/>
      <c r="I3" s="393"/>
      <c r="J3" s="393"/>
      <c r="K3" s="393"/>
      <c r="L3" s="140"/>
    </row>
    <row r="4" spans="1:12" ht="28.5" customHeight="1" x14ac:dyDescent="0.3">
      <c r="A4" s="140"/>
      <c r="B4" s="359"/>
      <c r="C4" s="360" t="s">
        <v>66</v>
      </c>
      <c r="D4" s="361"/>
      <c r="E4" s="361"/>
      <c r="F4" s="362"/>
      <c r="G4" s="262"/>
      <c r="H4" s="363"/>
      <c r="I4" s="364"/>
      <c r="J4" s="262"/>
      <c r="K4" s="262"/>
      <c r="L4" s="140"/>
    </row>
    <row r="5" spans="1:12" ht="15.5" x14ac:dyDescent="0.35">
      <c r="A5" s="140"/>
      <c r="B5" s="359"/>
      <c r="C5" s="475" t="s">
        <v>175</v>
      </c>
      <c r="D5" s="475"/>
      <c r="E5" s="475"/>
      <c r="F5" s="475"/>
      <c r="G5" s="475"/>
      <c r="H5" s="475"/>
      <c r="I5" s="475"/>
      <c r="J5" s="475"/>
      <c r="K5" s="365"/>
      <c r="L5" s="140"/>
    </row>
    <row r="6" spans="1:12" ht="29.25" customHeight="1" x14ac:dyDescent="0.35">
      <c r="A6" s="140"/>
      <c r="B6" s="359"/>
      <c r="C6" s="476" t="s">
        <v>173</v>
      </c>
      <c r="D6" s="476"/>
      <c r="E6" s="476"/>
      <c r="F6" s="476"/>
      <c r="G6" s="476"/>
      <c r="H6" s="476"/>
      <c r="I6" s="476"/>
      <c r="J6" s="476"/>
      <c r="K6" s="366"/>
      <c r="L6" s="140"/>
    </row>
    <row r="7" spans="1:12" ht="15.5" x14ac:dyDescent="0.3">
      <c r="A7" s="140"/>
      <c r="B7" s="359"/>
      <c r="C7" s="477" t="s">
        <v>67</v>
      </c>
      <c r="D7" s="477"/>
      <c r="E7" s="477"/>
      <c r="F7" s="477"/>
      <c r="G7" s="477"/>
      <c r="H7" s="477"/>
      <c r="I7" s="477"/>
      <c r="J7" s="477"/>
      <c r="K7" s="367"/>
      <c r="L7" s="140"/>
    </row>
    <row r="8" spans="1:12" ht="16" thickBot="1" x14ac:dyDescent="0.35">
      <c r="A8" s="140"/>
      <c r="B8" s="359"/>
      <c r="C8" s="478"/>
      <c r="D8" s="478"/>
      <c r="E8" s="478"/>
      <c r="F8" s="478"/>
      <c r="G8" s="478"/>
      <c r="H8" s="478"/>
      <c r="I8" s="478"/>
      <c r="J8" s="478"/>
      <c r="K8" s="368"/>
      <c r="L8" s="140"/>
    </row>
    <row r="9" spans="1:12" x14ac:dyDescent="0.3">
      <c r="A9" s="140"/>
      <c r="B9" s="359"/>
      <c r="C9" s="262"/>
      <c r="D9" s="262"/>
      <c r="E9" s="262"/>
      <c r="F9" s="362"/>
      <c r="G9" s="262"/>
      <c r="H9" s="363"/>
      <c r="I9" s="364"/>
      <c r="J9" s="262"/>
      <c r="K9" s="262"/>
      <c r="L9" s="140"/>
    </row>
    <row r="10" spans="1:12" ht="15.5" x14ac:dyDescent="0.35">
      <c r="A10" s="140"/>
      <c r="B10" s="359"/>
      <c r="C10" s="369" t="str">
        <f>[1]Summary!B31</f>
        <v>Total Project Costs</v>
      </c>
      <c r="D10" s="370">
        <f>Summary!D36</f>
        <v>0</v>
      </c>
      <c r="E10" s="231"/>
      <c r="F10" s="231"/>
      <c r="G10" s="207"/>
      <c r="H10" s="371"/>
      <c r="I10" s="372"/>
      <c r="J10" s="207"/>
      <c r="K10" s="207"/>
      <c r="L10" s="140"/>
    </row>
    <row r="11" spans="1:12" x14ac:dyDescent="0.3">
      <c r="A11" s="140"/>
      <c r="B11" s="359"/>
      <c r="C11" s="373"/>
      <c r="D11" s="373"/>
      <c r="E11" s="373"/>
      <c r="F11" s="231"/>
      <c r="G11" s="207"/>
      <c r="H11" s="371"/>
      <c r="I11" s="372"/>
      <c r="J11" s="207"/>
      <c r="K11" s="207"/>
      <c r="L11" s="140"/>
    </row>
    <row r="12" spans="1:12" ht="30" customHeight="1" thickBot="1" x14ac:dyDescent="0.35">
      <c r="A12" s="140"/>
      <c r="B12" s="359"/>
      <c r="C12" s="474" t="s">
        <v>65</v>
      </c>
      <c r="D12" s="474"/>
      <c r="E12" s="474"/>
      <c r="F12" s="474"/>
      <c r="G12" s="474"/>
      <c r="H12" s="474"/>
      <c r="I12" s="474"/>
      <c r="J12" s="474"/>
      <c r="K12" s="474"/>
      <c r="L12" s="140"/>
    </row>
    <row r="13" spans="1:12" ht="80.5" customHeight="1" x14ac:dyDescent="0.3">
      <c r="A13" s="140"/>
      <c r="B13" s="359"/>
      <c r="C13" s="374" t="s">
        <v>176</v>
      </c>
      <c r="D13" s="374" t="s">
        <v>47</v>
      </c>
      <c r="E13" s="375" t="s">
        <v>68</v>
      </c>
      <c r="F13" s="376" t="s">
        <v>69</v>
      </c>
      <c r="G13" s="377" t="s">
        <v>70</v>
      </c>
      <c r="H13" s="377" t="s">
        <v>71</v>
      </c>
      <c r="I13" s="378" t="s">
        <v>72</v>
      </c>
      <c r="J13" s="379" t="s">
        <v>172</v>
      </c>
      <c r="K13" s="380" t="s">
        <v>171</v>
      </c>
      <c r="L13" s="140"/>
    </row>
    <row r="14" spans="1:12" s="149" customFormat="1" ht="83.25" customHeight="1" x14ac:dyDescent="0.35">
      <c r="A14" s="148"/>
      <c r="B14" s="381"/>
      <c r="C14" s="275" t="s">
        <v>174</v>
      </c>
      <c r="D14" s="275" t="s">
        <v>58</v>
      </c>
      <c r="E14" s="382" t="s">
        <v>73</v>
      </c>
      <c r="F14" s="383" t="s">
        <v>74</v>
      </c>
      <c r="G14" s="275" t="s">
        <v>75</v>
      </c>
      <c r="H14" s="275" t="s">
        <v>76</v>
      </c>
      <c r="I14" s="384" t="s">
        <v>77</v>
      </c>
      <c r="J14" s="385" t="s">
        <v>170</v>
      </c>
      <c r="K14" s="386" t="s">
        <v>177</v>
      </c>
      <c r="L14" s="148"/>
    </row>
    <row r="15" spans="1:12" ht="30" customHeight="1" x14ac:dyDescent="0.3">
      <c r="A15" s="140"/>
      <c r="B15" s="145"/>
      <c r="C15" s="387">
        <f>Summary!D2</f>
        <v>0</v>
      </c>
      <c r="D15" s="74"/>
      <c r="E15" s="100" t="s">
        <v>78</v>
      </c>
      <c r="F15" s="101"/>
      <c r="G15" s="74" t="s">
        <v>169</v>
      </c>
      <c r="H15" s="74"/>
      <c r="I15" s="102"/>
      <c r="J15" s="112"/>
      <c r="K15" s="389">
        <f t="shared" ref="K15:K26" si="0">J15*$D$10</f>
        <v>0</v>
      </c>
      <c r="L15" s="140"/>
    </row>
    <row r="16" spans="1:12" ht="30" customHeight="1" x14ac:dyDescent="0.3">
      <c r="A16" s="140"/>
      <c r="B16" s="145"/>
      <c r="C16" s="387">
        <f>Summary!D2</f>
        <v>0</v>
      </c>
      <c r="D16" s="74"/>
      <c r="E16" s="100" t="s">
        <v>78</v>
      </c>
      <c r="F16" s="101"/>
      <c r="G16" s="74" t="s">
        <v>169</v>
      </c>
      <c r="H16" s="74"/>
      <c r="I16" s="102"/>
      <c r="J16" s="112"/>
      <c r="K16" s="389">
        <f t="shared" si="0"/>
        <v>0</v>
      </c>
      <c r="L16" s="140"/>
    </row>
    <row r="17" spans="1:12" ht="30" customHeight="1" x14ac:dyDescent="0.3">
      <c r="A17" s="140"/>
      <c r="B17" s="145"/>
      <c r="C17" s="387">
        <f>Summary!D2</f>
        <v>0</v>
      </c>
      <c r="D17" s="74"/>
      <c r="E17" s="100" t="s">
        <v>78</v>
      </c>
      <c r="F17" s="101"/>
      <c r="G17" s="74" t="s">
        <v>169</v>
      </c>
      <c r="H17" s="74"/>
      <c r="I17" s="102"/>
      <c r="J17" s="112"/>
      <c r="K17" s="389">
        <f t="shared" si="0"/>
        <v>0</v>
      </c>
      <c r="L17" s="140"/>
    </row>
    <row r="18" spans="1:12" ht="30" customHeight="1" x14ac:dyDescent="0.3">
      <c r="A18" s="140"/>
      <c r="B18" s="145"/>
      <c r="C18" s="387">
        <f>Summary!D2</f>
        <v>0</v>
      </c>
      <c r="D18" s="74"/>
      <c r="E18" s="100" t="s">
        <v>78</v>
      </c>
      <c r="F18" s="101"/>
      <c r="G18" s="74" t="s">
        <v>169</v>
      </c>
      <c r="H18" s="74"/>
      <c r="I18" s="103"/>
      <c r="J18" s="112"/>
      <c r="K18" s="389">
        <f t="shared" si="0"/>
        <v>0</v>
      </c>
      <c r="L18" s="140"/>
    </row>
    <row r="19" spans="1:12" ht="30" customHeight="1" x14ac:dyDescent="0.3">
      <c r="A19" s="140"/>
      <c r="B19" s="145"/>
      <c r="C19" s="387">
        <f>Summary!D2</f>
        <v>0</v>
      </c>
      <c r="D19" s="74"/>
      <c r="E19" s="100" t="s">
        <v>78</v>
      </c>
      <c r="F19" s="101"/>
      <c r="G19" s="74" t="s">
        <v>169</v>
      </c>
      <c r="H19" s="74"/>
      <c r="I19" s="103"/>
      <c r="J19" s="112"/>
      <c r="K19" s="389">
        <f t="shared" si="0"/>
        <v>0</v>
      </c>
      <c r="L19" s="140"/>
    </row>
    <row r="20" spans="1:12" ht="30" customHeight="1" x14ac:dyDescent="0.3">
      <c r="A20" s="140"/>
      <c r="B20" s="145"/>
      <c r="C20" s="387">
        <f>Summary!D2</f>
        <v>0</v>
      </c>
      <c r="D20" s="74"/>
      <c r="E20" s="100" t="s">
        <v>78</v>
      </c>
      <c r="F20" s="101"/>
      <c r="G20" s="74" t="s">
        <v>169</v>
      </c>
      <c r="H20" s="74"/>
      <c r="I20" s="103"/>
      <c r="J20" s="112"/>
      <c r="K20" s="389">
        <f t="shared" si="0"/>
        <v>0</v>
      </c>
      <c r="L20" s="140"/>
    </row>
    <row r="21" spans="1:12" ht="30" customHeight="1" x14ac:dyDescent="0.3">
      <c r="A21" s="140"/>
      <c r="B21" s="145"/>
      <c r="C21" s="387">
        <f>Summary!D2</f>
        <v>0</v>
      </c>
      <c r="D21" s="74"/>
      <c r="E21" s="100" t="s">
        <v>78</v>
      </c>
      <c r="F21" s="101"/>
      <c r="G21" s="74" t="s">
        <v>169</v>
      </c>
      <c r="H21" s="74"/>
      <c r="I21" s="103"/>
      <c r="J21" s="112"/>
      <c r="K21" s="389">
        <f t="shared" si="0"/>
        <v>0</v>
      </c>
      <c r="L21" s="140"/>
    </row>
    <row r="22" spans="1:12" ht="30" customHeight="1" x14ac:dyDescent="0.3">
      <c r="A22" s="140"/>
      <c r="B22" s="145"/>
      <c r="C22" s="387">
        <f>Summary!D2</f>
        <v>0</v>
      </c>
      <c r="D22" s="74"/>
      <c r="E22" s="100" t="s">
        <v>78</v>
      </c>
      <c r="F22" s="101"/>
      <c r="G22" s="74" t="s">
        <v>169</v>
      </c>
      <c r="H22" s="74"/>
      <c r="I22" s="103"/>
      <c r="J22" s="112"/>
      <c r="K22" s="389">
        <f t="shared" si="0"/>
        <v>0</v>
      </c>
      <c r="L22" s="140"/>
    </row>
    <row r="23" spans="1:12" ht="30" customHeight="1" x14ac:dyDescent="0.3">
      <c r="A23" s="140"/>
      <c r="B23" s="145"/>
      <c r="C23" s="387">
        <f>Summary!D2</f>
        <v>0</v>
      </c>
      <c r="D23" s="74"/>
      <c r="E23" s="100" t="s">
        <v>78</v>
      </c>
      <c r="F23" s="101"/>
      <c r="G23" s="74" t="s">
        <v>169</v>
      </c>
      <c r="H23" s="74"/>
      <c r="I23" s="103"/>
      <c r="J23" s="112"/>
      <c r="K23" s="389">
        <f t="shared" si="0"/>
        <v>0</v>
      </c>
      <c r="L23" s="140"/>
    </row>
    <row r="24" spans="1:12" ht="30" customHeight="1" x14ac:dyDescent="0.3">
      <c r="A24" s="140"/>
      <c r="B24" s="145"/>
      <c r="C24" s="387">
        <f>Summary!D2</f>
        <v>0</v>
      </c>
      <c r="D24" s="74"/>
      <c r="E24" s="100" t="s">
        <v>78</v>
      </c>
      <c r="F24" s="101"/>
      <c r="G24" s="74" t="s">
        <v>169</v>
      </c>
      <c r="H24" s="74"/>
      <c r="I24" s="103"/>
      <c r="J24" s="112"/>
      <c r="K24" s="389">
        <f t="shared" si="0"/>
        <v>0</v>
      </c>
      <c r="L24" s="140"/>
    </row>
    <row r="25" spans="1:12" ht="30" customHeight="1" x14ac:dyDescent="0.3">
      <c r="A25" s="140"/>
      <c r="B25" s="145"/>
      <c r="C25" s="387">
        <f>Summary!D2</f>
        <v>0</v>
      </c>
      <c r="D25" s="74"/>
      <c r="E25" s="100" t="s">
        <v>78</v>
      </c>
      <c r="F25" s="101"/>
      <c r="G25" s="74" t="s">
        <v>169</v>
      </c>
      <c r="H25" s="74"/>
      <c r="I25" s="103"/>
      <c r="J25" s="112"/>
      <c r="K25" s="389">
        <f t="shared" si="0"/>
        <v>0</v>
      </c>
      <c r="L25" s="140"/>
    </row>
    <row r="26" spans="1:12" ht="30" customHeight="1" thickBot="1" x14ac:dyDescent="0.35">
      <c r="A26" s="140"/>
      <c r="B26" s="145"/>
      <c r="C26" s="387">
        <f>Summary!D2</f>
        <v>0</v>
      </c>
      <c r="D26" s="74"/>
      <c r="E26" s="100" t="s">
        <v>78</v>
      </c>
      <c r="F26" s="101"/>
      <c r="G26" s="74" t="s">
        <v>169</v>
      </c>
      <c r="H26" s="74"/>
      <c r="I26" s="104"/>
      <c r="J26" s="112"/>
      <c r="K26" s="389">
        <f t="shared" si="0"/>
        <v>0</v>
      </c>
      <c r="L26" s="140"/>
    </row>
    <row r="27" spans="1:12" ht="30" customHeight="1" thickTop="1" thickBot="1" x14ac:dyDescent="0.35">
      <c r="A27" s="140"/>
      <c r="B27" s="150"/>
      <c r="C27" s="388">
        <f>Summary!D2</f>
        <v>0</v>
      </c>
      <c r="D27" s="105" t="s">
        <v>79</v>
      </c>
      <c r="E27" s="106"/>
      <c r="F27" s="107"/>
      <c r="G27" s="108"/>
      <c r="H27" s="109"/>
      <c r="I27" s="110"/>
      <c r="J27" s="113">
        <f>SUM(J15:J26)</f>
        <v>0</v>
      </c>
      <c r="K27" s="389"/>
      <c r="L27" s="140"/>
    </row>
    <row r="28" spans="1:12" ht="14" thickTop="1" thickBot="1" x14ac:dyDescent="0.35">
      <c r="A28" s="147"/>
      <c r="B28" s="147"/>
      <c r="C28" s="140"/>
      <c r="D28" s="140"/>
      <c r="E28" s="140"/>
      <c r="F28" s="141"/>
      <c r="G28" s="140"/>
      <c r="H28" s="142"/>
      <c r="I28" s="143"/>
      <c r="J28" s="111" t="s">
        <v>178</v>
      </c>
      <c r="K28" s="390"/>
      <c r="L28" s="147"/>
    </row>
    <row r="29" spans="1:12" ht="13.5" thickTop="1" x14ac:dyDescent="0.3"/>
  </sheetData>
  <sheetProtection sheet="1" objects="1" scenarios="1" insertRows="0" deleteRows="0" selectLockedCells="1"/>
  <dataConsolidate/>
  <mergeCells count="6">
    <mergeCell ref="C12:K12"/>
    <mergeCell ref="C2:K3"/>
    <mergeCell ref="C5:J5"/>
    <mergeCell ref="C6:J6"/>
    <mergeCell ref="C7:J7"/>
    <mergeCell ref="C8:J8"/>
  </mergeCells>
  <conditionalFormatting sqref="J27">
    <cfRule type="cellIs" dxfId="0" priority="1" operator="equal">
      <formula>1</formula>
    </cfRule>
  </conditionalFormatting>
  <dataValidations count="8">
    <dataValidation allowBlank="1" showInputMessage="1" showErrorMessage="1" prompt="This cell should sum to 100" sqref="J27" xr:uid="{22CB2D5E-1C90-4B64-BE23-826FB3A12276}"/>
    <dataValidation type="list" allowBlank="1" showInputMessage="1" showErrorMessage="1" prompt="(For locations not in the UK please select N/A and state which Country in the relevant column)" sqref="G15:G26" xr:uid="{F10813A4-8E6B-4B19-970F-2361496B01FB}">
      <formula1>"Choose Region, North East, North West, Yorkshire and the Humber, East Midlands, West Midlands, East of England, South East, South West, London, Scotland, Wales, Northern Ireland, N/A"</formula1>
    </dataValidation>
    <dataValidation allowBlank="1" showInputMessage="1" showErrorMessage="1" prompt="This box will prepopulate columns L and M depending on what percentage is keyed in" sqref="J14:J26" xr:uid="{2EB3B474-871B-4F8F-830F-DE666AB86444}"/>
    <dataValidation type="list" allowBlank="1" showInputMessage="1" showErrorMessage="1" sqref="E15:E27" xr:uid="{DDF4122F-1D4E-46AD-A757-6A4C7E16FED4}">
      <formula1>"Please Select, Lead Organisation, Partner"</formula1>
    </dataValidation>
    <dataValidation allowBlank="1" showInputMessage="1" showErrorMessage="1" prompt="Where main activity will take place_x000a_" sqref="H14" xr:uid="{46F56A8A-242B-4718-8DAE-D5F6504C29A8}"/>
    <dataValidation allowBlank="1" showInputMessage="1" showErrorMessage="1" prompt="(For locations not in the UK please select N/A and state which Country in the relevant column)" sqref="G14" xr:uid="{63385F35-27D4-43AD-AD73-3203362D37BE}"/>
    <dataValidation allowBlank="1" showInputMessage="1" showErrorMessage="1" prompt="Where main activity will take place" sqref="F14:F26 H15:H26" xr:uid="{DD4B1605-B0B6-46FB-BC6F-67A21224B28D}"/>
    <dataValidation type="list" allowBlank="1" showInputMessage="1" showErrorMessage="1" sqref="G27" xr:uid="{D12B6730-D7D2-42E0-896E-FCFE03476E0D}">
      <formula1>"Choose Region, Scotland, Northern Ireland, Wales, North East, North West, Yorkshire and the Humber, West Midlands, East Midlands, South West, South East, East of England, Greater London, N/A"</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egacyData xmlns="aaacb922-5235-4a66-b188-303b9b46fbd7" xsi:nil="true"/>
    <_dlc_DocId xmlns="fe752cf5-4da5-4951-a4a7-4dcfbb1ca6b3">5RHT5747R5CN-1030513051-27290</_dlc_DocId>
    <TaxCatchAll xmlns="fe752cf5-4da5-4951-a4a7-4dcfbb1ca6b3">
      <Value>1</Value>
    </TaxCatchAll>
    <_dlc_DocIdUrl xmlns="fe752cf5-4da5-4951-a4a7-4dcfbb1ca6b3">
      <Url>https://beisgov.sharepoint.com/sites/NZIPBuilt/_layouts/15/DocIdRedir.aspx?ID=5RHT5747R5CN-1030513051-27290</Url>
      <Description>5RHT5747R5CN-1030513051-27290</Description>
    </_dlc_DocIdUrl>
    <Government_x0020_Body xmlns="b413c3fd-5a3b-4239-b985-69032e371c04">BEIS</Government_x0020_Body>
    <Date_x0020_Opened xmlns="b413c3fd-5a3b-4239-b985-69032e371c04">2026-03-11T15:11:18+00:00</Date_x0020_Opened>
    <Descriptor xmlns="0063f72e-ace3-48fb-9c1f-5b513408b31f" xsi:nil="true"/>
    <Security_x0020_Classification xmlns="0063f72e-ace3-48fb-9c1f-5b513408b31f">OFFICIAL</Security_x0020_Classification>
    <m975189f4ba442ecbf67d4147307b177 xmlns="fe752cf5-4da5-4951-a4a7-4dcfbb1ca6b3">
      <Terms xmlns="http://schemas.microsoft.com/office/infopath/2007/PartnerControls">
        <TermInfo xmlns="http://schemas.microsoft.com/office/infopath/2007/PartnerControls">
          <TermName xmlns="http://schemas.microsoft.com/office/infopath/2007/PartnerControls">SICE - Energy Innovation - Strategy and Portfolio</TermName>
          <TermId xmlns="http://schemas.microsoft.com/office/infopath/2007/PartnerControls">77f3d2d5-c2f1-494e-b38e-5ba34d69a98b</TermId>
        </TermInfo>
      </Terms>
    </m975189f4ba442ecbf67d4147307b177>
    <Retention_x0020_Label xmlns="a8f60570-4bd3-4f2b-950b-a996de8ab151" xsi:nil="true"/>
    <lcf76f155ced4ddcb4097134ff3c332f xmlns="83d00537-0e6f-4b1d-a5a5-b27cd8483239">
      <Terms xmlns="http://schemas.microsoft.com/office/infopath/2007/PartnerControls"/>
    </lcf76f155ced4ddcb4097134ff3c332f>
    <Date_x0020_Closed xmlns="b413c3fd-5a3b-4239-b985-69032e371c0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186958CDCABD140B8C93BAF3A194A48" ma:contentTypeVersion="27" ma:contentTypeDescription="Create a new document." ma:contentTypeScope="" ma:versionID="426fc084e8c3edb51fe2a703d22add09">
  <xsd:schema xmlns:xsd="http://www.w3.org/2001/XMLSchema" xmlns:xs="http://www.w3.org/2001/XMLSchema" xmlns:p="http://schemas.microsoft.com/office/2006/metadata/properties" xmlns:ns2="fe752cf5-4da5-4951-a4a7-4dcfbb1ca6b3" xmlns:ns3="0063f72e-ace3-48fb-9c1f-5b513408b31f" xmlns:ns4="b413c3fd-5a3b-4239-b985-69032e371c04" xmlns:ns5="a8f60570-4bd3-4f2b-950b-a996de8ab151" xmlns:ns6="aaacb922-5235-4a66-b188-303b9b46fbd7" xmlns:ns7="83d00537-0e6f-4b1d-a5a5-b27cd8483239" targetNamespace="http://schemas.microsoft.com/office/2006/metadata/properties" ma:root="true" ma:fieldsID="4cb2a5b800fe936d06c8fbc916a358d7" ns2:_="" ns3:_="" ns4:_="" ns5:_="" ns6:_="" ns7:_="">
    <xsd:import namespace="fe752cf5-4da5-4951-a4a7-4dcfbb1ca6b3"/>
    <xsd:import namespace="0063f72e-ace3-48fb-9c1f-5b513408b31f"/>
    <xsd:import namespace="b413c3fd-5a3b-4239-b985-69032e371c04"/>
    <xsd:import namespace="a8f60570-4bd3-4f2b-950b-a996de8ab151"/>
    <xsd:import namespace="aaacb922-5235-4a66-b188-303b9b46fbd7"/>
    <xsd:import namespace="83d00537-0e6f-4b1d-a5a5-b27cd8483239"/>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MediaLengthInSeconds" minOccurs="0"/>
                <xsd:element ref="ns7:lcf76f155ced4ddcb4097134ff3c332f" minOccurs="0"/>
                <xsd:element ref="ns7:MediaServiceOCR" minOccurs="0"/>
                <xsd:element ref="ns7:MediaServiceGenerationTime" minOccurs="0"/>
                <xsd:element ref="ns7:MediaServiceEventHashCode" minOccurs="0"/>
                <xsd:element ref="ns7:MediaServiceDateTaken" minOccurs="0"/>
                <xsd:element ref="ns7:MediaServiceObjectDetectorVersions" minOccurs="0"/>
                <xsd:element ref="ns7:MediaServiceSearchProperties" minOccurs="0"/>
                <xsd:element ref="ns7: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52cf5-4da5-4951-a4a7-4dcfbb1ca6b3"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BEIS:Energy, Transformation and Clean Growth:Science and Innovation for Climate and Energy:SICE - Energy Innovation - Strategy and Portfolio|77f3d2d5-c2f1-494e-b38e-5ba34d69a98b"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f3d4f37c-527f-4f9e-b033-4c0d037d1c42}" ma:internalName="TaxCatchAll" ma:showField="CatchAllData"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f3d4f37c-527f-4f9e-b033-4c0d037d1c42}" ma:internalName="TaxCatchAllLabel" ma:readOnly="true" ma:showField="CatchAllDataLabel" ma:web="fe752cf5-4da5-4951-a4a7-4dcfbb1ca6b3">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d00537-0e6f-4b1d-a5a5-b27cd8483239"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8" nillable="true" ma:displayName="MediaLengthInSeconds" ma:hidden="true"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SearchProperties" ma:index="36" nillable="true" ma:displayName="MediaServiceSearchProperties" ma:hidden="true" ma:internalName="MediaServiceSearchProperties" ma:readOnly="true">
      <xsd:simpleType>
        <xsd:restriction base="dms:Note"/>
      </xsd:simpleType>
    </xsd:element>
    <xsd:element name="MediaServiceLocation" ma:index="3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057F4A-002D-4555-8043-AB1A3E790F5A}">
  <ds:schemaRefs>
    <ds:schemaRef ds:uri="aaacb922-5235-4a66-b188-303b9b46fbd7"/>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83d00537-0e6f-4b1d-a5a5-b27cd8483239"/>
    <ds:schemaRef ds:uri="b413c3fd-5a3b-4239-b985-69032e371c04"/>
    <ds:schemaRef ds:uri="http://www.w3.org/XML/1998/namespace"/>
    <ds:schemaRef ds:uri="a8f60570-4bd3-4f2b-950b-a996de8ab151"/>
    <ds:schemaRef ds:uri="http://purl.org/dc/dcmitype/"/>
    <ds:schemaRef ds:uri="0063f72e-ace3-48fb-9c1f-5b513408b31f"/>
    <ds:schemaRef ds:uri="fe752cf5-4da5-4951-a4a7-4dcfbb1ca6b3"/>
    <ds:schemaRef ds:uri="http://purl.org/dc/terms/"/>
    <ds:schemaRef ds:uri="http://purl.org/dc/elements/1.1/"/>
  </ds:schemaRefs>
</ds:datastoreItem>
</file>

<file path=customXml/itemProps2.xml><?xml version="1.0" encoding="utf-8"?>
<ds:datastoreItem xmlns:ds="http://schemas.openxmlformats.org/officeDocument/2006/customXml" ds:itemID="{F39E5F44-10ED-4EB7-8829-5F1B4A940BAE}">
  <ds:schemaRefs>
    <ds:schemaRef ds:uri="http://schemas.microsoft.com/sharepoint/v3/contenttype/forms"/>
  </ds:schemaRefs>
</ds:datastoreItem>
</file>

<file path=customXml/itemProps3.xml><?xml version="1.0" encoding="utf-8"?>
<ds:datastoreItem xmlns:ds="http://schemas.openxmlformats.org/officeDocument/2006/customXml" ds:itemID="{A26D0B77-67DE-4903-BEA8-58D3CC11F4D6}">
  <ds:schemaRefs>
    <ds:schemaRef ds:uri="http://schemas.microsoft.com/sharepoint/events"/>
  </ds:schemaRefs>
</ds:datastoreItem>
</file>

<file path=customXml/itemProps4.xml><?xml version="1.0" encoding="utf-8"?>
<ds:datastoreItem xmlns:ds="http://schemas.openxmlformats.org/officeDocument/2006/customXml" ds:itemID="{44692EBE-E82E-4142-97C5-598541E101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52cf5-4da5-4951-a4a7-4dcfbb1ca6b3"/>
    <ds:schemaRef ds:uri="0063f72e-ace3-48fb-9c1f-5b513408b31f"/>
    <ds:schemaRef ds:uri="b413c3fd-5a3b-4239-b985-69032e371c04"/>
    <ds:schemaRef ds:uri="a8f60570-4bd3-4f2b-950b-a996de8ab151"/>
    <ds:schemaRef ds:uri="aaacb922-5235-4a66-b188-303b9b46fbd7"/>
    <ds:schemaRef ds:uri="83d00537-0e6f-4b1d-a5a5-b27cd84832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Formula Data</vt:lpstr>
      <vt:lpstr>Guidance</vt:lpstr>
      <vt:lpstr>Summary</vt:lpstr>
      <vt:lpstr>Labour &amp; Overhead Costs</vt:lpstr>
      <vt:lpstr>Capital Equipment Costs</vt:lpstr>
      <vt:lpstr>Material Costs</vt:lpstr>
      <vt:lpstr>Travel &amp; Subsistence Costs</vt:lpstr>
      <vt:lpstr>Other Costs</vt:lpstr>
      <vt:lpstr>Subcontractor Costs</vt:lpstr>
      <vt:lpstr>Milestone Costs </vt:lpstr>
      <vt:lpstr>Project Quartely Breakdown OLD</vt:lpstr>
      <vt:lpstr>Organisation Funding Breakdown</vt:lpstr>
      <vt:lpstr>Location Breakdown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 Lazenby (BEIS)</dc:creator>
  <cp:keywords/>
  <dc:description/>
  <cp:lastModifiedBy>Murphy, Alex (Energy Security)</cp:lastModifiedBy>
  <cp:revision/>
  <dcterms:created xsi:type="dcterms:W3CDTF">2022-08-10T15:46:51Z</dcterms:created>
  <dcterms:modified xsi:type="dcterms:W3CDTF">2026-04-15T15:34:18Z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2022-08-10T15:46:54Z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c70e5fdd-d721-451c-a311-4b3a5e78d8e8</vt:lpwstr>
  </property>
  <property fmtid="{D5CDD505-2E9C-101B-9397-08002B2CF9AE}" pid="8" name="MSIP_Label_ba62f585-b40f-4ab9-bafe-39150f03d124_ContentBits">
    <vt:lpwstr>0</vt:lpwstr>
  </property>
  <property fmtid="{D5CDD505-2E9C-101B-9397-08002B2CF9AE}" pid="9" name="Business Unit">
    <vt:lpwstr>1;#SICE - Energy Innovation - Strategy and Portfolio|77f3d2d5-c2f1-494e-b38e-5ba34d69a98b</vt:lpwstr>
  </property>
  <property fmtid="{D5CDD505-2E9C-101B-9397-08002B2CF9AE}" pid="10" name="ContentTypeId">
    <vt:lpwstr>0x010100E186958CDCABD140B8C93BAF3A194A48</vt:lpwstr>
  </property>
  <property fmtid="{D5CDD505-2E9C-101B-9397-08002B2CF9AE}" pid="11" name="_dlc_DocIdItemGuid">
    <vt:lpwstr>9aa44b43-02b7-4134-ba3a-48387948bf5a</vt:lpwstr>
  </property>
  <property fmtid="{D5CDD505-2E9C-101B-9397-08002B2CF9AE}" pid="12" name="MediaServiceImageTags">
    <vt:lpwstr/>
  </property>
  <property fmtid="{D5CDD505-2E9C-101B-9397-08002B2CF9AE}" pid="13" name="KIM_Activity">
    <vt:i4>2</vt:i4>
  </property>
  <property fmtid="{D5CDD505-2E9C-101B-9397-08002B2CF9AE}" pid="14" name="KIM_Function">
    <vt:i4>1</vt:i4>
  </property>
  <property fmtid="{D5CDD505-2E9C-101B-9397-08002B2CF9AE}" pid="15" name="KIM_GovernmentBody">
    <vt:i4>3</vt:i4>
  </property>
  <property fmtid="{D5CDD505-2E9C-101B-9397-08002B2CF9AE}" pid="16" name="Business_x0020_Unit">
    <vt:lpwstr>1;#SICE - Energy Innovation - Strategy and Portfolio|77f3d2d5-c2f1-494e-b38e-5ba34d69a98b</vt:lpwstr>
  </property>
</Properties>
</file>