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fileSharing readOnlyRecommended="1"/>
  <workbookPr filterPrivacy="1" codeName="ThisWorkbook" hidePivotFieldList="1"/>
  <xr:revisionPtr revIDLastSave="1069" documentId="8_{9D3DBB72-E93D-46B7-A1DA-F494B3BB85AB}" xr6:coauthVersionLast="47" xr6:coauthVersionMax="47" xr10:uidLastSave="{DCE2FAEF-D67C-4E2B-B80D-1E8157CD39B3}"/>
  <workbookProtection workbookAlgorithmName="SHA-512" workbookHashValue="PEUPlh+MK4J+3xpVxZiDccZrDQsFEArWqVKorjdSFG8AjqIbyqiFouC2mReyT0THRXxNzeO2wCXu6vSWdXvKww==" workbookSaltValue="P2jLCAKl28+ionMeThW/wA==" workbookSpinCount="100000" lockStructure="1"/>
  <bookViews>
    <workbookView xWindow="-120" yWindow="-120" windowWidth="38640" windowHeight="21120" tabRatio="774" xr2:uid="{FB8978B0-509F-4982-BF0D-4DBA5CA00A17}"/>
  </bookViews>
  <sheets>
    <sheet name="Guide" sheetId="38" r:id="rId1"/>
    <sheet name="Table 10 Inputs" sheetId="10" r:id="rId2"/>
    <sheet name="Table 10" sheetId="15" r:id="rId3"/>
    <sheet name="Table 10 Output" sheetId="1" r:id="rId4"/>
    <sheet name="Table 11 Inputs" sheetId="32" r:id="rId5"/>
    <sheet name="Table 11" sheetId="30" r:id="rId6"/>
    <sheet name="Table 11 Output" sheetId="39" r:id="rId7"/>
    <sheet name="LA Code Lookup" sheetId="37" state="hidden" r:id="rId8"/>
    <sheet name="School List 1" sheetId="40" state="hidden" r:id="rId9"/>
  </sheets>
  <definedNames>
    <definedName name="_xlnm._FilterDatabase" localSheetId="7" hidden="1">'LA Code Lookup'!$A$1:$A$1</definedName>
    <definedName name="_xlnm._FilterDatabase" localSheetId="8" hidden="1">'School List 1'!$A$1:$Q$3529</definedName>
    <definedName name="_xlnm._FilterDatabase" localSheetId="3" hidden="1">'Table 10 Output'!$A$5:$C$5</definedName>
    <definedName name="_xlnm._FilterDatabase" localSheetId="4" hidden="1">'Table 11 Inputs'!$A$8:$C$506</definedName>
    <definedName name="_xlnm._FilterDatabase" localSheetId="6" hidden="1">'Table 11 Output'!$A$6:$C$6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0" i="32" l="1"/>
  <c r="D11" i="32"/>
  <c r="D12" i="32"/>
  <c r="D13" i="32"/>
  <c r="D14" i="32"/>
  <c r="D15" i="32"/>
  <c r="D16" i="32"/>
  <c r="D17" i="32"/>
  <c r="D18" i="32"/>
  <c r="D19" i="32"/>
  <c r="D20" i="32"/>
  <c r="D21" i="32"/>
  <c r="D22" i="32"/>
  <c r="D23" i="32"/>
  <c r="D24" i="32"/>
  <c r="D25" i="32"/>
  <c r="D26" i="32"/>
  <c r="D27" i="32"/>
  <c r="D28" i="32"/>
  <c r="D29" i="32"/>
  <c r="D30" i="32"/>
  <c r="D31" i="32"/>
  <c r="D32" i="32"/>
  <c r="D33" i="32"/>
  <c r="D34" i="32"/>
  <c r="D35" i="32"/>
  <c r="D36" i="32"/>
  <c r="D37" i="32"/>
  <c r="D38" i="32"/>
  <c r="D39" i="32"/>
  <c r="D40" i="32"/>
  <c r="D41" i="32"/>
  <c r="D42" i="32"/>
  <c r="D43" i="32"/>
  <c r="D44" i="32"/>
  <c r="D45" i="32"/>
  <c r="D46" i="32"/>
  <c r="D47" i="32"/>
  <c r="D48" i="32"/>
  <c r="D49" i="32"/>
  <c r="D50" i="32"/>
  <c r="D51" i="32"/>
  <c r="D52" i="32"/>
  <c r="D53" i="32"/>
  <c r="D54" i="32"/>
  <c r="D55" i="32"/>
  <c r="D56" i="32"/>
  <c r="D57" i="32"/>
  <c r="D58" i="32"/>
  <c r="D59" i="32"/>
  <c r="D60" i="32"/>
  <c r="D61" i="32"/>
  <c r="D62" i="32"/>
  <c r="D63" i="32"/>
  <c r="D64" i="32"/>
  <c r="D65" i="32"/>
  <c r="D66" i="32"/>
  <c r="D67" i="32"/>
  <c r="D68" i="32"/>
  <c r="D69" i="32"/>
  <c r="D70" i="32"/>
  <c r="D71" i="32"/>
  <c r="D72" i="32"/>
  <c r="D73" i="32"/>
  <c r="D74" i="32"/>
  <c r="D75" i="32"/>
  <c r="D76" i="32"/>
  <c r="D77" i="32"/>
  <c r="D78" i="32"/>
  <c r="D79" i="32"/>
  <c r="D80" i="32"/>
  <c r="D81" i="32"/>
  <c r="D82" i="32"/>
  <c r="D83" i="32"/>
  <c r="D84" i="32"/>
  <c r="D85" i="32"/>
  <c r="D86" i="32"/>
  <c r="D87" i="32"/>
  <c r="D88" i="32"/>
  <c r="D89" i="32"/>
  <c r="D90" i="32"/>
  <c r="D91" i="32"/>
  <c r="D92" i="32"/>
  <c r="D93" i="32"/>
  <c r="D94" i="32"/>
  <c r="D95" i="32"/>
  <c r="D96" i="32"/>
  <c r="D97" i="32"/>
  <c r="D98" i="32"/>
  <c r="D99" i="32"/>
  <c r="D100" i="32"/>
  <c r="D101" i="32"/>
  <c r="D102" i="32"/>
  <c r="D103" i="32"/>
  <c r="D104" i="32"/>
  <c r="D105" i="32"/>
  <c r="D106" i="32"/>
  <c r="D107" i="32"/>
  <c r="D108" i="32"/>
  <c r="D109" i="32"/>
  <c r="D110" i="32"/>
  <c r="D111" i="32"/>
  <c r="D112" i="32"/>
  <c r="D113" i="32"/>
  <c r="D114" i="32"/>
  <c r="D115" i="32"/>
  <c r="D116" i="32"/>
  <c r="D117" i="32"/>
  <c r="D118" i="32"/>
  <c r="D119" i="32"/>
  <c r="D120" i="32"/>
  <c r="D121" i="32"/>
  <c r="D122" i="32"/>
  <c r="D123" i="32"/>
  <c r="D124" i="32"/>
  <c r="D125" i="32"/>
  <c r="D126" i="32"/>
  <c r="D127" i="32"/>
  <c r="D128" i="32"/>
  <c r="D129" i="32"/>
  <c r="D130" i="32"/>
  <c r="D131" i="32"/>
  <c r="D132" i="32"/>
  <c r="D133" i="32"/>
  <c r="D134" i="32"/>
  <c r="D135" i="32"/>
  <c r="D136" i="32"/>
  <c r="D137" i="32"/>
  <c r="D138" i="32"/>
  <c r="D139" i="32"/>
  <c r="D140" i="32"/>
  <c r="D141" i="32"/>
  <c r="D142" i="32"/>
  <c r="D143" i="32"/>
  <c r="D144" i="32"/>
  <c r="D145" i="32"/>
  <c r="D146" i="32"/>
  <c r="D147" i="32"/>
  <c r="D148" i="32"/>
  <c r="D149" i="32"/>
  <c r="D150" i="32"/>
  <c r="D151" i="32"/>
  <c r="D152" i="32"/>
  <c r="D153" i="32"/>
  <c r="D154" i="32"/>
  <c r="D155" i="32"/>
  <c r="D156" i="32"/>
  <c r="D157" i="32"/>
  <c r="D158" i="32"/>
  <c r="D159" i="32"/>
  <c r="D160" i="32"/>
  <c r="D161" i="32"/>
  <c r="D162" i="32"/>
  <c r="D163" i="32"/>
  <c r="D164" i="32"/>
  <c r="D165" i="32"/>
  <c r="D166" i="32"/>
  <c r="D167" i="32"/>
  <c r="D168" i="32"/>
  <c r="D169" i="32"/>
  <c r="D170" i="32"/>
  <c r="D171" i="32"/>
  <c r="D172" i="32"/>
  <c r="D173" i="32"/>
  <c r="D174" i="32"/>
  <c r="D175" i="32"/>
  <c r="D176" i="32"/>
  <c r="D177" i="32"/>
  <c r="D178" i="32"/>
  <c r="D179" i="32"/>
  <c r="D180" i="32"/>
  <c r="D181" i="32"/>
  <c r="D182" i="32"/>
  <c r="D183" i="32"/>
  <c r="D184" i="32"/>
  <c r="D185" i="32"/>
  <c r="D186" i="32"/>
  <c r="D187" i="32"/>
  <c r="D188" i="32"/>
  <c r="D189" i="32"/>
  <c r="D190" i="32"/>
  <c r="D191" i="32"/>
  <c r="D192" i="32"/>
  <c r="D193" i="32"/>
  <c r="D194" i="32"/>
  <c r="D195" i="32"/>
  <c r="D196" i="32"/>
  <c r="D197" i="32"/>
  <c r="D198" i="32"/>
  <c r="D199" i="32"/>
  <c r="D200" i="32"/>
  <c r="D201" i="32"/>
  <c r="D202" i="32"/>
  <c r="D203" i="32"/>
  <c r="D204" i="32"/>
  <c r="D205" i="32"/>
  <c r="D206" i="32"/>
  <c r="D207" i="32"/>
  <c r="D208" i="32"/>
  <c r="D209" i="32"/>
  <c r="D210" i="32"/>
  <c r="D211" i="32"/>
  <c r="D212" i="32"/>
  <c r="D213" i="32"/>
  <c r="D214" i="32"/>
  <c r="D215" i="32"/>
  <c r="D216" i="32"/>
  <c r="D217" i="32"/>
  <c r="D218" i="32"/>
  <c r="D219" i="32"/>
  <c r="D220" i="32"/>
  <c r="D221" i="32"/>
  <c r="D222" i="32"/>
  <c r="D223" i="32"/>
  <c r="D224" i="32"/>
  <c r="D225" i="32"/>
  <c r="D226" i="32"/>
  <c r="D227" i="32"/>
  <c r="D228" i="32"/>
  <c r="D229" i="32"/>
  <c r="D230" i="32"/>
  <c r="D231" i="32"/>
  <c r="D232" i="32"/>
  <c r="D233" i="32"/>
  <c r="D234" i="32"/>
  <c r="D235" i="32"/>
  <c r="D236" i="32"/>
  <c r="D237" i="32"/>
  <c r="D238" i="32"/>
  <c r="D239" i="32"/>
  <c r="D240" i="32"/>
  <c r="D241" i="32"/>
  <c r="D242" i="32"/>
  <c r="D243" i="32"/>
  <c r="D244" i="32"/>
  <c r="D245" i="32"/>
  <c r="D246" i="32"/>
  <c r="D247" i="32"/>
  <c r="D248" i="32"/>
  <c r="D249" i="32"/>
  <c r="D250" i="32"/>
  <c r="D251" i="32"/>
  <c r="D252" i="32"/>
  <c r="D253" i="32"/>
  <c r="D254" i="32"/>
  <c r="D255" i="32"/>
  <c r="D256" i="32"/>
  <c r="D257" i="32"/>
  <c r="D258" i="32"/>
  <c r="D259" i="32"/>
  <c r="D260" i="32"/>
  <c r="D261" i="32"/>
  <c r="D262" i="32"/>
  <c r="D263" i="32"/>
  <c r="D264" i="32"/>
  <c r="D265" i="32"/>
  <c r="D266" i="32"/>
  <c r="D267" i="32"/>
  <c r="D268" i="32"/>
  <c r="D269" i="32"/>
  <c r="D270" i="32"/>
  <c r="D271" i="32"/>
  <c r="D272" i="32"/>
  <c r="D273" i="32"/>
  <c r="D274" i="32"/>
  <c r="D275" i="32"/>
  <c r="D276" i="32"/>
  <c r="D277" i="32"/>
  <c r="D278" i="32"/>
  <c r="D279" i="32"/>
  <c r="D280" i="32"/>
  <c r="D281" i="32"/>
  <c r="D282" i="32"/>
  <c r="D283" i="32"/>
  <c r="D284" i="32"/>
  <c r="D285" i="32"/>
  <c r="D286" i="32"/>
  <c r="D287" i="32"/>
  <c r="D288" i="32"/>
  <c r="D289" i="32"/>
  <c r="D290" i="32"/>
  <c r="D291" i="32"/>
  <c r="D292" i="32"/>
  <c r="D293" i="32"/>
  <c r="D294" i="32"/>
  <c r="D295" i="32"/>
  <c r="D296" i="32"/>
  <c r="D297" i="32"/>
  <c r="D298" i="32"/>
  <c r="D299" i="32"/>
  <c r="D300" i="32"/>
  <c r="D301" i="32"/>
  <c r="D302" i="32"/>
  <c r="D303" i="32"/>
  <c r="D304" i="32"/>
  <c r="D305" i="32"/>
  <c r="D306" i="32"/>
  <c r="D307" i="32"/>
  <c r="D308" i="32"/>
  <c r="D309" i="32"/>
  <c r="D310" i="32"/>
  <c r="D311" i="32"/>
  <c r="D312" i="32"/>
  <c r="D313" i="32"/>
  <c r="D314" i="32"/>
  <c r="D315" i="32"/>
  <c r="D316" i="32"/>
  <c r="D317" i="32"/>
  <c r="D318" i="32"/>
  <c r="D319" i="32"/>
  <c r="D320" i="32"/>
  <c r="D321" i="32"/>
  <c r="D322" i="32"/>
  <c r="D323" i="32"/>
  <c r="D324" i="32"/>
  <c r="D325" i="32"/>
  <c r="D326" i="32"/>
  <c r="D327" i="32"/>
  <c r="D328" i="32"/>
  <c r="D329" i="32"/>
  <c r="D330" i="32"/>
  <c r="D331" i="32"/>
  <c r="D332" i="32"/>
  <c r="D333" i="32"/>
  <c r="D334" i="32"/>
  <c r="D335" i="32"/>
  <c r="D336" i="32"/>
  <c r="D337" i="32"/>
  <c r="D338" i="32"/>
  <c r="D339" i="32"/>
  <c r="D340" i="32"/>
  <c r="D341" i="32"/>
  <c r="D342" i="32"/>
  <c r="D343" i="32"/>
  <c r="D344" i="32"/>
  <c r="D345" i="32"/>
  <c r="D346" i="32"/>
  <c r="D347" i="32"/>
  <c r="D348" i="32"/>
  <c r="D349" i="32"/>
  <c r="D350" i="32"/>
  <c r="D351" i="32"/>
  <c r="D352" i="32"/>
  <c r="D353" i="32"/>
  <c r="D354" i="32"/>
  <c r="D355" i="32"/>
  <c r="D356" i="32"/>
  <c r="D357" i="32"/>
  <c r="D358" i="32"/>
  <c r="D359" i="32"/>
  <c r="D360" i="32"/>
  <c r="D361" i="32"/>
  <c r="D362" i="32"/>
  <c r="D363" i="32"/>
  <c r="D364" i="32"/>
  <c r="D365" i="32"/>
  <c r="D366" i="32"/>
  <c r="D367" i="32"/>
  <c r="D368" i="32"/>
  <c r="D369" i="32"/>
  <c r="D370" i="32"/>
  <c r="D371" i="32"/>
  <c r="D372" i="32"/>
  <c r="D373" i="32"/>
  <c r="D374" i="32"/>
  <c r="D375" i="32"/>
  <c r="D376" i="32"/>
  <c r="D377" i="32"/>
  <c r="D378" i="32"/>
  <c r="D379" i="32"/>
  <c r="D380" i="32"/>
  <c r="D381" i="32"/>
  <c r="D382" i="32"/>
  <c r="D383" i="32"/>
  <c r="D384" i="32"/>
  <c r="D385" i="32"/>
  <c r="D386" i="32"/>
  <c r="D387" i="32"/>
  <c r="D388" i="32"/>
  <c r="D389" i="32"/>
  <c r="D390" i="32"/>
  <c r="D391" i="32"/>
  <c r="D392" i="32"/>
  <c r="D393" i="32"/>
  <c r="D394" i="32"/>
  <c r="D395" i="32"/>
  <c r="D396" i="32"/>
  <c r="D397" i="32"/>
  <c r="D398" i="32"/>
  <c r="D399" i="32"/>
  <c r="D400" i="32"/>
  <c r="D401" i="32"/>
  <c r="D402" i="32"/>
  <c r="D403" i="32"/>
  <c r="D404" i="32"/>
  <c r="D405" i="32"/>
  <c r="D406" i="32"/>
  <c r="D407" i="32"/>
  <c r="D408" i="32"/>
  <c r="D409" i="32"/>
  <c r="D410" i="32"/>
  <c r="D411" i="32"/>
  <c r="D412" i="32"/>
  <c r="D413" i="32"/>
  <c r="D414" i="32"/>
  <c r="D415" i="32"/>
  <c r="D416" i="32"/>
  <c r="D417" i="32"/>
  <c r="D418" i="32"/>
  <c r="D419" i="32"/>
  <c r="D420" i="32"/>
  <c r="D421" i="32"/>
  <c r="D422" i="32"/>
  <c r="D423" i="32"/>
  <c r="D424" i="32"/>
  <c r="D425" i="32"/>
  <c r="D426" i="32"/>
  <c r="D427" i="32"/>
  <c r="D428" i="32"/>
  <c r="D429" i="32"/>
  <c r="D430" i="32"/>
  <c r="D431" i="32"/>
  <c r="D432" i="32"/>
  <c r="D433" i="32"/>
  <c r="D434" i="32"/>
  <c r="D435" i="32"/>
  <c r="D436" i="32"/>
  <c r="D437" i="32"/>
  <c r="D438" i="32"/>
  <c r="D439" i="32"/>
  <c r="D440" i="32"/>
  <c r="D441" i="32"/>
  <c r="D442" i="32"/>
  <c r="D443" i="32"/>
  <c r="D444" i="32"/>
  <c r="D445" i="32"/>
  <c r="D446" i="32"/>
  <c r="D447" i="32"/>
  <c r="D448" i="32"/>
  <c r="D449" i="32"/>
  <c r="D450" i="32"/>
  <c r="D451" i="32"/>
  <c r="D452" i="32"/>
  <c r="D453" i="32"/>
  <c r="D454" i="32"/>
  <c r="D455" i="32"/>
  <c r="D456" i="32"/>
  <c r="D457" i="32"/>
  <c r="D458" i="32"/>
  <c r="D459" i="32"/>
  <c r="D460" i="32"/>
  <c r="D461" i="32"/>
  <c r="D462" i="32"/>
  <c r="D463" i="32"/>
  <c r="D464" i="32"/>
  <c r="D465" i="32"/>
  <c r="D466" i="32"/>
  <c r="D467" i="32"/>
  <c r="D468" i="32"/>
  <c r="D469" i="32"/>
  <c r="D470" i="32"/>
  <c r="D471" i="32"/>
  <c r="D472" i="32"/>
  <c r="D473" i="32"/>
  <c r="D474" i="32"/>
  <c r="D475" i="32"/>
  <c r="D476" i="32"/>
  <c r="D477" i="32"/>
  <c r="D478" i="32"/>
  <c r="D479" i="32"/>
  <c r="D480" i="32"/>
  <c r="D481" i="32"/>
  <c r="D482" i="32"/>
  <c r="D483" i="32"/>
  <c r="D484" i="32"/>
  <c r="D485" i="32"/>
  <c r="D486" i="32"/>
  <c r="D487" i="32"/>
  <c r="D488" i="32"/>
  <c r="D489" i="32"/>
  <c r="D490" i="32"/>
  <c r="D491" i="32"/>
  <c r="D492" i="32"/>
  <c r="D493" i="32"/>
  <c r="D494" i="32"/>
  <c r="D495" i="32"/>
  <c r="D496" i="32"/>
  <c r="D497" i="32"/>
  <c r="D498" i="32"/>
  <c r="D499" i="32"/>
  <c r="D500" i="32"/>
  <c r="D501" i="32"/>
  <c r="D502" i="32"/>
  <c r="D503" i="32"/>
  <c r="D504" i="32"/>
  <c r="D505" i="32"/>
  <c r="D506" i="32"/>
  <c r="D507" i="32"/>
  <c r="D508" i="32"/>
  <c r="D509" i="32"/>
  <c r="D510" i="32"/>
  <c r="D511" i="32"/>
  <c r="D512" i="32"/>
  <c r="D513" i="32"/>
  <c r="D514" i="32"/>
  <c r="D515" i="32"/>
  <c r="D516" i="32"/>
  <c r="D517" i="32"/>
  <c r="D518" i="32"/>
  <c r="D519" i="32"/>
  <c r="D520" i="32"/>
  <c r="D521" i="32"/>
  <c r="D522" i="32"/>
  <c r="D523" i="32"/>
  <c r="D524" i="32"/>
  <c r="D525" i="32"/>
  <c r="D526" i="32"/>
  <c r="D527" i="32"/>
  <c r="D528" i="32"/>
  <c r="D529" i="32"/>
  <c r="D530" i="32"/>
  <c r="D531" i="32"/>
  <c r="D532" i="32"/>
  <c r="D533" i="32"/>
  <c r="D534" i="32"/>
  <c r="D535" i="32"/>
  <c r="D536" i="32"/>
  <c r="D537" i="32"/>
  <c r="D538" i="32"/>
  <c r="D539" i="32"/>
  <c r="D540" i="32"/>
  <c r="D541" i="32"/>
  <c r="D542" i="32"/>
  <c r="D543" i="32"/>
  <c r="D544" i="32"/>
  <c r="D545" i="32"/>
  <c r="D546" i="32"/>
  <c r="D547" i="32"/>
  <c r="D548" i="32"/>
  <c r="D549" i="32"/>
  <c r="D550" i="32"/>
  <c r="D551" i="32"/>
  <c r="D552" i="32"/>
  <c r="D553" i="32"/>
  <c r="D554" i="32"/>
  <c r="D555" i="32"/>
  <c r="D556" i="32"/>
  <c r="D557" i="32"/>
  <c r="D558" i="32"/>
  <c r="D559" i="32"/>
  <c r="D560" i="32"/>
  <c r="D561" i="32"/>
  <c r="D562" i="32"/>
  <c r="D563" i="32"/>
  <c r="D564" i="32"/>
  <c r="D565" i="32"/>
  <c r="D566" i="32"/>
  <c r="D567" i="32"/>
  <c r="D568" i="32"/>
  <c r="D569" i="32"/>
  <c r="D570" i="32"/>
  <c r="D571" i="32"/>
  <c r="D572" i="32"/>
  <c r="D573" i="32"/>
  <c r="D574" i="32"/>
  <c r="D575" i="32"/>
  <c r="D576" i="32"/>
  <c r="D577" i="32"/>
  <c r="D578" i="32"/>
  <c r="D579" i="32"/>
  <c r="D580" i="32"/>
  <c r="D581" i="32"/>
  <c r="D582" i="32"/>
  <c r="D583" i="32"/>
  <c r="D584" i="32"/>
  <c r="D585" i="32"/>
  <c r="D586" i="32"/>
  <c r="D587" i="32"/>
  <c r="D588" i="32"/>
  <c r="D589" i="32"/>
  <c r="D590" i="32"/>
  <c r="D591" i="32"/>
  <c r="D592" i="32"/>
  <c r="D593" i="32"/>
  <c r="D594" i="32"/>
  <c r="D595" i="32"/>
  <c r="D596" i="32"/>
  <c r="D597" i="32"/>
  <c r="D598" i="32"/>
  <c r="D599" i="32"/>
  <c r="D600" i="32"/>
  <c r="D601" i="32"/>
  <c r="D602" i="32"/>
  <c r="D603" i="32"/>
  <c r="D604" i="32"/>
  <c r="D605" i="32"/>
  <c r="D606" i="32"/>
  <c r="D607" i="32"/>
  <c r="D608" i="32"/>
  <c r="D609" i="32"/>
  <c r="D610" i="32"/>
  <c r="D611" i="32"/>
  <c r="D612" i="32"/>
  <c r="D613" i="32"/>
  <c r="D614" i="32"/>
  <c r="D615" i="32"/>
  <c r="D616" i="32"/>
  <c r="D617" i="32"/>
  <c r="D618" i="32"/>
  <c r="D619" i="32"/>
  <c r="D620" i="32"/>
  <c r="D621" i="32"/>
  <c r="D622" i="32"/>
  <c r="D623" i="32"/>
  <c r="D624" i="32"/>
  <c r="D625" i="32"/>
  <c r="D626" i="32"/>
  <c r="D627" i="32"/>
  <c r="D628" i="32"/>
  <c r="D629" i="32"/>
  <c r="D630" i="32"/>
  <c r="D631" i="32"/>
  <c r="D632" i="32"/>
  <c r="D633" i="32"/>
  <c r="D634" i="32"/>
  <c r="D635" i="32"/>
  <c r="D636" i="32"/>
  <c r="D637" i="32"/>
  <c r="D638" i="32"/>
  <c r="D639" i="32"/>
  <c r="D640" i="32"/>
  <c r="D641" i="32"/>
  <c r="D642" i="32"/>
  <c r="D643" i="32"/>
  <c r="D644" i="32"/>
  <c r="D645" i="32"/>
  <c r="D646" i="32"/>
  <c r="D647" i="32"/>
  <c r="D648" i="32"/>
  <c r="D649" i="32"/>
  <c r="D650" i="32"/>
  <c r="D651" i="32"/>
  <c r="D652" i="32"/>
  <c r="D653" i="32"/>
  <c r="D654" i="32"/>
  <c r="D655" i="32"/>
  <c r="D656" i="32"/>
  <c r="D657" i="32"/>
  <c r="D658" i="32"/>
  <c r="D659" i="32"/>
  <c r="D660" i="32"/>
  <c r="D661" i="32"/>
  <c r="D662" i="32"/>
  <c r="D663" i="32"/>
  <c r="D664" i="32"/>
  <c r="D665" i="32"/>
  <c r="D666" i="32"/>
  <c r="D667" i="32"/>
  <c r="D668" i="32"/>
  <c r="D669" i="32"/>
  <c r="D670" i="32"/>
  <c r="D671" i="32"/>
  <c r="D672" i="32"/>
  <c r="D673" i="32"/>
  <c r="D674" i="32"/>
  <c r="D675" i="32"/>
  <c r="D676" i="32"/>
  <c r="D677" i="32"/>
  <c r="D678" i="32"/>
  <c r="D679" i="32"/>
  <c r="D680" i="32"/>
  <c r="D681" i="32"/>
  <c r="D682" i="32"/>
  <c r="D683" i="32"/>
  <c r="D684" i="32"/>
  <c r="D685" i="32"/>
  <c r="D686" i="32"/>
  <c r="D687" i="32"/>
  <c r="D688" i="32"/>
  <c r="D689" i="32"/>
  <c r="D690" i="32"/>
  <c r="D691" i="32"/>
  <c r="D692" i="32"/>
  <c r="D693" i="32"/>
  <c r="D694" i="32"/>
  <c r="D695" i="32"/>
  <c r="D696" i="32"/>
  <c r="D697" i="32"/>
  <c r="D698" i="32"/>
  <c r="D699" i="32"/>
  <c r="D700" i="32"/>
  <c r="D701" i="32"/>
  <c r="D702" i="32"/>
  <c r="D703" i="32"/>
  <c r="D704" i="32"/>
  <c r="D705" i="32"/>
  <c r="D706" i="32"/>
  <c r="D707" i="32"/>
  <c r="D708" i="32"/>
  <c r="D709" i="32"/>
  <c r="D710" i="32"/>
  <c r="D711" i="32"/>
  <c r="D712" i="32"/>
  <c r="D713" i="32"/>
  <c r="D714" i="32"/>
  <c r="D715" i="32"/>
  <c r="D716" i="32"/>
  <c r="D717" i="32"/>
  <c r="D718" i="32"/>
  <c r="D719" i="32"/>
  <c r="D720" i="32"/>
  <c r="D721" i="32"/>
  <c r="D722" i="32"/>
  <c r="D723" i="32"/>
  <c r="D724" i="32"/>
  <c r="D725" i="32"/>
  <c r="D726" i="32"/>
  <c r="D727" i="32"/>
  <c r="D728" i="32"/>
  <c r="D729" i="32"/>
  <c r="D730" i="32"/>
  <c r="D731" i="32"/>
  <c r="D732" i="32"/>
  <c r="D733" i="32"/>
  <c r="D734" i="32"/>
  <c r="D735" i="32"/>
  <c r="D736" i="32"/>
  <c r="D737" i="32"/>
  <c r="D738" i="32"/>
  <c r="D739" i="32"/>
  <c r="D740" i="32"/>
  <c r="D741" i="32"/>
  <c r="D742" i="32"/>
  <c r="D743" i="32"/>
  <c r="D744" i="32"/>
  <c r="D745" i="32"/>
  <c r="D746" i="32"/>
  <c r="D747" i="32"/>
  <c r="D748" i="32"/>
  <c r="D749" i="32"/>
  <c r="D750" i="32"/>
  <c r="D751" i="32"/>
  <c r="D752" i="32"/>
  <c r="D753" i="32"/>
  <c r="D754" i="32"/>
  <c r="D755" i="32"/>
  <c r="D756" i="32"/>
  <c r="D757" i="32"/>
  <c r="D758" i="32"/>
  <c r="D759" i="32"/>
  <c r="D760" i="32"/>
  <c r="D761" i="32"/>
  <c r="D762" i="32"/>
  <c r="D763" i="32"/>
  <c r="D764" i="32"/>
  <c r="D765" i="32"/>
  <c r="D766" i="32"/>
  <c r="D767" i="32"/>
  <c r="D768" i="32"/>
  <c r="D769" i="32"/>
  <c r="D770" i="32"/>
  <c r="D771" i="32"/>
  <c r="D772" i="32"/>
  <c r="D773" i="32"/>
  <c r="D774" i="32"/>
  <c r="D775" i="32"/>
  <c r="D776" i="32"/>
  <c r="D777" i="32"/>
  <c r="D778" i="32"/>
  <c r="D779" i="32"/>
  <c r="D780" i="32"/>
  <c r="D781" i="32"/>
  <c r="D782" i="32"/>
  <c r="D783" i="32"/>
  <c r="D784" i="32"/>
  <c r="D785" i="32"/>
  <c r="D786" i="32"/>
  <c r="D787" i="32"/>
  <c r="D788" i="32"/>
  <c r="D789" i="32"/>
  <c r="D790" i="32"/>
  <c r="D791" i="32"/>
  <c r="D792" i="32"/>
  <c r="D793" i="32"/>
  <c r="D794" i="32"/>
  <c r="D795" i="32"/>
  <c r="D796" i="32"/>
  <c r="D797" i="32"/>
  <c r="D798" i="32"/>
  <c r="D799" i="32"/>
  <c r="D800" i="32"/>
  <c r="D801" i="32"/>
  <c r="D802" i="32"/>
  <c r="D803" i="32"/>
  <c r="D804" i="32"/>
  <c r="D805" i="32"/>
  <c r="D806" i="32"/>
  <c r="D807" i="32"/>
  <c r="D808" i="32"/>
  <c r="D809" i="32"/>
  <c r="D810" i="32"/>
  <c r="D811" i="32"/>
  <c r="D812" i="32"/>
  <c r="D813" i="32"/>
  <c r="D814" i="32"/>
  <c r="D815" i="32"/>
  <c r="D816" i="32"/>
  <c r="D817" i="32"/>
  <c r="D818" i="32"/>
  <c r="D819" i="32"/>
  <c r="D820" i="32"/>
  <c r="D821" i="32"/>
  <c r="D822" i="32"/>
  <c r="D823" i="32"/>
  <c r="D824" i="32"/>
  <c r="D825" i="32"/>
  <c r="D826" i="32"/>
  <c r="D827" i="32"/>
  <c r="D828" i="32"/>
  <c r="D829" i="32"/>
  <c r="D830" i="32"/>
  <c r="D831" i="32"/>
  <c r="D832" i="32"/>
  <c r="D833" i="32"/>
  <c r="D834" i="32"/>
  <c r="D835" i="32"/>
  <c r="D836" i="32"/>
  <c r="D837" i="32"/>
  <c r="D838" i="32"/>
  <c r="D839" i="32"/>
  <c r="D840" i="32"/>
  <c r="D841" i="32"/>
  <c r="D842" i="32"/>
  <c r="D843" i="32"/>
  <c r="D844" i="32"/>
  <c r="D845" i="32"/>
  <c r="D846" i="32"/>
  <c r="D847" i="32"/>
  <c r="D848" i="32"/>
  <c r="D849" i="32"/>
  <c r="D850" i="32"/>
  <c r="D851" i="32"/>
  <c r="D852" i="32"/>
  <c r="D853" i="32"/>
  <c r="D854" i="32"/>
  <c r="D855" i="32"/>
  <c r="D856" i="32"/>
  <c r="D857" i="32"/>
  <c r="D858" i="32"/>
  <c r="D859" i="32"/>
  <c r="D860" i="32"/>
  <c r="D861" i="32"/>
  <c r="D862" i="32"/>
  <c r="D863" i="32"/>
  <c r="D864" i="32"/>
  <c r="D865" i="32"/>
  <c r="D866" i="32"/>
  <c r="D867" i="32"/>
  <c r="D868" i="32"/>
  <c r="D869" i="32"/>
  <c r="D870" i="32"/>
  <c r="D871" i="32"/>
  <c r="D872" i="32"/>
  <c r="D873" i="32"/>
  <c r="D874" i="32"/>
  <c r="D875" i="32"/>
  <c r="D876" i="32"/>
  <c r="D877" i="32"/>
  <c r="D878" i="32"/>
  <c r="D879" i="32"/>
  <c r="D880" i="32"/>
  <c r="D881" i="32"/>
  <c r="D882" i="32"/>
  <c r="D883" i="32"/>
  <c r="D884" i="32"/>
  <c r="D885" i="32"/>
  <c r="D886" i="32"/>
  <c r="D887" i="32"/>
  <c r="D888" i="32"/>
  <c r="D889" i="32"/>
  <c r="D890" i="32"/>
  <c r="D891" i="32"/>
  <c r="D892" i="32"/>
  <c r="D893" i="32"/>
  <c r="D894" i="32"/>
  <c r="D895" i="32"/>
  <c r="D896" i="32"/>
  <c r="D897" i="32"/>
  <c r="D898" i="32"/>
  <c r="D899" i="32"/>
  <c r="D900" i="32"/>
  <c r="D901" i="32"/>
  <c r="D902" i="32"/>
  <c r="D903" i="32"/>
  <c r="D904" i="32"/>
  <c r="D905" i="32"/>
  <c r="D906" i="32"/>
  <c r="D907" i="32"/>
  <c r="D908" i="32"/>
  <c r="D909" i="32"/>
  <c r="D910" i="32"/>
  <c r="D911" i="32"/>
  <c r="D912" i="32"/>
  <c r="D913" i="32"/>
  <c r="D914" i="32"/>
  <c r="D915" i="32"/>
  <c r="D916" i="32"/>
  <c r="D917" i="32"/>
  <c r="D918" i="32"/>
  <c r="D919" i="32"/>
  <c r="D920" i="32"/>
  <c r="D921" i="32"/>
  <c r="D922" i="32"/>
  <c r="D923" i="32"/>
  <c r="D924" i="32"/>
  <c r="D925" i="32"/>
  <c r="D926" i="32"/>
  <c r="D927" i="32"/>
  <c r="D928" i="32"/>
  <c r="D929" i="32"/>
  <c r="D930" i="32"/>
  <c r="D931" i="32"/>
  <c r="D932" i="32"/>
  <c r="D933" i="32"/>
  <c r="D934" i="32"/>
  <c r="D935" i="32"/>
  <c r="D936" i="32"/>
  <c r="D937" i="32"/>
  <c r="D938" i="32"/>
  <c r="D939" i="32"/>
  <c r="D940" i="32"/>
  <c r="D941" i="32"/>
  <c r="D942" i="32"/>
  <c r="D943" i="32"/>
  <c r="D944" i="32"/>
  <c r="D945" i="32"/>
  <c r="D946" i="32"/>
  <c r="D947" i="32"/>
  <c r="D948" i="32"/>
  <c r="D949" i="32"/>
  <c r="D950" i="32"/>
  <c r="D951" i="32"/>
  <c r="D952" i="32"/>
  <c r="D953" i="32"/>
  <c r="D954" i="32"/>
  <c r="D955" i="32"/>
  <c r="D956" i="32"/>
  <c r="D957" i="32"/>
  <c r="D958" i="32"/>
  <c r="D959" i="32"/>
  <c r="D960" i="32"/>
  <c r="D961" i="32"/>
  <c r="D962" i="32"/>
  <c r="D963" i="32"/>
  <c r="D964" i="32"/>
  <c r="D965" i="32"/>
  <c r="D966" i="32"/>
  <c r="D967" i="32"/>
  <c r="D968" i="32"/>
  <c r="D969" i="32"/>
  <c r="D970" i="32"/>
  <c r="D971" i="32"/>
  <c r="D972" i="32"/>
  <c r="D973" i="32"/>
  <c r="D974" i="32"/>
  <c r="D975" i="32"/>
  <c r="D976" i="32"/>
  <c r="D977" i="32"/>
  <c r="D978" i="32"/>
  <c r="D979" i="32"/>
  <c r="D980" i="32"/>
  <c r="D981" i="32"/>
  <c r="D982" i="32"/>
  <c r="D983" i="32"/>
  <c r="D984" i="32"/>
  <c r="D985" i="32"/>
  <c r="D986" i="32"/>
  <c r="D987" i="32"/>
  <c r="D988" i="32"/>
  <c r="D989" i="32"/>
  <c r="D990" i="32"/>
  <c r="D991" i="32"/>
  <c r="D992" i="32"/>
  <c r="D993" i="32"/>
  <c r="D994" i="32"/>
  <c r="D995" i="32"/>
  <c r="D996" i="32"/>
  <c r="D997" i="32"/>
  <c r="D998" i="32"/>
  <c r="D999" i="32"/>
  <c r="D1000" i="32"/>
  <c r="D9" i="32"/>
  <c r="A26" i="32"/>
  <c r="A27" i="32"/>
  <c r="A28" i="32"/>
  <c r="A29" i="32"/>
  <c r="A30" i="32"/>
  <c r="A31" i="32"/>
  <c r="A32" i="32"/>
  <c r="A33" i="32"/>
  <c r="A34" i="32"/>
  <c r="A35" i="32"/>
  <c r="A36" i="32"/>
  <c r="A37" i="32"/>
  <c r="A38" i="32"/>
  <c r="A39" i="32"/>
  <c r="A40" i="32"/>
  <c r="A41" i="32"/>
  <c r="A42" i="32"/>
  <c r="A43" i="32"/>
  <c r="A44" i="32"/>
  <c r="A45" i="32"/>
  <c r="A46" i="32"/>
  <c r="A47" i="32"/>
  <c r="A48" i="32"/>
  <c r="A49" i="32"/>
  <c r="A50" i="32"/>
  <c r="A51" i="32"/>
  <c r="A52" i="32"/>
  <c r="A53" i="32"/>
  <c r="A54" i="32"/>
  <c r="A55" i="32"/>
  <c r="A56" i="32"/>
  <c r="A57" i="32"/>
  <c r="A58" i="32"/>
  <c r="A59" i="32"/>
  <c r="A60" i="32"/>
  <c r="A61" i="32"/>
  <c r="A62" i="32"/>
  <c r="A63" i="32"/>
  <c r="A64" i="32"/>
  <c r="A65" i="32"/>
  <c r="A66" i="32"/>
  <c r="A67" i="32"/>
  <c r="A68" i="32"/>
  <c r="A69" i="32"/>
  <c r="A70" i="32"/>
  <c r="A71" i="32"/>
  <c r="A72" i="32"/>
  <c r="A73" i="32"/>
  <c r="A74" i="32"/>
  <c r="A75" i="32"/>
  <c r="A76" i="32"/>
  <c r="A77" i="32"/>
  <c r="A78" i="32"/>
  <c r="A79" i="32"/>
  <c r="A80" i="32"/>
  <c r="A81" i="32"/>
  <c r="A82" i="32"/>
  <c r="A83" i="32"/>
  <c r="A84" i="32"/>
  <c r="A85" i="32"/>
  <c r="A86" i="32"/>
  <c r="A87" i="32"/>
  <c r="A88" i="32"/>
  <c r="A89" i="32"/>
  <c r="A90" i="32"/>
  <c r="A91" i="32"/>
  <c r="A92" i="32"/>
  <c r="A93" i="32"/>
  <c r="A94" i="32"/>
  <c r="A95" i="32"/>
  <c r="A96" i="32"/>
  <c r="A97" i="32"/>
  <c r="A98" i="32"/>
  <c r="A99" i="32"/>
  <c r="A100" i="32"/>
  <c r="A101" i="32"/>
  <c r="A102" i="32"/>
  <c r="A103" i="32"/>
  <c r="A104" i="32"/>
  <c r="A105" i="32"/>
  <c r="A106" i="32"/>
  <c r="A107" i="32"/>
  <c r="A108" i="32"/>
  <c r="A109" i="32"/>
  <c r="A110" i="32"/>
  <c r="A111" i="32"/>
  <c r="A112" i="32"/>
  <c r="A113" i="32"/>
  <c r="A114" i="32"/>
  <c r="A115" i="32"/>
  <c r="A116" i="32"/>
  <c r="A117" i="32"/>
  <c r="A118" i="32"/>
  <c r="A119" i="32"/>
  <c r="A120" i="32"/>
  <c r="A121" i="32"/>
  <c r="A122" i="32"/>
  <c r="A123" i="32"/>
  <c r="A124" i="32"/>
  <c r="A125" i="32"/>
  <c r="A126" i="32"/>
  <c r="A127" i="32"/>
  <c r="A128" i="32"/>
  <c r="A129" i="32"/>
  <c r="A130" i="32"/>
  <c r="A131" i="32"/>
  <c r="A132" i="32"/>
  <c r="A133" i="32"/>
  <c r="A134" i="32"/>
  <c r="A135" i="32"/>
  <c r="A136" i="32"/>
  <c r="A137" i="32"/>
  <c r="A138" i="32"/>
  <c r="A139" i="32"/>
  <c r="A140" i="32"/>
  <c r="A141" i="32"/>
  <c r="A142" i="32"/>
  <c r="A143" i="32"/>
  <c r="A144" i="32"/>
  <c r="A145" i="32"/>
  <c r="A146" i="32"/>
  <c r="A147" i="32"/>
  <c r="A148" i="32"/>
  <c r="A149" i="32"/>
  <c r="A150" i="32"/>
  <c r="A151" i="32"/>
  <c r="A152" i="32"/>
  <c r="A153" i="32"/>
  <c r="A154" i="32"/>
  <c r="A155" i="32"/>
  <c r="A156" i="32"/>
  <c r="A157" i="32"/>
  <c r="A158" i="32"/>
  <c r="A159" i="32"/>
  <c r="A160" i="32"/>
  <c r="A161" i="32"/>
  <c r="A162" i="32"/>
  <c r="A163" i="32"/>
  <c r="A164" i="32"/>
  <c r="A165" i="32"/>
  <c r="A166" i="32"/>
  <c r="A167" i="32"/>
  <c r="A168" i="32"/>
  <c r="A169" i="32"/>
  <c r="A170" i="32"/>
  <c r="A171" i="32"/>
  <c r="A172" i="32"/>
  <c r="A173" i="32"/>
  <c r="A174" i="32"/>
  <c r="A175" i="32"/>
  <c r="A176" i="32"/>
  <c r="A177" i="32"/>
  <c r="A178" i="32"/>
  <c r="A179" i="32"/>
  <c r="A180" i="32"/>
  <c r="A181" i="32"/>
  <c r="A182" i="32"/>
  <c r="A183" i="32"/>
  <c r="A184" i="32"/>
  <c r="A185" i="32"/>
  <c r="A186" i="32"/>
  <c r="A187" i="32"/>
  <c r="A188" i="32"/>
  <c r="A189" i="32"/>
  <c r="A190" i="32"/>
  <c r="A191" i="32"/>
  <c r="A192" i="32"/>
  <c r="A193" i="32"/>
  <c r="A194" i="32"/>
  <c r="A195" i="32"/>
  <c r="A196" i="32"/>
  <c r="A197" i="32"/>
  <c r="A198" i="32"/>
  <c r="A199" i="32"/>
  <c r="A200" i="32"/>
  <c r="A201" i="32"/>
  <c r="A202" i="32"/>
  <c r="A203" i="32"/>
  <c r="A204" i="32"/>
  <c r="A205" i="32"/>
  <c r="A206" i="32"/>
  <c r="A207" i="32"/>
  <c r="A208" i="32"/>
  <c r="A209" i="32"/>
  <c r="A210" i="32"/>
  <c r="A211" i="32"/>
  <c r="A212" i="32"/>
  <c r="A213" i="32"/>
  <c r="A214" i="32"/>
  <c r="A215" i="32"/>
  <c r="A216" i="32"/>
  <c r="A217" i="32"/>
  <c r="A218" i="32"/>
  <c r="A219" i="32"/>
  <c r="A220" i="32"/>
  <c r="A221" i="32"/>
  <c r="A222" i="32"/>
  <c r="A223" i="32"/>
  <c r="A224" i="32"/>
  <c r="A225" i="32"/>
  <c r="A226" i="32"/>
  <c r="A227" i="32"/>
  <c r="A228" i="32"/>
  <c r="A229" i="32"/>
  <c r="A230" i="32"/>
  <c r="A231" i="32"/>
  <c r="A232" i="32"/>
  <c r="A233" i="32"/>
  <c r="A234" i="32"/>
  <c r="A235" i="32"/>
  <c r="A236" i="32"/>
  <c r="A237" i="32"/>
  <c r="A238" i="32"/>
  <c r="A239" i="32"/>
  <c r="A240" i="32"/>
  <c r="A241" i="32"/>
  <c r="A242" i="32"/>
  <c r="A243" i="32"/>
  <c r="A244" i="32"/>
  <c r="A245" i="32"/>
  <c r="A246" i="32"/>
  <c r="A247" i="32"/>
  <c r="A248" i="32"/>
  <c r="A249" i="32"/>
  <c r="A250" i="32"/>
  <c r="A251" i="32"/>
  <c r="A252" i="32"/>
  <c r="A253" i="32"/>
  <c r="A254" i="32"/>
  <c r="A255" i="32"/>
  <c r="A256" i="32"/>
  <c r="A257" i="32"/>
  <c r="A258" i="32"/>
  <c r="A259" i="32"/>
  <c r="A260" i="32"/>
  <c r="A261" i="32"/>
  <c r="A262" i="32"/>
  <c r="A263" i="32"/>
  <c r="A264" i="32"/>
  <c r="A265" i="32"/>
  <c r="A266" i="32"/>
  <c r="A267" i="32"/>
  <c r="A268" i="32"/>
  <c r="A269" i="32"/>
  <c r="A270" i="32"/>
  <c r="A271" i="32"/>
  <c r="A272" i="32"/>
  <c r="A273" i="32"/>
  <c r="A274" i="32"/>
  <c r="A275" i="32"/>
  <c r="A276" i="32"/>
  <c r="A277" i="32"/>
  <c r="A278" i="32"/>
  <c r="A279" i="32"/>
  <c r="A280" i="32"/>
  <c r="A281" i="32"/>
  <c r="A282" i="32"/>
  <c r="A283" i="32"/>
  <c r="A284" i="32"/>
  <c r="A285" i="32"/>
  <c r="A286" i="32"/>
  <c r="A287" i="32"/>
  <c r="A288" i="32"/>
  <c r="A289" i="32"/>
  <c r="A290" i="32"/>
  <c r="A291" i="32"/>
  <c r="A292" i="32"/>
  <c r="A293" i="32"/>
  <c r="A294" i="32"/>
  <c r="A295" i="32"/>
  <c r="A296" i="32"/>
  <c r="A297" i="32"/>
  <c r="A298" i="32"/>
  <c r="A299" i="32"/>
  <c r="A300" i="32"/>
  <c r="A301" i="32"/>
  <c r="A302" i="32"/>
  <c r="A303" i="32"/>
  <c r="A304" i="32"/>
  <c r="A305" i="32"/>
  <c r="A306" i="32"/>
  <c r="A307" i="32"/>
  <c r="A308" i="32"/>
  <c r="A309" i="32"/>
  <c r="A310" i="32"/>
  <c r="A311" i="32"/>
  <c r="A312" i="32"/>
  <c r="A313" i="32"/>
  <c r="A314" i="32"/>
  <c r="A315" i="32"/>
  <c r="A316" i="32"/>
  <c r="A317" i="32"/>
  <c r="A318" i="32"/>
  <c r="A319" i="32"/>
  <c r="A320" i="32"/>
  <c r="A321" i="32"/>
  <c r="A322" i="32"/>
  <c r="A323" i="32"/>
  <c r="A324" i="32"/>
  <c r="A325" i="32"/>
  <c r="A326" i="32"/>
  <c r="A327" i="32"/>
  <c r="A328" i="32"/>
  <c r="A329" i="32"/>
  <c r="A330" i="32"/>
  <c r="A331" i="32"/>
  <c r="A332" i="32"/>
  <c r="A333" i="32"/>
  <c r="A334" i="32"/>
  <c r="A335" i="32"/>
  <c r="A336" i="32"/>
  <c r="A337" i="32"/>
  <c r="A338" i="32"/>
  <c r="A339" i="32"/>
  <c r="A340" i="32"/>
  <c r="A341" i="32"/>
  <c r="A342" i="32"/>
  <c r="A343" i="32"/>
  <c r="A344" i="32"/>
  <c r="A345" i="32"/>
  <c r="A346" i="32"/>
  <c r="A347" i="32"/>
  <c r="A348" i="32"/>
  <c r="A349" i="32"/>
  <c r="A350" i="32"/>
  <c r="A351" i="32"/>
  <c r="A352" i="32"/>
  <c r="A353" i="32"/>
  <c r="A354" i="32"/>
  <c r="A355" i="32"/>
  <c r="A356" i="32"/>
  <c r="A357" i="32"/>
  <c r="A358" i="32"/>
  <c r="A359" i="32"/>
  <c r="A360" i="32"/>
  <c r="A361" i="32"/>
  <c r="A362" i="32"/>
  <c r="A363" i="32"/>
  <c r="A364" i="32"/>
  <c r="A365" i="32"/>
  <c r="A366" i="32"/>
  <c r="A367" i="32"/>
  <c r="A368" i="32"/>
  <c r="A369" i="32"/>
  <c r="A370" i="32"/>
  <c r="A371" i="32"/>
  <c r="A372" i="32"/>
  <c r="A373" i="32"/>
  <c r="A374" i="32"/>
  <c r="A375" i="32"/>
  <c r="A376" i="32"/>
  <c r="A377" i="32"/>
  <c r="A378" i="32"/>
  <c r="A379" i="32"/>
  <c r="A380" i="32"/>
  <c r="A381" i="32"/>
  <c r="A382" i="32"/>
  <c r="A383" i="32"/>
  <c r="A384" i="32"/>
  <c r="A385" i="32"/>
  <c r="A386" i="32"/>
  <c r="A387" i="32"/>
  <c r="A388" i="32"/>
  <c r="A389" i="32"/>
  <c r="A390" i="32"/>
  <c r="A391" i="32"/>
  <c r="A392" i="32"/>
  <c r="A393" i="32"/>
  <c r="A394" i="32"/>
  <c r="A395" i="32"/>
  <c r="A396" i="32"/>
  <c r="A397" i="32"/>
  <c r="A398" i="32"/>
  <c r="A399" i="32"/>
  <c r="A400" i="32"/>
  <c r="A401" i="32"/>
  <c r="A402" i="32"/>
  <c r="A403" i="32"/>
  <c r="A404" i="32"/>
  <c r="A405" i="32"/>
  <c r="A406" i="32"/>
  <c r="A407" i="32"/>
  <c r="A408" i="32"/>
  <c r="A409" i="32"/>
  <c r="A410" i="32"/>
  <c r="A411" i="32"/>
  <c r="A412" i="32"/>
  <c r="A413" i="32"/>
  <c r="A414" i="32"/>
  <c r="A415" i="32"/>
  <c r="A416" i="32"/>
  <c r="A417" i="32"/>
  <c r="A418" i="32"/>
  <c r="A419" i="32"/>
  <c r="A420" i="32"/>
  <c r="A421" i="32"/>
  <c r="A422" i="32"/>
  <c r="A423" i="32"/>
  <c r="A424" i="32"/>
  <c r="A425" i="32"/>
  <c r="A426" i="32"/>
  <c r="A427" i="32"/>
  <c r="A428" i="32"/>
  <c r="A429" i="32"/>
  <c r="A430" i="32"/>
  <c r="A431" i="32"/>
  <c r="A432" i="32"/>
  <c r="A433" i="32"/>
  <c r="A434" i="32"/>
  <c r="A435" i="32"/>
  <c r="A436" i="32"/>
  <c r="A437" i="32"/>
  <c r="A438" i="32"/>
  <c r="A439" i="32"/>
  <c r="A440" i="32"/>
  <c r="A441" i="32"/>
  <c r="A442" i="32"/>
  <c r="A443" i="32"/>
  <c r="A444" i="32"/>
  <c r="A445" i="32"/>
  <c r="A446" i="32"/>
  <c r="A447" i="32"/>
  <c r="A448" i="32"/>
  <c r="A449" i="32"/>
  <c r="A450" i="32"/>
  <c r="A451" i="32"/>
  <c r="A452" i="32"/>
  <c r="A453" i="32"/>
  <c r="A454" i="32"/>
  <c r="A455" i="32"/>
  <c r="A456" i="32"/>
  <c r="A457" i="32"/>
  <c r="A458" i="32"/>
  <c r="A459" i="32"/>
  <c r="A460" i="32"/>
  <c r="A461" i="32"/>
  <c r="A462" i="32"/>
  <c r="A463" i="32"/>
  <c r="A464" i="32"/>
  <c r="A465" i="32"/>
  <c r="A466" i="32"/>
  <c r="A467" i="32"/>
  <c r="A468" i="32"/>
  <c r="A469" i="32"/>
  <c r="A470" i="32"/>
  <c r="A471" i="32"/>
  <c r="A472" i="32"/>
  <c r="A473" i="32"/>
  <c r="A474" i="32"/>
  <c r="A475" i="32"/>
  <c r="A476" i="32"/>
  <c r="A477" i="32"/>
  <c r="A478" i="32"/>
  <c r="A479" i="32"/>
  <c r="A480" i="32"/>
  <c r="A481" i="32"/>
  <c r="A482" i="32"/>
  <c r="A483" i="32"/>
  <c r="A484" i="32"/>
  <c r="A485" i="32"/>
  <c r="A486" i="32"/>
  <c r="A487" i="32"/>
  <c r="A488" i="32"/>
  <c r="A489" i="32"/>
  <c r="A490" i="32"/>
  <c r="A491" i="32"/>
  <c r="A492" i="32"/>
  <c r="A493" i="32"/>
  <c r="A494" i="32"/>
  <c r="A495" i="32"/>
  <c r="A496" i="32"/>
  <c r="A497" i="32"/>
  <c r="A498" i="32"/>
  <c r="A499" i="32"/>
  <c r="A500" i="32"/>
  <c r="A501" i="32"/>
  <c r="A502" i="32"/>
  <c r="A503" i="32"/>
  <c r="A504" i="32"/>
  <c r="A505" i="32"/>
  <c r="A506" i="32"/>
  <c r="A507" i="32"/>
  <c r="A508" i="32"/>
  <c r="A509" i="32"/>
  <c r="A510" i="32"/>
  <c r="A511" i="32"/>
  <c r="A512" i="32"/>
  <c r="A513" i="32"/>
  <c r="A514" i="32"/>
  <c r="A515" i="32"/>
  <c r="A516" i="32"/>
  <c r="A517" i="32"/>
  <c r="A518" i="32"/>
  <c r="A519" i="32"/>
  <c r="A520" i="32"/>
  <c r="A521" i="32"/>
  <c r="A522" i="32"/>
  <c r="A523" i="32"/>
  <c r="A524" i="32"/>
  <c r="A525" i="32"/>
  <c r="A526" i="32"/>
  <c r="A527" i="32"/>
  <c r="A528" i="32"/>
  <c r="A529" i="32"/>
  <c r="A530" i="32"/>
  <c r="A531" i="32"/>
  <c r="A532" i="32"/>
  <c r="A533" i="32"/>
  <c r="A534" i="32"/>
  <c r="A535" i="32"/>
  <c r="A536" i="32"/>
  <c r="A537" i="32"/>
  <c r="A538" i="32"/>
  <c r="A539" i="32"/>
  <c r="A540" i="32"/>
  <c r="A541" i="32"/>
  <c r="A542" i="32"/>
  <c r="A543" i="32"/>
  <c r="A544" i="32"/>
  <c r="A545" i="32"/>
  <c r="A546" i="32"/>
  <c r="A547" i="32"/>
  <c r="A548" i="32"/>
  <c r="A549" i="32"/>
  <c r="A550" i="32"/>
  <c r="A551" i="32"/>
  <c r="A552" i="32"/>
  <c r="A553" i="32"/>
  <c r="A554" i="32"/>
  <c r="A555" i="32"/>
  <c r="A556" i="32"/>
  <c r="A557" i="32"/>
  <c r="A558" i="32"/>
  <c r="A559" i="32"/>
  <c r="A560" i="32"/>
  <c r="A561" i="32"/>
  <c r="A562" i="32"/>
  <c r="A563" i="32"/>
  <c r="A564" i="32"/>
  <c r="A565" i="32"/>
  <c r="A566" i="32"/>
  <c r="A567" i="32"/>
  <c r="A568" i="32"/>
  <c r="A569" i="32"/>
  <c r="A570" i="32"/>
  <c r="A571" i="32"/>
  <c r="A572" i="32"/>
  <c r="A573" i="32"/>
  <c r="A574" i="32"/>
  <c r="A575" i="32"/>
  <c r="A576" i="32"/>
  <c r="A577" i="32"/>
  <c r="A578" i="32"/>
  <c r="A579" i="32"/>
  <c r="A580" i="32"/>
  <c r="A581" i="32"/>
  <c r="A582" i="32"/>
  <c r="A583" i="32"/>
  <c r="A584" i="32"/>
  <c r="A585" i="32"/>
  <c r="A586" i="32"/>
  <c r="A587" i="32"/>
  <c r="A588" i="32"/>
  <c r="A589" i="32"/>
  <c r="A590" i="32"/>
  <c r="A591" i="32"/>
  <c r="A592" i="32"/>
  <c r="A593" i="32"/>
  <c r="A594" i="32"/>
  <c r="A595" i="32"/>
  <c r="A596" i="32"/>
  <c r="A597" i="32"/>
  <c r="A598" i="32"/>
  <c r="A599" i="32"/>
  <c r="A600" i="32"/>
  <c r="A601" i="32"/>
  <c r="A602" i="32"/>
  <c r="A603" i="32"/>
  <c r="A604" i="32"/>
  <c r="A605" i="32"/>
  <c r="A606" i="32"/>
  <c r="A607" i="32"/>
  <c r="A608" i="32"/>
  <c r="A609" i="32"/>
  <c r="A610" i="32"/>
  <c r="A611" i="32"/>
  <c r="A612" i="32"/>
  <c r="A613" i="32"/>
  <c r="A614" i="32"/>
  <c r="A615" i="32"/>
  <c r="A616" i="32"/>
  <c r="A617" i="32"/>
  <c r="A618" i="32"/>
  <c r="A619" i="32"/>
  <c r="A620" i="32"/>
  <c r="A621" i="32"/>
  <c r="A622" i="32"/>
  <c r="A623" i="32"/>
  <c r="A624" i="32"/>
  <c r="A625" i="32"/>
  <c r="A626" i="32"/>
  <c r="A627" i="32"/>
  <c r="A628" i="32"/>
  <c r="A629" i="32"/>
  <c r="A630" i="32"/>
  <c r="A631" i="32"/>
  <c r="A632" i="32"/>
  <c r="A633" i="32"/>
  <c r="A634" i="32"/>
  <c r="A635" i="32"/>
  <c r="A636" i="32"/>
  <c r="A637" i="32"/>
  <c r="A638" i="32"/>
  <c r="A639" i="32"/>
  <c r="A640" i="32"/>
  <c r="A641" i="32"/>
  <c r="A642" i="32"/>
  <c r="A643" i="32"/>
  <c r="A644" i="32"/>
  <c r="A645" i="32"/>
  <c r="A646" i="32"/>
  <c r="A647" i="32"/>
  <c r="A648" i="32"/>
  <c r="A649" i="32"/>
  <c r="A650" i="32"/>
  <c r="A651" i="32"/>
  <c r="A652" i="32"/>
  <c r="A653" i="32"/>
  <c r="A654" i="32"/>
  <c r="A655" i="32"/>
  <c r="A656" i="32"/>
  <c r="A657" i="32"/>
  <c r="A658" i="32"/>
  <c r="A659" i="32"/>
  <c r="A660" i="32"/>
  <c r="A661" i="32"/>
  <c r="A662" i="32"/>
  <c r="A663" i="32"/>
  <c r="A664" i="32"/>
  <c r="A665" i="32"/>
  <c r="A666" i="32"/>
  <c r="A667" i="32"/>
  <c r="A668" i="32"/>
  <c r="A669" i="32"/>
  <c r="A670" i="32"/>
  <c r="A671" i="32"/>
  <c r="A672" i="32"/>
  <c r="A673" i="32"/>
  <c r="A674" i="32"/>
  <c r="A675" i="32"/>
  <c r="A676" i="32"/>
  <c r="A677" i="32"/>
  <c r="A678" i="32"/>
  <c r="A679" i="32"/>
  <c r="A680" i="32"/>
  <c r="A681" i="32"/>
  <c r="A682" i="32"/>
  <c r="A683" i="32"/>
  <c r="A684" i="32"/>
  <c r="A685" i="32"/>
  <c r="A686" i="32"/>
  <c r="A687" i="32"/>
  <c r="A688" i="32"/>
  <c r="A689" i="32"/>
  <c r="A690" i="32"/>
  <c r="A691" i="32"/>
  <c r="A692" i="32"/>
  <c r="A693" i="32"/>
  <c r="A694" i="32"/>
  <c r="A695" i="32"/>
  <c r="A696" i="32"/>
  <c r="A697" i="32"/>
  <c r="A698" i="32"/>
  <c r="A699" i="32"/>
  <c r="A700" i="32"/>
  <c r="A701" i="32"/>
  <c r="A702" i="32"/>
  <c r="A703" i="32"/>
  <c r="A704" i="32"/>
  <c r="A705" i="32"/>
  <c r="A706" i="32"/>
  <c r="A707" i="32"/>
  <c r="A708" i="32"/>
  <c r="A709" i="32"/>
  <c r="A710" i="32"/>
  <c r="A711" i="32"/>
  <c r="A712" i="32"/>
  <c r="A713" i="32"/>
  <c r="A714" i="32"/>
  <c r="A715" i="32"/>
  <c r="A716" i="32"/>
  <c r="A717" i="32"/>
  <c r="A718" i="32"/>
  <c r="A719" i="32"/>
  <c r="A720" i="32"/>
  <c r="A721" i="32"/>
  <c r="A722" i="32"/>
  <c r="A723" i="32"/>
  <c r="A724" i="32"/>
  <c r="A725" i="32"/>
  <c r="A726" i="32"/>
  <c r="A727" i="32"/>
  <c r="A728" i="32"/>
  <c r="A729" i="32"/>
  <c r="A730" i="32"/>
  <c r="A731" i="32"/>
  <c r="A732" i="32"/>
  <c r="A733" i="32"/>
  <c r="A734" i="32"/>
  <c r="A735" i="32"/>
  <c r="A736" i="32"/>
  <c r="A737" i="32"/>
  <c r="A738" i="32"/>
  <c r="A739" i="32"/>
  <c r="A740" i="32"/>
  <c r="A741" i="32"/>
  <c r="A742" i="32"/>
  <c r="A743" i="32"/>
  <c r="A744" i="32"/>
  <c r="A745" i="32"/>
  <c r="A746" i="32"/>
  <c r="A747" i="32"/>
  <c r="A748" i="32"/>
  <c r="A749" i="32"/>
  <c r="A750" i="32"/>
  <c r="A751" i="32"/>
  <c r="A752" i="32"/>
  <c r="A753" i="32"/>
  <c r="A754" i="32"/>
  <c r="A755" i="32"/>
  <c r="A756" i="32"/>
  <c r="A757" i="32"/>
  <c r="A758" i="32"/>
  <c r="A759" i="32"/>
  <c r="A760" i="32"/>
  <c r="A761" i="32"/>
  <c r="A762" i="32"/>
  <c r="A763" i="32"/>
  <c r="A764" i="32"/>
  <c r="A765" i="32"/>
  <c r="A766" i="32"/>
  <c r="A767" i="32"/>
  <c r="A768" i="32"/>
  <c r="A769" i="32"/>
  <c r="A770" i="32"/>
  <c r="A771" i="32"/>
  <c r="A772" i="32"/>
  <c r="A773" i="32"/>
  <c r="A774" i="32"/>
  <c r="A775" i="32"/>
  <c r="A776" i="32"/>
  <c r="A777" i="32"/>
  <c r="A778" i="32"/>
  <c r="A779" i="32"/>
  <c r="A780" i="32"/>
  <c r="A781" i="32"/>
  <c r="A782" i="32"/>
  <c r="A783" i="32"/>
  <c r="A784" i="32"/>
  <c r="A785" i="32"/>
  <c r="A786" i="32"/>
  <c r="A787" i="32"/>
  <c r="A788" i="32"/>
  <c r="A789" i="32"/>
  <c r="A790" i="32"/>
  <c r="A791" i="32"/>
  <c r="A792" i="32"/>
  <c r="A793" i="32"/>
  <c r="A794" i="32"/>
  <c r="A795" i="32"/>
  <c r="A796" i="32"/>
  <c r="A797" i="32"/>
  <c r="A798" i="32"/>
  <c r="A799" i="32"/>
  <c r="A800" i="32"/>
  <c r="A801" i="32"/>
  <c r="A802" i="32"/>
  <c r="A803" i="32"/>
  <c r="A804" i="32"/>
  <c r="A805" i="32"/>
  <c r="A806" i="32"/>
  <c r="A807" i="32"/>
  <c r="A808" i="32"/>
  <c r="A809" i="32"/>
  <c r="A810" i="32"/>
  <c r="A811" i="32"/>
  <c r="A812" i="32"/>
  <c r="A813" i="32"/>
  <c r="A814" i="32"/>
  <c r="A815" i="32"/>
  <c r="A816" i="32"/>
  <c r="A817" i="32"/>
  <c r="A818" i="32"/>
  <c r="A819" i="32"/>
  <c r="A820" i="32"/>
  <c r="A821" i="32"/>
  <c r="A822" i="32"/>
  <c r="A823" i="32"/>
  <c r="A824" i="32"/>
  <c r="A825" i="32"/>
  <c r="A826" i="32"/>
  <c r="A827" i="32"/>
  <c r="A828" i="32"/>
  <c r="A829" i="32"/>
  <c r="A830" i="32"/>
  <c r="A831" i="32"/>
  <c r="A832" i="32"/>
  <c r="A833" i="32"/>
  <c r="A834" i="32"/>
  <c r="A835" i="32"/>
  <c r="A836" i="32"/>
  <c r="A837" i="32"/>
  <c r="A838" i="32"/>
  <c r="A839" i="32"/>
  <c r="A840" i="32"/>
  <c r="A841" i="32"/>
  <c r="A842" i="32"/>
  <c r="A843" i="32"/>
  <c r="A844" i="32"/>
  <c r="A845" i="32"/>
  <c r="A846" i="32"/>
  <c r="A847" i="32"/>
  <c r="A848" i="32"/>
  <c r="A849" i="32"/>
  <c r="A850" i="32"/>
  <c r="A851" i="32"/>
  <c r="A852" i="32"/>
  <c r="A853" i="32"/>
  <c r="A854" i="32"/>
  <c r="A855" i="32"/>
  <c r="A856" i="32"/>
  <c r="A857" i="32"/>
  <c r="A858" i="32"/>
  <c r="A859" i="32"/>
  <c r="A860" i="32"/>
  <c r="A861" i="32"/>
  <c r="A862" i="32"/>
  <c r="A863" i="32"/>
  <c r="A864" i="32"/>
  <c r="A865" i="32"/>
  <c r="A866" i="32"/>
  <c r="A867" i="32"/>
  <c r="A868" i="32"/>
  <c r="A869" i="32"/>
  <c r="A870" i="32"/>
  <c r="A871" i="32"/>
  <c r="A872" i="32"/>
  <c r="A873" i="32"/>
  <c r="A874" i="32"/>
  <c r="A875" i="32"/>
  <c r="A876" i="32"/>
  <c r="A877" i="32"/>
  <c r="A878" i="32"/>
  <c r="A879" i="32"/>
  <c r="A880" i="32"/>
  <c r="A881" i="32"/>
  <c r="A882" i="32"/>
  <c r="A883" i="32"/>
  <c r="A884" i="32"/>
  <c r="A885" i="32"/>
  <c r="A886" i="32"/>
  <c r="A887" i="32"/>
  <c r="A888" i="32"/>
  <c r="A889" i="32"/>
  <c r="A890" i="32"/>
  <c r="A891" i="32"/>
  <c r="A892" i="32"/>
  <c r="A893" i="32"/>
  <c r="A894" i="32"/>
  <c r="A895" i="32"/>
  <c r="A896" i="32"/>
  <c r="A897" i="32"/>
  <c r="A898" i="32"/>
  <c r="A899" i="32"/>
  <c r="A900" i="32"/>
  <c r="A901" i="32"/>
  <c r="A902" i="32"/>
  <c r="A903" i="32"/>
  <c r="A904" i="32"/>
  <c r="A905" i="32"/>
  <c r="A906" i="32"/>
  <c r="A907" i="32"/>
  <c r="A908" i="32"/>
  <c r="A909" i="32"/>
  <c r="A910" i="32"/>
  <c r="A911" i="32"/>
  <c r="A912" i="32"/>
  <c r="A913" i="32"/>
  <c r="A914" i="32"/>
  <c r="A915" i="32"/>
  <c r="A916" i="32"/>
  <c r="A917" i="32"/>
  <c r="A918" i="32"/>
  <c r="A919" i="32"/>
  <c r="A920" i="32"/>
  <c r="A921" i="32"/>
  <c r="A922" i="32"/>
  <c r="A923" i="32"/>
  <c r="A924" i="32"/>
  <c r="A925" i="32"/>
  <c r="A926" i="32"/>
  <c r="A927" i="32"/>
  <c r="A928" i="32"/>
  <c r="A929" i="32"/>
  <c r="A930" i="32"/>
  <c r="A931" i="32"/>
  <c r="A932" i="32"/>
  <c r="A933" i="32"/>
  <c r="A934" i="32"/>
  <c r="A935" i="32"/>
  <c r="A936" i="32"/>
  <c r="A937" i="32"/>
  <c r="A938" i="32"/>
  <c r="A939" i="32"/>
  <c r="A940" i="32"/>
  <c r="A941" i="32"/>
  <c r="A942" i="32"/>
  <c r="A943" i="32"/>
  <c r="A944" i="32"/>
  <c r="A945" i="32"/>
  <c r="A946" i="32"/>
  <c r="A947" i="32"/>
  <c r="A948" i="32"/>
  <c r="A949" i="32"/>
  <c r="A950" i="32"/>
  <c r="A951" i="32"/>
  <c r="A952" i="32"/>
  <c r="A953" i="32"/>
  <c r="A954" i="32"/>
  <c r="A955" i="32"/>
  <c r="A956" i="32"/>
  <c r="A957" i="32"/>
  <c r="A958" i="32"/>
  <c r="A959" i="32"/>
  <c r="A960" i="32"/>
  <c r="A961" i="32"/>
  <c r="A962" i="32"/>
  <c r="A963" i="32"/>
  <c r="A964" i="32"/>
  <c r="A965" i="32"/>
  <c r="A966" i="32"/>
  <c r="A967" i="32"/>
  <c r="A968" i="32"/>
  <c r="A969" i="32"/>
  <c r="A970" i="32"/>
  <c r="A971" i="32"/>
  <c r="A972" i="32"/>
  <c r="A973" i="32"/>
  <c r="A974" i="32"/>
  <c r="A975" i="32"/>
  <c r="A976" i="32"/>
  <c r="A977" i="32"/>
  <c r="A978" i="32"/>
  <c r="A979" i="32"/>
  <c r="A980" i="32"/>
  <c r="A981" i="32"/>
  <c r="A982" i="32"/>
  <c r="A983" i="32"/>
  <c r="A984" i="32"/>
  <c r="A985" i="32"/>
  <c r="A986" i="32"/>
  <c r="A987" i="32"/>
  <c r="A988" i="32"/>
  <c r="A989" i="32"/>
  <c r="A990" i="32"/>
  <c r="A991" i="32"/>
  <c r="A992" i="32"/>
  <c r="A993" i="32"/>
  <c r="A994" i="32"/>
  <c r="A995" i="32"/>
  <c r="A996" i="32"/>
  <c r="A997" i="32"/>
  <c r="A998" i="32"/>
  <c r="A999" i="32"/>
  <c r="A1000" i="32"/>
  <c r="A22" i="10"/>
  <c r="A23" i="10"/>
  <c r="A24" i="10"/>
  <c r="A25" i="10"/>
  <c r="A26" i="10"/>
  <c r="A27" i="10"/>
  <c r="A28" i="10"/>
  <c r="A29" i="10"/>
  <c r="A30" i="10"/>
  <c r="A31" i="10"/>
  <c r="A32" i="10"/>
  <c r="A33" i="10"/>
  <c r="A34" i="10"/>
  <c r="A35" i="10"/>
  <c r="A36" i="10"/>
  <c r="A37" i="10"/>
  <c r="A38" i="10"/>
  <c r="A39" i="10"/>
  <c r="A40" i="10"/>
  <c r="A41" i="10"/>
  <c r="A42" i="10"/>
  <c r="A43" i="10"/>
  <c r="A44" i="10"/>
  <c r="A45" i="10"/>
  <c r="A46" i="10"/>
  <c r="A47" i="10"/>
  <c r="A48" i="10"/>
  <c r="A49" i="10"/>
  <c r="A50" i="10"/>
  <c r="A51" i="10"/>
  <c r="A52" i="10"/>
  <c r="A53" i="10"/>
  <c r="A54" i="10"/>
  <c r="A55" i="10"/>
  <c r="A56" i="10"/>
  <c r="A57" i="10"/>
  <c r="A58" i="10"/>
  <c r="A59" i="10"/>
  <c r="A60" i="10"/>
  <c r="A61" i="10"/>
  <c r="A62" i="10"/>
  <c r="A63" i="10"/>
  <c r="A64" i="10"/>
  <c r="A65" i="10"/>
  <c r="A66" i="10"/>
  <c r="A67" i="10"/>
  <c r="A68" i="10"/>
  <c r="A69" i="10"/>
  <c r="A70" i="10"/>
  <c r="A71" i="10"/>
  <c r="A72" i="10"/>
  <c r="A73" i="10"/>
  <c r="A74" i="10"/>
  <c r="A75" i="10"/>
  <c r="A76" i="10"/>
  <c r="A77" i="10"/>
  <c r="A78" i="10"/>
  <c r="A79" i="10"/>
  <c r="A80" i="10"/>
  <c r="A81" i="10"/>
  <c r="A82" i="10"/>
  <c r="A83" i="10"/>
  <c r="A84" i="10"/>
  <c r="A85" i="10"/>
  <c r="A86" i="10"/>
  <c r="A87" i="10"/>
  <c r="A88" i="10"/>
  <c r="A89" i="10"/>
  <c r="A90" i="10"/>
  <c r="A91" i="10"/>
  <c r="A92" i="10"/>
  <c r="A93" i="10"/>
  <c r="A94" i="10"/>
  <c r="A95" i="10"/>
  <c r="A96" i="10"/>
  <c r="A97" i="10"/>
  <c r="A98" i="10"/>
  <c r="A99" i="10"/>
  <c r="A100" i="10"/>
  <c r="A101" i="10"/>
  <c r="A102" i="10"/>
  <c r="A103" i="10"/>
  <c r="A104" i="10"/>
  <c r="A105" i="10"/>
  <c r="A106" i="10"/>
  <c r="A107" i="10"/>
  <c r="A108" i="10"/>
  <c r="A109" i="10"/>
  <c r="A110" i="10"/>
  <c r="A111" i="10"/>
  <c r="A112" i="10"/>
  <c r="A113" i="10"/>
  <c r="A114" i="10"/>
  <c r="A115" i="10"/>
  <c r="A116" i="10"/>
  <c r="A117" i="10"/>
  <c r="A118" i="10"/>
  <c r="A119" i="10"/>
  <c r="A120" i="10"/>
  <c r="A121" i="10"/>
  <c r="A122" i="10"/>
  <c r="A123" i="10"/>
  <c r="A124" i="10"/>
  <c r="A125" i="10"/>
  <c r="A126" i="10"/>
  <c r="A127" i="10"/>
  <c r="A128" i="10"/>
  <c r="A129" i="10"/>
  <c r="A130" i="10"/>
  <c r="A131" i="10"/>
  <c r="A132" i="10"/>
  <c r="A133" i="10"/>
  <c r="A134" i="10"/>
  <c r="A135" i="10"/>
  <c r="A136" i="10"/>
  <c r="A137" i="10"/>
  <c r="A138" i="10"/>
  <c r="A139" i="10"/>
  <c r="A140" i="10"/>
  <c r="A141" i="10"/>
  <c r="A142" i="10"/>
  <c r="A143" i="10"/>
  <c r="A144" i="10"/>
  <c r="A145" i="10"/>
  <c r="A146" i="10"/>
  <c r="A147" i="10"/>
  <c r="A148" i="10"/>
  <c r="A149" i="10"/>
  <c r="A150" i="10"/>
  <c r="A151" i="10"/>
  <c r="A152" i="10"/>
  <c r="A153" i="10"/>
  <c r="A154" i="10"/>
  <c r="A155" i="10"/>
  <c r="A156" i="10"/>
  <c r="A157" i="10"/>
  <c r="A158" i="10"/>
  <c r="A159" i="10"/>
  <c r="A160" i="10"/>
  <c r="A161" i="10"/>
  <c r="A162" i="10"/>
  <c r="A163" i="10"/>
  <c r="A164" i="10"/>
  <c r="A165" i="10"/>
  <c r="A166" i="10"/>
  <c r="A167" i="10"/>
  <c r="A168" i="10"/>
  <c r="A169" i="10"/>
  <c r="A170" i="10"/>
  <c r="A171" i="10"/>
  <c r="A172" i="10"/>
  <c r="A173" i="10"/>
  <c r="A174" i="10"/>
  <c r="A175" i="10"/>
  <c r="A176" i="10"/>
  <c r="A177" i="10"/>
  <c r="A178" i="10"/>
  <c r="A179" i="10"/>
  <c r="A180" i="10"/>
  <c r="A181" i="10"/>
  <c r="A182" i="10"/>
  <c r="A183" i="10"/>
  <c r="A184" i="10"/>
  <c r="A185" i="10"/>
  <c r="A186" i="10"/>
  <c r="A187" i="10"/>
  <c r="A188" i="10"/>
  <c r="A189" i="10"/>
  <c r="A190" i="10"/>
  <c r="A191" i="10"/>
  <c r="A192" i="10"/>
  <c r="A193" i="10"/>
  <c r="A194" i="10"/>
  <c r="A195" i="10"/>
  <c r="A196" i="10"/>
  <c r="A197" i="10"/>
  <c r="A198" i="10"/>
  <c r="A199" i="10"/>
  <c r="A200" i="10"/>
  <c r="A201" i="10"/>
  <c r="A202" i="10"/>
  <c r="A203" i="10"/>
  <c r="A204" i="10"/>
  <c r="A205" i="10"/>
  <c r="A206" i="10"/>
  <c r="A207" i="10"/>
  <c r="A208" i="10"/>
  <c r="A209" i="10"/>
  <c r="A210" i="10"/>
  <c r="A211" i="10"/>
  <c r="A212" i="10"/>
  <c r="A213" i="10"/>
  <c r="A214" i="10"/>
  <c r="A215" i="10"/>
  <c r="A216" i="10"/>
  <c r="A217" i="10"/>
  <c r="A218" i="10"/>
  <c r="A219" i="10"/>
  <c r="A220" i="10"/>
  <c r="A221" i="10"/>
  <c r="A222" i="10"/>
  <c r="A223" i="10"/>
  <c r="A224" i="10"/>
  <c r="A225" i="10"/>
  <c r="A226" i="10"/>
  <c r="A227" i="10"/>
  <c r="A228" i="10"/>
  <c r="A229" i="10"/>
  <c r="A230" i="10"/>
  <c r="A231" i="10"/>
  <c r="A232" i="10"/>
  <c r="A233" i="10"/>
  <c r="A234" i="10"/>
  <c r="A235" i="10"/>
  <c r="A236" i="10"/>
  <c r="A237" i="10"/>
  <c r="A238" i="10"/>
  <c r="A239" i="10"/>
  <c r="A240" i="10"/>
  <c r="A241" i="10"/>
  <c r="A242" i="10"/>
  <c r="A243" i="10"/>
  <c r="A244" i="10"/>
  <c r="A245" i="10"/>
  <c r="A246" i="10"/>
  <c r="A247" i="10"/>
  <c r="A248" i="10"/>
  <c r="A249" i="10"/>
  <c r="A250" i="10"/>
  <c r="A251" i="10"/>
  <c r="A252" i="10"/>
  <c r="A253" i="10"/>
  <c r="A254" i="10"/>
  <c r="A255" i="10"/>
  <c r="A256" i="10"/>
  <c r="A257" i="10"/>
  <c r="A258" i="10"/>
  <c r="A259" i="10"/>
  <c r="A260" i="10"/>
  <c r="A261" i="10"/>
  <c r="A262" i="10"/>
  <c r="A263" i="10"/>
  <c r="A264" i="10"/>
  <c r="A265" i="10"/>
  <c r="A266" i="10"/>
  <c r="A267" i="10"/>
  <c r="A268" i="10"/>
  <c r="A269" i="10"/>
  <c r="A270" i="10"/>
  <c r="A271" i="10"/>
  <c r="A272" i="10"/>
  <c r="A273" i="10"/>
  <c r="A274" i="10"/>
  <c r="A275" i="10"/>
  <c r="A276" i="10"/>
  <c r="A277" i="10"/>
  <c r="A278" i="10"/>
  <c r="A279" i="10"/>
  <c r="A280" i="10"/>
  <c r="A281" i="10"/>
  <c r="A282" i="10"/>
  <c r="A283" i="10"/>
  <c r="A284" i="10"/>
  <c r="A285" i="10"/>
  <c r="A286" i="10"/>
  <c r="A287" i="10"/>
  <c r="A288" i="10"/>
  <c r="A289" i="10"/>
  <c r="A290" i="10"/>
  <c r="A291" i="10"/>
  <c r="A292" i="10"/>
  <c r="A293" i="10"/>
  <c r="A294" i="10"/>
  <c r="A295" i="10"/>
  <c r="A296" i="10"/>
  <c r="A297" i="10"/>
  <c r="A298" i="10"/>
  <c r="A299" i="10"/>
  <c r="A300" i="10"/>
  <c r="A301" i="10"/>
  <c r="A302" i="10"/>
  <c r="A303" i="10"/>
  <c r="A304" i="10"/>
  <c r="A305" i="10"/>
  <c r="A306" i="10"/>
  <c r="A307" i="10"/>
  <c r="A308" i="10"/>
  <c r="A309" i="10"/>
  <c r="A310" i="10"/>
  <c r="A311" i="10"/>
  <c r="A312" i="10"/>
  <c r="A313" i="10"/>
  <c r="A314" i="10"/>
  <c r="A315" i="10"/>
  <c r="A316" i="10"/>
  <c r="A317" i="10"/>
  <c r="A318" i="10"/>
  <c r="A319" i="10"/>
  <c r="A320" i="10"/>
  <c r="A321" i="10"/>
  <c r="A322" i="10"/>
  <c r="A323" i="10"/>
  <c r="A324" i="10"/>
  <c r="A325" i="10"/>
  <c r="A326" i="10"/>
  <c r="A327" i="10"/>
  <c r="A328" i="10"/>
  <c r="A329" i="10"/>
  <c r="A330" i="10"/>
  <c r="A331" i="10"/>
  <c r="A332" i="10"/>
  <c r="A333" i="10"/>
  <c r="A334" i="10"/>
  <c r="A335" i="10"/>
  <c r="A336" i="10"/>
  <c r="A337" i="10"/>
  <c r="A338" i="10"/>
  <c r="A339" i="10"/>
  <c r="A340" i="10"/>
  <c r="A341" i="10"/>
  <c r="A342" i="10"/>
  <c r="A343" i="10"/>
  <c r="A344" i="10"/>
  <c r="A345" i="10"/>
  <c r="A346" i="10"/>
  <c r="A347" i="10"/>
  <c r="A348" i="10"/>
  <c r="A349" i="10"/>
  <c r="A350" i="10"/>
  <c r="A351" i="10"/>
  <c r="A352" i="10"/>
  <c r="A353" i="10"/>
  <c r="A354" i="10"/>
  <c r="A355" i="10"/>
  <c r="A356" i="10"/>
  <c r="A357" i="10"/>
  <c r="A358" i="10"/>
  <c r="A359" i="10"/>
  <c r="A360" i="10"/>
  <c r="A361" i="10"/>
  <c r="A362" i="10"/>
  <c r="A363" i="10"/>
  <c r="A364" i="10"/>
  <c r="A365" i="10"/>
  <c r="A366" i="10"/>
  <c r="A367" i="10"/>
  <c r="A368" i="10"/>
  <c r="A369" i="10"/>
  <c r="A370" i="10"/>
  <c r="A371" i="10"/>
  <c r="A372" i="10"/>
  <c r="A373" i="10"/>
  <c r="A374" i="10"/>
  <c r="A375" i="10"/>
  <c r="A376" i="10"/>
  <c r="A377" i="10"/>
  <c r="A378" i="10"/>
  <c r="A379" i="10"/>
  <c r="A380" i="10"/>
  <c r="A381" i="10"/>
  <c r="A382" i="10"/>
  <c r="A383" i="10"/>
  <c r="A384" i="10"/>
  <c r="A385" i="10"/>
  <c r="A386" i="10"/>
  <c r="A387" i="10"/>
  <c r="A388" i="10"/>
  <c r="A389" i="10"/>
  <c r="A390" i="10"/>
  <c r="A391" i="10"/>
  <c r="A392" i="10"/>
  <c r="A393" i="10"/>
  <c r="A394" i="10"/>
  <c r="A395" i="10"/>
  <c r="A396" i="10"/>
  <c r="A397" i="10"/>
  <c r="A398" i="10"/>
  <c r="A399" i="10"/>
  <c r="A400" i="10"/>
  <c r="A401" i="10"/>
  <c r="A402" i="10"/>
  <c r="A403" i="10"/>
  <c r="A404" i="10"/>
  <c r="A405" i="10"/>
  <c r="A406" i="10"/>
  <c r="A407" i="10"/>
  <c r="A408" i="10"/>
  <c r="A409" i="10"/>
  <c r="A410" i="10"/>
  <c r="A411" i="10"/>
  <c r="A412" i="10"/>
  <c r="A413" i="10"/>
  <c r="A414" i="10"/>
  <c r="A415" i="10"/>
  <c r="A416" i="10"/>
  <c r="A417" i="10"/>
  <c r="A418" i="10"/>
  <c r="A419" i="10"/>
  <c r="A420" i="10"/>
  <c r="A421" i="10"/>
  <c r="A422" i="10"/>
  <c r="A423" i="10"/>
  <c r="A424" i="10"/>
  <c r="A425" i="10"/>
  <c r="A426" i="10"/>
  <c r="A427" i="10"/>
  <c r="A428" i="10"/>
  <c r="A429" i="10"/>
  <c r="A430" i="10"/>
  <c r="A431" i="10"/>
  <c r="A432" i="10"/>
  <c r="A433" i="10"/>
  <c r="A434" i="10"/>
  <c r="A435" i="10"/>
  <c r="A436" i="10"/>
  <c r="A437" i="10"/>
  <c r="A438" i="10"/>
  <c r="A439" i="10"/>
  <c r="A440" i="10"/>
  <c r="A441" i="10"/>
  <c r="A442" i="10"/>
  <c r="A443" i="10"/>
  <c r="A444" i="10"/>
  <c r="A445" i="10"/>
  <c r="A446" i="10"/>
  <c r="A447" i="10"/>
  <c r="A448" i="10"/>
  <c r="A449" i="10"/>
  <c r="A450" i="10"/>
  <c r="A451" i="10"/>
  <c r="A452" i="10"/>
  <c r="A453" i="10"/>
  <c r="A454" i="10"/>
  <c r="A455" i="10"/>
  <c r="A456" i="10"/>
  <c r="A457" i="10"/>
  <c r="A458" i="10"/>
  <c r="A459" i="10"/>
  <c r="A460" i="10"/>
  <c r="A461" i="10"/>
  <c r="A462" i="10"/>
  <c r="A463" i="10"/>
  <c r="A464" i="10"/>
  <c r="A465" i="10"/>
  <c r="A466" i="10"/>
  <c r="A467" i="10"/>
  <c r="A468" i="10"/>
  <c r="A469" i="10"/>
  <c r="A470" i="10"/>
  <c r="A471" i="10"/>
  <c r="A472" i="10"/>
  <c r="A473" i="10"/>
  <c r="A474" i="10"/>
  <c r="A475" i="10"/>
  <c r="A476" i="10"/>
  <c r="A477" i="10"/>
  <c r="A478" i="10"/>
  <c r="A479" i="10"/>
  <c r="A480" i="10"/>
  <c r="A481" i="10"/>
  <c r="A482" i="10"/>
  <c r="A483" i="10"/>
  <c r="A484" i="10"/>
  <c r="A485" i="10"/>
  <c r="A486" i="10"/>
  <c r="A487" i="10"/>
  <c r="A488" i="10"/>
  <c r="A489" i="10"/>
  <c r="A490" i="10"/>
  <c r="A491" i="10"/>
  <c r="A492" i="10"/>
  <c r="A493" i="10"/>
  <c r="A494" i="10"/>
  <c r="A495" i="10"/>
  <c r="A496" i="10"/>
  <c r="A497" i="10"/>
  <c r="A498" i="10"/>
  <c r="A499" i="10"/>
  <c r="A500" i="10"/>
  <c r="A501" i="10"/>
  <c r="A502" i="10"/>
  <c r="A503" i="10"/>
  <c r="A504" i="10"/>
  <c r="A505" i="10"/>
  <c r="A506" i="10"/>
  <c r="A507" i="10"/>
  <c r="A508" i="10"/>
  <c r="A509" i="10"/>
  <c r="A510" i="10"/>
  <c r="A511" i="10"/>
  <c r="A512" i="10"/>
  <c r="A513" i="10"/>
  <c r="A514" i="10"/>
  <c r="A515" i="10"/>
  <c r="A516" i="10"/>
  <c r="A517" i="10"/>
  <c r="A518" i="10"/>
  <c r="A519" i="10"/>
  <c r="A520" i="10"/>
  <c r="A521" i="10"/>
  <c r="A522" i="10"/>
  <c r="A523" i="10"/>
  <c r="A524" i="10"/>
  <c r="A525" i="10"/>
  <c r="A526" i="10"/>
  <c r="A527" i="10"/>
  <c r="A528" i="10"/>
  <c r="A529" i="10"/>
  <c r="A530" i="10"/>
  <c r="A531" i="10"/>
  <c r="A532" i="10"/>
  <c r="A533" i="10"/>
  <c r="A534" i="10"/>
  <c r="A535" i="10"/>
  <c r="A536" i="10"/>
  <c r="A537" i="10"/>
  <c r="A538" i="10"/>
  <c r="A539" i="10"/>
  <c r="A540" i="10"/>
  <c r="A541" i="10"/>
  <c r="A542" i="10"/>
  <c r="A543" i="10"/>
  <c r="A544" i="10"/>
  <c r="A545" i="10"/>
  <c r="A546" i="10"/>
  <c r="A547" i="10"/>
  <c r="A548" i="10"/>
  <c r="A549" i="10"/>
  <c r="A550" i="10"/>
  <c r="A551" i="10"/>
  <c r="A552" i="10"/>
  <c r="A553" i="10"/>
  <c r="A554" i="10"/>
  <c r="A555" i="10"/>
  <c r="A556" i="10"/>
  <c r="A557" i="10"/>
  <c r="A558" i="10"/>
  <c r="A559" i="10"/>
  <c r="A560" i="10"/>
  <c r="A561" i="10"/>
  <c r="A562" i="10"/>
  <c r="A563" i="10"/>
  <c r="A564" i="10"/>
  <c r="A565" i="10"/>
  <c r="A566" i="10"/>
  <c r="A567" i="10"/>
  <c r="A568" i="10"/>
  <c r="A569" i="10"/>
  <c r="A570" i="10"/>
  <c r="A571" i="10"/>
  <c r="A572" i="10"/>
  <c r="A573" i="10"/>
  <c r="A574" i="10"/>
  <c r="A575" i="10"/>
  <c r="A576" i="10"/>
  <c r="A577" i="10"/>
  <c r="A578" i="10"/>
  <c r="A579" i="10"/>
  <c r="A580" i="10"/>
  <c r="A581" i="10"/>
  <c r="A582" i="10"/>
  <c r="A583" i="10"/>
  <c r="A584" i="10"/>
  <c r="A585" i="10"/>
  <c r="A586" i="10"/>
  <c r="A587" i="10"/>
  <c r="A588" i="10"/>
  <c r="A589" i="10"/>
  <c r="A590" i="10"/>
  <c r="A591" i="10"/>
  <c r="A592" i="10"/>
  <c r="A593" i="10"/>
  <c r="A594" i="10"/>
  <c r="A595" i="10"/>
  <c r="A596" i="10"/>
  <c r="A597" i="10"/>
  <c r="A598" i="10"/>
  <c r="A599" i="10"/>
  <c r="A600" i="10"/>
  <c r="A601" i="10"/>
  <c r="A602" i="10"/>
  <c r="A603" i="10"/>
  <c r="A604" i="10"/>
  <c r="A605" i="10"/>
  <c r="A606" i="10"/>
  <c r="A607" i="10"/>
  <c r="A608" i="10"/>
  <c r="A609" i="10"/>
  <c r="A610" i="10"/>
  <c r="A611" i="10"/>
  <c r="A612" i="10"/>
  <c r="A613" i="10"/>
  <c r="A614" i="10"/>
  <c r="A615" i="10"/>
  <c r="A616" i="10"/>
  <c r="A617" i="10"/>
  <c r="A618" i="10"/>
  <c r="A619" i="10"/>
  <c r="A620" i="10"/>
  <c r="A621" i="10"/>
  <c r="A622" i="10"/>
  <c r="A623" i="10"/>
  <c r="A624" i="10"/>
  <c r="A625" i="10"/>
  <c r="A626" i="10"/>
  <c r="A627" i="10"/>
  <c r="A628" i="10"/>
  <c r="A629" i="10"/>
  <c r="A630" i="10"/>
  <c r="A631" i="10"/>
  <c r="A632" i="10"/>
  <c r="A633" i="10"/>
  <c r="A634" i="10"/>
  <c r="A635" i="10"/>
  <c r="A636" i="10"/>
  <c r="A637" i="10"/>
  <c r="A638" i="10"/>
  <c r="A639" i="10"/>
  <c r="A640" i="10"/>
  <c r="A641" i="10"/>
  <c r="A642" i="10"/>
  <c r="A643" i="10"/>
  <c r="A644" i="10"/>
  <c r="A645" i="10"/>
  <c r="A646" i="10"/>
  <c r="A647" i="10"/>
  <c r="A648" i="10"/>
  <c r="A649" i="10"/>
  <c r="A650" i="10"/>
  <c r="A651" i="10"/>
  <c r="A652" i="10"/>
  <c r="A653" i="10"/>
  <c r="A654" i="10"/>
  <c r="A655" i="10"/>
  <c r="A656" i="10"/>
  <c r="A657" i="10"/>
  <c r="A658" i="10"/>
  <c r="A659" i="10"/>
  <c r="A660" i="10"/>
  <c r="A661" i="10"/>
  <c r="A662" i="10"/>
  <c r="A663" i="10"/>
  <c r="A664" i="10"/>
  <c r="A665" i="10"/>
  <c r="A666" i="10"/>
  <c r="A667" i="10"/>
  <c r="A668" i="10"/>
  <c r="A669" i="10"/>
  <c r="A670" i="10"/>
  <c r="A671" i="10"/>
  <c r="A672" i="10"/>
  <c r="A673" i="10"/>
  <c r="A674" i="10"/>
  <c r="A675" i="10"/>
  <c r="A676" i="10"/>
  <c r="A677" i="10"/>
  <c r="A678" i="10"/>
  <c r="A679" i="10"/>
  <c r="A680" i="10"/>
  <c r="A681" i="10"/>
  <c r="A682" i="10"/>
  <c r="A683" i="10"/>
  <c r="A684" i="10"/>
  <c r="A685" i="10"/>
  <c r="A686" i="10"/>
  <c r="A687" i="10"/>
  <c r="A688" i="10"/>
  <c r="A689" i="10"/>
  <c r="A690" i="10"/>
  <c r="A691" i="10"/>
  <c r="A692" i="10"/>
  <c r="A693" i="10"/>
  <c r="A694" i="10"/>
  <c r="A695" i="10"/>
  <c r="A696" i="10"/>
  <c r="A697" i="10"/>
  <c r="A698" i="10"/>
  <c r="A699" i="10"/>
  <c r="A700" i="10"/>
  <c r="A701" i="10"/>
  <c r="A702" i="10"/>
  <c r="A703" i="10"/>
  <c r="A704" i="10"/>
  <c r="A705" i="10"/>
  <c r="A706" i="10"/>
  <c r="A707" i="10"/>
  <c r="A708" i="10"/>
  <c r="A709" i="10"/>
  <c r="A710" i="10"/>
  <c r="A711" i="10"/>
  <c r="A712" i="10"/>
  <c r="A713" i="10"/>
  <c r="A714" i="10"/>
  <c r="A715" i="10"/>
  <c r="A716" i="10"/>
  <c r="A717" i="10"/>
  <c r="A718" i="10"/>
  <c r="A719" i="10"/>
  <c r="A720" i="10"/>
  <c r="A721" i="10"/>
  <c r="A722" i="10"/>
  <c r="A723" i="10"/>
  <c r="A724" i="10"/>
  <c r="A725" i="10"/>
  <c r="A726" i="10"/>
  <c r="A727" i="10"/>
  <c r="A728" i="10"/>
  <c r="A729" i="10"/>
  <c r="A730" i="10"/>
  <c r="A731" i="10"/>
  <c r="A732" i="10"/>
  <c r="A733" i="10"/>
  <c r="A734" i="10"/>
  <c r="A735" i="10"/>
  <c r="A736" i="10"/>
  <c r="A737" i="10"/>
  <c r="A738" i="10"/>
  <c r="A739" i="10"/>
  <c r="A740" i="10"/>
  <c r="A741" i="10"/>
  <c r="A742" i="10"/>
  <c r="A743" i="10"/>
  <c r="A744" i="10"/>
  <c r="A745" i="10"/>
  <c r="A746" i="10"/>
  <c r="A747" i="10"/>
  <c r="A748" i="10"/>
  <c r="A749" i="10"/>
  <c r="A750" i="10"/>
  <c r="A751" i="10"/>
  <c r="A752" i="10"/>
  <c r="A753" i="10"/>
  <c r="A754" i="10"/>
  <c r="A755" i="10"/>
  <c r="A756" i="10"/>
  <c r="A757" i="10"/>
  <c r="A758" i="10"/>
  <c r="A759" i="10"/>
  <c r="A760" i="10"/>
  <c r="A761" i="10"/>
  <c r="A762" i="10"/>
  <c r="A763" i="10"/>
  <c r="A764" i="10"/>
  <c r="A765" i="10"/>
  <c r="A766" i="10"/>
  <c r="A767" i="10"/>
  <c r="A768" i="10"/>
  <c r="A769" i="10"/>
  <c r="A770" i="10"/>
  <c r="A771" i="10"/>
  <c r="A772" i="10"/>
  <c r="A773" i="10"/>
  <c r="A774" i="10"/>
  <c r="A775" i="10"/>
  <c r="A776" i="10"/>
  <c r="A777" i="10"/>
  <c r="A778" i="10"/>
  <c r="A779" i="10"/>
  <c r="A780" i="10"/>
  <c r="A781" i="10"/>
  <c r="A782" i="10"/>
  <c r="A783" i="10"/>
  <c r="A784" i="10"/>
  <c r="A785" i="10"/>
  <c r="A786" i="10"/>
  <c r="A787" i="10"/>
  <c r="A788" i="10"/>
  <c r="A789" i="10"/>
  <c r="A790" i="10"/>
  <c r="A791" i="10"/>
  <c r="A792" i="10"/>
  <c r="A793" i="10"/>
  <c r="A794" i="10"/>
  <c r="A795" i="10"/>
  <c r="A796" i="10"/>
  <c r="A797" i="10"/>
  <c r="A798" i="10"/>
  <c r="A799" i="10"/>
  <c r="A800" i="10"/>
  <c r="A801" i="10"/>
  <c r="A802" i="10"/>
  <c r="A803" i="10"/>
  <c r="A804" i="10"/>
  <c r="A805" i="10"/>
  <c r="A806" i="10"/>
  <c r="A807" i="10"/>
  <c r="A808" i="10"/>
  <c r="A809" i="10"/>
  <c r="A810" i="10"/>
  <c r="A811" i="10"/>
  <c r="A812" i="10"/>
  <c r="A813" i="10"/>
  <c r="A814" i="10"/>
  <c r="A815" i="10"/>
  <c r="A816" i="10"/>
  <c r="A817" i="10"/>
  <c r="A818" i="10"/>
  <c r="A819" i="10"/>
  <c r="A820" i="10"/>
  <c r="A821" i="10"/>
  <c r="A822" i="10"/>
  <c r="A823" i="10"/>
  <c r="A824" i="10"/>
  <c r="A825" i="10"/>
  <c r="A826" i="10"/>
  <c r="A827" i="10"/>
  <c r="A828" i="10"/>
  <c r="A829" i="10"/>
  <c r="A830" i="10"/>
  <c r="A831" i="10"/>
  <c r="A832" i="10"/>
  <c r="A833" i="10"/>
  <c r="A834" i="10"/>
  <c r="A835" i="10"/>
  <c r="A836" i="10"/>
  <c r="A837" i="10"/>
  <c r="A838" i="10"/>
  <c r="A839" i="10"/>
  <c r="A840" i="10"/>
  <c r="A841" i="10"/>
  <c r="A842" i="10"/>
  <c r="A843" i="10"/>
  <c r="A844" i="10"/>
  <c r="A845" i="10"/>
  <c r="A846" i="10"/>
  <c r="A847" i="10"/>
  <c r="A848" i="10"/>
  <c r="A849" i="10"/>
  <c r="A850" i="10"/>
  <c r="A851" i="10"/>
  <c r="A852" i="10"/>
  <c r="A853" i="10"/>
  <c r="A854" i="10"/>
  <c r="A855" i="10"/>
  <c r="A856" i="10"/>
  <c r="A857" i="10"/>
  <c r="A858" i="10"/>
  <c r="A859" i="10"/>
  <c r="A860" i="10"/>
  <c r="A861" i="10"/>
  <c r="A862" i="10"/>
  <c r="A863" i="10"/>
  <c r="A864" i="10"/>
  <c r="A865" i="10"/>
  <c r="A866" i="10"/>
  <c r="A867" i="10"/>
  <c r="A868" i="10"/>
  <c r="A869" i="10"/>
  <c r="A870" i="10"/>
  <c r="A871" i="10"/>
  <c r="A872" i="10"/>
  <c r="A873" i="10"/>
  <c r="A874" i="10"/>
  <c r="A875" i="10"/>
  <c r="A876" i="10"/>
  <c r="A877" i="10"/>
  <c r="A878" i="10"/>
  <c r="A879" i="10"/>
  <c r="A880" i="10"/>
  <c r="A881" i="10"/>
  <c r="A882" i="10"/>
  <c r="A883" i="10"/>
  <c r="A884" i="10"/>
  <c r="A885" i="10"/>
  <c r="A886" i="10"/>
  <c r="A887" i="10"/>
  <c r="A888" i="10"/>
  <c r="A889" i="10"/>
  <c r="A890" i="10"/>
  <c r="A891" i="10"/>
  <c r="A892" i="10"/>
  <c r="A893" i="10"/>
  <c r="A894" i="10"/>
  <c r="A895" i="10"/>
  <c r="A896" i="10"/>
  <c r="A897" i="10"/>
  <c r="A898" i="10"/>
  <c r="A899" i="10"/>
  <c r="A900" i="10"/>
  <c r="A901" i="10"/>
  <c r="A902" i="10"/>
  <c r="A903" i="10"/>
  <c r="A904" i="10"/>
  <c r="A905" i="10"/>
  <c r="A906" i="10"/>
  <c r="A907" i="10"/>
  <c r="A908" i="10"/>
  <c r="A909" i="10"/>
  <c r="A910" i="10"/>
  <c r="A911" i="10"/>
  <c r="A912" i="10"/>
  <c r="A913" i="10"/>
  <c r="A914" i="10"/>
  <c r="A915" i="10"/>
  <c r="A916" i="10"/>
  <c r="A917" i="10"/>
  <c r="A918" i="10"/>
  <c r="A919" i="10"/>
  <c r="A920" i="10"/>
  <c r="A921" i="10"/>
  <c r="A922" i="10"/>
  <c r="A923" i="10"/>
  <c r="A924" i="10"/>
  <c r="A925" i="10"/>
  <c r="A926" i="10"/>
  <c r="A927" i="10"/>
  <c r="A928" i="10"/>
  <c r="A929" i="10"/>
  <c r="A930" i="10"/>
  <c r="A931" i="10"/>
  <c r="A932" i="10"/>
  <c r="A933" i="10"/>
  <c r="A934" i="10"/>
  <c r="A935" i="10"/>
  <c r="A936" i="10"/>
  <c r="A937" i="10"/>
  <c r="A938" i="10"/>
  <c r="A939" i="10"/>
  <c r="A940" i="10"/>
  <c r="A941" i="10"/>
  <c r="A942" i="10"/>
  <c r="A943" i="10"/>
  <c r="A944" i="10"/>
  <c r="A945" i="10"/>
  <c r="A946" i="10"/>
  <c r="A947" i="10"/>
  <c r="A948" i="10"/>
  <c r="A949" i="10"/>
  <c r="A950" i="10"/>
  <c r="A951" i="10"/>
  <c r="A952" i="10"/>
  <c r="A953" i="10"/>
  <c r="A954" i="10"/>
  <c r="A955" i="10"/>
  <c r="A956" i="10"/>
  <c r="A957" i="10"/>
  <c r="A958" i="10"/>
  <c r="A959" i="10"/>
  <c r="A960" i="10"/>
  <c r="A961" i="10"/>
  <c r="A962" i="10"/>
  <c r="A963" i="10"/>
  <c r="A964" i="10"/>
  <c r="A965" i="10"/>
  <c r="A966" i="10"/>
  <c r="A967" i="10"/>
  <c r="A968" i="10"/>
  <c r="A969" i="10"/>
  <c r="A970" i="10"/>
  <c r="A971" i="10"/>
  <c r="A972" i="10"/>
  <c r="A973" i="10"/>
  <c r="A974" i="10"/>
  <c r="A975" i="10"/>
  <c r="A976" i="10"/>
  <c r="A977" i="10"/>
  <c r="A978" i="10"/>
  <c r="A979" i="10"/>
  <c r="A980" i="10"/>
  <c r="A981" i="10"/>
  <c r="A982" i="10"/>
  <c r="A983" i="10"/>
  <c r="A984" i="10"/>
  <c r="A985" i="10"/>
  <c r="A986" i="10"/>
  <c r="A987" i="10"/>
  <c r="A988" i="10"/>
  <c r="A989" i="10"/>
  <c r="A990" i="10"/>
  <c r="A991" i="10"/>
  <c r="A992" i="10"/>
  <c r="A993" i="10"/>
  <c r="A994" i="10"/>
  <c r="A995" i="10"/>
  <c r="A996" i="10"/>
  <c r="A997" i="10"/>
  <c r="A998" i="10"/>
  <c r="A999" i="10"/>
  <c r="A1000" i="10"/>
  <c r="A1001" i="10"/>
  <c r="E16" i="30" l="1"/>
  <c r="F13" i="38"/>
  <c r="J60" i="30" l="1"/>
  <c r="J61" i="30"/>
  <c r="J62" i="30"/>
  <c r="J63" i="30"/>
  <c r="J64" i="30"/>
  <c r="J65" i="30"/>
  <c r="J66" i="30"/>
  <c r="J67" i="30"/>
  <c r="J68" i="30"/>
  <c r="J69" i="30"/>
  <c r="J70" i="30"/>
  <c r="J71" i="30"/>
  <c r="J72" i="30"/>
  <c r="J73" i="30"/>
  <c r="J75" i="30"/>
  <c r="J76" i="30"/>
  <c r="J77" i="30"/>
  <c r="J78" i="30"/>
  <c r="J79" i="30"/>
  <c r="J80" i="30"/>
  <c r="J81" i="30"/>
  <c r="J82" i="30"/>
  <c r="J83" i="30"/>
  <c r="J84" i="30"/>
  <c r="J85" i="30"/>
  <c r="J86" i="30"/>
  <c r="J87" i="30"/>
  <c r="J88" i="30"/>
  <c r="J89" i="30"/>
  <c r="J90" i="30"/>
  <c r="J91" i="30"/>
  <c r="J92" i="30"/>
  <c r="J93" i="30"/>
  <c r="J94" i="30"/>
  <c r="J95" i="30"/>
  <c r="J96" i="30"/>
  <c r="J97" i="30"/>
  <c r="J98" i="30"/>
  <c r="J99" i="30"/>
  <c r="J100" i="30"/>
  <c r="J101" i="30"/>
  <c r="J102" i="30"/>
  <c r="J103" i="30"/>
  <c r="J104" i="30"/>
  <c r="J105" i="30"/>
  <c r="J106" i="30"/>
  <c r="J107" i="30"/>
  <c r="J108" i="30"/>
  <c r="J109" i="30"/>
  <c r="J110" i="30"/>
  <c r="J111" i="30"/>
  <c r="J112" i="30"/>
  <c r="J113" i="30"/>
  <c r="J114" i="30"/>
  <c r="J115" i="30"/>
  <c r="J116" i="30"/>
  <c r="J117" i="30"/>
  <c r="J118" i="30"/>
  <c r="J119" i="30"/>
  <c r="J120" i="30"/>
  <c r="J121" i="30"/>
  <c r="J122" i="30"/>
  <c r="J123" i="30"/>
  <c r="J124" i="30"/>
  <c r="J125" i="30"/>
  <c r="J126" i="30"/>
  <c r="J127" i="30"/>
  <c r="J128" i="30"/>
  <c r="J129" i="30"/>
  <c r="J130" i="30"/>
  <c r="J131" i="30"/>
  <c r="J132" i="30"/>
  <c r="J133" i="30"/>
  <c r="J134" i="30"/>
  <c r="J135" i="30"/>
  <c r="J136" i="30"/>
  <c r="J137" i="30"/>
  <c r="J138" i="30"/>
  <c r="J139" i="30"/>
  <c r="J140" i="30"/>
  <c r="J141" i="30"/>
  <c r="J142" i="30"/>
  <c r="J143" i="30"/>
  <c r="J144" i="30"/>
  <c r="J145" i="30"/>
  <c r="J146" i="30"/>
  <c r="J147" i="30"/>
  <c r="J148" i="30"/>
  <c r="J149" i="30"/>
  <c r="J150" i="30"/>
  <c r="J151" i="30"/>
  <c r="J152" i="30"/>
  <c r="J153" i="30"/>
  <c r="J154" i="30"/>
  <c r="J155" i="30"/>
  <c r="J156" i="30"/>
  <c r="J157" i="30"/>
  <c r="J158" i="30"/>
  <c r="J159" i="30"/>
  <c r="J160" i="30"/>
  <c r="J161" i="30"/>
  <c r="J162" i="30"/>
  <c r="J163" i="30"/>
  <c r="J164" i="30"/>
  <c r="J165" i="30"/>
  <c r="J166" i="30"/>
  <c r="J167" i="30"/>
  <c r="J168" i="30"/>
  <c r="J169" i="30"/>
  <c r="J170" i="30"/>
  <c r="J171" i="30"/>
  <c r="J172" i="30"/>
  <c r="J173" i="30"/>
  <c r="J174" i="30"/>
  <c r="J175" i="30"/>
  <c r="J176" i="30"/>
  <c r="J177" i="30"/>
  <c r="J178" i="30"/>
  <c r="J179" i="30"/>
  <c r="J180" i="30"/>
  <c r="J181" i="30"/>
  <c r="J182" i="30"/>
  <c r="J183" i="30"/>
  <c r="J184" i="30"/>
  <c r="J185" i="30"/>
  <c r="J186" i="30"/>
  <c r="J187" i="30"/>
  <c r="J188" i="30"/>
  <c r="J189" i="30"/>
  <c r="J190" i="30"/>
  <c r="J191" i="30"/>
  <c r="J192" i="30"/>
  <c r="J193" i="30"/>
  <c r="J194" i="30"/>
  <c r="J195" i="30"/>
  <c r="J196" i="30"/>
  <c r="J197" i="30"/>
  <c r="J198" i="30"/>
  <c r="J199" i="30"/>
  <c r="J200" i="30"/>
  <c r="J201" i="30"/>
  <c r="J202" i="30"/>
  <c r="J203" i="30"/>
  <c r="J204" i="30"/>
  <c r="J205" i="30"/>
  <c r="J206" i="30"/>
  <c r="J207" i="30"/>
  <c r="J208" i="30"/>
  <c r="J209" i="30"/>
  <c r="J210" i="30"/>
  <c r="J211" i="30"/>
  <c r="J212" i="30"/>
  <c r="J213" i="30"/>
  <c r="J214" i="30"/>
  <c r="J215" i="30"/>
  <c r="J216" i="30"/>
  <c r="J217" i="30"/>
  <c r="J218" i="30"/>
  <c r="J219" i="30"/>
  <c r="J220" i="30"/>
  <c r="J221" i="30"/>
  <c r="J222" i="30"/>
  <c r="J223" i="30"/>
  <c r="J224" i="30"/>
  <c r="J225" i="30"/>
  <c r="J226" i="30"/>
  <c r="J227" i="30"/>
  <c r="J228" i="30"/>
  <c r="J229" i="30"/>
  <c r="J230" i="30"/>
  <c r="J231" i="30"/>
  <c r="J232" i="30"/>
  <c r="J233" i="30"/>
  <c r="J234" i="30"/>
  <c r="J235" i="30"/>
  <c r="J236" i="30"/>
  <c r="J237" i="30"/>
  <c r="J238" i="30"/>
  <c r="J239" i="30"/>
  <c r="J240" i="30"/>
  <c r="J241" i="30"/>
  <c r="J242" i="30"/>
  <c r="J243" i="30"/>
  <c r="J244" i="30"/>
  <c r="J245" i="30"/>
  <c r="J246" i="30"/>
  <c r="J247" i="30"/>
  <c r="J248" i="30"/>
  <c r="J249" i="30"/>
  <c r="J250" i="30"/>
  <c r="J251" i="30"/>
  <c r="J252" i="30"/>
  <c r="J253" i="30"/>
  <c r="J254" i="30"/>
  <c r="J255" i="30"/>
  <c r="J256" i="30"/>
  <c r="J257" i="30"/>
  <c r="J258" i="30"/>
  <c r="J259" i="30"/>
  <c r="J260" i="30"/>
  <c r="J261" i="30"/>
  <c r="J262" i="30"/>
  <c r="J263" i="30"/>
  <c r="J264" i="30"/>
  <c r="J265" i="30"/>
  <c r="J266" i="30"/>
  <c r="J267" i="30"/>
  <c r="J268" i="30"/>
  <c r="J269" i="30"/>
  <c r="J270" i="30"/>
  <c r="J271" i="30"/>
  <c r="J272" i="30"/>
  <c r="J273" i="30"/>
  <c r="J274" i="30"/>
  <c r="J275" i="30"/>
  <c r="J276" i="30"/>
  <c r="J277" i="30"/>
  <c r="J278" i="30"/>
  <c r="J279" i="30"/>
  <c r="J280" i="30"/>
  <c r="J281" i="30"/>
  <c r="J282" i="30"/>
  <c r="J283" i="30"/>
  <c r="J284" i="30"/>
  <c r="J285" i="30"/>
  <c r="J286" i="30"/>
  <c r="J287" i="30"/>
  <c r="J288" i="30"/>
  <c r="J289" i="30"/>
  <c r="J290" i="30"/>
  <c r="J291" i="30"/>
  <c r="J292" i="30"/>
  <c r="J293" i="30"/>
  <c r="J294" i="30"/>
  <c r="J295" i="30"/>
  <c r="J296" i="30"/>
  <c r="J297" i="30"/>
  <c r="J298" i="30"/>
  <c r="J299" i="30"/>
  <c r="J300" i="30"/>
  <c r="J301" i="30"/>
  <c r="J302" i="30"/>
  <c r="J303" i="30"/>
  <c r="J304" i="30"/>
  <c r="J305" i="30"/>
  <c r="J306" i="30"/>
  <c r="J307" i="30"/>
  <c r="J308" i="30"/>
  <c r="J309" i="30"/>
  <c r="J310" i="30"/>
  <c r="J311" i="30"/>
  <c r="J312" i="30"/>
  <c r="J313" i="30"/>
  <c r="J314" i="30"/>
  <c r="J315" i="30"/>
  <c r="J316" i="30"/>
  <c r="J317" i="30"/>
  <c r="J318" i="30"/>
  <c r="J319" i="30"/>
  <c r="J320" i="30"/>
  <c r="J321" i="30"/>
  <c r="J322" i="30"/>
  <c r="J323" i="30"/>
  <c r="J324" i="30"/>
  <c r="J325" i="30"/>
  <c r="J326" i="30"/>
  <c r="J327" i="30"/>
  <c r="J328" i="30"/>
  <c r="J329" i="30"/>
  <c r="J330" i="30"/>
  <c r="J331" i="30"/>
  <c r="J332" i="30"/>
  <c r="J333" i="30"/>
  <c r="J334" i="30"/>
  <c r="J335" i="30"/>
  <c r="J336" i="30"/>
  <c r="J337" i="30"/>
  <c r="J338" i="30"/>
  <c r="J339" i="30"/>
  <c r="J340" i="30"/>
  <c r="J341" i="30"/>
  <c r="J342" i="30"/>
  <c r="J343" i="30"/>
  <c r="J344" i="30"/>
  <c r="J345" i="30"/>
  <c r="J346" i="30"/>
  <c r="J347" i="30"/>
  <c r="J348" i="30"/>
  <c r="J349" i="30"/>
  <c r="J350" i="30"/>
  <c r="J351" i="30"/>
  <c r="J352" i="30"/>
  <c r="J353" i="30"/>
  <c r="J354" i="30"/>
  <c r="J355" i="30"/>
  <c r="J356" i="30"/>
  <c r="J357" i="30"/>
  <c r="J358" i="30"/>
  <c r="J359" i="30"/>
  <c r="J360" i="30"/>
  <c r="J361" i="30"/>
  <c r="J362" i="30"/>
  <c r="J363" i="30"/>
  <c r="J364" i="30"/>
  <c r="J365" i="30"/>
  <c r="J366" i="30"/>
  <c r="J367" i="30"/>
  <c r="J368" i="30"/>
  <c r="J369" i="30"/>
  <c r="J370" i="30"/>
  <c r="J371" i="30"/>
  <c r="J372" i="30"/>
  <c r="J373" i="30"/>
  <c r="J374" i="30"/>
  <c r="J375" i="30"/>
  <c r="J376" i="30"/>
  <c r="J377" i="30"/>
  <c r="J378" i="30"/>
  <c r="J379" i="30"/>
  <c r="J380" i="30"/>
  <c r="J381" i="30"/>
  <c r="J382" i="30"/>
  <c r="J383" i="30"/>
  <c r="J384" i="30"/>
  <c r="J385" i="30"/>
  <c r="J386" i="30"/>
  <c r="J387" i="30"/>
  <c r="J388" i="30"/>
  <c r="J389" i="30"/>
  <c r="J390" i="30"/>
  <c r="J391" i="30"/>
  <c r="J392" i="30"/>
  <c r="J393" i="30"/>
  <c r="J394" i="30"/>
  <c r="J395" i="30"/>
  <c r="J396" i="30"/>
  <c r="J397" i="30"/>
  <c r="J398" i="30"/>
  <c r="J399" i="30"/>
  <c r="J400" i="30"/>
  <c r="J401" i="30"/>
  <c r="J402" i="30"/>
  <c r="J403" i="30"/>
  <c r="J404" i="30"/>
  <c r="J405" i="30"/>
  <c r="J406" i="30"/>
  <c r="J407" i="30"/>
  <c r="J408" i="30"/>
  <c r="J409" i="30"/>
  <c r="J410" i="30"/>
  <c r="J411" i="30"/>
  <c r="J412" i="30"/>
  <c r="J413" i="30"/>
  <c r="J414" i="30"/>
  <c r="J415" i="30"/>
  <c r="J416" i="30"/>
  <c r="J417" i="30"/>
  <c r="J418" i="30"/>
  <c r="J419" i="30"/>
  <c r="J420" i="30"/>
  <c r="J421" i="30"/>
  <c r="J422" i="30"/>
  <c r="J423" i="30"/>
  <c r="J424" i="30"/>
  <c r="J425" i="30"/>
  <c r="J426" i="30"/>
  <c r="J427" i="30"/>
  <c r="J428" i="30"/>
  <c r="J429" i="30"/>
  <c r="J430" i="30"/>
  <c r="J431" i="30"/>
  <c r="J432" i="30"/>
  <c r="J433" i="30"/>
  <c r="J434" i="30"/>
  <c r="J435" i="30"/>
  <c r="J436" i="30"/>
  <c r="J437" i="30"/>
  <c r="J438" i="30"/>
  <c r="J439" i="30"/>
  <c r="J440" i="30"/>
  <c r="J441" i="30"/>
  <c r="J442" i="30"/>
  <c r="J443" i="30"/>
  <c r="J444" i="30"/>
  <c r="J445" i="30"/>
  <c r="J446" i="30"/>
  <c r="J447" i="30"/>
  <c r="J448" i="30"/>
  <c r="J449" i="30"/>
  <c r="J450" i="30"/>
  <c r="J451" i="30"/>
  <c r="J452" i="30"/>
  <c r="J453" i="30"/>
  <c r="J454" i="30"/>
  <c r="J455" i="30"/>
  <c r="J456" i="30"/>
  <c r="J457" i="30"/>
  <c r="J458" i="30"/>
  <c r="J459" i="30"/>
  <c r="J460" i="30"/>
  <c r="J461" i="30"/>
  <c r="J462" i="30"/>
  <c r="J463" i="30"/>
  <c r="J464" i="30"/>
  <c r="J465" i="30"/>
  <c r="J466" i="30"/>
  <c r="J467" i="30"/>
  <c r="J468" i="30"/>
  <c r="J469" i="30"/>
  <c r="J470" i="30"/>
  <c r="J471" i="30"/>
  <c r="J472" i="30"/>
  <c r="J473" i="30"/>
  <c r="J474" i="30"/>
  <c r="J475" i="30"/>
  <c r="J476" i="30"/>
  <c r="J477" i="30"/>
  <c r="J478" i="30"/>
  <c r="J479" i="30"/>
  <c r="J480" i="30"/>
  <c r="J481" i="30"/>
  <c r="J482" i="30"/>
  <c r="J483" i="30"/>
  <c r="J484" i="30"/>
  <c r="J485" i="30"/>
  <c r="J486" i="30"/>
  <c r="J487" i="30"/>
  <c r="J488" i="30"/>
  <c r="J489" i="30"/>
  <c r="J490" i="30"/>
  <c r="J491" i="30"/>
  <c r="J492" i="30"/>
  <c r="J493" i="30"/>
  <c r="J494" i="30"/>
  <c r="J495" i="30"/>
  <c r="J496" i="30"/>
  <c r="J497" i="30"/>
  <c r="J498" i="30"/>
  <c r="J499" i="30"/>
  <c r="J500" i="30"/>
  <c r="J501" i="30"/>
  <c r="J502" i="30"/>
  <c r="J503" i="30"/>
  <c r="J504" i="30"/>
  <c r="J505" i="30"/>
  <c r="J506" i="30"/>
  <c r="J507" i="30"/>
  <c r="J508" i="30"/>
  <c r="J509" i="30"/>
  <c r="J510" i="30"/>
  <c r="J511" i="30"/>
  <c r="J512" i="30"/>
  <c r="J513" i="30"/>
  <c r="J514" i="30"/>
  <c r="J515" i="30"/>
  <c r="J516" i="30"/>
  <c r="J517" i="30"/>
  <c r="J518" i="30"/>
  <c r="J519" i="30"/>
  <c r="J520" i="30"/>
  <c r="J521" i="30"/>
  <c r="J522" i="30"/>
  <c r="J523" i="30"/>
  <c r="J524" i="30"/>
  <c r="J525" i="30"/>
  <c r="J526" i="30"/>
  <c r="J527" i="30"/>
  <c r="J528" i="30"/>
  <c r="J529" i="30"/>
  <c r="J530" i="30"/>
  <c r="J531" i="30"/>
  <c r="J532" i="30"/>
  <c r="J533" i="30"/>
  <c r="J534" i="30"/>
  <c r="J535" i="30"/>
  <c r="J536" i="30"/>
  <c r="J537" i="30"/>
  <c r="J538" i="30"/>
  <c r="J539" i="30"/>
  <c r="J540" i="30"/>
  <c r="J541" i="30"/>
  <c r="J542" i="30"/>
  <c r="J543" i="30"/>
  <c r="J544" i="30"/>
  <c r="J545" i="30"/>
  <c r="J546" i="30"/>
  <c r="J547" i="30"/>
  <c r="J548" i="30"/>
  <c r="J549" i="30"/>
  <c r="J550" i="30"/>
  <c r="J551" i="30"/>
  <c r="J552" i="30"/>
  <c r="J553" i="30"/>
  <c r="J554" i="30"/>
  <c r="J555" i="30"/>
  <c r="J556" i="30"/>
  <c r="J557" i="30"/>
  <c r="J558" i="30"/>
  <c r="J559" i="30"/>
  <c r="J560" i="30"/>
  <c r="J561" i="30"/>
  <c r="J562" i="30"/>
  <c r="J563" i="30"/>
  <c r="J564" i="30"/>
  <c r="J565" i="30"/>
  <c r="J566" i="30"/>
  <c r="J567" i="30"/>
  <c r="J568" i="30"/>
  <c r="J569" i="30"/>
  <c r="J570" i="30"/>
  <c r="J571" i="30"/>
  <c r="J572" i="30"/>
  <c r="J573" i="30"/>
  <c r="J574" i="30"/>
  <c r="J575" i="30"/>
  <c r="J576" i="30"/>
  <c r="J577" i="30"/>
  <c r="J578" i="30"/>
  <c r="J579" i="30"/>
  <c r="J580" i="30"/>
  <c r="J581" i="30"/>
  <c r="J582" i="30"/>
  <c r="J583" i="30"/>
  <c r="J584" i="30"/>
  <c r="J585" i="30"/>
  <c r="J586" i="30"/>
  <c r="J587" i="30"/>
  <c r="J588" i="30"/>
  <c r="J589" i="30"/>
  <c r="J590" i="30"/>
  <c r="J591" i="30"/>
  <c r="J592" i="30"/>
  <c r="J593" i="30"/>
  <c r="J594" i="30"/>
  <c r="J595" i="30"/>
  <c r="J596" i="30"/>
  <c r="J597" i="30"/>
  <c r="J598" i="30"/>
  <c r="J599" i="30"/>
  <c r="J600" i="30"/>
  <c r="J601" i="30"/>
  <c r="J602" i="30"/>
  <c r="J603" i="30"/>
  <c r="J604" i="30"/>
  <c r="J605" i="30"/>
  <c r="J606" i="30"/>
  <c r="J607" i="30"/>
  <c r="J608" i="30"/>
  <c r="J609" i="30"/>
  <c r="J610" i="30"/>
  <c r="J611" i="30"/>
  <c r="J612" i="30"/>
  <c r="J613" i="30"/>
  <c r="J614" i="30"/>
  <c r="J615" i="30"/>
  <c r="J616" i="30"/>
  <c r="J617" i="30"/>
  <c r="J618" i="30"/>
  <c r="J619" i="30"/>
  <c r="J620" i="30"/>
  <c r="J621" i="30"/>
  <c r="J622" i="30"/>
  <c r="J623" i="30"/>
  <c r="J624" i="30"/>
  <c r="J625" i="30"/>
  <c r="J626" i="30"/>
  <c r="J627" i="30"/>
  <c r="J628" i="30"/>
  <c r="J629" i="30"/>
  <c r="J630" i="30"/>
  <c r="J631" i="30"/>
  <c r="J632" i="30"/>
  <c r="J633" i="30"/>
  <c r="J634" i="30"/>
  <c r="J635" i="30"/>
  <c r="J636" i="30"/>
  <c r="J637" i="30"/>
  <c r="J638" i="30"/>
  <c r="J639" i="30"/>
  <c r="J640" i="30"/>
  <c r="J641" i="30"/>
  <c r="J642" i="30"/>
  <c r="J643" i="30"/>
  <c r="J644" i="30"/>
  <c r="J645" i="30"/>
  <c r="J646" i="30"/>
  <c r="J647" i="30"/>
  <c r="J648" i="30"/>
  <c r="J649" i="30"/>
  <c r="J650" i="30"/>
  <c r="J651" i="30"/>
  <c r="J652" i="30"/>
  <c r="J653" i="30"/>
  <c r="J654" i="30"/>
  <c r="J655" i="30"/>
  <c r="J656" i="30"/>
  <c r="J657" i="30"/>
  <c r="J658" i="30"/>
  <c r="J659" i="30"/>
  <c r="J660" i="30"/>
  <c r="J661" i="30"/>
  <c r="J662" i="30"/>
  <c r="J663" i="30"/>
  <c r="J664" i="30"/>
  <c r="J665" i="30"/>
  <c r="J666" i="30"/>
  <c r="J667" i="30"/>
  <c r="J668" i="30"/>
  <c r="J669" i="30"/>
  <c r="J670" i="30"/>
  <c r="J671" i="30"/>
  <c r="J672" i="30"/>
  <c r="J673" i="30"/>
  <c r="J674" i="30"/>
  <c r="J675" i="30"/>
  <c r="J676" i="30"/>
  <c r="J677" i="30"/>
  <c r="J678" i="30"/>
  <c r="J679" i="30"/>
  <c r="J680" i="30"/>
  <c r="J681" i="30"/>
  <c r="J682" i="30"/>
  <c r="J683" i="30"/>
  <c r="J684" i="30"/>
  <c r="J685" i="30"/>
  <c r="J686" i="30"/>
  <c r="J687" i="30"/>
  <c r="J688" i="30"/>
  <c r="J689" i="30"/>
  <c r="J690" i="30"/>
  <c r="J691" i="30"/>
  <c r="J692" i="30"/>
  <c r="J693" i="30"/>
  <c r="J694" i="30"/>
  <c r="J695" i="30"/>
  <c r="J696" i="30"/>
  <c r="J697" i="30"/>
  <c r="J698" i="30"/>
  <c r="J699" i="30"/>
  <c r="J700" i="30"/>
  <c r="J701" i="30"/>
  <c r="J702" i="30"/>
  <c r="J703" i="30"/>
  <c r="J704" i="30"/>
  <c r="J705" i="30"/>
  <c r="J706" i="30"/>
  <c r="J707" i="30"/>
  <c r="J708" i="30"/>
  <c r="J709" i="30"/>
  <c r="J710" i="30"/>
  <c r="J711" i="30"/>
  <c r="J712" i="30"/>
  <c r="J713" i="30"/>
  <c r="J714" i="30"/>
  <c r="J715" i="30"/>
  <c r="J716" i="30"/>
  <c r="J717" i="30"/>
  <c r="J718" i="30"/>
  <c r="J719" i="30"/>
  <c r="J720" i="30"/>
  <c r="J721" i="30"/>
  <c r="J722" i="30"/>
  <c r="J723" i="30"/>
  <c r="J724" i="30"/>
  <c r="J725" i="30"/>
  <c r="J726" i="30"/>
  <c r="J727" i="30"/>
  <c r="J728" i="30"/>
  <c r="J729" i="30"/>
  <c r="J730" i="30"/>
  <c r="J731" i="30"/>
  <c r="J732" i="30"/>
  <c r="J733" i="30"/>
  <c r="J734" i="30"/>
  <c r="J735" i="30"/>
  <c r="J736" i="30"/>
  <c r="J737" i="30"/>
  <c r="J738" i="30"/>
  <c r="J739" i="30"/>
  <c r="J740" i="30"/>
  <c r="J741" i="30"/>
  <c r="J742" i="30"/>
  <c r="J743" i="30"/>
  <c r="J744" i="30"/>
  <c r="J745" i="30"/>
  <c r="J746" i="30"/>
  <c r="J747" i="30"/>
  <c r="J748" i="30"/>
  <c r="J749" i="30"/>
  <c r="J750" i="30"/>
  <c r="J751" i="30"/>
  <c r="J752" i="30"/>
  <c r="J753" i="30"/>
  <c r="J754" i="30"/>
  <c r="J755" i="30"/>
  <c r="J756" i="30"/>
  <c r="J757" i="30"/>
  <c r="J758" i="30"/>
  <c r="J759" i="30"/>
  <c r="J760" i="30"/>
  <c r="J761" i="30"/>
  <c r="J762" i="30"/>
  <c r="J763" i="30"/>
  <c r="J764" i="30"/>
  <c r="J765" i="30"/>
  <c r="J766" i="30"/>
  <c r="J767" i="30"/>
  <c r="J768" i="30"/>
  <c r="J769" i="30"/>
  <c r="J770" i="30"/>
  <c r="J771" i="30"/>
  <c r="J772" i="30"/>
  <c r="J773" i="30"/>
  <c r="J774" i="30"/>
  <c r="J775" i="30"/>
  <c r="J776" i="30"/>
  <c r="J777" i="30"/>
  <c r="J778" i="30"/>
  <c r="J779" i="30"/>
  <c r="J780" i="30"/>
  <c r="J781" i="30"/>
  <c r="J782" i="30"/>
  <c r="J783" i="30"/>
  <c r="J784" i="30"/>
  <c r="J785" i="30"/>
  <c r="J786" i="30"/>
  <c r="J787" i="30"/>
  <c r="J788" i="30"/>
  <c r="J789" i="30"/>
  <c r="J790" i="30"/>
  <c r="J791" i="30"/>
  <c r="J792" i="30"/>
  <c r="J793" i="30"/>
  <c r="J794" i="30"/>
  <c r="J795" i="30"/>
  <c r="J796" i="30"/>
  <c r="J797" i="30"/>
  <c r="J798" i="30"/>
  <c r="J799" i="30"/>
  <c r="J800" i="30"/>
  <c r="J801" i="30"/>
  <c r="J802" i="30"/>
  <c r="J803" i="30"/>
  <c r="J804" i="30"/>
  <c r="J805" i="30"/>
  <c r="J806" i="30"/>
  <c r="J807" i="30"/>
  <c r="J808" i="30"/>
  <c r="J809" i="30"/>
  <c r="J810" i="30"/>
  <c r="J811" i="30"/>
  <c r="J812" i="30"/>
  <c r="J813" i="30"/>
  <c r="J814" i="30"/>
  <c r="J815" i="30"/>
  <c r="J816" i="30"/>
  <c r="J817" i="30"/>
  <c r="J818" i="30"/>
  <c r="J819" i="30"/>
  <c r="J820" i="30"/>
  <c r="J821" i="30"/>
  <c r="J822" i="30"/>
  <c r="J823" i="30"/>
  <c r="J824" i="30"/>
  <c r="J825" i="30"/>
  <c r="J826" i="30"/>
  <c r="J827" i="30"/>
  <c r="J828" i="30"/>
  <c r="J829" i="30"/>
  <c r="J830" i="30"/>
  <c r="J831" i="30"/>
  <c r="J832" i="30"/>
  <c r="J833" i="30"/>
  <c r="J834" i="30"/>
  <c r="J835" i="30"/>
  <c r="J836" i="30"/>
  <c r="J837" i="30"/>
  <c r="J838" i="30"/>
  <c r="J839" i="30"/>
  <c r="J840" i="30"/>
  <c r="J841" i="30"/>
  <c r="J842" i="30"/>
  <c r="J843" i="30"/>
  <c r="J844" i="30"/>
  <c r="J845" i="30"/>
  <c r="J846" i="30"/>
  <c r="J847" i="30"/>
  <c r="J848" i="30"/>
  <c r="J849" i="30"/>
  <c r="J850" i="30"/>
  <c r="J851" i="30"/>
  <c r="J852" i="30"/>
  <c r="J853" i="30"/>
  <c r="J854" i="30"/>
  <c r="J855" i="30"/>
  <c r="J856" i="30"/>
  <c r="J857" i="30"/>
  <c r="J858" i="30"/>
  <c r="J859" i="30"/>
  <c r="J860" i="30"/>
  <c r="J861" i="30"/>
  <c r="J862" i="30"/>
  <c r="J863" i="30"/>
  <c r="J864" i="30"/>
  <c r="J865" i="30"/>
  <c r="J866" i="30"/>
  <c r="J867" i="30"/>
  <c r="J868" i="30"/>
  <c r="J869" i="30"/>
  <c r="J870" i="30"/>
  <c r="J871" i="30"/>
  <c r="J872" i="30"/>
  <c r="J873" i="30"/>
  <c r="J874" i="30"/>
  <c r="J875" i="30"/>
  <c r="J876" i="30"/>
  <c r="J877" i="30"/>
  <c r="J878" i="30"/>
  <c r="J879" i="30"/>
  <c r="J880" i="30"/>
  <c r="J881" i="30"/>
  <c r="J882" i="30"/>
  <c r="J883" i="30"/>
  <c r="J884" i="30"/>
  <c r="J885" i="30"/>
  <c r="J886" i="30"/>
  <c r="J887" i="30"/>
  <c r="J888" i="30"/>
  <c r="J889" i="30"/>
  <c r="J890" i="30"/>
  <c r="J891" i="30"/>
  <c r="J892" i="30"/>
  <c r="J893" i="30"/>
  <c r="J894" i="30"/>
  <c r="J895" i="30"/>
  <c r="J896" i="30"/>
  <c r="J897" i="30"/>
  <c r="J898" i="30"/>
  <c r="J899" i="30"/>
  <c r="J900" i="30"/>
  <c r="J901" i="30"/>
  <c r="J902" i="30"/>
  <c r="J903" i="30"/>
  <c r="J904" i="30"/>
  <c r="J905" i="30"/>
  <c r="J906" i="30"/>
  <c r="J907" i="30"/>
  <c r="J908" i="30"/>
  <c r="J909" i="30"/>
  <c r="J910" i="30"/>
  <c r="J911" i="30"/>
  <c r="J912" i="30"/>
  <c r="J913" i="30"/>
  <c r="J914" i="30"/>
  <c r="J915" i="30"/>
  <c r="J916" i="30"/>
  <c r="J917" i="30"/>
  <c r="J918" i="30"/>
  <c r="J919" i="30"/>
  <c r="J920" i="30"/>
  <c r="J921" i="30"/>
  <c r="J922" i="30"/>
  <c r="J923" i="30"/>
  <c r="J924" i="30"/>
  <c r="J925" i="30"/>
  <c r="J926" i="30"/>
  <c r="J927" i="30"/>
  <c r="J928" i="30"/>
  <c r="J929" i="30"/>
  <c r="J930" i="30"/>
  <c r="J931" i="30"/>
  <c r="J932" i="30"/>
  <c r="J933" i="30"/>
  <c r="J934" i="30"/>
  <c r="J935" i="30"/>
  <c r="J936" i="30"/>
  <c r="J937" i="30"/>
  <c r="J938" i="30"/>
  <c r="J939" i="30"/>
  <c r="J940" i="30"/>
  <c r="J941" i="30"/>
  <c r="J942" i="30"/>
  <c r="J943" i="30"/>
  <c r="J944" i="30"/>
  <c r="J945" i="30"/>
  <c r="J946" i="30"/>
  <c r="J947" i="30"/>
  <c r="J948" i="30"/>
  <c r="J949" i="30"/>
  <c r="J950" i="30"/>
  <c r="J951" i="30"/>
  <c r="J952" i="30"/>
  <c r="J953" i="30"/>
  <c r="J954" i="30"/>
  <c r="J955" i="30"/>
  <c r="J956" i="30"/>
  <c r="J957" i="30"/>
  <c r="J958" i="30"/>
  <c r="J959" i="30"/>
  <c r="J960" i="30"/>
  <c r="J961" i="30"/>
  <c r="J962" i="30"/>
  <c r="J963" i="30"/>
  <c r="J964" i="30"/>
  <c r="J965" i="30"/>
  <c r="J966" i="30"/>
  <c r="J967" i="30"/>
  <c r="J968" i="30"/>
  <c r="J969" i="30"/>
  <c r="J970" i="30"/>
  <c r="J971" i="30"/>
  <c r="J972" i="30"/>
  <c r="J973" i="30"/>
  <c r="J974" i="30"/>
  <c r="J975" i="30"/>
  <c r="J976" i="30"/>
  <c r="J977" i="30"/>
  <c r="J978" i="30"/>
  <c r="J979" i="30"/>
  <c r="J980" i="30"/>
  <c r="J981" i="30"/>
  <c r="J982" i="30"/>
  <c r="J983" i="30"/>
  <c r="J984" i="30"/>
  <c r="J985" i="30"/>
  <c r="J986" i="30"/>
  <c r="J987" i="30"/>
  <c r="J988" i="30"/>
  <c r="J989" i="30"/>
  <c r="J990" i="30"/>
  <c r="J991" i="30"/>
  <c r="J992" i="30"/>
  <c r="J993" i="30"/>
  <c r="J994" i="30"/>
  <c r="J995" i="30"/>
  <c r="J996" i="30"/>
  <c r="J997" i="30"/>
  <c r="J998" i="30"/>
  <c r="J999" i="30"/>
  <c r="J56" i="30"/>
  <c r="J57" i="30"/>
  <c r="J58" i="30"/>
  <c r="J59" i="30"/>
  <c r="J74" i="30"/>
  <c r="F57" i="32"/>
  <c r="F58" i="32"/>
  <c r="F59" i="32"/>
  <c r="F60" i="32"/>
  <c r="F61" i="32"/>
  <c r="F62" i="32"/>
  <c r="F63" i="32"/>
  <c r="F64" i="32"/>
  <c r="F65" i="32"/>
  <c r="F66" i="32"/>
  <c r="F67" i="32"/>
  <c r="F68" i="32"/>
  <c r="F69" i="32"/>
  <c r="F70" i="32"/>
  <c r="F71" i="32"/>
  <c r="F72" i="32"/>
  <c r="F73" i="32"/>
  <c r="F74" i="32"/>
  <c r="F75" i="32"/>
  <c r="F76" i="32"/>
  <c r="F77" i="32"/>
  <c r="F78" i="32"/>
  <c r="F79" i="32"/>
  <c r="F80" i="32"/>
  <c r="F81" i="32"/>
  <c r="F82" i="32"/>
  <c r="F83" i="32"/>
  <c r="F84" i="32"/>
  <c r="F85" i="32"/>
  <c r="F86" i="32"/>
  <c r="F87" i="32"/>
  <c r="F88" i="32"/>
  <c r="F89" i="32"/>
  <c r="F90" i="32"/>
  <c r="F91" i="32"/>
  <c r="F92" i="32"/>
  <c r="F93" i="32"/>
  <c r="F94" i="32"/>
  <c r="F95" i="32"/>
  <c r="F96" i="32"/>
  <c r="F97" i="32"/>
  <c r="F98" i="32"/>
  <c r="F99" i="32"/>
  <c r="F100" i="32"/>
  <c r="F101" i="32"/>
  <c r="F102" i="32"/>
  <c r="F103" i="32"/>
  <c r="F104" i="32"/>
  <c r="F105" i="32"/>
  <c r="F106" i="32"/>
  <c r="F107" i="32"/>
  <c r="F108" i="32"/>
  <c r="F109" i="32"/>
  <c r="F110" i="32"/>
  <c r="F111" i="32"/>
  <c r="F112" i="32"/>
  <c r="F113" i="32"/>
  <c r="F114" i="32"/>
  <c r="F115" i="32"/>
  <c r="F116" i="32"/>
  <c r="F117" i="32"/>
  <c r="F118" i="32"/>
  <c r="F119" i="32"/>
  <c r="F120" i="32"/>
  <c r="F121" i="32"/>
  <c r="F122" i="32"/>
  <c r="F123" i="32"/>
  <c r="F124" i="32"/>
  <c r="F125" i="32"/>
  <c r="F126" i="32"/>
  <c r="F127" i="32"/>
  <c r="F128" i="32"/>
  <c r="F129" i="32"/>
  <c r="F130" i="32"/>
  <c r="F131" i="32"/>
  <c r="F132" i="32"/>
  <c r="F133" i="32"/>
  <c r="F134" i="32"/>
  <c r="F135" i="32"/>
  <c r="F136" i="32"/>
  <c r="F137" i="32"/>
  <c r="F138" i="32"/>
  <c r="F139" i="32"/>
  <c r="F140" i="32"/>
  <c r="F141" i="32"/>
  <c r="F142" i="32"/>
  <c r="F143" i="32"/>
  <c r="F144" i="32"/>
  <c r="F145" i="32"/>
  <c r="F146" i="32"/>
  <c r="F147" i="32"/>
  <c r="F148" i="32"/>
  <c r="F149" i="32"/>
  <c r="F150" i="32"/>
  <c r="F151" i="32"/>
  <c r="F152" i="32"/>
  <c r="F153" i="32"/>
  <c r="F154" i="32"/>
  <c r="F155" i="32"/>
  <c r="F156" i="32"/>
  <c r="F157" i="32"/>
  <c r="F158" i="32"/>
  <c r="F159" i="32"/>
  <c r="F160" i="32"/>
  <c r="F161" i="32"/>
  <c r="F162" i="32"/>
  <c r="F163" i="32"/>
  <c r="F164" i="32"/>
  <c r="F165" i="32"/>
  <c r="F166" i="32"/>
  <c r="F167" i="32"/>
  <c r="F168" i="32"/>
  <c r="F169" i="32"/>
  <c r="F170" i="32"/>
  <c r="F171" i="32"/>
  <c r="F172" i="32"/>
  <c r="F173" i="32"/>
  <c r="F174" i="32"/>
  <c r="F175" i="32"/>
  <c r="F176" i="32"/>
  <c r="F177" i="32"/>
  <c r="F178" i="32"/>
  <c r="F179" i="32"/>
  <c r="F180" i="32"/>
  <c r="F181" i="32"/>
  <c r="F182" i="32"/>
  <c r="F183" i="32"/>
  <c r="F184" i="32"/>
  <c r="F185" i="32"/>
  <c r="F186" i="32"/>
  <c r="F187" i="32"/>
  <c r="F188" i="32"/>
  <c r="F189" i="32"/>
  <c r="F190" i="32"/>
  <c r="F191" i="32"/>
  <c r="F192" i="32"/>
  <c r="F193" i="32"/>
  <c r="F194" i="32"/>
  <c r="F195" i="32"/>
  <c r="F196" i="32"/>
  <c r="F197" i="32"/>
  <c r="F198" i="32"/>
  <c r="F199" i="32"/>
  <c r="F200" i="32"/>
  <c r="F201" i="32"/>
  <c r="F202" i="32"/>
  <c r="F203" i="32"/>
  <c r="F204" i="32"/>
  <c r="F205" i="32"/>
  <c r="F206" i="32"/>
  <c r="F207" i="32"/>
  <c r="F208" i="32"/>
  <c r="F209" i="32"/>
  <c r="F210" i="32"/>
  <c r="F211" i="32"/>
  <c r="F212" i="32"/>
  <c r="F213" i="32"/>
  <c r="F214" i="32"/>
  <c r="F215" i="32"/>
  <c r="F216" i="32"/>
  <c r="F217" i="32"/>
  <c r="F218" i="32"/>
  <c r="F219" i="32"/>
  <c r="F220" i="32"/>
  <c r="F221" i="32"/>
  <c r="F222" i="32"/>
  <c r="F223" i="32"/>
  <c r="F224" i="32"/>
  <c r="F225" i="32"/>
  <c r="F226" i="32"/>
  <c r="F227" i="32"/>
  <c r="F228" i="32"/>
  <c r="F229" i="32"/>
  <c r="F230" i="32"/>
  <c r="F231" i="32"/>
  <c r="F232" i="32"/>
  <c r="F233" i="32"/>
  <c r="F234" i="32"/>
  <c r="F235" i="32"/>
  <c r="F236" i="32"/>
  <c r="F237" i="32"/>
  <c r="F238" i="32"/>
  <c r="F239" i="32"/>
  <c r="F240" i="32"/>
  <c r="F241" i="32"/>
  <c r="F242" i="32"/>
  <c r="F243" i="32"/>
  <c r="F244" i="32"/>
  <c r="F245" i="32"/>
  <c r="F246" i="32"/>
  <c r="F247" i="32"/>
  <c r="F248" i="32"/>
  <c r="F249" i="32"/>
  <c r="F250" i="32"/>
  <c r="F251" i="32"/>
  <c r="F252" i="32"/>
  <c r="F253" i="32"/>
  <c r="F254" i="32"/>
  <c r="F255" i="32"/>
  <c r="F256" i="32"/>
  <c r="F257" i="32"/>
  <c r="F258" i="32"/>
  <c r="F259" i="32"/>
  <c r="F260" i="32"/>
  <c r="F261" i="32"/>
  <c r="F262" i="32"/>
  <c r="F263" i="32"/>
  <c r="F264" i="32"/>
  <c r="F265" i="32"/>
  <c r="F266" i="32"/>
  <c r="F267" i="32"/>
  <c r="F268" i="32"/>
  <c r="F269" i="32"/>
  <c r="F270" i="32"/>
  <c r="F271" i="32"/>
  <c r="F272" i="32"/>
  <c r="F273" i="32"/>
  <c r="F274" i="32"/>
  <c r="F275" i="32"/>
  <c r="F276" i="32"/>
  <c r="F277" i="32"/>
  <c r="F278" i="32"/>
  <c r="F279" i="32"/>
  <c r="F280" i="32"/>
  <c r="F281" i="32"/>
  <c r="F282" i="32"/>
  <c r="F283" i="32"/>
  <c r="F284" i="32"/>
  <c r="F285" i="32"/>
  <c r="F286" i="32"/>
  <c r="F287" i="32"/>
  <c r="F288" i="32"/>
  <c r="F289" i="32"/>
  <c r="F290" i="32"/>
  <c r="F291" i="32"/>
  <c r="F292" i="32"/>
  <c r="F293" i="32"/>
  <c r="F294" i="32"/>
  <c r="F295" i="32"/>
  <c r="F296" i="32"/>
  <c r="F297" i="32"/>
  <c r="F298" i="32"/>
  <c r="F299" i="32"/>
  <c r="F300" i="32"/>
  <c r="F301" i="32"/>
  <c r="F302" i="32"/>
  <c r="F303" i="32"/>
  <c r="F304" i="32"/>
  <c r="F305" i="32"/>
  <c r="F306" i="32"/>
  <c r="F307" i="32"/>
  <c r="F308" i="32"/>
  <c r="F309" i="32"/>
  <c r="F310" i="32"/>
  <c r="F311" i="32"/>
  <c r="F312" i="32"/>
  <c r="F313" i="32"/>
  <c r="F314" i="32"/>
  <c r="F315" i="32"/>
  <c r="F316" i="32"/>
  <c r="F317" i="32"/>
  <c r="F318" i="32"/>
  <c r="F319" i="32"/>
  <c r="F320" i="32"/>
  <c r="F321" i="32"/>
  <c r="F322" i="32"/>
  <c r="F323" i="32"/>
  <c r="F324" i="32"/>
  <c r="F325" i="32"/>
  <c r="F326" i="32"/>
  <c r="F327" i="32"/>
  <c r="F328" i="32"/>
  <c r="F329" i="32"/>
  <c r="F330" i="32"/>
  <c r="F331" i="32"/>
  <c r="F332" i="32"/>
  <c r="F333" i="32"/>
  <c r="F334" i="32"/>
  <c r="F335" i="32"/>
  <c r="F336" i="32"/>
  <c r="F337" i="32"/>
  <c r="F338" i="32"/>
  <c r="F339" i="32"/>
  <c r="F340" i="32"/>
  <c r="F341" i="32"/>
  <c r="F342" i="32"/>
  <c r="F343" i="32"/>
  <c r="F344" i="32"/>
  <c r="F345" i="32"/>
  <c r="F346" i="32"/>
  <c r="F347" i="32"/>
  <c r="F348" i="32"/>
  <c r="F349" i="32"/>
  <c r="F350" i="32"/>
  <c r="F351" i="32"/>
  <c r="F352" i="32"/>
  <c r="F353" i="32"/>
  <c r="F354" i="32"/>
  <c r="F355" i="32"/>
  <c r="F356" i="32"/>
  <c r="F357" i="32"/>
  <c r="F358" i="32"/>
  <c r="F359" i="32"/>
  <c r="F360" i="32"/>
  <c r="F361" i="32"/>
  <c r="F362" i="32"/>
  <c r="F363" i="32"/>
  <c r="F364" i="32"/>
  <c r="F365" i="32"/>
  <c r="F366" i="32"/>
  <c r="F367" i="32"/>
  <c r="F368" i="32"/>
  <c r="F369" i="32"/>
  <c r="F370" i="32"/>
  <c r="F371" i="32"/>
  <c r="F372" i="32"/>
  <c r="F373" i="32"/>
  <c r="F374" i="32"/>
  <c r="F375" i="32"/>
  <c r="F376" i="32"/>
  <c r="F377" i="32"/>
  <c r="F378" i="32"/>
  <c r="F379" i="32"/>
  <c r="F380" i="32"/>
  <c r="F381" i="32"/>
  <c r="F382" i="32"/>
  <c r="F383" i="32"/>
  <c r="F384" i="32"/>
  <c r="F385" i="32"/>
  <c r="F386" i="32"/>
  <c r="F387" i="32"/>
  <c r="F388" i="32"/>
  <c r="F389" i="32"/>
  <c r="F390" i="32"/>
  <c r="F391" i="32"/>
  <c r="F392" i="32"/>
  <c r="F393" i="32"/>
  <c r="F394" i="32"/>
  <c r="F395" i="32"/>
  <c r="F396" i="32"/>
  <c r="F397" i="32"/>
  <c r="F398" i="32"/>
  <c r="F399" i="32"/>
  <c r="F400" i="32"/>
  <c r="F401" i="32"/>
  <c r="F402" i="32"/>
  <c r="F403" i="32"/>
  <c r="F404" i="32"/>
  <c r="F405" i="32"/>
  <c r="F406" i="32"/>
  <c r="F407" i="32"/>
  <c r="F408" i="32"/>
  <c r="F409" i="32"/>
  <c r="F410" i="32"/>
  <c r="F411" i="32"/>
  <c r="F412" i="32"/>
  <c r="F413" i="32"/>
  <c r="F414" i="32"/>
  <c r="F415" i="32"/>
  <c r="F416" i="32"/>
  <c r="F417" i="32"/>
  <c r="F418" i="32"/>
  <c r="F419" i="32"/>
  <c r="F420" i="32"/>
  <c r="F421" i="32"/>
  <c r="F422" i="32"/>
  <c r="F423" i="32"/>
  <c r="F424" i="32"/>
  <c r="F425" i="32"/>
  <c r="F426" i="32"/>
  <c r="F427" i="32"/>
  <c r="F428" i="32"/>
  <c r="F429" i="32"/>
  <c r="F430" i="32"/>
  <c r="F431" i="32"/>
  <c r="F432" i="32"/>
  <c r="F433" i="32"/>
  <c r="F434" i="32"/>
  <c r="F435" i="32"/>
  <c r="F436" i="32"/>
  <c r="F437" i="32"/>
  <c r="F438" i="32"/>
  <c r="F439" i="32"/>
  <c r="F440" i="32"/>
  <c r="F441" i="32"/>
  <c r="F442" i="32"/>
  <c r="F443" i="32"/>
  <c r="F444" i="32"/>
  <c r="F445" i="32"/>
  <c r="F446" i="32"/>
  <c r="F447" i="32"/>
  <c r="F448" i="32"/>
  <c r="F449" i="32"/>
  <c r="F450" i="32"/>
  <c r="F451" i="32"/>
  <c r="F452" i="32"/>
  <c r="F453" i="32"/>
  <c r="F454" i="32"/>
  <c r="F455" i="32"/>
  <c r="F456" i="32"/>
  <c r="F457" i="32"/>
  <c r="F458" i="32"/>
  <c r="F459" i="32"/>
  <c r="F460" i="32"/>
  <c r="F461" i="32"/>
  <c r="F462" i="32"/>
  <c r="F463" i="32"/>
  <c r="F464" i="32"/>
  <c r="F465" i="32"/>
  <c r="F466" i="32"/>
  <c r="F467" i="32"/>
  <c r="F468" i="32"/>
  <c r="F469" i="32"/>
  <c r="F470" i="32"/>
  <c r="F471" i="32"/>
  <c r="F472" i="32"/>
  <c r="F473" i="32"/>
  <c r="F474" i="32"/>
  <c r="F475" i="32"/>
  <c r="F476" i="32"/>
  <c r="F477" i="32"/>
  <c r="F478" i="32"/>
  <c r="F479" i="32"/>
  <c r="F480" i="32"/>
  <c r="F481" i="32"/>
  <c r="F482" i="32"/>
  <c r="F483" i="32"/>
  <c r="F484" i="32"/>
  <c r="F485" i="32"/>
  <c r="F486" i="32"/>
  <c r="F487" i="32"/>
  <c r="F488" i="32"/>
  <c r="F489" i="32"/>
  <c r="F490" i="32"/>
  <c r="F491" i="32"/>
  <c r="F492" i="32"/>
  <c r="F493" i="32"/>
  <c r="F494" i="32"/>
  <c r="F495" i="32"/>
  <c r="F496" i="32"/>
  <c r="F497" i="32"/>
  <c r="F498" i="32"/>
  <c r="F499" i="32"/>
  <c r="F500" i="32"/>
  <c r="F501" i="32"/>
  <c r="F502" i="32"/>
  <c r="F503" i="32"/>
  <c r="F504" i="32"/>
  <c r="F505" i="32"/>
  <c r="F506" i="32"/>
  <c r="F507" i="32"/>
  <c r="F508" i="32"/>
  <c r="F509" i="32"/>
  <c r="F510" i="32"/>
  <c r="F511" i="32"/>
  <c r="F512" i="32"/>
  <c r="F513" i="32"/>
  <c r="F514" i="32"/>
  <c r="F515" i="32"/>
  <c r="F516" i="32"/>
  <c r="F517" i="32"/>
  <c r="F518" i="32"/>
  <c r="F519" i="32"/>
  <c r="F520" i="32"/>
  <c r="F521" i="32"/>
  <c r="F522" i="32"/>
  <c r="F523" i="32"/>
  <c r="F524" i="32"/>
  <c r="F525" i="32"/>
  <c r="F526" i="32"/>
  <c r="F527" i="32"/>
  <c r="F528" i="32"/>
  <c r="F529" i="32"/>
  <c r="F530" i="32"/>
  <c r="F531" i="32"/>
  <c r="F532" i="32"/>
  <c r="F533" i="32"/>
  <c r="F534" i="32"/>
  <c r="F535" i="32"/>
  <c r="F536" i="32"/>
  <c r="F537" i="32"/>
  <c r="F538" i="32"/>
  <c r="F539" i="32"/>
  <c r="F540" i="32"/>
  <c r="F541" i="32"/>
  <c r="F542" i="32"/>
  <c r="F543" i="32"/>
  <c r="F544" i="32"/>
  <c r="F545" i="32"/>
  <c r="F546" i="32"/>
  <c r="F547" i="32"/>
  <c r="F548" i="32"/>
  <c r="F549" i="32"/>
  <c r="F550" i="32"/>
  <c r="F551" i="32"/>
  <c r="F552" i="32"/>
  <c r="F553" i="32"/>
  <c r="F554" i="32"/>
  <c r="F555" i="32"/>
  <c r="F556" i="32"/>
  <c r="F557" i="32"/>
  <c r="F558" i="32"/>
  <c r="F559" i="32"/>
  <c r="F560" i="32"/>
  <c r="F561" i="32"/>
  <c r="F562" i="32"/>
  <c r="F563" i="32"/>
  <c r="F564" i="32"/>
  <c r="F565" i="32"/>
  <c r="F566" i="32"/>
  <c r="F567" i="32"/>
  <c r="F568" i="32"/>
  <c r="F569" i="32"/>
  <c r="F570" i="32"/>
  <c r="F571" i="32"/>
  <c r="F572" i="32"/>
  <c r="F573" i="32"/>
  <c r="F574" i="32"/>
  <c r="F575" i="32"/>
  <c r="F576" i="32"/>
  <c r="F577" i="32"/>
  <c r="F578" i="32"/>
  <c r="F579" i="32"/>
  <c r="F580" i="32"/>
  <c r="F581" i="32"/>
  <c r="F582" i="32"/>
  <c r="F583" i="32"/>
  <c r="F584" i="32"/>
  <c r="F585" i="32"/>
  <c r="F586" i="32"/>
  <c r="F587" i="32"/>
  <c r="F588" i="32"/>
  <c r="F589" i="32"/>
  <c r="F590" i="32"/>
  <c r="F591" i="32"/>
  <c r="F592" i="32"/>
  <c r="F593" i="32"/>
  <c r="F594" i="32"/>
  <c r="F595" i="32"/>
  <c r="F596" i="32"/>
  <c r="F597" i="32"/>
  <c r="F598" i="32"/>
  <c r="F599" i="32"/>
  <c r="F600" i="32"/>
  <c r="F601" i="32"/>
  <c r="F602" i="32"/>
  <c r="F603" i="32"/>
  <c r="F604" i="32"/>
  <c r="F605" i="32"/>
  <c r="F606" i="32"/>
  <c r="F607" i="32"/>
  <c r="F608" i="32"/>
  <c r="F609" i="32"/>
  <c r="F610" i="32"/>
  <c r="F611" i="32"/>
  <c r="F612" i="32"/>
  <c r="F613" i="32"/>
  <c r="F614" i="32"/>
  <c r="F615" i="32"/>
  <c r="F616" i="32"/>
  <c r="F617" i="32"/>
  <c r="F618" i="32"/>
  <c r="F619" i="32"/>
  <c r="F620" i="32"/>
  <c r="F621" i="32"/>
  <c r="F622" i="32"/>
  <c r="F623" i="32"/>
  <c r="F624" i="32"/>
  <c r="F625" i="32"/>
  <c r="F626" i="32"/>
  <c r="F627" i="32"/>
  <c r="F628" i="32"/>
  <c r="F629" i="32"/>
  <c r="F630" i="32"/>
  <c r="F631" i="32"/>
  <c r="F632" i="32"/>
  <c r="F633" i="32"/>
  <c r="F634" i="32"/>
  <c r="F635" i="32"/>
  <c r="F636" i="32"/>
  <c r="F637" i="32"/>
  <c r="F638" i="32"/>
  <c r="F639" i="32"/>
  <c r="F640" i="32"/>
  <c r="F641" i="32"/>
  <c r="F642" i="32"/>
  <c r="F643" i="32"/>
  <c r="F644" i="32"/>
  <c r="F645" i="32"/>
  <c r="F646" i="32"/>
  <c r="F647" i="32"/>
  <c r="F648" i="32"/>
  <c r="F649" i="32"/>
  <c r="F650" i="32"/>
  <c r="F651" i="32"/>
  <c r="F652" i="32"/>
  <c r="F653" i="32"/>
  <c r="F654" i="32"/>
  <c r="F655" i="32"/>
  <c r="F656" i="32"/>
  <c r="F657" i="32"/>
  <c r="F658" i="32"/>
  <c r="F659" i="32"/>
  <c r="F660" i="32"/>
  <c r="F661" i="32"/>
  <c r="F662" i="32"/>
  <c r="F663" i="32"/>
  <c r="F664" i="32"/>
  <c r="F665" i="32"/>
  <c r="F666" i="32"/>
  <c r="F667" i="32"/>
  <c r="F668" i="32"/>
  <c r="F669" i="32"/>
  <c r="F670" i="32"/>
  <c r="F671" i="32"/>
  <c r="F672" i="32"/>
  <c r="F673" i="32"/>
  <c r="F674" i="32"/>
  <c r="F675" i="32"/>
  <c r="F676" i="32"/>
  <c r="F677" i="32"/>
  <c r="F678" i="32"/>
  <c r="F679" i="32"/>
  <c r="F680" i="32"/>
  <c r="F681" i="32"/>
  <c r="F682" i="32"/>
  <c r="F683" i="32"/>
  <c r="F684" i="32"/>
  <c r="F685" i="32"/>
  <c r="F686" i="32"/>
  <c r="F687" i="32"/>
  <c r="F688" i="32"/>
  <c r="F689" i="32"/>
  <c r="F690" i="32"/>
  <c r="F691" i="32"/>
  <c r="F692" i="32"/>
  <c r="F693" i="32"/>
  <c r="F694" i="32"/>
  <c r="F695" i="32"/>
  <c r="F696" i="32"/>
  <c r="F697" i="32"/>
  <c r="F698" i="32"/>
  <c r="F699" i="32"/>
  <c r="F700" i="32"/>
  <c r="F701" i="32"/>
  <c r="F702" i="32"/>
  <c r="F703" i="32"/>
  <c r="F704" i="32"/>
  <c r="F705" i="32"/>
  <c r="F706" i="32"/>
  <c r="F707" i="32"/>
  <c r="F708" i="32"/>
  <c r="F709" i="32"/>
  <c r="F710" i="32"/>
  <c r="F711" i="32"/>
  <c r="F712" i="32"/>
  <c r="F713" i="32"/>
  <c r="F714" i="32"/>
  <c r="F715" i="32"/>
  <c r="F716" i="32"/>
  <c r="F717" i="32"/>
  <c r="F718" i="32"/>
  <c r="F719" i="32"/>
  <c r="F720" i="32"/>
  <c r="F721" i="32"/>
  <c r="F722" i="32"/>
  <c r="F723" i="32"/>
  <c r="F724" i="32"/>
  <c r="F725" i="32"/>
  <c r="F726" i="32"/>
  <c r="F727" i="32"/>
  <c r="F728" i="32"/>
  <c r="F729" i="32"/>
  <c r="F730" i="32"/>
  <c r="F731" i="32"/>
  <c r="F732" i="32"/>
  <c r="F733" i="32"/>
  <c r="F734" i="32"/>
  <c r="F735" i="32"/>
  <c r="F736" i="32"/>
  <c r="F737" i="32"/>
  <c r="F738" i="32"/>
  <c r="F739" i="32"/>
  <c r="F740" i="32"/>
  <c r="F741" i="32"/>
  <c r="F742" i="32"/>
  <c r="F743" i="32"/>
  <c r="F744" i="32"/>
  <c r="F745" i="32"/>
  <c r="F746" i="32"/>
  <c r="F747" i="32"/>
  <c r="F748" i="32"/>
  <c r="F749" i="32"/>
  <c r="F750" i="32"/>
  <c r="F751" i="32"/>
  <c r="F752" i="32"/>
  <c r="F753" i="32"/>
  <c r="F754" i="32"/>
  <c r="F755" i="32"/>
  <c r="F756" i="32"/>
  <c r="F757" i="32"/>
  <c r="F758" i="32"/>
  <c r="F759" i="32"/>
  <c r="F760" i="32"/>
  <c r="F761" i="32"/>
  <c r="F762" i="32"/>
  <c r="F763" i="32"/>
  <c r="F764" i="32"/>
  <c r="F765" i="32"/>
  <c r="F766" i="32"/>
  <c r="F767" i="32"/>
  <c r="F768" i="32"/>
  <c r="F769" i="32"/>
  <c r="F770" i="32"/>
  <c r="F771" i="32"/>
  <c r="F772" i="32"/>
  <c r="F773" i="32"/>
  <c r="F774" i="32"/>
  <c r="F775" i="32"/>
  <c r="F776" i="32"/>
  <c r="F777" i="32"/>
  <c r="F778" i="32"/>
  <c r="F779" i="32"/>
  <c r="F780" i="32"/>
  <c r="F781" i="32"/>
  <c r="F782" i="32"/>
  <c r="F783" i="32"/>
  <c r="F784" i="32"/>
  <c r="F785" i="32"/>
  <c r="F786" i="32"/>
  <c r="F787" i="32"/>
  <c r="F788" i="32"/>
  <c r="F789" i="32"/>
  <c r="F790" i="32"/>
  <c r="F791" i="32"/>
  <c r="F792" i="32"/>
  <c r="F793" i="32"/>
  <c r="F794" i="32"/>
  <c r="F795" i="32"/>
  <c r="F796" i="32"/>
  <c r="F797" i="32"/>
  <c r="F798" i="32"/>
  <c r="F799" i="32"/>
  <c r="F800" i="32"/>
  <c r="F801" i="32"/>
  <c r="F802" i="32"/>
  <c r="F803" i="32"/>
  <c r="F804" i="32"/>
  <c r="F805" i="32"/>
  <c r="F806" i="32"/>
  <c r="F807" i="32"/>
  <c r="F808" i="32"/>
  <c r="F809" i="32"/>
  <c r="F810" i="32"/>
  <c r="F811" i="32"/>
  <c r="F812" i="32"/>
  <c r="F813" i="32"/>
  <c r="F814" i="32"/>
  <c r="F815" i="32"/>
  <c r="F816" i="32"/>
  <c r="F817" i="32"/>
  <c r="F818" i="32"/>
  <c r="F819" i="32"/>
  <c r="F820" i="32"/>
  <c r="F821" i="32"/>
  <c r="F822" i="32"/>
  <c r="F823" i="32"/>
  <c r="F824" i="32"/>
  <c r="F825" i="32"/>
  <c r="F826" i="32"/>
  <c r="F827" i="32"/>
  <c r="F828" i="32"/>
  <c r="F829" i="32"/>
  <c r="F830" i="32"/>
  <c r="F831" i="32"/>
  <c r="F832" i="32"/>
  <c r="F833" i="32"/>
  <c r="F834" i="32"/>
  <c r="F835" i="32"/>
  <c r="F836" i="32"/>
  <c r="F837" i="32"/>
  <c r="F838" i="32"/>
  <c r="F839" i="32"/>
  <c r="F840" i="32"/>
  <c r="F841" i="32"/>
  <c r="F842" i="32"/>
  <c r="F843" i="32"/>
  <c r="F844" i="32"/>
  <c r="F845" i="32"/>
  <c r="F846" i="32"/>
  <c r="F847" i="32"/>
  <c r="F848" i="32"/>
  <c r="F849" i="32"/>
  <c r="F850" i="32"/>
  <c r="F851" i="32"/>
  <c r="F852" i="32"/>
  <c r="F853" i="32"/>
  <c r="F854" i="32"/>
  <c r="F855" i="32"/>
  <c r="F856" i="32"/>
  <c r="F857" i="32"/>
  <c r="F858" i="32"/>
  <c r="F859" i="32"/>
  <c r="F860" i="32"/>
  <c r="F861" i="32"/>
  <c r="F862" i="32"/>
  <c r="F863" i="32"/>
  <c r="F864" i="32"/>
  <c r="F865" i="32"/>
  <c r="F866" i="32"/>
  <c r="F867" i="32"/>
  <c r="F868" i="32"/>
  <c r="F869" i="32"/>
  <c r="F870" i="32"/>
  <c r="F871" i="32"/>
  <c r="F872" i="32"/>
  <c r="F873" i="32"/>
  <c r="F874" i="32"/>
  <c r="F875" i="32"/>
  <c r="F876" i="32"/>
  <c r="F877" i="32"/>
  <c r="F878" i="32"/>
  <c r="F879" i="32"/>
  <c r="F880" i="32"/>
  <c r="F881" i="32"/>
  <c r="F882" i="32"/>
  <c r="F883" i="32"/>
  <c r="F884" i="32"/>
  <c r="F885" i="32"/>
  <c r="F886" i="32"/>
  <c r="F887" i="32"/>
  <c r="F888" i="32"/>
  <c r="F889" i="32"/>
  <c r="F890" i="32"/>
  <c r="F891" i="32"/>
  <c r="F892" i="32"/>
  <c r="F893" i="32"/>
  <c r="F894" i="32"/>
  <c r="F895" i="32"/>
  <c r="F896" i="32"/>
  <c r="F897" i="32"/>
  <c r="F898" i="32"/>
  <c r="F899" i="32"/>
  <c r="F900" i="32"/>
  <c r="F901" i="32"/>
  <c r="F902" i="32"/>
  <c r="F903" i="32"/>
  <c r="F904" i="32"/>
  <c r="F905" i="32"/>
  <c r="F906" i="32"/>
  <c r="F907" i="32"/>
  <c r="F908" i="32"/>
  <c r="F909" i="32"/>
  <c r="F910" i="32"/>
  <c r="F911" i="32"/>
  <c r="F912" i="32"/>
  <c r="F913" i="32"/>
  <c r="F914" i="32"/>
  <c r="F915" i="32"/>
  <c r="F916" i="32"/>
  <c r="F917" i="32"/>
  <c r="F918" i="32"/>
  <c r="F919" i="32"/>
  <c r="F920" i="32"/>
  <c r="F921" i="32"/>
  <c r="F922" i="32"/>
  <c r="F923" i="32"/>
  <c r="F924" i="32"/>
  <c r="F925" i="32"/>
  <c r="F926" i="32"/>
  <c r="F927" i="32"/>
  <c r="F928" i="32"/>
  <c r="F929" i="32"/>
  <c r="F930" i="32"/>
  <c r="F931" i="32"/>
  <c r="F932" i="32"/>
  <c r="F933" i="32"/>
  <c r="F934" i="32"/>
  <c r="F935" i="32"/>
  <c r="F936" i="32"/>
  <c r="F937" i="32"/>
  <c r="F938" i="32"/>
  <c r="F939" i="32"/>
  <c r="F940" i="32"/>
  <c r="F941" i="32"/>
  <c r="F942" i="32"/>
  <c r="F943" i="32"/>
  <c r="F944" i="32"/>
  <c r="F945" i="32"/>
  <c r="F946" i="32"/>
  <c r="F947" i="32"/>
  <c r="F948" i="32"/>
  <c r="F949" i="32"/>
  <c r="F950" i="32"/>
  <c r="F951" i="32"/>
  <c r="F952" i="32"/>
  <c r="F953" i="32"/>
  <c r="F954" i="32"/>
  <c r="F955" i="32"/>
  <c r="F956" i="32"/>
  <c r="F957" i="32"/>
  <c r="F958" i="32"/>
  <c r="F959" i="32"/>
  <c r="F960" i="32"/>
  <c r="F961" i="32"/>
  <c r="F962" i="32"/>
  <c r="F963" i="32"/>
  <c r="F964" i="32"/>
  <c r="F965" i="32"/>
  <c r="F966" i="32"/>
  <c r="F967" i="32"/>
  <c r="F968" i="32"/>
  <c r="F969" i="32"/>
  <c r="F970" i="32"/>
  <c r="F971" i="32"/>
  <c r="F972" i="32"/>
  <c r="F973" i="32"/>
  <c r="F974" i="32"/>
  <c r="F975" i="32"/>
  <c r="F976" i="32"/>
  <c r="F977" i="32"/>
  <c r="F978" i="32"/>
  <c r="F979" i="32"/>
  <c r="F980" i="32"/>
  <c r="F981" i="32"/>
  <c r="F982" i="32"/>
  <c r="F983" i="32"/>
  <c r="F984" i="32"/>
  <c r="F985" i="32"/>
  <c r="F986" i="32"/>
  <c r="F987" i="32"/>
  <c r="F988" i="32"/>
  <c r="F989" i="32"/>
  <c r="F990" i="32"/>
  <c r="F991" i="32"/>
  <c r="F992" i="32"/>
  <c r="F993" i="32"/>
  <c r="F994" i="32"/>
  <c r="F995" i="32"/>
  <c r="F996" i="32"/>
  <c r="F997" i="32"/>
  <c r="F998" i="32"/>
  <c r="F999" i="32"/>
  <c r="F1000" i="32"/>
  <c r="AA8" i="10" a="1"/>
  <c r="AA8" i="10" s="1"/>
  <c r="B55" i="39"/>
  <c r="B56" i="39"/>
  <c r="B57" i="39"/>
  <c r="B58" i="39"/>
  <c r="B59" i="39"/>
  <c r="B60" i="39"/>
  <c r="B61" i="39"/>
  <c r="B62" i="39"/>
  <c r="B63" i="39"/>
  <c r="B64" i="39"/>
  <c r="B65" i="39"/>
  <c r="B66" i="39"/>
  <c r="B67" i="39"/>
  <c r="B68" i="39"/>
  <c r="B69" i="39"/>
  <c r="B70" i="39"/>
  <c r="B71" i="39"/>
  <c r="B72" i="39"/>
  <c r="B73" i="39"/>
  <c r="B74" i="39"/>
  <c r="B75" i="39"/>
  <c r="B76" i="39"/>
  <c r="B77" i="39"/>
  <c r="B78" i="39"/>
  <c r="B79" i="39"/>
  <c r="B80" i="39"/>
  <c r="B81" i="39"/>
  <c r="B82" i="39"/>
  <c r="B83" i="39"/>
  <c r="B84" i="39"/>
  <c r="B85" i="39"/>
  <c r="B86" i="39"/>
  <c r="B87" i="39"/>
  <c r="B88" i="39"/>
  <c r="B89" i="39"/>
  <c r="B90" i="39"/>
  <c r="B91" i="39"/>
  <c r="B92" i="39"/>
  <c r="B93" i="39"/>
  <c r="B94" i="39"/>
  <c r="B95" i="39"/>
  <c r="B96" i="39"/>
  <c r="B97" i="39"/>
  <c r="B98" i="39"/>
  <c r="B99" i="39"/>
  <c r="B100" i="39"/>
  <c r="B101" i="39"/>
  <c r="B102" i="39"/>
  <c r="B103" i="39"/>
  <c r="B104" i="39"/>
  <c r="B105" i="39"/>
  <c r="B106" i="39"/>
  <c r="B107" i="39"/>
  <c r="B108" i="39"/>
  <c r="B109" i="39"/>
  <c r="B110" i="39"/>
  <c r="B111" i="39"/>
  <c r="B112" i="39"/>
  <c r="B113" i="39"/>
  <c r="B114" i="39"/>
  <c r="B115" i="39"/>
  <c r="B116" i="39"/>
  <c r="B117" i="39"/>
  <c r="B118" i="39"/>
  <c r="B119" i="39"/>
  <c r="B120" i="39"/>
  <c r="B121" i="39"/>
  <c r="B122" i="39"/>
  <c r="B123" i="39"/>
  <c r="B124" i="39"/>
  <c r="B125" i="39"/>
  <c r="B126" i="39"/>
  <c r="B127" i="39"/>
  <c r="B128" i="39"/>
  <c r="B129" i="39"/>
  <c r="B130" i="39"/>
  <c r="B131" i="39"/>
  <c r="B132" i="39"/>
  <c r="B133" i="39"/>
  <c r="B134" i="39"/>
  <c r="B135" i="39"/>
  <c r="B136" i="39"/>
  <c r="B137" i="39"/>
  <c r="B138" i="39"/>
  <c r="B139" i="39"/>
  <c r="B140" i="39"/>
  <c r="B141" i="39"/>
  <c r="B142" i="39"/>
  <c r="B143" i="39"/>
  <c r="B144" i="39"/>
  <c r="B145" i="39"/>
  <c r="B146" i="39"/>
  <c r="B147" i="39"/>
  <c r="B148" i="39"/>
  <c r="B149" i="39"/>
  <c r="B150" i="39"/>
  <c r="B151" i="39"/>
  <c r="B152" i="39"/>
  <c r="B153" i="39"/>
  <c r="B154" i="39"/>
  <c r="B155" i="39"/>
  <c r="B156" i="39"/>
  <c r="B157" i="39"/>
  <c r="B158" i="39"/>
  <c r="B159" i="39"/>
  <c r="B160" i="39"/>
  <c r="B161" i="39"/>
  <c r="B162" i="39"/>
  <c r="B163" i="39"/>
  <c r="B164" i="39"/>
  <c r="B165" i="39"/>
  <c r="B166" i="39"/>
  <c r="B167" i="39"/>
  <c r="B168" i="39"/>
  <c r="B169" i="39"/>
  <c r="B170" i="39"/>
  <c r="B171" i="39"/>
  <c r="B172" i="39"/>
  <c r="B173" i="39"/>
  <c r="B174" i="39"/>
  <c r="B175" i="39"/>
  <c r="B176" i="39"/>
  <c r="B177" i="39"/>
  <c r="B178" i="39"/>
  <c r="B179" i="39"/>
  <c r="B180" i="39"/>
  <c r="B181" i="39"/>
  <c r="B182" i="39"/>
  <c r="B183" i="39"/>
  <c r="B184" i="39"/>
  <c r="B185" i="39"/>
  <c r="B186" i="39"/>
  <c r="B187" i="39"/>
  <c r="B188" i="39"/>
  <c r="B189" i="39"/>
  <c r="B190" i="39"/>
  <c r="B191" i="39"/>
  <c r="B192" i="39"/>
  <c r="B193" i="39"/>
  <c r="B194" i="39"/>
  <c r="B195" i="39"/>
  <c r="B196" i="39"/>
  <c r="B197" i="39"/>
  <c r="B198" i="39"/>
  <c r="B199" i="39"/>
  <c r="B200" i="39"/>
  <c r="B201" i="39"/>
  <c r="B202" i="39"/>
  <c r="B203" i="39"/>
  <c r="B204" i="39"/>
  <c r="B205" i="39"/>
  <c r="B206" i="39"/>
  <c r="B207" i="39"/>
  <c r="B208" i="39"/>
  <c r="B209" i="39"/>
  <c r="B210" i="39"/>
  <c r="B211" i="39"/>
  <c r="B212" i="39"/>
  <c r="B213" i="39"/>
  <c r="B214" i="39"/>
  <c r="B215" i="39"/>
  <c r="B216" i="39"/>
  <c r="B217" i="39"/>
  <c r="B218" i="39"/>
  <c r="B219" i="39"/>
  <c r="B220" i="39"/>
  <c r="B221" i="39"/>
  <c r="B222" i="39"/>
  <c r="B223" i="39"/>
  <c r="B224" i="39"/>
  <c r="B225" i="39"/>
  <c r="B226" i="39"/>
  <c r="B227" i="39"/>
  <c r="B228" i="39"/>
  <c r="B229" i="39"/>
  <c r="B230" i="39"/>
  <c r="B231" i="39"/>
  <c r="B232" i="39"/>
  <c r="B233" i="39"/>
  <c r="B234" i="39"/>
  <c r="B235" i="39"/>
  <c r="B236" i="39"/>
  <c r="B237" i="39"/>
  <c r="B238" i="39"/>
  <c r="B239" i="39"/>
  <c r="B240" i="39"/>
  <c r="B241" i="39"/>
  <c r="B242" i="39"/>
  <c r="B243" i="39"/>
  <c r="B244" i="39"/>
  <c r="B245" i="39"/>
  <c r="B246" i="39"/>
  <c r="B247" i="39"/>
  <c r="B248" i="39"/>
  <c r="B249" i="39"/>
  <c r="B250" i="39"/>
  <c r="B251" i="39"/>
  <c r="B252" i="39"/>
  <c r="B253" i="39"/>
  <c r="B254" i="39"/>
  <c r="B255" i="39"/>
  <c r="B256" i="39"/>
  <c r="B257" i="39"/>
  <c r="B258" i="39"/>
  <c r="B259" i="39"/>
  <c r="B260" i="39"/>
  <c r="B261" i="39"/>
  <c r="B262" i="39"/>
  <c r="B263" i="39"/>
  <c r="B264" i="39"/>
  <c r="B265" i="39"/>
  <c r="B266" i="39"/>
  <c r="B267" i="39"/>
  <c r="B268" i="39"/>
  <c r="B269" i="39"/>
  <c r="B270" i="39"/>
  <c r="B271" i="39"/>
  <c r="B272" i="39"/>
  <c r="B273" i="39"/>
  <c r="B274" i="39"/>
  <c r="B275" i="39"/>
  <c r="B276" i="39"/>
  <c r="B277" i="39"/>
  <c r="B278" i="39"/>
  <c r="B279" i="39"/>
  <c r="B280" i="39"/>
  <c r="B281" i="39"/>
  <c r="B282" i="39"/>
  <c r="B283" i="39"/>
  <c r="B284" i="39"/>
  <c r="B285" i="39"/>
  <c r="B286" i="39"/>
  <c r="B287" i="39"/>
  <c r="B288" i="39"/>
  <c r="B289" i="39"/>
  <c r="B290" i="39"/>
  <c r="B291" i="39"/>
  <c r="B292" i="39"/>
  <c r="B293" i="39"/>
  <c r="B294" i="39"/>
  <c r="B295" i="39"/>
  <c r="B296" i="39"/>
  <c r="B297" i="39"/>
  <c r="B298" i="39"/>
  <c r="B299" i="39"/>
  <c r="B300" i="39"/>
  <c r="B301" i="39"/>
  <c r="B302" i="39"/>
  <c r="B303" i="39"/>
  <c r="B304" i="39"/>
  <c r="B305" i="39"/>
  <c r="B306" i="39"/>
  <c r="B307" i="39"/>
  <c r="B308" i="39"/>
  <c r="B309" i="39"/>
  <c r="B310" i="39"/>
  <c r="B311" i="39"/>
  <c r="B312" i="39"/>
  <c r="B313" i="39"/>
  <c r="B314" i="39"/>
  <c r="B315" i="39"/>
  <c r="B316" i="39"/>
  <c r="B317" i="39"/>
  <c r="B318" i="39"/>
  <c r="B319" i="39"/>
  <c r="B320" i="39"/>
  <c r="B321" i="39"/>
  <c r="B322" i="39"/>
  <c r="B323" i="39"/>
  <c r="B324" i="39"/>
  <c r="B325" i="39"/>
  <c r="B326" i="39"/>
  <c r="B327" i="39"/>
  <c r="B328" i="39"/>
  <c r="B329" i="39"/>
  <c r="B330" i="39"/>
  <c r="B331" i="39"/>
  <c r="B332" i="39"/>
  <c r="B333" i="39"/>
  <c r="B334" i="39"/>
  <c r="B335" i="39"/>
  <c r="B336" i="39"/>
  <c r="B337" i="39"/>
  <c r="B338" i="39"/>
  <c r="B339" i="39"/>
  <c r="B340" i="39"/>
  <c r="B341" i="39"/>
  <c r="B342" i="39"/>
  <c r="B343" i="39"/>
  <c r="B344" i="39"/>
  <c r="B345" i="39"/>
  <c r="B346" i="39"/>
  <c r="B347" i="39"/>
  <c r="B348" i="39"/>
  <c r="B349" i="39"/>
  <c r="B350" i="39"/>
  <c r="B351" i="39"/>
  <c r="B352" i="39"/>
  <c r="B353" i="39"/>
  <c r="B354" i="39"/>
  <c r="B355" i="39"/>
  <c r="B356" i="39"/>
  <c r="B357" i="39"/>
  <c r="B358" i="39"/>
  <c r="B359" i="39"/>
  <c r="B360" i="39"/>
  <c r="B361" i="39"/>
  <c r="B362" i="39"/>
  <c r="B363" i="39"/>
  <c r="B364" i="39"/>
  <c r="B365" i="39"/>
  <c r="B366" i="39"/>
  <c r="B367" i="39"/>
  <c r="B368" i="39"/>
  <c r="B369" i="39"/>
  <c r="B370" i="39"/>
  <c r="B371" i="39"/>
  <c r="B372" i="39"/>
  <c r="B373" i="39"/>
  <c r="B374" i="39"/>
  <c r="B375" i="39"/>
  <c r="B376" i="39"/>
  <c r="B377" i="39"/>
  <c r="B378" i="39"/>
  <c r="B379" i="39"/>
  <c r="B380" i="39"/>
  <c r="B381" i="39"/>
  <c r="B382" i="39"/>
  <c r="B383" i="39"/>
  <c r="B384" i="39"/>
  <c r="B385" i="39"/>
  <c r="B386" i="39"/>
  <c r="B387" i="39"/>
  <c r="B388" i="39"/>
  <c r="B389" i="39"/>
  <c r="B390" i="39"/>
  <c r="B391" i="39"/>
  <c r="B392" i="39"/>
  <c r="B393" i="39"/>
  <c r="B394" i="39"/>
  <c r="B395" i="39"/>
  <c r="B396" i="39"/>
  <c r="B397" i="39"/>
  <c r="B398" i="39"/>
  <c r="B399" i="39"/>
  <c r="B400" i="39"/>
  <c r="B401" i="39"/>
  <c r="B402" i="39"/>
  <c r="B403" i="39"/>
  <c r="B404" i="39"/>
  <c r="B405" i="39"/>
  <c r="B406" i="39"/>
  <c r="B407" i="39"/>
  <c r="B408" i="39"/>
  <c r="B409" i="39"/>
  <c r="B410" i="39"/>
  <c r="B411" i="39"/>
  <c r="B412" i="39"/>
  <c r="B413" i="39"/>
  <c r="B414" i="39"/>
  <c r="B415" i="39"/>
  <c r="B416" i="39"/>
  <c r="B417" i="39"/>
  <c r="B418" i="39"/>
  <c r="B419" i="39"/>
  <c r="B420" i="39"/>
  <c r="B421" i="39"/>
  <c r="B422" i="39"/>
  <c r="B423" i="39"/>
  <c r="B424" i="39"/>
  <c r="B425" i="39"/>
  <c r="B426" i="39"/>
  <c r="B427" i="39"/>
  <c r="B428" i="39"/>
  <c r="B429" i="39"/>
  <c r="B430" i="39"/>
  <c r="B431" i="39"/>
  <c r="B432" i="39"/>
  <c r="B433" i="39"/>
  <c r="B434" i="39"/>
  <c r="B435" i="39"/>
  <c r="B436" i="39"/>
  <c r="B437" i="39"/>
  <c r="B438" i="39"/>
  <c r="B439" i="39"/>
  <c r="B440" i="39"/>
  <c r="B441" i="39"/>
  <c r="B442" i="39"/>
  <c r="B443" i="39"/>
  <c r="B444" i="39"/>
  <c r="B445" i="39"/>
  <c r="B446" i="39"/>
  <c r="B447" i="39"/>
  <c r="B448" i="39"/>
  <c r="B449" i="39"/>
  <c r="B450" i="39"/>
  <c r="B451" i="39"/>
  <c r="B452" i="39"/>
  <c r="B453" i="39"/>
  <c r="B454" i="39"/>
  <c r="B455" i="39"/>
  <c r="B456" i="39"/>
  <c r="B457" i="39"/>
  <c r="B458" i="39"/>
  <c r="B459" i="39"/>
  <c r="B460" i="39"/>
  <c r="B461" i="39"/>
  <c r="B462" i="39"/>
  <c r="B463" i="39"/>
  <c r="B464" i="39"/>
  <c r="B465" i="39"/>
  <c r="B466" i="39"/>
  <c r="B467" i="39"/>
  <c r="B468" i="39"/>
  <c r="B469" i="39"/>
  <c r="B470" i="39"/>
  <c r="B471" i="39"/>
  <c r="B472" i="39"/>
  <c r="B473" i="39"/>
  <c r="B474" i="39"/>
  <c r="B475" i="39"/>
  <c r="B476" i="39"/>
  <c r="B477" i="39"/>
  <c r="B478" i="39"/>
  <c r="B479" i="39"/>
  <c r="B480" i="39"/>
  <c r="B481" i="39"/>
  <c r="B482" i="39"/>
  <c r="B483" i="39"/>
  <c r="B484" i="39"/>
  <c r="B485" i="39"/>
  <c r="B486" i="39"/>
  <c r="B487" i="39"/>
  <c r="B488" i="39"/>
  <c r="B489" i="39"/>
  <c r="B490" i="39"/>
  <c r="B491" i="39"/>
  <c r="B492" i="39"/>
  <c r="B493" i="39"/>
  <c r="B494" i="39"/>
  <c r="B495" i="39"/>
  <c r="B496" i="39"/>
  <c r="B497" i="39"/>
  <c r="B498" i="39"/>
  <c r="B499" i="39"/>
  <c r="B500" i="39"/>
  <c r="B501" i="39"/>
  <c r="B502" i="39"/>
  <c r="B503" i="39"/>
  <c r="B504" i="39"/>
  <c r="B505" i="39"/>
  <c r="B506" i="39"/>
  <c r="B507" i="39"/>
  <c r="B508" i="39"/>
  <c r="B509" i="39"/>
  <c r="B510" i="39"/>
  <c r="B511" i="39"/>
  <c r="B512" i="39"/>
  <c r="B513" i="39"/>
  <c r="B514" i="39"/>
  <c r="B515" i="39"/>
  <c r="B516" i="39"/>
  <c r="B517" i="39"/>
  <c r="B518" i="39"/>
  <c r="B519" i="39"/>
  <c r="B520" i="39"/>
  <c r="B521" i="39"/>
  <c r="B522" i="39"/>
  <c r="B523" i="39"/>
  <c r="B524" i="39"/>
  <c r="B525" i="39"/>
  <c r="B526" i="39"/>
  <c r="B527" i="39"/>
  <c r="B528" i="39"/>
  <c r="B529" i="39"/>
  <c r="B530" i="39"/>
  <c r="B531" i="39"/>
  <c r="B532" i="39"/>
  <c r="B533" i="39"/>
  <c r="B534" i="39"/>
  <c r="B535" i="39"/>
  <c r="B536" i="39"/>
  <c r="B537" i="39"/>
  <c r="B538" i="39"/>
  <c r="B539" i="39"/>
  <c r="B540" i="39"/>
  <c r="B541" i="39"/>
  <c r="B542" i="39"/>
  <c r="B543" i="39"/>
  <c r="B544" i="39"/>
  <c r="B545" i="39"/>
  <c r="B546" i="39"/>
  <c r="B547" i="39"/>
  <c r="B548" i="39"/>
  <c r="B549" i="39"/>
  <c r="B550" i="39"/>
  <c r="B551" i="39"/>
  <c r="B552" i="39"/>
  <c r="B553" i="39"/>
  <c r="B554" i="39"/>
  <c r="B555" i="39"/>
  <c r="B556" i="39"/>
  <c r="B557" i="39"/>
  <c r="B558" i="39"/>
  <c r="B559" i="39"/>
  <c r="B560" i="39"/>
  <c r="B561" i="39"/>
  <c r="B562" i="39"/>
  <c r="B563" i="39"/>
  <c r="B564" i="39"/>
  <c r="B565" i="39"/>
  <c r="B566" i="39"/>
  <c r="B567" i="39"/>
  <c r="B568" i="39"/>
  <c r="B569" i="39"/>
  <c r="B570" i="39"/>
  <c r="B571" i="39"/>
  <c r="B572" i="39"/>
  <c r="B573" i="39"/>
  <c r="B574" i="39"/>
  <c r="B575" i="39"/>
  <c r="B576" i="39"/>
  <c r="B577" i="39"/>
  <c r="B578" i="39"/>
  <c r="B579" i="39"/>
  <c r="B580" i="39"/>
  <c r="B581" i="39"/>
  <c r="B582" i="39"/>
  <c r="B583" i="39"/>
  <c r="B584" i="39"/>
  <c r="B585" i="39"/>
  <c r="B586" i="39"/>
  <c r="B587" i="39"/>
  <c r="B588" i="39"/>
  <c r="B589" i="39"/>
  <c r="B590" i="39"/>
  <c r="B591" i="39"/>
  <c r="B592" i="39"/>
  <c r="B593" i="39"/>
  <c r="B594" i="39"/>
  <c r="B595" i="39"/>
  <c r="B596" i="39"/>
  <c r="B597" i="39"/>
  <c r="B598" i="39"/>
  <c r="B599" i="39"/>
  <c r="B600" i="39"/>
  <c r="B601" i="39"/>
  <c r="B602" i="39"/>
  <c r="B603" i="39"/>
  <c r="B604" i="39"/>
  <c r="B605" i="39"/>
  <c r="B606" i="39"/>
  <c r="B607" i="39"/>
  <c r="B608" i="39"/>
  <c r="B609" i="39"/>
  <c r="B610" i="39"/>
  <c r="B611" i="39"/>
  <c r="B612" i="39"/>
  <c r="B613" i="39"/>
  <c r="B614" i="39"/>
  <c r="B615" i="39"/>
  <c r="B616" i="39"/>
  <c r="B617" i="39"/>
  <c r="B618" i="39"/>
  <c r="B619" i="39"/>
  <c r="B620" i="39"/>
  <c r="B621" i="39"/>
  <c r="B622" i="39"/>
  <c r="B623" i="39"/>
  <c r="B624" i="39"/>
  <c r="B625" i="39"/>
  <c r="B626" i="39"/>
  <c r="B627" i="39"/>
  <c r="B628" i="39"/>
  <c r="B629" i="39"/>
  <c r="B630" i="39"/>
  <c r="B631" i="39"/>
  <c r="B632" i="39"/>
  <c r="B633" i="39"/>
  <c r="B634" i="39"/>
  <c r="B635" i="39"/>
  <c r="B636" i="39"/>
  <c r="B637" i="39"/>
  <c r="B638" i="39"/>
  <c r="B639" i="39"/>
  <c r="B640" i="39"/>
  <c r="B641" i="39"/>
  <c r="B642" i="39"/>
  <c r="B643" i="39"/>
  <c r="B644" i="39"/>
  <c r="B645" i="39"/>
  <c r="B646" i="39"/>
  <c r="B647" i="39"/>
  <c r="B648" i="39"/>
  <c r="B649" i="39"/>
  <c r="B650" i="39"/>
  <c r="B651" i="39"/>
  <c r="B652" i="39"/>
  <c r="B653" i="39"/>
  <c r="B654" i="39"/>
  <c r="B655" i="39"/>
  <c r="B656" i="39"/>
  <c r="B657" i="39"/>
  <c r="B658" i="39"/>
  <c r="B659" i="39"/>
  <c r="B660" i="39"/>
  <c r="B661" i="39"/>
  <c r="B662" i="39"/>
  <c r="B663" i="39"/>
  <c r="B664" i="39"/>
  <c r="B665" i="39"/>
  <c r="B666" i="39"/>
  <c r="B667" i="39"/>
  <c r="B668" i="39"/>
  <c r="B669" i="39"/>
  <c r="B670" i="39"/>
  <c r="B671" i="39"/>
  <c r="B672" i="39"/>
  <c r="B673" i="39"/>
  <c r="B674" i="39"/>
  <c r="B675" i="39"/>
  <c r="B676" i="39"/>
  <c r="B677" i="39"/>
  <c r="B678" i="39"/>
  <c r="B679" i="39"/>
  <c r="B680" i="39"/>
  <c r="B681" i="39"/>
  <c r="B682" i="39"/>
  <c r="B683" i="39"/>
  <c r="B684" i="39"/>
  <c r="B685" i="39"/>
  <c r="B686" i="39"/>
  <c r="B687" i="39"/>
  <c r="B688" i="39"/>
  <c r="B689" i="39"/>
  <c r="B690" i="39"/>
  <c r="B691" i="39"/>
  <c r="B692" i="39"/>
  <c r="B693" i="39"/>
  <c r="B694" i="39"/>
  <c r="B695" i="39"/>
  <c r="B696" i="39"/>
  <c r="B697" i="39"/>
  <c r="B698" i="39"/>
  <c r="B699" i="39"/>
  <c r="B700" i="39"/>
  <c r="B701" i="39"/>
  <c r="B702" i="39"/>
  <c r="B703" i="39"/>
  <c r="B704" i="39"/>
  <c r="B705" i="39"/>
  <c r="B706" i="39"/>
  <c r="B707" i="39"/>
  <c r="B708" i="39"/>
  <c r="B709" i="39"/>
  <c r="B710" i="39"/>
  <c r="B711" i="39"/>
  <c r="B712" i="39"/>
  <c r="B713" i="39"/>
  <c r="B714" i="39"/>
  <c r="B715" i="39"/>
  <c r="B716" i="39"/>
  <c r="B717" i="39"/>
  <c r="B718" i="39"/>
  <c r="B719" i="39"/>
  <c r="B720" i="39"/>
  <c r="B721" i="39"/>
  <c r="B722" i="39"/>
  <c r="B723" i="39"/>
  <c r="B724" i="39"/>
  <c r="B725" i="39"/>
  <c r="B726" i="39"/>
  <c r="B727" i="39"/>
  <c r="B728" i="39"/>
  <c r="B729" i="39"/>
  <c r="B730" i="39"/>
  <c r="B731" i="39"/>
  <c r="B732" i="39"/>
  <c r="B733" i="39"/>
  <c r="B734" i="39"/>
  <c r="B735" i="39"/>
  <c r="B736" i="39"/>
  <c r="B737" i="39"/>
  <c r="B738" i="39"/>
  <c r="B739" i="39"/>
  <c r="B740" i="39"/>
  <c r="B741" i="39"/>
  <c r="B742" i="39"/>
  <c r="B743" i="39"/>
  <c r="B744" i="39"/>
  <c r="B745" i="39"/>
  <c r="B746" i="39"/>
  <c r="B747" i="39"/>
  <c r="B748" i="39"/>
  <c r="B749" i="39"/>
  <c r="B750" i="39"/>
  <c r="B751" i="39"/>
  <c r="B752" i="39"/>
  <c r="B753" i="39"/>
  <c r="B754" i="39"/>
  <c r="B755" i="39"/>
  <c r="B756" i="39"/>
  <c r="B757" i="39"/>
  <c r="B758" i="39"/>
  <c r="B759" i="39"/>
  <c r="B760" i="39"/>
  <c r="B761" i="39"/>
  <c r="B762" i="39"/>
  <c r="B763" i="39"/>
  <c r="B764" i="39"/>
  <c r="B765" i="39"/>
  <c r="B766" i="39"/>
  <c r="B767" i="39"/>
  <c r="B768" i="39"/>
  <c r="B769" i="39"/>
  <c r="B770" i="39"/>
  <c r="B771" i="39"/>
  <c r="B772" i="39"/>
  <c r="B773" i="39"/>
  <c r="B774" i="39"/>
  <c r="B775" i="39"/>
  <c r="B776" i="39"/>
  <c r="B777" i="39"/>
  <c r="B778" i="39"/>
  <c r="B779" i="39"/>
  <c r="B780" i="39"/>
  <c r="B781" i="39"/>
  <c r="B782" i="39"/>
  <c r="B783" i="39"/>
  <c r="B784" i="39"/>
  <c r="B785" i="39"/>
  <c r="B786" i="39"/>
  <c r="B787" i="39"/>
  <c r="B788" i="39"/>
  <c r="B789" i="39"/>
  <c r="B790" i="39"/>
  <c r="B791" i="39"/>
  <c r="B792" i="39"/>
  <c r="B793" i="39"/>
  <c r="B794" i="39"/>
  <c r="B795" i="39"/>
  <c r="B796" i="39"/>
  <c r="B797" i="39"/>
  <c r="B798" i="39"/>
  <c r="B799" i="39"/>
  <c r="B800" i="39"/>
  <c r="B801" i="39"/>
  <c r="B802" i="39"/>
  <c r="B803" i="39"/>
  <c r="B804" i="39"/>
  <c r="B805" i="39"/>
  <c r="B806" i="39"/>
  <c r="B807" i="39"/>
  <c r="B808" i="39"/>
  <c r="B809" i="39"/>
  <c r="B810" i="39"/>
  <c r="B811" i="39"/>
  <c r="B812" i="39"/>
  <c r="B813" i="39"/>
  <c r="B814" i="39"/>
  <c r="B815" i="39"/>
  <c r="B816" i="39"/>
  <c r="B817" i="39"/>
  <c r="B818" i="39"/>
  <c r="B819" i="39"/>
  <c r="B820" i="39"/>
  <c r="B821" i="39"/>
  <c r="B822" i="39"/>
  <c r="B823" i="39"/>
  <c r="B824" i="39"/>
  <c r="B825" i="39"/>
  <c r="B826" i="39"/>
  <c r="B827" i="39"/>
  <c r="B828" i="39"/>
  <c r="B829" i="39"/>
  <c r="B830" i="39"/>
  <c r="B831" i="39"/>
  <c r="B832" i="39"/>
  <c r="B833" i="39"/>
  <c r="B834" i="39"/>
  <c r="B835" i="39"/>
  <c r="B836" i="39"/>
  <c r="B837" i="39"/>
  <c r="B838" i="39"/>
  <c r="B839" i="39"/>
  <c r="B840" i="39"/>
  <c r="B841" i="39"/>
  <c r="B842" i="39"/>
  <c r="B843" i="39"/>
  <c r="B844" i="39"/>
  <c r="B845" i="39"/>
  <c r="B846" i="39"/>
  <c r="B847" i="39"/>
  <c r="B848" i="39"/>
  <c r="B849" i="39"/>
  <c r="B850" i="39"/>
  <c r="B851" i="39"/>
  <c r="B852" i="39"/>
  <c r="B853" i="39"/>
  <c r="B854" i="39"/>
  <c r="B855" i="39"/>
  <c r="B856" i="39"/>
  <c r="B857" i="39"/>
  <c r="B858" i="39"/>
  <c r="B859" i="39"/>
  <c r="B860" i="39"/>
  <c r="B861" i="39"/>
  <c r="B862" i="39"/>
  <c r="B863" i="39"/>
  <c r="B864" i="39"/>
  <c r="B865" i="39"/>
  <c r="B866" i="39"/>
  <c r="B867" i="39"/>
  <c r="B868" i="39"/>
  <c r="B869" i="39"/>
  <c r="B870" i="39"/>
  <c r="B871" i="39"/>
  <c r="B872" i="39"/>
  <c r="B873" i="39"/>
  <c r="B874" i="39"/>
  <c r="B875" i="39"/>
  <c r="B876" i="39"/>
  <c r="B877" i="39"/>
  <c r="B878" i="39"/>
  <c r="B879" i="39"/>
  <c r="B880" i="39"/>
  <c r="B881" i="39"/>
  <c r="B882" i="39"/>
  <c r="B883" i="39"/>
  <c r="B884" i="39"/>
  <c r="B885" i="39"/>
  <c r="B886" i="39"/>
  <c r="B887" i="39"/>
  <c r="B888" i="39"/>
  <c r="B889" i="39"/>
  <c r="B890" i="39"/>
  <c r="B891" i="39"/>
  <c r="B892" i="39"/>
  <c r="B893" i="39"/>
  <c r="B894" i="39"/>
  <c r="B895" i="39"/>
  <c r="B896" i="39"/>
  <c r="B897" i="39"/>
  <c r="B898" i="39"/>
  <c r="B899" i="39"/>
  <c r="B900" i="39"/>
  <c r="B901" i="39"/>
  <c r="B902" i="39"/>
  <c r="B903" i="39"/>
  <c r="B904" i="39"/>
  <c r="B905" i="39"/>
  <c r="B906" i="39"/>
  <c r="B907" i="39"/>
  <c r="B908" i="39"/>
  <c r="B909" i="39"/>
  <c r="B910" i="39"/>
  <c r="B911" i="39"/>
  <c r="B912" i="39"/>
  <c r="B913" i="39"/>
  <c r="B914" i="39"/>
  <c r="B915" i="39"/>
  <c r="B916" i="39"/>
  <c r="B917" i="39"/>
  <c r="B918" i="39"/>
  <c r="B919" i="39"/>
  <c r="B920" i="39"/>
  <c r="B921" i="39"/>
  <c r="B922" i="39"/>
  <c r="B923" i="39"/>
  <c r="B924" i="39"/>
  <c r="B925" i="39"/>
  <c r="B926" i="39"/>
  <c r="B927" i="39"/>
  <c r="B928" i="39"/>
  <c r="B929" i="39"/>
  <c r="B930" i="39"/>
  <c r="B931" i="39"/>
  <c r="B932" i="39"/>
  <c r="B933" i="39"/>
  <c r="B934" i="39"/>
  <c r="B935" i="39"/>
  <c r="B936" i="39"/>
  <c r="B937" i="39"/>
  <c r="B938" i="39"/>
  <c r="B939" i="39"/>
  <c r="B940" i="39"/>
  <c r="B941" i="39"/>
  <c r="B942" i="39"/>
  <c r="B943" i="39"/>
  <c r="B944" i="39"/>
  <c r="B945" i="39"/>
  <c r="B946" i="39"/>
  <c r="B947" i="39"/>
  <c r="B948" i="39"/>
  <c r="B949" i="39"/>
  <c r="B950" i="39"/>
  <c r="B951" i="39"/>
  <c r="B952" i="39"/>
  <c r="B953" i="39"/>
  <c r="B954" i="39"/>
  <c r="B955" i="39"/>
  <c r="B956" i="39"/>
  <c r="B957" i="39"/>
  <c r="B958" i="39"/>
  <c r="B959" i="39"/>
  <c r="B960" i="39"/>
  <c r="B961" i="39"/>
  <c r="B962" i="39"/>
  <c r="B963" i="39"/>
  <c r="B964" i="39"/>
  <c r="B965" i="39"/>
  <c r="B966" i="39"/>
  <c r="B967" i="39"/>
  <c r="B968" i="39"/>
  <c r="B969" i="39"/>
  <c r="B970" i="39"/>
  <c r="B971" i="39"/>
  <c r="B972" i="39"/>
  <c r="B973" i="39"/>
  <c r="B974" i="39"/>
  <c r="B975" i="39"/>
  <c r="B976" i="39"/>
  <c r="B977" i="39"/>
  <c r="B978" i="39"/>
  <c r="B979" i="39"/>
  <c r="B980" i="39"/>
  <c r="B981" i="39"/>
  <c r="B982" i="39"/>
  <c r="B983" i="39"/>
  <c r="B984" i="39"/>
  <c r="B985" i="39"/>
  <c r="B986" i="39"/>
  <c r="B987" i="39"/>
  <c r="B988" i="39"/>
  <c r="B989" i="39"/>
  <c r="B990" i="39"/>
  <c r="B991" i="39"/>
  <c r="B992" i="39"/>
  <c r="B993" i="39"/>
  <c r="B994" i="39"/>
  <c r="B995" i="39"/>
  <c r="B996" i="39"/>
  <c r="B997" i="39"/>
  <c r="B998" i="39"/>
  <c r="B999" i="39"/>
  <c r="B1000" i="39"/>
  <c r="A999" i="39"/>
  <c r="A1000" i="39"/>
  <c r="B40" i="1"/>
  <c r="B41" i="1"/>
  <c r="B42" i="1"/>
  <c r="B43" i="1"/>
  <c r="B44" i="1"/>
  <c r="B45" i="1"/>
  <c r="B46" i="1"/>
  <c r="B47" i="1"/>
  <c r="B48" i="1"/>
  <c r="B49" i="1"/>
  <c r="B50" i="1"/>
  <c r="B51" i="1"/>
  <c r="B52" i="1"/>
  <c r="B53" i="1"/>
  <c r="B54" i="1"/>
  <c r="B55" i="1"/>
  <c r="B56" i="1"/>
  <c r="B57" i="1"/>
  <c r="B58" i="1"/>
  <c r="B59" i="1"/>
  <c r="B60" i="1"/>
  <c r="B61" i="1"/>
  <c r="B62" i="1"/>
  <c r="B63" i="1"/>
  <c r="B64" i="1"/>
  <c r="B65" i="1"/>
  <c r="B66" i="1"/>
  <c r="B67" i="1"/>
  <c r="B68" i="1"/>
  <c r="B69" i="1"/>
  <c r="B70" i="1"/>
  <c r="B71" i="1"/>
  <c r="B72" i="1"/>
  <c r="B73" i="1"/>
  <c r="B74" i="1"/>
  <c r="B75" i="1"/>
  <c r="B76" i="1"/>
  <c r="B77" i="1"/>
  <c r="B78" i="1"/>
  <c r="B79" i="1"/>
  <c r="B80" i="1"/>
  <c r="B81" i="1"/>
  <c r="B82" i="1"/>
  <c r="B83" i="1"/>
  <c r="B84" i="1"/>
  <c r="B85" i="1"/>
  <c r="B86" i="1"/>
  <c r="B87" i="1"/>
  <c r="B88" i="1"/>
  <c r="B89" i="1"/>
  <c r="B90" i="1"/>
  <c r="B91" i="1"/>
  <c r="B92" i="1"/>
  <c r="B93" i="1"/>
  <c r="B94" i="1"/>
  <c r="B95" i="1"/>
  <c r="B96" i="1"/>
  <c r="B97" i="1"/>
  <c r="B98" i="1"/>
  <c r="B99" i="1"/>
  <c r="B100" i="1"/>
  <c r="B101" i="1"/>
  <c r="B102" i="1"/>
  <c r="B103" i="1"/>
  <c r="B104" i="1"/>
  <c r="B105" i="1"/>
  <c r="B106" i="1"/>
  <c r="B107" i="1"/>
  <c r="B108" i="1"/>
  <c r="B109" i="1"/>
  <c r="B110" i="1"/>
  <c r="B111" i="1"/>
  <c r="B112" i="1"/>
  <c r="B113" i="1"/>
  <c r="B114" i="1"/>
  <c r="B115" i="1"/>
  <c r="B116" i="1"/>
  <c r="B117" i="1"/>
  <c r="B118" i="1"/>
  <c r="B119" i="1"/>
  <c r="B120" i="1"/>
  <c r="B121" i="1"/>
  <c r="B122" i="1"/>
  <c r="B123" i="1"/>
  <c r="B124" i="1"/>
  <c r="B125" i="1"/>
  <c r="B126" i="1"/>
  <c r="B127" i="1"/>
  <c r="B128" i="1"/>
  <c r="B129" i="1"/>
  <c r="B130" i="1"/>
  <c r="B131" i="1"/>
  <c r="B132" i="1"/>
  <c r="B133" i="1"/>
  <c r="B134" i="1"/>
  <c r="B135" i="1"/>
  <c r="B136" i="1"/>
  <c r="B137" i="1"/>
  <c r="B138" i="1"/>
  <c r="B139" i="1"/>
  <c r="B140" i="1"/>
  <c r="B141" i="1"/>
  <c r="B142" i="1"/>
  <c r="B143" i="1"/>
  <c r="B144" i="1"/>
  <c r="B145" i="1"/>
  <c r="B146" i="1"/>
  <c r="B147" i="1"/>
  <c r="B148" i="1"/>
  <c r="B149" i="1"/>
  <c r="B150" i="1"/>
  <c r="B151" i="1"/>
  <c r="B152" i="1"/>
  <c r="B153" i="1"/>
  <c r="B154" i="1"/>
  <c r="B155" i="1"/>
  <c r="B156" i="1"/>
  <c r="B157" i="1"/>
  <c r="B158" i="1"/>
  <c r="B159" i="1"/>
  <c r="B160" i="1"/>
  <c r="B161" i="1"/>
  <c r="B162" i="1"/>
  <c r="B163" i="1"/>
  <c r="B164" i="1"/>
  <c r="B165" i="1"/>
  <c r="B166" i="1"/>
  <c r="B167" i="1"/>
  <c r="B168" i="1"/>
  <c r="B169" i="1"/>
  <c r="B170" i="1"/>
  <c r="B171" i="1"/>
  <c r="B172" i="1"/>
  <c r="B173" i="1"/>
  <c r="B174" i="1"/>
  <c r="B175" i="1"/>
  <c r="B176" i="1"/>
  <c r="B177" i="1"/>
  <c r="B178" i="1"/>
  <c r="B179" i="1"/>
  <c r="B180" i="1"/>
  <c r="B181" i="1"/>
  <c r="B182" i="1"/>
  <c r="B183" i="1"/>
  <c r="B184" i="1"/>
  <c r="B185" i="1"/>
  <c r="B186" i="1"/>
  <c r="B187" i="1"/>
  <c r="B188" i="1"/>
  <c r="B189" i="1"/>
  <c r="B190" i="1"/>
  <c r="B191" i="1"/>
  <c r="B192" i="1"/>
  <c r="B193" i="1"/>
  <c r="B194" i="1"/>
  <c r="B195" i="1"/>
  <c r="B196" i="1"/>
  <c r="B197" i="1"/>
  <c r="B198" i="1"/>
  <c r="B199" i="1"/>
  <c r="B200" i="1"/>
  <c r="B201" i="1"/>
  <c r="B202" i="1"/>
  <c r="B203" i="1"/>
  <c r="B204" i="1"/>
  <c r="B205" i="1"/>
  <c r="B206" i="1"/>
  <c r="B207" i="1"/>
  <c r="B208" i="1"/>
  <c r="B209" i="1"/>
  <c r="B210" i="1"/>
  <c r="B211" i="1"/>
  <c r="B212" i="1"/>
  <c r="B213" i="1"/>
  <c r="B214" i="1"/>
  <c r="B215" i="1"/>
  <c r="B216" i="1"/>
  <c r="B217" i="1"/>
  <c r="B218" i="1"/>
  <c r="B219" i="1"/>
  <c r="B220" i="1"/>
  <c r="B221" i="1"/>
  <c r="B222" i="1"/>
  <c r="B223" i="1"/>
  <c r="B224" i="1"/>
  <c r="B225" i="1"/>
  <c r="B226" i="1"/>
  <c r="B227" i="1"/>
  <c r="B228" i="1"/>
  <c r="B229" i="1"/>
  <c r="B230" i="1"/>
  <c r="B231" i="1"/>
  <c r="B232" i="1"/>
  <c r="B233" i="1"/>
  <c r="B234" i="1"/>
  <c r="B235" i="1"/>
  <c r="B236" i="1"/>
  <c r="B237" i="1"/>
  <c r="B238" i="1"/>
  <c r="B239" i="1"/>
  <c r="B240" i="1"/>
  <c r="B241" i="1"/>
  <c r="B242" i="1"/>
  <c r="B243" i="1"/>
  <c r="B244" i="1"/>
  <c r="B245" i="1"/>
  <c r="B246" i="1"/>
  <c r="B247" i="1"/>
  <c r="B248" i="1"/>
  <c r="B249" i="1"/>
  <c r="B250" i="1"/>
  <c r="B251" i="1"/>
  <c r="B252" i="1"/>
  <c r="B253" i="1"/>
  <c r="B254" i="1"/>
  <c r="B255" i="1"/>
  <c r="B256" i="1"/>
  <c r="B257" i="1"/>
  <c r="B258" i="1"/>
  <c r="B259" i="1"/>
  <c r="B260" i="1"/>
  <c r="B261" i="1"/>
  <c r="B262" i="1"/>
  <c r="B263" i="1"/>
  <c r="B264" i="1"/>
  <c r="B265" i="1"/>
  <c r="B266" i="1"/>
  <c r="B267" i="1"/>
  <c r="B268" i="1"/>
  <c r="B269" i="1"/>
  <c r="B270" i="1"/>
  <c r="B271" i="1"/>
  <c r="B272" i="1"/>
  <c r="B273" i="1"/>
  <c r="B274" i="1"/>
  <c r="B275" i="1"/>
  <c r="B276" i="1"/>
  <c r="B277" i="1"/>
  <c r="B278" i="1"/>
  <c r="B279" i="1"/>
  <c r="B280" i="1"/>
  <c r="B281" i="1"/>
  <c r="B282" i="1"/>
  <c r="B283" i="1"/>
  <c r="B284" i="1"/>
  <c r="B285" i="1"/>
  <c r="B286" i="1"/>
  <c r="B287" i="1"/>
  <c r="B288" i="1"/>
  <c r="B289" i="1"/>
  <c r="B290" i="1"/>
  <c r="B291" i="1"/>
  <c r="B292" i="1"/>
  <c r="B293" i="1"/>
  <c r="B294" i="1"/>
  <c r="B295" i="1"/>
  <c r="B296" i="1"/>
  <c r="B297" i="1"/>
  <c r="B298" i="1"/>
  <c r="B299" i="1"/>
  <c r="B300" i="1"/>
  <c r="B301" i="1"/>
  <c r="B302" i="1"/>
  <c r="B303" i="1"/>
  <c r="B304" i="1"/>
  <c r="B305" i="1"/>
  <c r="B306" i="1"/>
  <c r="B307" i="1"/>
  <c r="B308" i="1"/>
  <c r="B309" i="1"/>
  <c r="B310" i="1"/>
  <c r="B311" i="1"/>
  <c r="B312" i="1"/>
  <c r="B313" i="1"/>
  <c r="B314" i="1"/>
  <c r="B315" i="1"/>
  <c r="B316" i="1"/>
  <c r="B317" i="1"/>
  <c r="B318" i="1"/>
  <c r="B319" i="1"/>
  <c r="B320" i="1"/>
  <c r="B321" i="1"/>
  <c r="B322" i="1"/>
  <c r="B323" i="1"/>
  <c r="B324" i="1"/>
  <c r="B325" i="1"/>
  <c r="B326" i="1"/>
  <c r="B327" i="1"/>
  <c r="B328" i="1"/>
  <c r="B329" i="1"/>
  <c r="B330" i="1"/>
  <c r="B331" i="1"/>
  <c r="B332" i="1"/>
  <c r="B333" i="1"/>
  <c r="B334" i="1"/>
  <c r="B335" i="1"/>
  <c r="B336" i="1"/>
  <c r="B337" i="1"/>
  <c r="B338" i="1"/>
  <c r="B339" i="1"/>
  <c r="B340" i="1"/>
  <c r="B341" i="1"/>
  <c r="B342" i="1"/>
  <c r="B343" i="1"/>
  <c r="B344" i="1"/>
  <c r="B345" i="1"/>
  <c r="B346" i="1"/>
  <c r="B347" i="1"/>
  <c r="B348" i="1"/>
  <c r="B349" i="1"/>
  <c r="B350" i="1"/>
  <c r="B351" i="1"/>
  <c r="B352" i="1"/>
  <c r="B353" i="1"/>
  <c r="B354" i="1"/>
  <c r="B355" i="1"/>
  <c r="B356" i="1"/>
  <c r="B357" i="1"/>
  <c r="B358" i="1"/>
  <c r="B359" i="1"/>
  <c r="B360" i="1"/>
  <c r="B361" i="1"/>
  <c r="B362" i="1"/>
  <c r="B363" i="1"/>
  <c r="B364" i="1"/>
  <c r="B365" i="1"/>
  <c r="B366" i="1"/>
  <c r="B367" i="1"/>
  <c r="B368" i="1"/>
  <c r="B369" i="1"/>
  <c r="B370" i="1"/>
  <c r="B371" i="1"/>
  <c r="B372" i="1"/>
  <c r="B373" i="1"/>
  <c r="B374" i="1"/>
  <c r="B375" i="1"/>
  <c r="B376" i="1"/>
  <c r="B377" i="1"/>
  <c r="B378" i="1"/>
  <c r="B379" i="1"/>
  <c r="B380" i="1"/>
  <c r="B381" i="1"/>
  <c r="B382" i="1"/>
  <c r="B383" i="1"/>
  <c r="B384" i="1"/>
  <c r="B385" i="1"/>
  <c r="B386" i="1"/>
  <c r="B387" i="1"/>
  <c r="B388" i="1"/>
  <c r="B389" i="1"/>
  <c r="B390" i="1"/>
  <c r="B391" i="1"/>
  <c r="B392" i="1"/>
  <c r="B393" i="1"/>
  <c r="B394" i="1"/>
  <c r="B395" i="1"/>
  <c r="B396" i="1"/>
  <c r="B397" i="1"/>
  <c r="B398" i="1"/>
  <c r="B399" i="1"/>
  <c r="B400" i="1"/>
  <c r="B401" i="1"/>
  <c r="B402" i="1"/>
  <c r="B403" i="1"/>
  <c r="B404" i="1"/>
  <c r="B405" i="1"/>
  <c r="B406" i="1"/>
  <c r="B407" i="1"/>
  <c r="B408" i="1"/>
  <c r="B409" i="1"/>
  <c r="B410" i="1"/>
  <c r="B411" i="1"/>
  <c r="B412" i="1"/>
  <c r="B413" i="1"/>
  <c r="B414" i="1"/>
  <c r="B415" i="1"/>
  <c r="B416" i="1"/>
  <c r="B417" i="1"/>
  <c r="B418" i="1"/>
  <c r="B419" i="1"/>
  <c r="B420" i="1"/>
  <c r="B421" i="1"/>
  <c r="B422" i="1"/>
  <c r="B423" i="1"/>
  <c r="B424" i="1"/>
  <c r="B425" i="1"/>
  <c r="B426" i="1"/>
  <c r="B427" i="1"/>
  <c r="B428" i="1"/>
  <c r="B429" i="1"/>
  <c r="B430" i="1"/>
  <c r="B431" i="1"/>
  <c r="B432" i="1"/>
  <c r="B433" i="1"/>
  <c r="B434" i="1"/>
  <c r="B435" i="1"/>
  <c r="B436" i="1"/>
  <c r="B437" i="1"/>
  <c r="B438" i="1"/>
  <c r="B439" i="1"/>
  <c r="B440" i="1"/>
  <c r="B441" i="1"/>
  <c r="B442" i="1"/>
  <c r="B443" i="1"/>
  <c r="B444" i="1"/>
  <c r="B445" i="1"/>
  <c r="B446" i="1"/>
  <c r="B447" i="1"/>
  <c r="B448" i="1"/>
  <c r="B449" i="1"/>
  <c r="B450" i="1"/>
  <c r="B451" i="1"/>
  <c r="B452" i="1"/>
  <c r="B453" i="1"/>
  <c r="B454" i="1"/>
  <c r="B455" i="1"/>
  <c r="B456" i="1"/>
  <c r="B457" i="1"/>
  <c r="B458" i="1"/>
  <c r="B459" i="1"/>
  <c r="B460" i="1"/>
  <c r="B461" i="1"/>
  <c r="B462" i="1"/>
  <c r="B463" i="1"/>
  <c r="B464" i="1"/>
  <c r="B465" i="1"/>
  <c r="B466" i="1"/>
  <c r="B467" i="1"/>
  <c r="B468" i="1"/>
  <c r="B469" i="1"/>
  <c r="B470" i="1"/>
  <c r="B471" i="1"/>
  <c r="B472" i="1"/>
  <c r="B473" i="1"/>
  <c r="B474" i="1"/>
  <c r="B475" i="1"/>
  <c r="B476" i="1"/>
  <c r="B477" i="1"/>
  <c r="B478" i="1"/>
  <c r="B479" i="1"/>
  <c r="B480" i="1"/>
  <c r="B481" i="1"/>
  <c r="B482" i="1"/>
  <c r="B483" i="1"/>
  <c r="B484" i="1"/>
  <c r="B485" i="1"/>
  <c r="B486" i="1"/>
  <c r="B487" i="1"/>
  <c r="B488" i="1"/>
  <c r="B489" i="1"/>
  <c r="B490" i="1"/>
  <c r="B491" i="1"/>
  <c r="B492" i="1"/>
  <c r="B493" i="1"/>
  <c r="B494" i="1"/>
  <c r="B495" i="1"/>
  <c r="B496" i="1"/>
  <c r="B497" i="1"/>
  <c r="B498" i="1"/>
  <c r="B499" i="1"/>
  <c r="B500" i="1"/>
  <c r="B501" i="1"/>
  <c r="B502" i="1"/>
  <c r="B503" i="1"/>
  <c r="B504" i="1"/>
  <c r="B505" i="1"/>
  <c r="B506" i="1"/>
  <c r="B507" i="1"/>
  <c r="B508" i="1"/>
  <c r="B509" i="1"/>
  <c r="B510" i="1"/>
  <c r="B511" i="1"/>
  <c r="B512" i="1"/>
  <c r="B513" i="1"/>
  <c r="B514" i="1"/>
  <c r="B515" i="1"/>
  <c r="B516" i="1"/>
  <c r="B517" i="1"/>
  <c r="B518" i="1"/>
  <c r="B519" i="1"/>
  <c r="B520" i="1"/>
  <c r="B521" i="1"/>
  <c r="B522" i="1"/>
  <c r="B523" i="1"/>
  <c r="B524" i="1"/>
  <c r="B525" i="1"/>
  <c r="B526" i="1"/>
  <c r="B527" i="1"/>
  <c r="B528" i="1"/>
  <c r="B529" i="1"/>
  <c r="B530" i="1"/>
  <c r="B531" i="1"/>
  <c r="B532" i="1"/>
  <c r="B533" i="1"/>
  <c r="B534" i="1"/>
  <c r="B535" i="1"/>
  <c r="B536" i="1"/>
  <c r="B537" i="1"/>
  <c r="B538" i="1"/>
  <c r="B539" i="1"/>
  <c r="B540" i="1"/>
  <c r="B541" i="1"/>
  <c r="B542" i="1"/>
  <c r="B543" i="1"/>
  <c r="B544" i="1"/>
  <c r="B545" i="1"/>
  <c r="B546" i="1"/>
  <c r="B547" i="1"/>
  <c r="B548" i="1"/>
  <c r="B549" i="1"/>
  <c r="B550" i="1"/>
  <c r="B551" i="1"/>
  <c r="B552" i="1"/>
  <c r="B553" i="1"/>
  <c r="B554" i="1"/>
  <c r="B555" i="1"/>
  <c r="B556" i="1"/>
  <c r="B557" i="1"/>
  <c r="B558" i="1"/>
  <c r="B559" i="1"/>
  <c r="B560" i="1"/>
  <c r="B561" i="1"/>
  <c r="B562" i="1"/>
  <c r="B563" i="1"/>
  <c r="B564" i="1"/>
  <c r="B565" i="1"/>
  <c r="B566" i="1"/>
  <c r="B567" i="1"/>
  <c r="B568" i="1"/>
  <c r="B569" i="1"/>
  <c r="B570" i="1"/>
  <c r="B571" i="1"/>
  <c r="B572" i="1"/>
  <c r="B573" i="1"/>
  <c r="B574" i="1"/>
  <c r="B575" i="1"/>
  <c r="B576" i="1"/>
  <c r="B577" i="1"/>
  <c r="B578" i="1"/>
  <c r="B579" i="1"/>
  <c r="B580" i="1"/>
  <c r="B581" i="1"/>
  <c r="B582" i="1"/>
  <c r="B583" i="1"/>
  <c r="B584" i="1"/>
  <c r="B585" i="1"/>
  <c r="B586" i="1"/>
  <c r="B587" i="1"/>
  <c r="B588" i="1"/>
  <c r="B589" i="1"/>
  <c r="B590" i="1"/>
  <c r="B591" i="1"/>
  <c r="B592" i="1"/>
  <c r="B593" i="1"/>
  <c r="B594" i="1"/>
  <c r="B595" i="1"/>
  <c r="B596" i="1"/>
  <c r="B597" i="1"/>
  <c r="B598" i="1"/>
  <c r="B599" i="1"/>
  <c r="B600" i="1"/>
  <c r="B601" i="1"/>
  <c r="B602" i="1"/>
  <c r="B603" i="1"/>
  <c r="B604" i="1"/>
  <c r="B605" i="1"/>
  <c r="B606" i="1"/>
  <c r="B607" i="1"/>
  <c r="B608" i="1"/>
  <c r="B609" i="1"/>
  <c r="B610" i="1"/>
  <c r="B611" i="1"/>
  <c r="B612" i="1"/>
  <c r="B613" i="1"/>
  <c r="B614" i="1"/>
  <c r="B615" i="1"/>
  <c r="B616" i="1"/>
  <c r="B617" i="1"/>
  <c r="B618" i="1"/>
  <c r="B619" i="1"/>
  <c r="B620" i="1"/>
  <c r="B621" i="1"/>
  <c r="B622" i="1"/>
  <c r="B623" i="1"/>
  <c r="B624" i="1"/>
  <c r="B625" i="1"/>
  <c r="B626" i="1"/>
  <c r="B627" i="1"/>
  <c r="B628" i="1"/>
  <c r="B629" i="1"/>
  <c r="B630" i="1"/>
  <c r="B631" i="1"/>
  <c r="B632" i="1"/>
  <c r="B633" i="1"/>
  <c r="B634" i="1"/>
  <c r="B635" i="1"/>
  <c r="B636" i="1"/>
  <c r="B637" i="1"/>
  <c r="B638" i="1"/>
  <c r="B639" i="1"/>
  <c r="B640" i="1"/>
  <c r="B641" i="1"/>
  <c r="B642" i="1"/>
  <c r="B643" i="1"/>
  <c r="B644" i="1"/>
  <c r="B645" i="1"/>
  <c r="B646" i="1"/>
  <c r="B647" i="1"/>
  <c r="B648" i="1"/>
  <c r="B649" i="1"/>
  <c r="B650" i="1"/>
  <c r="B651" i="1"/>
  <c r="B652" i="1"/>
  <c r="B653" i="1"/>
  <c r="B654" i="1"/>
  <c r="B655" i="1"/>
  <c r="B656" i="1"/>
  <c r="B657" i="1"/>
  <c r="B658" i="1"/>
  <c r="B659" i="1"/>
  <c r="B660" i="1"/>
  <c r="B661" i="1"/>
  <c r="B662" i="1"/>
  <c r="B663" i="1"/>
  <c r="B664" i="1"/>
  <c r="B665" i="1"/>
  <c r="B666" i="1"/>
  <c r="B667" i="1"/>
  <c r="B668" i="1"/>
  <c r="B669" i="1"/>
  <c r="B670" i="1"/>
  <c r="B671" i="1"/>
  <c r="B672" i="1"/>
  <c r="B673" i="1"/>
  <c r="B674" i="1"/>
  <c r="B675" i="1"/>
  <c r="B676" i="1"/>
  <c r="B677" i="1"/>
  <c r="B678" i="1"/>
  <c r="B679" i="1"/>
  <c r="B680" i="1"/>
  <c r="B681" i="1"/>
  <c r="B682" i="1"/>
  <c r="B683" i="1"/>
  <c r="B684" i="1"/>
  <c r="B685" i="1"/>
  <c r="B686" i="1"/>
  <c r="B687" i="1"/>
  <c r="B688" i="1"/>
  <c r="B689" i="1"/>
  <c r="B690" i="1"/>
  <c r="B691" i="1"/>
  <c r="B692" i="1"/>
  <c r="B693" i="1"/>
  <c r="B694" i="1"/>
  <c r="B695" i="1"/>
  <c r="B696" i="1"/>
  <c r="B697" i="1"/>
  <c r="B698" i="1"/>
  <c r="B699" i="1"/>
  <c r="B700" i="1"/>
  <c r="B701" i="1"/>
  <c r="B702" i="1"/>
  <c r="B703" i="1"/>
  <c r="B704" i="1"/>
  <c r="B705" i="1"/>
  <c r="B706" i="1"/>
  <c r="B707" i="1"/>
  <c r="B708" i="1"/>
  <c r="B709" i="1"/>
  <c r="B710" i="1"/>
  <c r="B711" i="1"/>
  <c r="B712" i="1"/>
  <c r="B713" i="1"/>
  <c r="B714" i="1"/>
  <c r="B715" i="1"/>
  <c r="B716" i="1"/>
  <c r="B717" i="1"/>
  <c r="B718" i="1"/>
  <c r="B719" i="1"/>
  <c r="B720" i="1"/>
  <c r="B721" i="1"/>
  <c r="B722" i="1"/>
  <c r="B723" i="1"/>
  <c r="B724" i="1"/>
  <c r="B725" i="1"/>
  <c r="B726" i="1"/>
  <c r="B727" i="1"/>
  <c r="B728" i="1"/>
  <c r="B729" i="1"/>
  <c r="B730" i="1"/>
  <c r="B731" i="1"/>
  <c r="B732" i="1"/>
  <c r="B733" i="1"/>
  <c r="B734" i="1"/>
  <c r="B735" i="1"/>
  <c r="B736" i="1"/>
  <c r="B737" i="1"/>
  <c r="B738" i="1"/>
  <c r="B739" i="1"/>
  <c r="B740" i="1"/>
  <c r="B741" i="1"/>
  <c r="B742" i="1"/>
  <c r="B743" i="1"/>
  <c r="B744" i="1"/>
  <c r="B745" i="1"/>
  <c r="B746" i="1"/>
  <c r="B747" i="1"/>
  <c r="B748" i="1"/>
  <c r="B749" i="1"/>
  <c r="B750" i="1"/>
  <c r="B751" i="1"/>
  <c r="B752" i="1"/>
  <c r="B753" i="1"/>
  <c r="B754" i="1"/>
  <c r="B755" i="1"/>
  <c r="B756" i="1"/>
  <c r="B757" i="1"/>
  <c r="B758" i="1"/>
  <c r="B759" i="1"/>
  <c r="B760" i="1"/>
  <c r="B761" i="1"/>
  <c r="B762" i="1"/>
  <c r="B763" i="1"/>
  <c r="B764" i="1"/>
  <c r="B765" i="1"/>
  <c r="B766" i="1"/>
  <c r="B767" i="1"/>
  <c r="B768" i="1"/>
  <c r="B769" i="1"/>
  <c r="B770" i="1"/>
  <c r="B771" i="1"/>
  <c r="B772" i="1"/>
  <c r="B773" i="1"/>
  <c r="B774" i="1"/>
  <c r="B775" i="1"/>
  <c r="B776" i="1"/>
  <c r="B777" i="1"/>
  <c r="B778" i="1"/>
  <c r="B779" i="1"/>
  <c r="B780" i="1"/>
  <c r="B781" i="1"/>
  <c r="B782" i="1"/>
  <c r="B783" i="1"/>
  <c r="B784" i="1"/>
  <c r="B785" i="1"/>
  <c r="B786" i="1"/>
  <c r="B787" i="1"/>
  <c r="B788" i="1"/>
  <c r="B789" i="1"/>
  <c r="B790" i="1"/>
  <c r="B791" i="1"/>
  <c r="B792" i="1"/>
  <c r="B793" i="1"/>
  <c r="B794" i="1"/>
  <c r="B795" i="1"/>
  <c r="B796" i="1"/>
  <c r="B797" i="1"/>
  <c r="B798" i="1"/>
  <c r="B799" i="1"/>
  <c r="B800" i="1"/>
  <c r="B801" i="1"/>
  <c r="B802" i="1"/>
  <c r="B803" i="1"/>
  <c r="B804" i="1"/>
  <c r="B805" i="1"/>
  <c r="B806" i="1"/>
  <c r="B807" i="1"/>
  <c r="B808" i="1"/>
  <c r="B809" i="1"/>
  <c r="B810" i="1"/>
  <c r="B811" i="1"/>
  <c r="B812" i="1"/>
  <c r="B813" i="1"/>
  <c r="B814" i="1"/>
  <c r="B815" i="1"/>
  <c r="B816" i="1"/>
  <c r="B817" i="1"/>
  <c r="B818" i="1"/>
  <c r="B819" i="1"/>
  <c r="B820" i="1"/>
  <c r="B821" i="1"/>
  <c r="B822" i="1"/>
  <c r="B823" i="1"/>
  <c r="B824" i="1"/>
  <c r="B825" i="1"/>
  <c r="B826" i="1"/>
  <c r="B827" i="1"/>
  <c r="B828" i="1"/>
  <c r="B829" i="1"/>
  <c r="B830" i="1"/>
  <c r="B831" i="1"/>
  <c r="B832" i="1"/>
  <c r="B833" i="1"/>
  <c r="B834" i="1"/>
  <c r="B835" i="1"/>
  <c r="B836" i="1"/>
  <c r="B837" i="1"/>
  <c r="B838" i="1"/>
  <c r="B839" i="1"/>
  <c r="B840" i="1"/>
  <c r="B841" i="1"/>
  <c r="B842" i="1"/>
  <c r="B843" i="1"/>
  <c r="B844" i="1"/>
  <c r="B845" i="1"/>
  <c r="B846" i="1"/>
  <c r="B847" i="1"/>
  <c r="B848" i="1"/>
  <c r="B849" i="1"/>
  <c r="B850" i="1"/>
  <c r="B851" i="1"/>
  <c r="B852" i="1"/>
  <c r="B853" i="1"/>
  <c r="B854" i="1"/>
  <c r="B855" i="1"/>
  <c r="B856" i="1"/>
  <c r="B857" i="1"/>
  <c r="B858" i="1"/>
  <c r="B859" i="1"/>
  <c r="B860" i="1"/>
  <c r="B861" i="1"/>
  <c r="B862" i="1"/>
  <c r="B863" i="1"/>
  <c r="B864" i="1"/>
  <c r="B865" i="1"/>
  <c r="B866" i="1"/>
  <c r="B867" i="1"/>
  <c r="B868" i="1"/>
  <c r="B869" i="1"/>
  <c r="B870" i="1"/>
  <c r="B871" i="1"/>
  <c r="B872" i="1"/>
  <c r="B873" i="1"/>
  <c r="B874" i="1"/>
  <c r="B875" i="1"/>
  <c r="B876" i="1"/>
  <c r="B877" i="1"/>
  <c r="B878" i="1"/>
  <c r="B879" i="1"/>
  <c r="B880" i="1"/>
  <c r="B881" i="1"/>
  <c r="B882" i="1"/>
  <c r="B883" i="1"/>
  <c r="B884" i="1"/>
  <c r="B885" i="1"/>
  <c r="B886" i="1"/>
  <c r="B887" i="1"/>
  <c r="B888" i="1"/>
  <c r="B889" i="1"/>
  <c r="B890" i="1"/>
  <c r="B891" i="1"/>
  <c r="B892" i="1"/>
  <c r="B893" i="1"/>
  <c r="B894" i="1"/>
  <c r="B895" i="1"/>
  <c r="B896" i="1"/>
  <c r="B897" i="1"/>
  <c r="B898" i="1"/>
  <c r="B899" i="1"/>
  <c r="B900" i="1"/>
  <c r="B901" i="1"/>
  <c r="B902" i="1"/>
  <c r="B903" i="1"/>
  <c r="B904" i="1"/>
  <c r="B905" i="1"/>
  <c r="B906" i="1"/>
  <c r="B907" i="1"/>
  <c r="B908" i="1"/>
  <c r="B909" i="1"/>
  <c r="B910" i="1"/>
  <c r="B911" i="1"/>
  <c r="B912" i="1"/>
  <c r="B913" i="1"/>
  <c r="B914" i="1"/>
  <c r="B915" i="1"/>
  <c r="B916" i="1"/>
  <c r="B917" i="1"/>
  <c r="B918" i="1"/>
  <c r="B919" i="1"/>
  <c r="B920" i="1"/>
  <c r="B921" i="1"/>
  <c r="B922" i="1"/>
  <c r="B923" i="1"/>
  <c r="B924" i="1"/>
  <c r="B925" i="1"/>
  <c r="B926" i="1"/>
  <c r="B927" i="1"/>
  <c r="B928" i="1"/>
  <c r="B929" i="1"/>
  <c r="B930" i="1"/>
  <c r="B931" i="1"/>
  <c r="B932" i="1"/>
  <c r="B933" i="1"/>
  <c r="B934" i="1"/>
  <c r="B935" i="1"/>
  <c r="B936" i="1"/>
  <c r="B937" i="1"/>
  <c r="B938" i="1"/>
  <c r="B939" i="1"/>
  <c r="B940" i="1"/>
  <c r="B941" i="1"/>
  <c r="B942" i="1"/>
  <c r="B943" i="1"/>
  <c r="B944" i="1"/>
  <c r="B945" i="1"/>
  <c r="B946" i="1"/>
  <c r="B947" i="1"/>
  <c r="B948" i="1"/>
  <c r="B949" i="1"/>
  <c r="B950" i="1"/>
  <c r="B951" i="1"/>
  <c r="B952" i="1"/>
  <c r="B953" i="1"/>
  <c r="B954" i="1"/>
  <c r="B955" i="1"/>
  <c r="B956" i="1"/>
  <c r="B957" i="1"/>
  <c r="B958" i="1"/>
  <c r="B959" i="1"/>
  <c r="B960" i="1"/>
  <c r="B961" i="1"/>
  <c r="B962" i="1"/>
  <c r="B963" i="1"/>
  <c r="B964" i="1"/>
  <c r="B965" i="1"/>
  <c r="B966" i="1"/>
  <c r="B967" i="1"/>
  <c r="B968" i="1"/>
  <c r="B969" i="1"/>
  <c r="B970" i="1"/>
  <c r="B971" i="1"/>
  <c r="B972" i="1"/>
  <c r="B973" i="1"/>
  <c r="B974" i="1"/>
  <c r="B975" i="1"/>
  <c r="B976" i="1"/>
  <c r="B977" i="1"/>
  <c r="B978" i="1"/>
  <c r="B979" i="1"/>
  <c r="B980" i="1"/>
  <c r="B981" i="1"/>
  <c r="B982" i="1"/>
  <c r="B983" i="1"/>
  <c r="B984" i="1"/>
  <c r="B985" i="1"/>
  <c r="B986" i="1"/>
  <c r="B987" i="1"/>
  <c r="B988" i="1"/>
  <c r="B989" i="1"/>
  <c r="B990" i="1"/>
  <c r="B991" i="1"/>
  <c r="B992" i="1"/>
  <c r="B993" i="1"/>
  <c r="B994" i="1"/>
  <c r="B995" i="1"/>
  <c r="B996" i="1"/>
  <c r="B997" i="1"/>
  <c r="B998" i="1"/>
  <c r="B999" i="1"/>
  <c r="B1000" i="1"/>
  <c r="A998" i="1"/>
  <c r="A999" i="1"/>
  <c r="A1000" i="1"/>
  <c r="A41" i="1"/>
  <c r="A42" i="1"/>
  <c r="J46" i="15"/>
  <c r="A46" i="1"/>
  <c r="J49" i="15"/>
  <c r="A49" i="1"/>
  <c r="A50" i="1"/>
  <c r="J53" i="15"/>
  <c r="J54" i="15"/>
  <c r="J55" i="15"/>
  <c r="A54" i="1"/>
  <c r="J57" i="15"/>
  <c r="A56" i="1"/>
  <c r="A58" i="1"/>
  <c r="J62" i="15"/>
  <c r="J64" i="15"/>
  <c r="A63" i="1"/>
  <c r="A64" i="1"/>
  <c r="A66" i="1"/>
  <c r="J69" i="15"/>
  <c r="J70" i="15"/>
  <c r="A70" i="1"/>
  <c r="A71" i="1"/>
  <c r="A73" i="1"/>
  <c r="A74" i="1"/>
  <c r="J78" i="15"/>
  <c r="J81" i="15"/>
  <c r="A80" i="1"/>
  <c r="J83" i="15"/>
  <c r="A82" i="1"/>
  <c r="J85" i="15"/>
  <c r="J86" i="15"/>
  <c r="A88" i="1"/>
  <c r="A90" i="1"/>
  <c r="A91" i="1"/>
  <c r="J94" i="15"/>
  <c r="J96" i="15"/>
  <c r="A95" i="1"/>
  <c r="A96" i="1"/>
  <c r="A98" i="1"/>
  <c r="J102" i="15"/>
  <c r="J105" i="15"/>
  <c r="A105" i="1"/>
  <c r="A106" i="1"/>
  <c r="J110" i="15"/>
  <c r="J111" i="15"/>
  <c r="J113" i="15"/>
  <c r="A113" i="1"/>
  <c r="A114" i="1"/>
  <c r="J118" i="15"/>
  <c r="J121" i="15"/>
  <c r="A120" i="1"/>
  <c r="A122" i="1"/>
  <c r="J125" i="15"/>
  <c r="J126" i="15"/>
  <c r="J127" i="15"/>
  <c r="A126" i="1"/>
  <c r="A127" i="1"/>
  <c r="A131" i="1"/>
  <c r="A132" i="1"/>
  <c r="A133" i="1"/>
  <c r="A134" i="1"/>
  <c r="A135" i="1"/>
  <c r="A136" i="1"/>
  <c r="A137" i="1"/>
  <c r="A138" i="1"/>
  <c r="A139" i="1"/>
  <c r="A140" i="1"/>
  <c r="A141" i="1"/>
  <c r="A142" i="1"/>
  <c r="A143" i="1"/>
  <c r="A144" i="1"/>
  <c r="A145" i="1"/>
  <c r="A146" i="1"/>
  <c r="A147" i="1"/>
  <c r="A148" i="1"/>
  <c r="A149" i="1"/>
  <c r="A150" i="1"/>
  <c r="A151" i="1"/>
  <c r="A152" i="1"/>
  <c r="A153" i="1"/>
  <c r="A154" i="1"/>
  <c r="A155" i="1"/>
  <c r="A156" i="1"/>
  <c r="A157" i="1"/>
  <c r="A158" i="1"/>
  <c r="A159" i="1"/>
  <c r="A160" i="1"/>
  <c r="A161" i="1"/>
  <c r="A162" i="1"/>
  <c r="A163" i="1"/>
  <c r="A164" i="1"/>
  <c r="A165" i="1"/>
  <c r="A166" i="1"/>
  <c r="A167" i="1"/>
  <c r="A168" i="1"/>
  <c r="A169" i="1"/>
  <c r="A170" i="1"/>
  <c r="A171" i="1"/>
  <c r="A172" i="1"/>
  <c r="A173" i="1"/>
  <c r="A174" i="1"/>
  <c r="A175" i="1"/>
  <c r="A176" i="1"/>
  <c r="A177" i="1"/>
  <c r="A178" i="1"/>
  <c r="A179" i="1"/>
  <c r="A180" i="1"/>
  <c r="A181" i="1"/>
  <c r="A182" i="1"/>
  <c r="A183" i="1"/>
  <c r="A184" i="1"/>
  <c r="A185" i="1"/>
  <c r="A186" i="1"/>
  <c r="A187" i="1"/>
  <c r="A188" i="1"/>
  <c r="A189" i="1"/>
  <c r="A190" i="1"/>
  <c r="A191" i="1"/>
  <c r="A192" i="1"/>
  <c r="A193" i="1"/>
  <c r="A194" i="1"/>
  <c r="A195" i="1"/>
  <c r="A196" i="1"/>
  <c r="A197" i="1"/>
  <c r="A198" i="1"/>
  <c r="A199" i="1"/>
  <c r="A200" i="1"/>
  <c r="A201" i="1"/>
  <c r="A202" i="1"/>
  <c r="A203" i="1"/>
  <c r="A204" i="1"/>
  <c r="A205" i="1"/>
  <c r="A206" i="1"/>
  <c r="A207" i="1"/>
  <c r="A208" i="1"/>
  <c r="A209" i="1"/>
  <c r="A210" i="1"/>
  <c r="A211" i="1"/>
  <c r="A212" i="1"/>
  <c r="A213" i="1"/>
  <c r="A214" i="1"/>
  <c r="A215" i="1"/>
  <c r="A216" i="1"/>
  <c r="A217" i="1"/>
  <c r="A218" i="1"/>
  <c r="A219" i="1"/>
  <c r="A220" i="1"/>
  <c r="A221" i="1"/>
  <c r="A222" i="1"/>
  <c r="A223" i="1"/>
  <c r="A224" i="1"/>
  <c r="A225" i="1"/>
  <c r="A226" i="1"/>
  <c r="A227" i="1"/>
  <c r="A228" i="1"/>
  <c r="A229" i="1"/>
  <c r="A230" i="1"/>
  <c r="A231" i="1"/>
  <c r="A232" i="1"/>
  <c r="A233" i="1"/>
  <c r="A234" i="1"/>
  <c r="A235" i="1"/>
  <c r="A236" i="1"/>
  <c r="A237" i="1"/>
  <c r="A238" i="1"/>
  <c r="A239" i="1"/>
  <c r="A240" i="1"/>
  <c r="A241" i="1"/>
  <c r="A242" i="1"/>
  <c r="A243" i="1"/>
  <c r="A244" i="1"/>
  <c r="A245" i="1"/>
  <c r="A246" i="1"/>
  <c r="A247" i="1"/>
  <c r="A248" i="1"/>
  <c r="A249" i="1"/>
  <c r="A250" i="1"/>
  <c r="A251" i="1"/>
  <c r="A252" i="1"/>
  <c r="A253" i="1"/>
  <c r="A254" i="1"/>
  <c r="A255" i="1"/>
  <c r="A256" i="1"/>
  <c r="A257" i="1"/>
  <c r="A258" i="1"/>
  <c r="A259" i="1"/>
  <c r="A260" i="1"/>
  <c r="A261" i="1"/>
  <c r="A262" i="1"/>
  <c r="A263" i="1"/>
  <c r="A264" i="1"/>
  <c r="A265" i="1"/>
  <c r="A266" i="1"/>
  <c r="A267" i="1"/>
  <c r="A268" i="1"/>
  <c r="A269" i="1"/>
  <c r="A270" i="1"/>
  <c r="A271" i="1"/>
  <c r="A272" i="1"/>
  <c r="A273" i="1"/>
  <c r="A274" i="1"/>
  <c r="A275" i="1"/>
  <c r="A276" i="1"/>
  <c r="A277" i="1"/>
  <c r="A278" i="1"/>
  <c r="A279" i="1"/>
  <c r="A280" i="1"/>
  <c r="A281" i="1"/>
  <c r="A282" i="1"/>
  <c r="A283" i="1"/>
  <c r="A284" i="1"/>
  <c r="A285" i="1"/>
  <c r="A286" i="1"/>
  <c r="A287" i="1"/>
  <c r="A288" i="1"/>
  <c r="A289" i="1"/>
  <c r="A290" i="1"/>
  <c r="A291" i="1"/>
  <c r="A292" i="1"/>
  <c r="A293" i="1"/>
  <c r="A294" i="1"/>
  <c r="A295" i="1"/>
  <c r="A296" i="1"/>
  <c r="A297" i="1"/>
  <c r="A298" i="1"/>
  <c r="A299" i="1"/>
  <c r="A300" i="1"/>
  <c r="A301" i="1"/>
  <c r="A302" i="1"/>
  <c r="A303" i="1"/>
  <c r="A304" i="1"/>
  <c r="A305" i="1"/>
  <c r="A306" i="1"/>
  <c r="A307" i="1"/>
  <c r="A308" i="1"/>
  <c r="A309" i="1"/>
  <c r="A310" i="1"/>
  <c r="A311" i="1"/>
  <c r="A312" i="1"/>
  <c r="A313" i="1"/>
  <c r="A314" i="1"/>
  <c r="A315" i="1"/>
  <c r="A316" i="1"/>
  <c r="A317" i="1"/>
  <c r="A318" i="1"/>
  <c r="A319" i="1"/>
  <c r="A320" i="1"/>
  <c r="A321" i="1"/>
  <c r="A322" i="1"/>
  <c r="A323" i="1"/>
  <c r="A324" i="1"/>
  <c r="A325" i="1"/>
  <c r="A326" i="1"/>
  <c r="A327" i="1"/>
  <c r="A328" i="1"/>
  <c r="A329" i="1"/>
  <c r="A330" i="1"/>
  <c r="A331" i="1"/>
  <c r="A332" i="1"/>
  <c r="A333" i="1"/>
  <c r="A334" i="1"/>
  <c r="A335" i="1"/>
  <c r="A336" i="1"/>
  <c r="A337" i="1"/>
  <c r="A338" i="1"/>
  <c r="A339" i="1"/>
  <c r="A340" i="1"/>
  <c r="A341" i="1"/>
  <c r="A342" i="1"/>
  <c r="A343" i="1"/>
  <c r="A344" i="1"/>
  <c r="A345" i="1"/>
  <c r="A346" i="1"/>
  <c r="A347" i="1"/>
  <c r="A348" i="1"/>
  <c r="A349" i="1"/>
  <c r="A350" i="1"/>
  <c r="A351" i="1"/>
  <c r="A352" i="1"/>
  <c r="A353" i="1"/>
  <c r="A354" i="1"/>
  <c r="A355" i="1"/>
  <c r="A356" i="1"/>
  <c r="A357" i="1"/>
  <c r="A358" i="1"/>
  <c r="A359" i="1"/>
  <c r="A360" i="1"/>
  <c r="A361" i="1"/>
  <c r="A362" i="1"/>
  <c r="A363" i="1"/>
  <c r="A364" i="1"/>
  <c r="A365" i="1"/>
  <c r="A366" i="1"/>
  <c r="A367" i="1"/>
  <c r="A368" i="1"/>
  <c r="A369" i="1"/>
  <c r="A370" i="1"/>
  <c r="A371" i="1"/>
  <c r="A372" i="1"/>
  <c r="A373" i="1"/>
  <c r="A374" i="1"/>
  <c r="A375" i="1"/>
  <c r="A376" i="1"/>
  <c r="A377" i="1"/>
  <c r="A378" i="1"/>
  <c r="A379" i="1"/>
  <c r="A380" i="1"/>
  <c r="A381" i="1"/>
  <c r="A382" i="1"/>
  <c r="A383" i="1"/>
  <c r="A384" i="1"/>
  <c r="A385" i="1"/>
  <c r="A386" i="1"/>
  <c r="A387" i="1"/>
  <c r="A388" i="1"/>
  <c r="A389" i="1"/>
  <c r="A390" i="1"/>
  <c r="A391" i="1"/>
  <c r="A392" i="1"/>
  <c r="A393" i="1"/>
  <c r="A394" i="1"/>
  <c r="A395" i="1"/>
  <c r="A396" i="1"/>
  <c r="A397" i="1"/>
  <c r="A398" i="1"/>
  <c r="A399" i="1"/>
  <c r="A400" i="1"/>
  <c r="A401" i="1"/>
  <c r="A402" i="1"/>
  <c r="A403" i="1"/>
  <c r="A404" i="1"/>
  <c r="A405" i="1"/>
  <c r="A406" i="1"/>
  <c r="A407" i="1"/>
  <c r="A408" i="1"/>
  <c r="A409" i="1"/>
  <c r="A410" i="1"/>
  <c r="A411" i="1"/>
  <c r="A412" i="1"/>
  <c r="A413" i="1"/>
  <c r="A414" i="1"/>
  <c r="A415" i="1"/>
  <c r="A416" i="1"/>
  <c r="A417" i="1"/>
  <c r="A418" i="1"/>
  <c r="A419" i="1"/>
  <c r="A420" i="1"/>
  <c r="A421" i="1"/>
  <c r="A422" i="1"/>
  <c r="A423" i="1"/>
  <c r="A424" i="1"/>
  <c r="A425" i="1"/>
  <c r="A426" i="1"/>
  <c r="A427" i="1"/>
  <c r="A428" i="1"/>
  <c r="A429" i="1"/>
  <c r="A430" i="1"/>
  <c r="A431" i="1"/>
  <c r="A432" i="1"/>
  <c r="A433" i="1"/>
  <c r="A434" i="1"/>
  <c r="A435" i="1"/>
  <c r="A436" i="1"/>
  <c r="A437" i="1"/>
  <c r="A438" i="1"/>
  <c r="A439" i="1"/>
  <c r="A440" i="1"/>
  <c r="A441" i="1"/>
  <c r="A442" i="1"/>
  <c r="A443" i="1"/>
  <c r="A444" i="1"/>
  <c r="A445" i="1"/>
  <c r="A446" i="1"/>
  <c r="A447" i="1"/>
  <c r="A448" i="1"/>
  <c r="A449" i="1"/>
  <c r="A450" i="1"/>
  <c r="A451" i="1"/>
  <c r="A452" i="1"/>
  <c r="A453" i="1"/>
  <c r="A454" i="1"/>
  <c r="A455" i="1"/>
  <c r="A456" i="1"/>
  <c r="A457" i="1"/>
  <c r="A458" i="1"/>
  <c r="A459" i="1"/>
  <c r="A460" i="1"/>
  <c r="A461" i="1"/>
  <c r="A462" i="1"/>
  <c r="A463" i="1"/>
  <c r="A464" i="1"/>
  <c r="A465" i="1"/>
  <c r="A466" i="1"/>
  <c r="A467" i="1"/>
  <c r="A468" i="1"/>
  <c r="A469" i="1"/>
  <c r="A470" i="1"/>
  <c r="A471" i="1"/>
  <c r="A472" i="1"/>
  <c r="A473" i="1"/>
  <c r="A474" i="1"/>
  <c r="A475" i="1"/>
  <c r="A476" i="1"/>
  <c r="A477" i="1"/>
  <c r="A478" i="1"/>
  <c r="A479" i="1"/>
  <c r="A480" i="1"/>
  <c r="A481" i="1"/>
  <c r="A482" i="1"/>
  <c r="A483" i="1"/>
  <c r="A484" i="1"/>
  <c r="A485" i="1"/>
  <c r="A486" i="1"/>
  <c r="A487" i="1"/>
  <c r="A488" i="1"/>
  <c r="A489" i="1"/>
  <c r="A490" i="1"/>
  <c r="A491" i="1"/>
  <c r="A492" i="1"/>
  <c r="A493" i="1"/>
  <c r="A494" i="1"/>
  <c r="A495" i="1"/>
  <c r="A496" i="1"/>
  <c r="A497" i="1"/>
  <c r="A498" i="1"/>
  <c r="A499" i="1"/>
  <c r="A500" i="1"/>
  <c r="A501" i="1"/>
  <c r="A502" i="1"/>
  <c r="A503" i="1"/>
  <c r="A504" i="1"/>
  <c r="A505" i="1"/>
  <c r="A506" i="1"/>
  <c r="A507" i="1"/>
  <c r="A508" i="1"/>
  <c r="A509" i="1"/>
  <c r="A510" i="1"/>
  <c r="A511" i="1"/>
  <c r="A512" i="1"/>
  <c r="A513" i="1"/>
  <c r="A514" i="1"/>
  <c r="A515" i="1"/>
  <c r="A516" i="1"/>
  <c r="A517" i="1"/>
  <c r="A518" i="1"/>
  <c r="A519" i="1"/>
  <c r="A520" i="1"/>
  <c r="A521" i="1"/>
  <c r="A522" i="1"/>
  <c r="A523" i="1"/>
  <c r="A524" i="1"/>
  <c r="A525" i="1"/>
  <c r="A526" i="1"/>
  <c r="A527" i="1"/>
  <c r="A528" i="1"/>
  <c r="A529" i="1"/>
  <c r="A530" i="1"/>
  <c r="A531" i="1"/>
  <c r="A532" i="1"/>
  <c r="A533" i="1"/>
  <c r="A534" i="1"/>
  <c r="A535" i="1"/>
  <c r="A536" i="1"/>
  <c r="A537" i="1"/>
  <c r="A538" i="1"/>
  <c r="A539" i="1"/>
  <c r="A540" i="1"/>
  <c r="A541" i="1"/>
  <c r="A542" i="1"/>
  <c r="A543" i="1"/>
  <c r="A544" i="1"/>
  <c r="A545" i="1"/>
  <c r="A546" i="1"/>
  <c r="A547" i="1"/>
  <c r="A548" i="1"/>
  <c r="A549" i="1"/>
  <c r="A550" i="1"/>
  <c r="A551" i="1"/>
  <c r="A552" i="1"/>
  <c r="A553" i="1"/>
  <c r="A554" i="1"/>
  <c r="A555" i="1"/>
  <c r="A556" i="1"/>
  <c r="A557" i="1"/>
  <c r="A558" i="1"/>
  <c r="A559" i="1"/>
  <c r="A560" i="1"/>
  <c r="A561" i="1"/>
  <c r="A562" i="1"/>
  <c r="A563" i="1"/>
  <c r="A564" i="1"/>
  <c r="A565" i="1"/>
  <c r="A566" i="1"/>
  <c r="A567" i="1"/>
  <c r="A568" i="1"/>
  <c r="A569" i="1"/>
  <c r="A570" i="1"/>
  <c r="A571" i="1"/>
  <c r="A572" i="1"/>
  <c r="A573" i="1"/>
  <c r="A574" i="1"/>
  <c r="A575" i="1"/>
  <c r="A576" i="1"/>
  <c r="A577" i="1"/>
  <c r="A578" i="1"/>
  <c r="A579" i="1"/>
  <c r="A580" i="1"/>
  <c r="A581" i="1"/>
  <c r="A582" i="1"/>
  <c r="A583" i="1"/>
  <c r="A584" i="1"/>
  <c r="A585" i="1"/>
  <c r="A586" i="1"/>
  <c r="A587" i="1"/>
  <c r="A588" i="1"/>
  <c r="A589" i="1"/>
  <c r="A590" i="1"/>
  <c r="A591" i="1"/>
  <c r="A592" i="1"/>
  <c r="A593" i="1"/>
  <c r="A594" i="1"/>
  <c r="A595" i="1"/>
  <c r="A596" i="1"/>
  <c r="A597" i="1"/>
  <c r="A598" i="1"/>
  <c r="A599" i="1"/>
  <c r="A600" i="1"/>
  <c r="A601" i="1"/>
  <c r="A602" i="1"/>
  <c r="A603" i="1"/>
  <c r="A604" i="1"/>
  <c r="A605" i="1"/>
  <c r="A606" i="1"/>
  <c r="A607" i="1"/>
  <c r="A608" i="1"/>
  <c r="A609" i="1"/>
  <c r="A610" i="1"/>
  <c r="A611" i="1"/>
  <c r="A612" i="1"/>
  <c r="A613" i="1"/>
  <c r="A614" i="1"/>
  <c r="A615" i="1"/>
  <c r="A616" i="1"/>
  <c r="A617" i="1"/>
  <c r="A618" i="1"/>
  <c r="A619" i="1"/>
  <c r="A620" i="1"/>
  <c r="A621" i="1"/>
  <c r="A622" i="1"/>
  <c r="A623" i="1"/>
  <c r="A624" i="1"/>
  <c r="A625" i="1"/>
  <c r="A626" i="1"/>
  <c r="A627" i="1"/>
  <c r="A628" i="1"/>
  <c r="A629" i="1"/>
  <c r="A630" i="1"/>
  <c r="A631" i="1"/>
  <c r="A632" i="1"/>
  <c r="A633" i="1"/>
  <c r="A634" i="1"/>
  <c r="A635" i="1"/>
  <c r="A636" i="1"/>
  <c r="A637" i="1"/>
  <c r="A638" i="1"/>
  <c r="A639" i="1"/>
  <c r="A640" i="1"/>
  <c r="A641" i="1"/>
  <c r="A642" i="1"/>
  <c r="A643" i="1"/>
  <c r="A644" i="1"/>
  <c r="A645" i="1"/>
  <c r="A646" i="1"/>
  <c r="A647" i="1"/>
  <c r="A648" i="1"/>
  <c r="A649" i="1"/>
  <c r="A650" i="1"/>
  <c r="A651" i="1"/>
  <c r="A652" i="1"/>
  <c r="A653" i="1"/>
  <c r="A654" i="1"/>
  <c r="A655" i="1"/>
  <c r="A656" i="1"/>
  <c r="A657" i="1"/>
  <c r="A658" i="1"/>
  <c r="A659" i="1"/>
  <c r="A660" i="1"/>
  <c r="A661" i="1"/>
  <c r="A662" i="1"/>
  <c r="A663" i="1"/>
  <c r="A664" i="1"/>
  <c r="A665" i="1"/>
  <c r="A666" i="1"/>
  <c r="A667" i="1"/>
  <c r="A668" i="1"/>
  <c r="A669" i="1"/>
  <c r="A670" i="1"/>
  <c r="A671" i="1"/>
  <c r="A672" i="1"/>
  <c r="A673" i="1"/>
  <c r="A674" i="1"/>
  <c r="A675" i="1"/>
  <c r="A676" i="1"/>
  <c r="A677" i="1"/>
  <c r="A678" i="1"/>
  <c r="A679" i="1"/>
  <c r="A680" i="1"/>
  <c r="A681" i="1"/>
  <c r="A682" i="1"/>
  <c r="A683" i="1"/>
  <c r="A684" i="1"/>
  <c r="A685" i="1"/>
  <c r="A686" i="1"/>
  <c r="A687" i="1"/>
  <c r="A688" i="1"/>
  <c r="A689" i="1"/>
  <c r="A690" i="1"/>
  <c r="A691" i="1"/>
  <c r="A692" i="1"/>
  <c r="A693" i="1"/>
  <c r="A694" i="1"/>
  <c r="A695" i="1"/>
  <c r="A696" i="1"/>
  <c r="A697" i="1"/>
  <c r="A698" i="1"/>
  <c r="A699" i="1"/>
  <c r="A700" i="1"/>
  <c r="A701" i="1"/>
  <c r="A702" i="1"/>
  <c r="A703" i="1"/>
  <c r="A704" i="1"/>
  <c r="A705" i="1"/>
  <c r="A706" i="1"/>
  <c r="A707" i="1"/>
  <c r="A708" i="1"/>
  <c r="A709" i="1"/>
  <c r="A710" i="1"/>
  <c r="A711" i="1"/>
  <c r="A712" i="1"/>
  <c r="A713" i="1"/>
  <c r="A714" i="1"/>
  <c r="A715" i="1"/>
  <c r="A716" i="1"/>
  <c r="A717" i="1"/>
  <c r="A718" i="1"/>
  <c r="A719" i="1"/>
  <c r="A720" i="1"/>
  <c r="A721" i="1"/>
  <c r="A722" i="1"/>
  <c r="A723" i="1"/>
  <c r="A724" i="1"/>
  <c r="A725" i="1"/>
  <c r="A726" i="1"/>
  <c r="A727" i="1"/>
  <c r="A728" i="1"/>
  <c r="A729" i="1"/>
  <c r="A730" i="1"/>
  <c r="A731" i="1"/>
  <c r="A732" i="1"/>
  <c r="A733" i="1"/>
  <c r="A734" i="1"/>
  <c r="A735" i="1"/>
  <c r="A736" i="1"/>
  <c r="A737" i="1"/>
  <c r="A738" i="1"/>
  <c r="A739" i="1"/>
  <c r="A740" i="1"/>
  <c r="A741" i="1"/>
  <c r="A742" i="1"/>
  <c r="A743" i="1"/>
  <c r="A744" i="1"/>
  <c r="A745" i="1"/>
  <c r="A746" i="1"/>
  <c r="A747" i="1"/>
  <c r="A748" i="1"/>
  <c r="A749" i="1"/>
  <c r="A750" i="1"/>
  <c r="A751" i="1"/>
  <c r="A752" i="1"/>
  <c r="A753" i="1"/>
  <c r="A754" i="1"/>
  <c r="A755" i="1"/>
  <c r="A756" i="1"/>
  <c r="A757" i="1"/>
  <c r="A758" i="1"/>
  <c r="A759" i="1"/>
  <c r="A760" i="1"/>
  <c r="A761" i="1"/>
  <c r="A762" i="1"/>
  <c r="A763" i="1"/>
  <c r="A764" i="1"/>
  <c r="A765" i="1"/>
  <c r="A766" i="1"/>
  <c r="A767" i="1"/>
  <c r="A768" i="1"/>
  <c r="A769" i="1"/>
  <c r="A770" i="1"/>
  <c r="A771" i="1"/>
  <c r="A772" i="1"/>
  <c r="A773" i="1"/>
  <c r="A774" i="1"/>
  <c r="A775" i="1"/>
  <c r="A776" i="1"/>
  <c r="A777" i="1"/>
  <c r="A778" i="1"/>
  <c r="A779" i="1"/>
  <c r="A780" i="1"/>
  <c r="A781" i="1"/>
  <c r="A782" i="1"/>
  <c r="A783" i="1"/>
  <c r="A784" i="1"/>
  <c r="A785" i="1"/>
  <c r="A786" i="1"/>
  <c r="A787" i="1"/>
  <c r="A788" i="1"/>
  <c r="A789" i="1"/>
  <c r="A790" i="1"/>
  <c r="A791" i="1"/>
  <c r="A792" i="1"/>
  <c r="A793" i="1"/>
  <c r="A794" i="1"/>
  <c r="A795" i="1"/>
  <c r="A796" i="1"/>
  <c r="A797" i="1"/>
  <c r="A798" i="1"/>
  <c r="A799" i="1"/>
  <c r="A800" i="1"/>
  <c r="A801" i="1"/>
  <c r="A802" i="1"/>
  <c r="A803" i="1"/>
  <c r="A804" i="1"/>
  <c r="A805" i="1"/>
  <c r="A806" i="1"/>
  <c r="A807" i="1"/>
  <c r="A808" i="1"/>
  <c r="A809" i="1"/>
  <c r="A810" i="1"/>
  <c r="A811" i="1"/>
  <c r="A812" i="1"/>
  <c r="A813" i="1"/>
  <c r="A814" i="1"/>
  <c r="A815" i="1"/>
  <c r="A816" i="1"/>
  <c r="A817" i="1"/>
  <c r="A818" i="1"/>
  <c r="A819" i="1"/>
  <c r="A820" i="1"/>
  <c r="A821" i="1"/>
  <c r="A822" i="1"/>
  <c r="A823" i="1"/>
  <c r="A824" i="1"/>
  <c r="A825" i="1"/>
  <c r="A826" i="1"/>
  <c r="A827" i="1"/>
  <c r="A828" i="1"/>
  <c r="A829" i="1"/>
  <c r="A830" i="1"/>
  <c r="A831" i="1"/>
  <c r="A832" i="1"/>
  <c r="A833" i="1"/>
  <c r="A834" i="1"/>
  <c r="A835" i="1"/>
  <c r="A836" i="1"/>
  <c r="A837" i="1"/>
  <c r="A838" i="1"/>
  <c r="A839" i="1"/>
  <c r="A840" i="1"/>
  <c r="A841" i="1"/>
  <c r="A842" i="1"/>
  <c r="A843" i="1"/>
  <c r="A844" i="1"/>
  <c r="A845" i="1"/>
  <c r="A846" i="1"/>
  <c r="A847" i="1"/>
  <c r="A848" i="1"/>
  <c r="A849" i="1"/>
  <c r="A850" i="1"/>
  <c r="A851" i="1"/>
  <c r="A852" i="1"/>
  <c r="A853" i="1"/>
  <c r="A854" i="1"/>
  <c r="A855" i="1"/>
  <c r="A856" i="1"/>
  <c r="A857" i="1"/>
  <c r="A858" i="1"/>
  <c r="A859" i="1"/>
  <c r="A860" i="1"/>
  <c r="A861" i="1"/>
  <c r="A862" i="1"/>
  <c r="A863" i="1"/>
  <c r="A864" i="1"/>
  <c r="A865" i="1"/>
  <c r="A866" i="1"/>
  <c r="A867" i="1"/>
  <c r="A868" i="1"/>
  <c r="A869" i="1"/>
  <c r="A870" i="1"/>
  <c r="A871" i="1"/>
  <c r="A872" i="1"/>
  <c r="A873" i="1"/>
  <c r="A874" i="1"/>
  <c r="A875" i="1"/>
  <c r="A876" i="1"/>
  <c r="A877" i="1"/>
  <c r="A878" i="1"/>
  <c r="A879" i="1"/>
  <c r="A880" i="1"/>
  <c r="A881" i="1"/>
  <c r="A882" i="1"/>
  <c r="A883" i="1"/>
  <c r="A884" i="1"/>
  <c r="A885" i="1"/>
  <c r="A886" i="1"/>
  <c r="A887" i="1"/>
  <c r="A888" i="1"/>
  <c r="A889" i="1"/>
  <c r="A890" i="1"/>
  <c r="A891" i="1"/>
  <c r="A892" i="1"/>
  <c r="A893" i="1"/>
  <c r="A894" i="1"/>
  <c r="A895" i="1"/>
  <c r="A896" i="1"/>
  <c r="A897" i="1"/>
  <c r="A898" i="1"/>
  <c r="A899" i="1"/>
  <c r="A900" i="1"/>
  <c r="A901" i="1"/>
  <c r="A902" i="1"/>
  <c r="A903" i="1"/>
  <c r="A904" i="1"/>
  <c r="A905" i="1"/>
  <c r="A906" i="1"/>
  <c r="A907" i="1"/>
  <c r="A908" i="1"/>
  <c r="A909" i="1"/>
  <c r="A910" i="1"/>
  <c r="A911" i="1"/>
  <c r="A912" i="1"/>
  <c r="A913" i="1"/>
  <c r="A914" i="1"/>
  <c r="A915" i="1"/>
  <c r="A916" i="1"/>
  <c r="A917" i="1"/>
  <c r="A918" i="1"/>
  <c r="A919" i="1"/>
  <c r="A920" i="1"/>
  <c r="A921" i="1"/>
  <c r="A922" i="1"/>
  <c r="A923" i="1"/>
  <c r="A924" i="1"/>
  <c r="A925" i="1"/>
  <c r="A926" i="1"/>
  <c r="A927" i="1"/>
  <c r="A928" i="1"/>
  <c r="A929" i="1"/>
  <c r="A930" i="1"/>
  <c r="A931" i="1"/>
  <c r="A932" i="1"/>
  <c r="A933" i="1"/>
  <c r="A934" i="1"/>
  <c r="A935" i="1"/>
  <c r="A936" i="1"/>
  <c r="A937" i="1"/>
  <c r="A938" i="1"/>
  <c r="A939" i="1"/>
  <c r="A940" i="1"/>
  <c r="A941" i="1"/>
  <c r="A942" i="1"/>
  <c r="A943" i="1"/>
  <c r="A944" i="1"/>
  <c r="A945" i="1"/>
  <c r="A946" i="1"/>
  <c r="A947" i="1"/>
  <c r="A948" i="1"/>
  <c r="A949" i="1"/>
  <c r="A950" i="1"/>
  <c r="A951" i="1"/>
  <c r="A952" i="1"/>
  <c r="A953" i="1"/>
  <c r="A954" i="1"/>
  <c r="A955" i="1"/>
  <c r="A956" i="1"/>
  <c r="A957" i="1"/>
  <c r="A958" i="1"/>
  <c r="A959" i="1"/>
  <c r="A960" i="1"/>
  <c r="A961" i="1"/>
  <c r="A962" i="1"/>
  <c r="A963" i="1"/>
  <c r="A964" i="1"/>
  <c r="A965" i="1"/>
  <c r="A966" i="1"/>
  <c r="A967" i="1"/>
  <c r="A968" i="1"/>
  <c r="A969" i="1"/>
  <c r="A970" i="1"/>
  <c r="A971" i="1"/>
  <c r="A972" i="1"/>
  <c r="A973" i="1"/>
  <c r="A974" i="1"/>
  <c r="A975" i="1"/>
  <c r="A976" i="1"/>
  <c r="A977" i="1"/>
  <c r="A978" i="1"/>
  <c r="A979" i="1"/>
  <c r="A980" i="1"/>
  <c r="A981" i="1"/>
  <c r="A982" i="1"/>
  <c r="A983" i="1"/>
  <c r="A984" i="1"/>
  <c r="A985" i="1"/>
  <c r="A986" i="1"/>
  <c r="A987" i="1"/>
  <c r="A988" i="1"/>
  <c r="A989" i="1"/>
  <c r="A990" i="1"/>
  <c r="A991" i="1"/>
  <c r="A992" i="1"/>
  <c r="A993" i="1"/>
  <c r="A994" i="1"/>
  <c r="A995" i="1"/>
  <c r="A996" i="1"/>
  <c r="A997" i="1"/>
  <c r="A119" i="1" l="1"/>
  <c r="J97" i="15"/>
  <c r="J84" i="15"/>
  <c r="J129" i="15"/>
  <c r="J115" i="15"/>
  <c r="J107" i="15"/>
  <c r="J75" i="15"/>
  <c r="A79" i="1"/>
  <c r="J68" i="15"/>
  <c r="A60" i="1"/>
  <c r="J52" i="15"/>
  <c r="A52" i="1"/>
  <c r="J100" i="15"/>
  <c r="J72" i="15"/>
  <c r="A124" i="1"/>
  <c r="A84" i="1"/>
  <c r="A47" i="1"/>
  <c r="J128" i="15"/>
  <c r="J92" i="15"/>
  <c r="J66" i="15"/>
  <c r="A116" i="1"/>
  <c r="J124" i="15"/>
  <c r="J90" i="15"/>
  <c r="J65" i="15"/>
  <c r="A111" i="1"/>
  <c r="J108" i="15"/>
  <c r="J76" i="15"/>
  <c r="J51" i="15"/>
  <c r="A103" i="1"/>
  <c r="A55" i="1"/>
  <c r="J48" i="15"/>
  <c r="J73" i="15"/>
  <c r="A92" i="1"/>
  <c r="J119" i="15"/>
  <c r="A117" i="1"/>
  <c r="J103" i="15"/>
  <c r="A101" i="1"/>
  <c r="J95" i="15"/>
  <c r="A93" i="1"/>
  <c r="J87" i="15"/>
  <c r="A85" i="1"/>
  <c r="J79" i="15"/>
  <c r="A77" i="1"/>
  <c r="J71" i="15"/>
  <c r="A69" i="1"/>
  <c r="J63" i="15"/>
  <c r="A61" i="1"/>
  <c r="J47" i="15"/>
  <c r="A45" i="1"/>
  <c r="A125" i="1"/>
  <c r="A115" i="1"/>
  <c r="J117" i="15"/>
  <c r="J109" i="15"/>
  <c r="A107" i="1"/>
  <c r="J101" i="15"/>
  <c r="A99" i="1"/>
  <c r="J77" i="15"/>
  <c r="A75" i="1"/>
  <c r="A59" i="1"/>
  <c r="J61" i="15"/>
  <c r="J45" i="15"/>
  <c r="A43" i="1"/>
  <c r="A123" i="1"/>
  <c r="A130" i="1"/>
  <c r="J132" i="15"/>
  <c r="J93" i="15"/>
  <c r="A53" i="1"/>
  <c r="A83" i="1"/>
  <c r="A51" i="1"/>
  <c r="A109" i="1"/>
  <c r="A118" i="1"/>
  <c r="J120" i="15"/>
  <c r="A110" i="1"/>
  <c r="J112" i="15"/>
  <c r="A67" i="1"/>
  <c r="J104" i="15"/>
  <c r="A102" i="1"/>
  <c r="A86" i="1"/>
  <c r="J88" i="15"/>
  <c r="A78" i="1"/>
  <c r="J80" i="15"/>
  <c r="J56" i="15"/>
  <c r="A81" i="1"/>
  <c r="A62" i="1"/>
  <c r="J131" i="15"/>
  <c r="A129" i="1"/>
  <c r="J123" i="15"/>
  <c r="A121" i="1"/>
  <c r="J99" i="15"/>
  <c r="A97" i="1"/>
  <c r="J91" i="15"/>
  <c r="A89" i="1"/>
  <c r="J67" i="15"/>
  <c r="A65" i="1"/>
  <c r="J59" i="15"/>
  <c r="A57" i="1"/>
  <c r="J43" i="15"/>
  <c r="A128" i="1"/>
  <c r="J130" i="15"/>
  <c r="A112" i="1"/>
  <c r="J114" i="15"/>
  <c r="A104" i="1"/>
  <c r="J106" i="15"/>
  <c r="A72" i="1"/>
  <c r="J74" i="15"/>
  <c r="A48" i="1"/>
  <c r="J50" i="15"/>
  <c r="A40" i="1"/>
  <c r="J42" i="15"/>
  <c r="J89" i="15"/>
  <c r="A87" i="1"/>
  <c r="J122" i="15"/>
  <c r="J98" i="15"/>
  <c r="J82" i="15"/>
  <c r="J58" i="15"/>
  <c r="A94" i="1"/>
  <c r="A100" i="1"/>
  <c r="A68" i="1"/>
  <c r="J116" i="15"/>
  <c r="J60" i="15"/>
  <c r="J44" i="15"/>
  <c r="A108" i="1"/>
  <c r="A76" i="1"/>
  <c r="A44" i="1"/>
  <c r="Y7" i="32" a="1"/>
  <c r="Y7" i="32" s="1"/>
  <c r="E570" i="32" l="1"/>
  <c r="E571" i="32"/>
  <c r="E572" i="32"/>
  <c r="E573" i="32"/>
  <c r="E574" i="32"/>
  <c r="E575" i="32"/>
  <c r="E576" i="32"/>
  <c r="E577" i="32"/>
  <c r="E578" i="32"/>
  <c r="E579" i="32"/>
  <c r="E580" i="32"/>
  <c r="E581" i="32"/>
  <c r="E582" i="32"/>
  <c r="E583" i="32"/>
  <c r="E584" i="32"/>
  <c r="E585" i="32"/>
  <c r="E586" i="32"/>
  <c r="E587" i="32"/>
  <c r="E588" i="32"/>
  <c r="E589" i="32"/>
  <c r="E590" i="32"/>
  <c r="E591" i="32"/>
  <c r="E592" i="32"/>
  <c r="E593" i="32"/>
  <c r="E594" i="32"/>
  <c r="E595" i="32"/>
  <c r="E596" i="32"/>
  <c r="E597" i="32"/>
  <c r="E598" i="32"/>
  <c r="E599" i="32"/>
  <c r="E600" i="32"/>
  <c r="E601" i="32"/>
  <c r="E602" i="32"/>
  <c r="E603" i="32"/>
  <c r="E604" i="32"/>
  <c r="E605" i="32"/>
  <c r="E606" i="32"/>
  <c r="E607" i="32"/>
  <c r="E608" i="32"/>
  <c r="E609" i="32"/>
  <c r="E610" i="32"/>
  <c r="E611" i="32"/>
  <c r="E612" i="32"/>
  <c r="E613" i="32"/>
  <c r="E614" i="32"/>
  <c r="E615" i="32"/>
  <c r="E616" i="32"/>
  <c r="E617" i="32"/>
  <c r="E618" i="32"/>
  <c r="E619" i="32"/>
  <c r="E620" i="32"/>
  <c r="E621" i="32"/>
  <c r="E622" i="32"/>
  <c r="E623" i="32"/>
  <c r="E624" i="32"/>
  <c r="E625" i="32"/>
  <c r="E626" i="32"/>
  <c r="E627" i="32"/>
  <c r="E628" i="32"/>
  <c r="E629" i="32"/>
  <c r="E630" i="32"/>
  <c r="E631" i="32"/>
  <c r="E632" i="32"/>
  <c r="E633" i="32"/>
  <c r="E634" i="32"/>
  <c r="E635" i="32"/>
  <c r="E636" i="32"/>
  <c r="E637" i="32"/>
  <c r="E638" i="32"/>
  <c r="E639" i="32"/>
  <c r="E640" i="32"/>
  <c r="E641" i="32"/>
  <c r="E642" i="32"/>
  <c r="E643" i="32"/>
  <c r="E644" i="32"/>
  <c r="E645" i="32"/>
  <c r="E646" i="32"/>
  <c r="E647" i="32"/>
  <c r="E648" i="32"/>
  <c r="E649" i="32"/>
  <c r="E650" i="32"/>
  <c r="E651" i="32"/>
  <c r="E652" i="32"/>
  <c r="E653" i="32"/>
  <c r="E654" i="32"/>
  <c r="E655" i="32"/>
  <c r="E656" i="32"/>
  <c r="E657" i="32"/>
  <c r="E658" i="32"/>
  <c r="E659" i="32"/>
  <c r="E660" i="32"/>
  <c r="E661" i="32"/>
  <c r="E662" i="32"/>
  <c r="E663" i="32"/>
  <c r="E664" i="32"/>
  <c r="E665" i="32"/>
  <c r="E666" i="32"/>
  <c r="E667" i="32"/>
  <c r="E668" i="32"/>
  <c r="E669" i="32"/>
  <c r="E670" i="32"/>
  <c r="E671" i="32"/>
  <c r="E672" i="32"/>
  <c r="E673" i="32"/>
  <c r="E674" i="32"/>
  <c r="E675" i="32"/>
  <c r="E676" i="32"/>
  <c r="E677" i="32"/>
  <c r="E678" i="32"/>
  <c r="E679" i="32"/>
  <c r="E680" i="32"/>
  <c r="E681" i="32"/>
  <c r="E682" i="32"/>
  <c r="E683" i="32"/>
  <c r="E684" i="32"/>
  <c r="E685" i="32"/>
  <c r="E686" i="32"/>
  <c r="E687" i="32"/>
  <c r="E688" i="32"/>
  <c r="E689" i="32"/>
  <c r="E690" i="32"/>
  <c r="E691" i="32"/>
  <c r="E692" i="32"/>
  <c r="E693" i="32"/>
  <c r="E694" i="32"/>
  <c r="E695" i="32"/>
  <c r="E696" i="32"/>
  <c r="E697" i="32"/>
  <c r="E698" i="32"/>
  <c r="E699" i="32"/>
  <c r="E700" i="32"/>
  <c r="E701" i="32"/>
  <c r="E702" i="32"/>
  <c r="E703" i="32"/>
  <c r="E704" i="32"/>
  <c r="E705" i="32"/>
  <c r="E706" i="32"/>
  <c r="E707" i="32"/>
  <c r="E708" i="32"/>
  <c r="E709" i="32"/>
  <c r="E710" i="32"/>
  <c r="E711" i="32"/>
  <c r="E712" i="32"/>
  <c r="E713" i="32"/>
  <c r="E714" i="32"/>
  <c r="E715" i="32"/>
  <c r="E716" i="32"/>
  <c r="E717" i="32"/>
  <c r="E718" i="32"/>
  <c r="E719" i="32"/>
  <c r="E720" i="32"/>
  <c r="E721" i="32"/>
  <c r="E722" i="32"/>
  <c r="E723" i="32"/>
  <c r="E724" i="32"/>
  <c r="E725" i="32"/>
  <c r="E726" i="32"/>
  <c r="E727" i="32"/>
  <c r="E728" i="32"/>
  <c r="E729" i="32"/>
  <c r="E730" i="32"/>
  <c r="E731" i="32"/>
  <c r="E732" i="32"/>
  <c r="E733" i="32"/>
  <c r="E734" i="32"/>
  <c r="E735" i="32"/>
  <c r="E736" i="32"/>
  <c r="E737" i="32"/>
  <c r="E738" i="32"/>
  <c r="E739" i="32"/>
  <c r="E740" i="32"/>
  <c r="E741" i="32"/>
  <c r="E742" i="32"/>
  <c r="E743" i="32"/>
  <c r="E744" i="32"/>
  <c r="E745" i="32"/>
  <c r="E746" i="32"/>
  <c r="E747" i="32"/>
  <c r="E748" i="32"/>
  <c r="E749" i="32"/>
  <c r="E750" i="32"/>
  <c r="E751" i="32"/>
  <c r="E752" i="32"/>
  <c r="E753" i="32"/>
  <c r="E754" i="32"/>
  <c r="E755" i="32"/>
  <c r="E756" i="32"/>
  <c r="E757" i="32"/>
  <c r="E758" i="32"/>
  <c r="E759" i="32"/>
  <c r="E760" i="32"/>
  <c r="E761" i="32"/>
  <c r="E762" i="32"/>
  <c r="E763" i="32"/>
  <c r="E764" i="32"/>
  <c r="E765" i="32"/>
  <c r="E766" i="32"/>
  <c r="E767" i="32"/>
  <c r="E768" i="32"/>
  <c r="E769" i="32"/>
  <c r="E770" i="32"/>
  <c r="E771" i="32"/>
  <c r="E772" i="32"/>
  <c r="E773" i="32"/>
  <c r="E774" i="32"/>
  <c r="E775" i="32"/>
  <c r="E776" i="32"/>
  <c r="E777" i="32"/>
  <c r="E778" i="32"/>
  <c r="E779" i="32"/>
  <c r="E780" i="32"/>
  <c r="E781" i="32"/>
  <c r="E782" i="32"/>
  <c r="E783" i="32"/>
  <c r="E784" i="32"/>
  <c r="E785" i="32"/>
  <c r="E786" i="32"/>
  <c r="E787" i="32"/>
  <c r="E788" i="32"/>
  <c r="E789" i="32"/>
  <c r="E790" i="32"/>
  <c r="E791" i="32"/>
  <c r="E792" i="32"/>
  <c r="E793" i="32"/>
  <c r="E794" i="32"/>
  <c r="E795" i="32"/>
  <c r="E796" i="32"/>
  <c r="E797" i="32"/>
  <c r="E798" i="32"/>
  <c r="E799" i="32"/>
  <c r="E800" i="32"/>
  <c r="E801" i="32"/>
  <c r="E802" i="32"/>
  <c r="E803" i="32"/>
  <c r="E804" i="32"/>
  <c r="E805" i="32"/>
  <c r="E806" i="32"/>
  <c r="E807" i="32"/>
  <c r="E808" i="32"/>
  <c r="E809" i="32"/>
  <c r="E810" i="32"/>
  <c r="E811" i="32"/>
  <c r="E812" i="32"/>
  <c r="E813" i="32"/>
  <c r="E814" i="32"/>
  <c r="E815" i="32"/>
  <c r="E816" i="32"/>
  <c r="E817" i="32"/>
  <c r="E818" i="32"/>
  <c r="E819" i="32"/>
  <c r="E820" i="32"/>
  <c r="E821" i="32"/>
  <c r="E822" i="32"/>
  <c r="E823" i="32"/>
  <c r="E824" i="32"/>
  <c r="E825" i="32"/>
  <c r="E826" i="32"/>
  <c r="E827" i="32"/>
  <c r="E828" i="32"/>
  <c r="E829" i="32"/>
  <c r="E830" i="32"/>
  <c r="E831" i="32"/>
  <c r="E832" i="32"/>
  <c r="E833" i="32"/>
  <c r="E834" i="32"/>
  <c r="E835" i="32"/>
  <c r="E836" i="32"/>
  <c r="E837" i="32"/>
  <c r="E838" i="32"/>
  <c r="E839" i="32"/>
  <c r="E840" i="32"/>
  <c r="E841" i="32"/>
  <c r="E842" i="32"/>
  <c r="E843" i="32"/>
  <c r="E844" i="32"/>
  <c r="E845" i="32"/>
  <c r="E846" i="32"/>
  <c r="E847" i="32"/>
  <c r="E848" i="32"/>
  <c r="E849" i="32"/>
  <c r="E850" i="32"/>
  <c r="E851" i="32"/>
  <c r="E852" i="32"/>
  <c r="E853" i="32"/>
  <c r="E854" i="32"/>
  <c r="E855" i="32"/>
  <c r="E856" i="32"/>
  <c r="E857" i="32"/>
  <c r="E858" i="32"/>
  <c r="E859" i="32"/>
  <c r="E860" i="32"/>
  <c r="E861" i="32"/>
  <c r="E862" i="32"/>
  <c r="E863" i="32"/>
  <c r="E864" i="32"/>
  <c r="E865" i="32"/>
  <c r="E866" i="32"/>
  <c r="E867" i="32"/>
  <c r="E868" i="32"/>
  <c r="E869" i="32"/>
  <c r="E870" i="32"/>
  <c r="E871" i="32"/>
  <c r="E872" i="32"/>
  <c r="E873" i="32"/>
  <c r="E874" i="32"/>
  <c r="E875" i="32"/>
  <c r="E876" i="32"/>
  <c r="E877" i="32"/>
  <c r="E878" i="32"/>
  <c r="E879" i="32"/>
  <c r="E880" i="32"/>
  <c r="E881" i="32"/>
  <c r="E882" i="32"/>
  <c r="E883" i="32"/>
  <c r="E884" i="32"/>
  <c r="E885" i="32"/>
  <c r="E886" i="32"/>
  <c r="E887" i="32"/>
  <c r="E888" i="32"/>
  <c r="E889" i="32"/>
  <c r="E890" i="32"/>
  <c r="E891" i="32"/>
  <c r="E892" i="32"/>
  <c r="E893" i="32"/>
  <c r="E894" i="32"/>
  <c r="E895" i="32"/>
  <c r="E896" i="32"/>
  <c r="E897" i="32"/>
  <c r="E898" i="32"/>
  <c r="E899" i="32"/>
  <c r="E900" i="32"/>
  <c r="E901" i="32"/>
  <c r="E902" i="32"/>
  <c r="E903" i="32"/>
  <c r="E904" i="32"/>
  <c r="E905" i="32"/>
  <c r="E906" i="32"/>
  <c r="E907" i="32"/>
  <c r="E908" i="32"/>
  <c r="E909" i="32"/>
  <c r="E910" i="32"/>
  <c r="E911" i="32"/>
  <c r="E912" i="32"/>
  <c r="E913" i="32"/>
  <c r="E914" i="32"/>
  <c r="E915" i="32"/>
  <c r="E916" i="32"/>
  <c r="E917" i="32"/>
  <c r="E918" i="32"/>
  <c r="E919" i="32"/>
  <c r="E920" i="32"/>
  <c r="E921" i="32"/>
  <c r="E922" i="32"/>
  <c r="E923" i="32"/>
  <c r="E924" i="32"/>
  <c r="E925" i="32"/>
  <c r="E926" i="32"/>
  <c r="E927" i="32"/>
  <c r="E928" i="32"/>
  <c r="E929" i="32"/>
  <c r="E930" i="32"/>
  <c r="E931" i="32"/>
  <c r="E932" i="32"/>
  <c r="E933" i="32"/>
  <c r="E934" i="32"/>
  <c r="E935" i="32"/>
  <c r="E936" i="32"/>
  <c r="E937" i="32"/>
  <c r="E938" i="32"/>
  <c r="E939" i="32"/>
  <c r="E940" i="32"/>
  <c r="E941" i="32"/>
  <c r="E942" i="32"/>
  <c r="E943" i="32"/>
  <c r="E944" i="32"/>
  <c r="E945" i="32"/>
  <c r="E946" i="32"/>
  <c r="E947" i="32"/>
  <c r="E948" i="32"/>
  <c r="E949" i="32"/>
  <c r="E950" i="32"/>
  <c r="E951" i="32"/>
  <c r="E952" i="32"/>
  <c r="E953" i="32"/>
  <c r="E954" i="32"/>
  <c r="E955" i="32"/>
  <c r="E956" i="32"/>
  <c r="E957" i="32"/>
  <c r="E958" i="32"/>
  <c r="E959" i="32"/>
  <c r="E960" i="32"/>
  <c r="E961" i="32"/>
  <c r="E962" i="32"/>
  <c r="E963" i="32"/>
  <c r="E964" i="32"/>
  <c r="E965" i="32"/>
  <c r="E966" i="32"/>
  <c r="E967" i="32"/>
  <c r="E968" i="32"/>
  <c r="E969" i="32"/>
  <c r="E970" i="32"/>
  <c r="E971" i="32"/>
  <c r="E972" i="32"/>
  <c r="E973" i="32"/>
  <c r="E974" i="32"/>
  <c r="E975" i="32"/>
  <c r="E976" i="32"/>
  <c r="E977" i="32"/>
  <c r="E978" i="32"/>
  <c r="E979" i="32"/>
  <c r="E980" i="32"/>
  <c r="E981" i="32"/>
  <c r="E982" i="32"/>
  <c r="E983" i="32"/>
  <c r="E984" i="32"/>
  <c r="E985" i="32"/>
  <c r="E986" i="32"/>
  <c r="E987" i="32"/>
  <c r="E988" i="32"/>
  <c r="E989" i="32"/>
  <c r="E990" i="32"/>
  <c r="E991" i="32"/>
  <c r="E992" i="32"/>
  <c r="E993" i="32"/>
  <c r="E994" i="32"/>
  <c r="E995" i="32"/>
  <c r="E996" i="32"/>
  <c r="E997" i="32"/>
  <c r="E998" i="32"/>
  <c r="E999" i="32"/>
  <c r="E1000" i="32"/>
  <c r="I46" i="10"/>
  <c r="I47" i="10"/>
  <c r="J54" i="10"/>
  <c r="O54" i="10" s="1"/>
  <c r="I55" i="10"/>
  <c r="J61" i="10"/>
  <c r="O61" i="10" s="1"/>
  <c r="I64" i="10"/>
  <c r="I68" i="10"/>
  <c r="I69" i="10"/>
  <c r="I70" i="10"/>
  <c r="I72" i="10"/>
  <c r="I73" i="10"/>
  <c r="I78" i="10"/>
  <c r="I85" i="10"/>
  <c r="J86" i="10"/>
  <c r="O86" i="10" s="1"/>
  <c r="J94" i="10"/>
  <c r="O94" i="10" s="1"/>
  <c r="J95" i="10"/>
  <c r="O95" i="10" s="1"/>
  <c r="I101" i="10"/>
  <c r="J103" i="10"/>
  <c r="O103" i="10" s="1"/>
  <c r="I109" i="10"/>
  <c r="I111" i="10"/>
  <c r="I118" i="10"/>
  <c r="I119" i="10"/>
  <c r="J133" i="10"/>
  <c r="O133" i="10" s="1"/>
  <c r="J134" i="10"/>
  <c r="O134" i="10" s="1"/>
  <c r="J135" i="10"/>
  <c r="O135" i="10" s="1"/>
  <c r="J136" i="10"/>
  <c r="O136" i="10" s="1"/>
  <c r="J141" i="10"/>
  <c r="O141" i="10" s="1"/>
  <c r="I142" i="10"/>
  <c r="I143" i="10"/>
  <c r="J147" i="10"/>
  <c r="O147" i="10" s="1"/>
  <c r="J150" i="10"/>
  <c r="O150" i="10" s="1"/>
  <c r="I151" i="10"/>
  <c r="I152" i="10"/>
  <c r="J157" i="10"/>
  <c r="O157" i="10" s="1"/>
  <c r="J158" i="10"/>
  <c r="O158" i="10" s="1"/>
  <c r="J159" i="10"/>
  <c r="O159" i="10" s="1"/>
  <c r="I160" i="10"/>
  <c r="I162" i="10"/>
  <c r="I163" i="10"/>
  <c r="J165" i="10"/>
  <c r="O165" i="10" s="1"/>
  <c r="J166" i="10"/>
  <c r="O166" i="10" s="1"/>
  <c r="J167" i="10"/>
  <c r="O167" i="10" s="1"/>
  <c r="I168" i="10"/>
  <c r="J170" i="10"/>
  <c r="O170" i="10" s="1"/>
  <c r="J173" i="10"/>
  <c r="O173" i="10" s="1"/>
  <c r="J175" i="10"/>
  <c r="O175" i="10" s="1"/>
  <c r="J181" i="10"/>
  <c r="O181" i="10" s="1"/>
  <c r="J182" i="10"/>
  <c r="O182" i="10" s="1"/>
  <c r="J183" i="10"/>
  <c r="O183" i="10" s="1"/>
  <c r="J189" i="10"/>
  <c r="O189" i="10" s="1"/>
  <c r="I190" i="10"/>
  <c r="J191" i="10"/>
  <c r="O191" i="10" s="1"/>
  <c r="J196" i="10"/>
  <c r="O196" i="10" s="1"/>
  <c r="I198" i="10"/>
  <c r="J199" i="10"/>
  <c r="O199" i="10" s="1"/>
  <c r="I202" i="10"/>
  <c r="J203" i="10"/>
  <c r="O203" i="10" s="1"/>
  <c r="J204" i="10"/>
  <c r="O204" i="10" s="1"/>
  <c r="I206" i="10"/>
  <c r="J207" i="10"/>
  <c r="O207" i="10" s="1"/>
  <c r="I209" i="10"/>
  <c r="J212" i="10"/>
  <c r="O212" i="10" s="1"/>
  <c r="J213" i="10"/>
  <c r="O213" i="10" s="1"/>
  <c r="J214" i="10"/>
  <c r="O214" i="10" s="1"/>
  <c r="I215" i="10"/>
  <c r="I216" i="10"/>
  <c r="I217" i="10"/>
  <c r="J219" i="10"/>
  <c r="O219" i="10" s="1"/>
  <c r="J221" i="10"/>
  <c r="O221" i="10" s="1"/>
  <c r="J223" i="10"/>
  <c r="O223" i="10" s="1"/>
  <c r="I224" i="10"/>
  <c r="J225" i="10"/>
  <c r="O225" i="10" s="1"/>
  <c r="J226" i="10"/>
  <c r="O226" i="10" s="1"/>
  <c r="J228" i="10"/>
  <c r="O228" i="10" s="1"/>
  <c r="J229" i="10"/>
  <c r="O229" i="10" s="1"/>
  <c r="J230" i="10"/>
  <c r="O230" i="10" s="1"/>
  <c r="J231" i="10"/>
  <c r="O231" i="10" s="1"/>
  <c r="I232" i="10"/>
  <c r="J235" i="10"/>
  <c r="O235" i="10" s="1"/>
  <c r="J238" i="10"/>
  <c r="O238" i="10" s="1"/>
  <c r="J239" i="10"/>
  <c r="O239" i="10" s="1"/>
  <c r="I242" i="10"/>
  <c r="I243" i="10"/>
  <c r="J246" i="10"/>
  <c r="O246" i="10" s="1"/>
  <c r="J247" i="10"/>
  <c r="O247" i="10" s="1"/>
  <c r="J249" i="10"/>
  <c r="O249" i="10" s="1"/>
  <c r="J251" i="10"/>
  <c r="O251" i="10" s="1"/>
  <c r="J252" i="10"/>
  <c r="O252" i="10" s="1"/>
  <c r="J253" i="10"/>
  <c r="O253" i="10" s="1"/>
  <c r="J254" i="10"/>
  <c r="O254" i="10" s="1"/>
  <c r="J255" i="10"/>
  <c r="O255" i="10" s="1"/>
  <c r="J263" i="10"/>
  <c r="O263" i="10" s="1"/>
  <c r="I265" i="10"/>
  <c r="J266" i="10"/>
  <c r="O266" i="10" s="1"/>
  <c r="J267" i="10"/>
  <c r="O267" i="10" s="1"/>
  <c r="J268" i="10"/>
  <c r="O268" i="10" s="1"/>
  <c r="J269" i="10"/>
  <c r="O269" i="10" s="1"/>
  <c r="I270" i="10"/>
  <c r="J271" i="10"/>
  <c r="O271" i="10" s="1"/>
  <c r="I274" i="10"/>
  <c r="J275" i="10"/>
  <c r="O275" i="10" s="1"/>
  <c r="J277" i="10"/>
  <c r="O277" i="10" s="1"/>
  <c r="J278" i="10"/>
  <c r="O278" i="10" s="1"/>
  <c r="I279" i="10"/>
  <c r="I280" i="10"/>
  <c r="J281" i="10"/>
  <c r="O281" i="10" s="1"/>
  <c r="J282" i="10"/>
  <c r="O282" i="10" s="1"/>
  <c r="J283" i="10"/>
  <c r="O283" i="10" s="1"/>
  <c r="J284" i="10"/>
  <c r="O284" i="10" s="1"/>
  <c r="I286" i="10"/>
  <c r="I287" i="10"/>
  <c r="I288" i="10"/>
  <c r="I290" i="10"/>
  <c r="J293" i="10"/>
  <c r="O293" i="10" s="1"/>
  <c r="J294" i="10"/>
  <c r="O294" i="10" s="1"/>
  <c r="J295" i="10"/>
  <c r="O295" i="10" s="1"/>
  <c r="I296" i="10"/>
  <c r="J298" i="10"/>
  <c r="O298" i="10" s="1"/>
  <c r="J301" i="10"/>
  <c r="O301" i="10" s="1"/>
  <c r="J302" i="10"/>
  <c r="O302" i="10" s="1"/>
  <c r="J303" i="10"/>
  <c r="O303" i="10" s="1"/>
  <c r="J310" i="10"/>
  <c r="O310" i="10" s="1"/>
  <c r="J311" i="10"/>
  <c r="O311" i="10" s="1"/>
  <c r="J314" i="10"/>
  <c r="O314" i="10" s="1"/>
  <c r="J315" i="10"/>
  <c r="O315" i="10" s="1"/>
  <c r="J318" i="10"/>
  <c r="O318" i="10" s="1"/>
  <c r="J319" i="10"/>
  <c r="O319" i="10" s="1"/>
  <c r="I324" i="10"/>
  <c r="J325" i="10"/>
  <c r="O325" i="10" s="1"/>
  <c r="J326" i="10"/>
  <c r="O326" i="10" s="1"/>
  <c r="J327" i="10"/>
  <c r="O327" i="10" s="1"/>
  <c r="J330" i="10"/>
  <c r="O330" i="10" s="1"/>
  <c r="J333" i="10"/>
  <c r="O333" i="10" s="1"/>
  <c r="J334" i="10"/>
  <c r="O334" i="10" s="1"/>
  <c r="J335" i="10"/>
  <c r="O335" i="10" s="1"/>
  <c r="I337" i="10"/>
  <c r="I339" i="10"/>
  <c r="I340" i="10"/>
  <c r="I342" i="10"/>
  <c r="I343" i="10"/>
  <c r="I344" i="10"/>
  <c r="J345" i="10"/>
  <c r="J346" i="10"/>
  <c r="J348" i="10"/>
  <c r="J350" i="10"/>
  <c r="I352" i="10"/>
  <c r="I354" i="10"/>
  <c r="J355" i="10"/>
  <c r="J358" i="10"/>
  <c r="J359" i="10"/>
  <c r="I360" i="10"/>
  <c r="J361" i="10"/>
  <c r="J362" i="10"/>
  <c r="J363" i="10"/>
  <c r="J366" i="10"/>
  <c r="J367" i="10"/>
  <c r="I368" i="10"/>
  <c r="J371" i="10"/>
  <c r="J373" i="10"/>
  <c r="J374" i="10"/>
  <c r="J375" i="10"/>
  <c r="I378" i="10"/>
  <c r="I379" i="10"/>
  <c r="J382" i="10"/>
  <c r="J383" i="10"/>
  <c r="J385" i="10"/>
  <c r="J386" i="10"/>
  <c r="J387" i="10"/>
  <c r="J388" i="10"/>
  <c r="J389" i="10"/>
  <c r="J391" i="10"/>
  <c r="I395" i="10"/>
  <c r="I396" i="10"/>
  <c r="J397" i="10"/>
  <c r="I398" i="10"/>
  <c r="I399" i="10"/>
  <c r="J403" i="10"/>
  <c r="J406" i="10"/>
  <c r="J407" i="10"/>
  <c r="I408" i="10"/>
  <c r="J411" i="10"/>
  <c r="J412" i="10"/>
  <c r="J415" i="10"/>
  <c r="I416" i="10"/>
  <c r="J418" i="10"/>
  <c r="J419" i="10"/>
  <c r="I420" i="10"/>
  <c r="J421" i="10"/>
  <c r="J422" i="10"/>
  <c r="J423" i="10"/>
  <c r="I424" i="10"/>
  <c r="J427" i="10"/>
  <c r="I428" i="10"/>
  <c r="J429" i="10"/>
  <c r="I430" i="10"/>
  <c r="J431" i="10"/>
  <c r="I432" i="10"/>
  <c r="J433" i="10"/>
  <c r="I435" i="10"/>
  <c r="J439" i="10"/>
  <c r="I440" i="10"/>
  <c r="J442" i="10"/>
  <c r="J443" i="10"/>
  <c r="J444" i="10"/>
  <c r="J445" i="10"/>
  <c r="I446" i="10"/>
  <c r="J447" i="10"/>
  <c r="I448" i="10"/>
  <c r="I449" i="10"/>
  <c r="I450" i="10"/>
  <c r="I451" i="10"/>
  <c r="I453" i="10"/>
  <c r="J455" i="10"/>
  <c r="I456" i="10"/>
  <c r="I460" i="10"/>
  <c r="I461" i="10"/>
  <c r="I462" i="10"/>
  <c r="J463" i="10"/>
  <c r="J464" i="10"/>
  <c r="J466" i="10"/>
  <c r="J467" i="10"/>
  <c r="I468" i="10"/>
  <c r="J469" i="10"/>
  <c r="J471" i="10"/>
  <c r="I472" i="10"/>
  <c r="I474" i="10"/>
  <c r="I476" i="10"/>
  <c r="J477" i="10"/>
  <c r="J478" i="10"/>
  <c r="J479" i="10"/>
  <c r="I480" i="10"/>
  <c r="J481" i="10"/>
  <c r="I482" i="10"/>
  <c r="I483" i="10"/>
  <c r="I484" i="10"/>
  <c r="J485" i="10"/>
  <c r="J486" i="10"/>
  <c r="J487" i="10"/>
  <c r="I488" i="10"/>
  <c r="J490" i="10"/>
  <c r="I493" i="10"/>
  <c r="I494" i="10"/>
  <c r="J495" i="10"/>
  <c r="I496" i="10"/>
  <c r="J499" i="10"/>
  <c r="I500" i="10"/>
  <c r="J501" i="10"/>
  <c r="J503" i="10"/>
  <c r="I504" i="10"/>
  <c r="J508" i="10"/>
  <c r="J509" i="10"/>
  <c r="I510" i="10"/>
  <c r="J511" i="10"/>
  <c r="I512" i="10"/>
  <c r="J513" i="10"/>
  <c r="J514" i="10"/>
  <c r="J515" i="10"/>
  <c r="J516" i="10"/>
  <c r="I518" i="10"/>
  <c r="I520" i="10"/>
  <c r="I525" i="10"/>
  <c r="J527" i="10"/>
  <c r="I528" i="10"/>
  <c r="I531" i="10"/>
  <c r="J533" i="10"/>
  <c r="I534" i="10"/>
  <c r="J535" i="10"/>
  <c r="I536" i="10"/>
  <c r="J539" i="10"/>
  <c r="J540" i="10"/>
  <c r="J542" i="10"/>
  <c r="J543" i="10"/>
  <c r="I544" i="10"/>
  <c r="J551" i="10"/>
  <c r="I552" i="10"/>
  <c r="J553" i="10"/>
  <c r="J554" i="10"/>
  <c r="J555" i="10"/>
  <c r="I557" i="10"/>
  <c r="I558" i="10"/>
  <c r="J559" i="10"/>
  <c r="I560" i="10"/>
  <c r="I562" i="10"/>
  <c r="J565" i="10"/>
  <c r="J567" i="10"/>
  <c r="I568" i="10"/>
  <c r="J570" i="10"/>
  <c r="J571" i="10"/>
  <c r="I573" i="10"/>
  <c r="I574" i="10"/>
  <c r="J575" i="10"/>
  <c r="I576" i="10"/>
  <c r="J578" i="10"/>
  <c r="I579" i="10"/>
  <c r="J581" i="10"/>
  <c r="J583" i="10"/>
  <c r="I584" i="10"/>
  <c r="J585" i="10"/>
  <c r="J589" i="10"/>
  <c r="I590" i="10"/>
  <c r="J591" i="10"/>
  <c r="J592" i="10"/>
  <c r="J593" i="10"/>
  <c r="J594" i="10"/>
  <c r="I596" i="10"/>
  <c r="I598" i="10"/>
  <c r="J599" i="10"/>
  <c r="I600" i="10"/>
  <c r="J602" i="10"/>
  <c r="J603" i="10"/>
  <c r="I605" i="10"/>
  <c r="J606" i="10"/>
  <c r="I608" i="10"/>
  <c r="I610" i="10"/>
  <c r="J611" i="10"/>
  <c r="J612" i="10"/>
  <c r="J613" i="10"/>
  <c r="J615" i="10"/>
  <c r="I616" i="10"/>
  <c r="I619" i="10"/>
  <c r="I620" i="10"/>
  <c r="I621" i="10"/>
  <c r="I622" i="10"/>
  <c r="J623" i="10"/>
  <c r="I624" i="10"/>
  <c r="J627" i="10"/>
  <c r="J628" i="10"/>
  <c r="I630" i="10"/>
  <c r="J631" i="10"/>
  <c r="I632" i="10"/>
  <c r="J636" i="10"/>
  <c r="J639" i="10"/>
  <c r="I640" i="10"/>
  <c r="I642" i="10"/>
  <c r="I644" i="10"/>
  <c r="J645" i="10"/>
  <c r="I646" i="10"/>
  <c r="J647" i="10"/>
  <c r="J648" i="10"/>
  <c r="J650" i="10"/>
  <c r="J651" i="10"/>
  <c r="I652" i="10"/>
  <c r="I653" i="10"/>
  <c r="I654" i="10"/>
  <c r="J655" i="10"/>
  <c r="I656" i="10"/>
  <c r="I658" i="10"/>
  <c r="J659" i="10"/>
  <c r="J661" i="10"/>
  <c r="I662" i="10"/>
  <c r="J663" i="10"/>
  <c r="I664" i="10"/>
  <c r="I665" i="10"/>
  <c r="J666" i="10"/>
  <c r="J668" i="10"/>
  <c r="J669" i="10"/>
  <c r="J671" i="10"/>
  <c r="I672" i="10"/>
  <c r="I676" i="10"/>
  <c r="J678" i="10"/>
  <c r="J679" i="10"/>
  <c r="I680" i="10"/>
  <c r="J681" i="10"/>
  <c r="I683" i="10"/>
  <c r="J684" i="10"/>
  <c r="I686" i="10"/>
  <c r="J687" i="10"/>
  <c r="I688" i="10"/>
  <c r="J693" i="10"/>
  <c r="I694" i="10"/>
  <c r="J695" i="10"/>
  <c r="J696" i="10"/>
  <c r="I701" i="10"/>
  <c r="J704" i="10"/>
  <c r="J705" i="10"/>
  <c r="J706" i="10"/>
  <c r="J707" i="10"/>
  <c r="I710" i="10"/>
  <c r="J711" i="10"/>
  <c r="I712" i="10"/>
  <c r="I714" i="10"/>
  <c r="I715" i="10"/>
  <c r="I716" i="10"/>
  <c r="I717" i="10"/>
  <c r="I718" i="10"/>
  <c r="J719" i="10"/>
  <c r="I720" i="10"/>
  <c r="J726" i="10"/>
  <c r="J727" i="10"/>
  <c r="I728" i="10"/>
  <c r="I729" i="10"/>
  <c r="I730" i="10"/>
  <c r="J731" i="10"/>
  <c r="J732" i="10"/>
  <c r="J734" i="10"/>
  <c r="J735" i="10"/>
  <c r="J736" i="10"/>
  <c r="J739" i="10"/>
  <c r="J740" i="10"/>
  <c r="J741" i="10"/>
  <c r="J742" i="10"/>
  <c r="J743" i="10"/>
  <c r="I744" i="10"/>
  <c r="J746" i="10"/>
  <c r="J747" i="10"/>
  <c r="I749" i="10"/>
  <c r="I750" i="10"/>
  <c r="J751" i="10"/>
  <c r="J752" i="10"/>
  <c r="J753" i="10"/>
  <c r="I756" i="10"/>
  <c r="J757" i="10"/>
  <c r="I758" i="10"/>
  <c r="J759" i="10"/>
  <c r="I760" i="10"/>
  <c r="J763" i="10"/>
  <c r="I764" i="10"/>
  <c r="I765" i="10"/>
  <c r="I766" i="10"/>
  <c r="J767" i="10"/>
  <c r="I768" i="10"/>
  <c r="J771" i="10"/>
  <c r="J773" i="10"/>
  <c r="I774" i="10"/>
  <c r="J775" i="10"/>
  <c r="I776" i="10"/>
  <c r="J777" i="10"/>
  <c r="I779" i="10"/>
  <c r="I780" i="10"/>
  <c r="I782" i="10"/>
  <c r="J783" i="10"/>
  <c r="I784" i="10"/>
  <c r="J785" i="10"/>
  <c r="I787" i="10"/>
  <c r="I788" i="10"/>
  <c r="I789" i="10"/>
  <c r="J790" i="10"/>
  <c r="J791" i="10"/>
  <c r="I792" i="10"/>
  <c r="J795" i="10"/>
  <c r="J799" i="10"/>
  <c r="I800" i="10"/>
  <c r="I802" i="10"/>
  <c r="J804" i="10"/>
  <c r="J805" i="10"/>
  <c r="I806" i="10"/>
  <c r="J807" i="10"/>
  <c r="I808" i="10"/>
  <c r="I811" i="10"/>
  <c r="I812" i="10"/>
  <c r="I813" i="10"/>
  <c r="J815" i="10"/>
  <c r="I816" i="10"/>
  <c r="J818" i="10"/>
  <c r="J819" i="10"/>
  <c r="I822" i="10"/>
  <c r="J823" i="10"/>
  <c r="I824" i="10"/>
  <c r="I826" i="10"/>
  <c r="J827" i="10"/>
  <c r="J829" i="10"/>
  <c r="J831" i="10"/>
  <c r="I832" i="10"/>
  <c r="J833" i="10"/>
  <c r="I835" i="10"/>
  <c r="I838" i="10"/>
  <c r="I840" i="10"/>
  <c r="J843" i="10"/>
  <c r="I844" i="10"/>
  <c r="J845" i="10"/>
  <c r="I846" i="10"/>
  <c r="J847" i="10"/>
  <c r="I848" i="10"/>
  <c r="J850" i="10"/>
  <c r="J853" i="10"/>
  <c r="I854" i="10"/>
  <c r="J855" i="10"/>
  <c r="I856" i="10"/>
  <c r="I858" i="10"/>
  <c r="J860" i="10"/>
  <c r="I861" i="10"/>
  <c r="J863" i="10"/>
  <c r="I864" i="10"/>
  <c r="J865" i="10"/>
  <c r="I866" i="10"/>
  <c r="J867" i="10"/>
  <c r="I870" i="10"/>
  <c r="J871" i="10"/>
  <c r="J872" i="10"/>
  <c r="J874" i="10"/>
  <c r="I876" i="10"/>
  <c r="I877" i="10"/>
  <c r="J879" i="10"/>
  <c r="J880" i="10"/>
  <c r="J883" i="10"/>
  <c r="J884" i="10"/>
  <c r="I885" i="10"/>
  <c r="I886" i="10"/>
  <c r="J887" i="10"/>
  <c r="I888" i="10"/>
  <c r="J889" i="10"/>
  <c r="I892" i="10"/>
  <c r="J895" i="10"/>
  <c r="I896" i="10"/>
  <c r="J898" i="10"/>
  <c r="J899" i="10"/>
  <c r="I902" i="10"/>
  <c r="J903" i="10"/>
  <c r="I904" i="10"/>
  <c r="I910" i="10"/>
  <c r="J911" i="10"/>
  <c r="I912" i="10"/>
  <c r="J913" i="10"/>
  <c r="J914" i="10"/>
  <c r="J915" i="10"/>
  <c r="I916" i="10"/>
  <c r="J918" i="10"/>
  <c r="J919" i="10"/>
  <c r="I920" i="10"/>
  <c r="J923" i="10"/>
  <c r="I924" i="10"/>
  <c r="I925" i="10"/>
  <c r="I926" i="10"/>
  <c r="J927" i="10"/>
  <c r="I928" i="10"/>
  <c r="J930" i="10"/>
  <c r="I932" i="10"/>
  <c r="J933" i="10"/>
  <c r="I934" i="10"/>
  <c r="J935" i="10"/>
  <c r="J936" i="10"/>
  <c r="J940" i="10"/>
  <c r="I941" i="10"/>
  <c r="I942" i="10"/>
  <c r="J943" i="10"/>
  <c r="I944" i="10"/>
  <c r="I946" i="10"/>
  <c r="J948" i="10"/>
  <c r="I949" i="10"/>
  <c r="I950" i="10"/>
  <c r="J951" i="10"/>
  <c r="J952" i="10"/>
  <c r="J955" i="10"/>
  <c r="J956" i="10"/>
  <c r="I957" i="10"/>
  <c r="J959" i="10"/>
  <c r="J960" i="10"/>
  <c r="J965" i="10"/>
  <c r="I966" i="10"/>
  <c r="J967" i="10"/>
  <c r="I968" i="10"/>
  <c r="I969" i="10"/>
  <c r="J971" i="10"/>
  <c r="J972" i="10"/>
  <c r="I974" i="10"/>
  <c r="J975" i="10"/>
  <c r="I976" i="10"/>
  <c r="J981" i="10"/>
  <c r="I982" i="10"/>
  <c r="J983" i="10"/>
  <c r="I984" i="10"/>
  <c r="J989" i="10"/>
  <c r="J990" i="10"/>
  <c r="J991" i="10"/>
  <c r="I992" i="10"/>
  <c r="J993" i="10"/>
  <c r="J997" i="10"/>
  <c r="J998" i="10"/>
  <c r="J999" i="10"/>
  <c r="J1000" i="10"/>
  <c r="I1001" i="10"/>
  <c r="L42" i="10"/>
  <c r="M42" i="10" s="1"/>
  <c r="L43" i="10"/>
  <c r="M43" i="10" s="1"/>
  <c r="L44" i="10"/>
  <c r="M44" i="10" s="1"/>
  <c r="L45" i="10"/>
  <c r="M45" i="10" s="1"/>
  <c r="L46" i="10"/>
  <c r="M46" i="10" s="1"/>
  <c r="L47" i="10"/>
  <c r="M47" i="10"/>
  <c r="L48" i="10"/>
  <c r="M48" i="10" s="1"/>
  <c r="L49" i="10"/>
  <c r="M49" i="10" s="1"/>
  <c r="L50" i="10"/>
  <c r="M50" i="10" s="1"/>
  <c r="L51" i="10"/>
  <c r="M51" i="10" s="1"/>
  <c r="L52" i="10"/>
  <c r="M52" i="10" s="1"/>
  <c r="L53" i="10"/>
  <c r="M53" i="10" s="1"/>
  <c r="L54" i="10"/>
  <c r="M54" i="10"/>
  <c r="L55" i="10"/>
  <c r="M55" i="10" s="1"/>
  <c r="L56" i="10"/>
  <c r="M56" i="10" s="1"/>
  <c r="L57" i="10"/>
  <c r="M57" i="10" s="1"/>
  <c r="L58" i="10"/>
  <c r="M58" i="10" s="1"/>
  <c r="L59" i="10"/>
  <c r="M59" i="10" s="1"/>
  <c r="L60" i="10"/>
  <c r="M60" i="10" s="1"/>
  <c r="L61" i="10"/>
  <c r="M61" i="10" s="1"/>
  <c r="L62" i="10"/>
  <c r="M62" i="10" s="1"/>
  <c r="L63" i="10"/>
  <c r="M63" i="10" s="1"/>
  <c r="L64" i="10"/>
  <c r="M64" i="10" s="1"/>
  <c r="L65" i="10"/>
  <c r="M65" i="10" s="1"/>
  <c r="L66" i="10"/>
  <c r="M66" i="10" s="1"/>
  <c r="L67" i="10"/>
  <c r="M67" i="10" s="1"/>
  <c r="L68" i="10"/>
  <c r="M68" i="10" s="1"/>
  <c r="L69" i="10"/>
  <c r="M69" i="10" s="1"/>
  <c r="L70" i="10"/>
  <c r="M70" i="10" s="1"/>
  <c r="L71" i="10"/>
  <c r="M71" i="10" s="1"/>
  <c r="L72" i="10"/>
  <c r="M72" i="10" s="1"/>
  <c r="L73" i="10"/>
  <c r="M73" i="10" s="1"/>
  <c r="L74" i="10"/>
  <c r="M74" i="10" s="1"/>
  <c r="L75" i="10"/>
  <c r="M75" i="10" s="1"/>
  <c r="L76" i="10"/>
  <c r="M76" i="10" s="1"/>
  <c r="L77" i="10"/>
  <c r="M77" i="10" s="1"/>
  <c r="L78" i="10"/>
  <c r="M78" i="10" s="1"/>
  <c r="L79" i="10"/>
  <c r="M79" i="10" s="1"/>
  <c r="L80" i="10"/>
  <c r="M80" i="10" s="1"/>
  <c r="L81" i="10"/>
  <c r="M81" i="10" s="1"/>
  <c r="L82" i="10"/>
  <c r="M82" i="10" s="1"/>
  <c r="L83" i="10"/>
  <c r="M83" i="10" s="1"/>
  <c r="L84" i="10"/>
  <c r="M84" i="10" s="1"/>
  <c r="L85" i="10"/>
  <c r="M85" i="10" s="1"/>
  <c r="L86" i="10"/>
  <c r="M86" i="10" s="1"/>
  <c r="L87" i="10"/>
  <c r="M87" i="10" s="1"/>
  <c r="L88" i="10"/>
  <c r="M88" i="10" s="1"/>
  <c r="L89" i="10"/>
  <c r="M89" i="10" s="1"/>
  <c r="L90" i="10"/>
  <c r="M90" i="10" s="1"/>
  <c r="L91" i="10"/>
  <c r="M91" i="10" s="1"/>
  <c r="L92" i="10"/>
  <c r="M92" i="10" s="1"/>
  <c r="L93" i="10"/>
  <c r="M93" i="10" s="1"/>
  <c r="L94" i="10"/>
  <c r="M94" i="10" s="1"/>
  <c r="L95" i="10"/>
  <c r="M95" i="10" s="1"/>
  <c r="L96" i="10"/>
  <c r="M96" i="10" s="1"/>
  <c r="L97" i="10"/>
  <c r="M97" i="10" s="1"/>
  <c r="L98" i="10"/>
  <c r="M98" i="10" s="1"/>
  <c r="L99" i="10"/>
  <c r="M99" i="10" s="1"/>
  <c r="L100" i="10"/>
  <c r="M100" i="10" s="1"/>
  <c r="L101" i="10"/>
  <c r="M101" i="10" s="1"/>
  <c r="L102" i="10"/>
  <c r="M102" i="10" s="1"/>
  <c r="L103" i="10"/>
  <c r="M103" i="10" s="1"/>
  <c r="L104" i="10"/>
  <c r="M104" i="10" s="1"/>
  <c r="L105" i="10"/>
  <c r="M105" i="10" s="1"/>
  <c r="L106" i="10"/>
  <c r="M106" i="10" s="1"/>
  <c r="L107" i="10"/>
  <c r="M107" i="10" s="1"/>
  <c r="L108" i="10"/>
  <c r="M108" i="10" s="1"/>
  <c r="L109" i="10"/>
  <c r="M109" i="10" s="1"/>
  <c r="L110" i="10"/>
  <c r="M110" i="10" s="1"/>
  <c r="L111" i="10"/>
  <c r="M111" i="10" s="1"/>
  <c r="L112" i="10"/>
  <c r="M112" i="10" s="1"/>
  <c r="L113" i="10"/>
  <c r="M113" i="10" s="1"/>
  <c r="L114" i="10"/>
  <c r="M114" i="10" s="1"/>
  <c r="L115" i="10"/>
  <c r="M115" i="10" s="1"/>
  <c r="L116" i="10"/>
  <c r="M116" i="10" s="1"/>
  <c r="L117" i="10"/>
  <c r="M117" i="10" s="1"/>
  <c r="L118" i="10"/>
  <c r="M118" i="10" s="1"/>
  <c r="L119" i="10"/>
  <c r="M119" i="10" s="1"/>
  <c r="L120" i="10"/>
  <c r="M120" i="10" s="1"/>
  <c r="L121" i="10"/>
  <c r="M121" i="10" s="1"/>
  <c r="L122" i="10"/>
  <c r="M122" i="10" s="1"/>
  <c r="L123" i="10"/>
  <c r="M123" i="10" s="1"/>
  <c r="L124" i="10"/>
  <c r="M124" i="10" s="1"/>
  <c r="L125" i="10"/>
  <c r="M125" i="10" s="1"/>
  <c r="L126" i="10"/>
  <c r="M126" i="10" s="1"/>
  <c r="L127" i="10"/>
  <c r="M127" i="10" s="1"/>
  <c r="L128" i="10"/>
  <c r="M128" i="10" s="1"/>
  <c r="L129" i="10"/>
  <c r="M129" i="10"/>
  <c r="L130" i="10"/>
  <c r="M130" i="10" s="1"/>
  <c r="L131" i="10"/>
  <c r="M131" i="10" s="1"/>
  <c r="L132" i="10"/>
  <c r="M132" i="10" s="1"/>
  <c r="L133" i="10"/>
  <c r="M133" i="10" s="1"/>
  <c r="L134" i="10"/>
  <c r="M134" i="10" s="1"/>
  <c r="L135" i="10"/>
  <c r="M135" i="10" s="1"/>
  <c r="L136" i="10"/>
  <c r="M136" i="10" s="1"/>
  <c r="L137" i="10"/>
  <c r="M137" i="10" s="1"/>
  <c r="L138" i="10"/>
  <c r="M138" i="10" s="1"/>
  <c r="L139" i="10"/>
  <c r="M139" i="10" s="1"/>
  <c r="L140" i="10"/>
  <c r="M140" i="10" s="1"/>
  <c r="L141" i="10"/>
  <c r="M141" i="10" s="1"/>
  <c r="L142" i="10"/>
  <c r="M142" i="10" s="1"/>
  <c r="L143" i="10"/>
  <c r="M143" i="10" s="1"/>
  <c r="L144" i="10"/>
  <c r="M144" i="10" s="1"/>
  <c r="L145" i="10"/>
  <c r="M145" i="10" s="1"/>
  <c r="L146" i="10"/>
  <c r="M146" i="10" s="1"/>
  <c r="L147" i="10"/>
  <c r="M147" i="10" s="1"/>
  <c r="L148" i="10"/>
  <c r="M148" i="10" s="1"/>
  <c r="L149" i="10"/>
  <c r="M149" i="10" s="1"/>
  <c r="L150" i="10"/>
  <c r="M150" i="10" s="1"/>
  <c r="L151" i="10"/>
  <c r="M151" i="10" s="1"/>
  <c r="L152" i="10"/>
  <c r="M152" i="10" s="1"/>
  <c r="L153" i="10"/>
  <c r="M153" i="10" s="1"/>
  <c r="L154" i="10"/>
  <c r="M154" i="10" s="1"/>
  <c r="L155" i="10"/>
  <c r="M155" i="10" s="1"/>
  <c r="L156" i="10"/>
  <c r="M156" i="10" s="1"/>
  <c r="L157" i="10"/>
  <c r="M157" i="10" s="1"/>
  <c r="L158" i="10"/>
  <c r="M158" i="10" s="1"/>
  <c r="L159" i="10"/>
  <c r="M159" i="10" s="1"/>
  <c r="L160" i="10"/>
  <c r="M160" i="10" s="1"/>
  <c r="L161" i="10"/>
  <c r="M161" i="10" s="1"/>
  <c r="L162" i="10"/>
  <c r="M162" i="10" s="1"/>
  <c r="L163" i="10"/>
  <c r="M163" i="10" s="1"/>
  <c r="L164" i="10"/>
  <c r="M164" i="10" s="1"/>
  <c r="L165" i="10"/>
  <c r="M165" i="10" s="1"/>
  <c r="L166" i="10"/>
  <c r="M166" i="10" s="1"/>
  <c r="L167" i="10"/>
  <c r="M167" i="10"/>
  <c r="L168" i="10"/>
  <c r="M168" i="10" s="1"/>
  <c r="L169" i="10"/>
  <c r="M169" i="10" s="1"/>
  <c r="L170" i="10"/>
  <c r="M170" i="10" s="1"/>
  <c r="L171" i="10"/>
  <c r="M171" i="10" s="1"/>
  <c r="L172" i="10"/>
  <c r="M172" i="10" s="1"/>
  <c r="L173" i="10"/>
  <c r="M173" i="10" s="1"/>
  <c r="L174" i="10"/>
  <c r="M174" i="10" s="1"/>
  <c r="L175" i="10"/>
  <c r="M175" i="10" s="1"/>
  <c r="L176" i="10"/>
  <c r="M176" i="10" s="1"/>
  <c r="L177" i="10"/>
  <c r="M177" i="10" s="1"/>
  <c r="L178" i="10"/>
  <c r="M178" i="10" s="1"/>
  <c r="L179" i="10"/>
  <c r="M179" i="10" s="1"/>
  <c r="L180" i="10"/>
  <c r="M180" i="10" s="1"/>
  <c r="L181" i="10"/>
  <c r="M181" i="10" s="1"/>
  <c r="L182" i="10"/>
  <c r="M182" i="10" s="1"/>
  <c r="L183" i="10"/>
  <c r="M183" i="10" s="1"/>
  <c r="L184" i="10"/>
  <c r="M184" i="10" s="1"/>
  <c r="L185" i="10"/>
  <c r="M185" i="10" s="1"/>
  <c r="L186" i="10"/>
  <c r="M186" i="10" s="1"/>
  <c r="L187" i="10"/>
  <c r="M187" i="10" s="1"/>
  <c r="L188" i="10"/>
  <c r="M188" i="10" s="1"/>
  <c r="L189" i="10"/>
  <c r="M189" i="10" s="1"/>
  <c r="L190" i="10"/>
  <c r="M190" i="10" s="1"/>
  <c r="L191" i="10"/>
  <c r="M191" i="10" s="1"/>
  <c r="L192" i="10"/>
  <c r="M192" i="10" s="1"/>
  <c r="L193" i="10"/>
  <c r="M193" i="10" s="1"/>
  <c r="L194" i="10"/>
  <c r="M194" i="10" s="1"/>
  <c r="L195" i="10"/>
  <c r="M195" i="10" s="1"/>
  <c r="L196" i="10"/>
  <c r="M196" i="10" s="1"/>
  <c r="L197" i="10"/>
  <c r="M197" i="10" s="1"/>
  <c r="L198" i="10"/>
  <c r="M198" i="10" s="1"/>
  <c r="L199" i="10"/>
  <c r="M199" i="10" s="1"/>
  <c r="L200" i="10"/>
  <c r="M200" i="10" s="1"/>
  <c r="L201" i="10"/>
  <c r="M201" i="10" s="1"/>
  <c r="L202" i="10"/>
  <c r="M202" i="10" s="1"/>
  <c r="L203" i="10"/>
  <c r="M203" i="10" s="1"/>
  <c r="L204" i="10"/>
  <c r="M204" i="10"/>
  <c r="L205" i="10"/>
  <c r="M205" i="10" s="1"/>
  <c r="L206" i="10"/>
  <c r="M206" i="10" s="1"/>
  <c r="L207" i="10"/>
  <c r="M207" i="10" s="1"/>
  <c r="L208" i="10"/>
  <c r="M208" i="10" s="1"/>
  <c r="L209" i="10"/>
  <c r="M209" i="10" s="1"/>
  <c r="L210" i="10"/>
  <c r="M210" i="10" s="1"/>
  <c r="L211" i="10"/>
  <c r="M211" i="10" s="1"/>
  <c r="L212" i="10"/>
  <c r="M212" i="10" s="1"/>
  <c r="L213" i="10"/>
  <c r="M213" i="10" s="1"/>
  <c r="L214" i="10"/>
  <c r="M214" i="10" s="1"/>
  <c r="L215" i="10"/>
  <c r="M215" i="10" s="1"/>
  <c r="L216" i="10"/>
  <c r="M216" i="10" s="1"/>
  <c r="L217" i="10"/>
  <c r="M217" i="10" s="1"/>
  <c r="L218" i="10"/>
  <c r="M218" i="10" s="1"/>
  <c r="L219" i="10"/>
  <c r="M219" i="10" s="1"/>
  <c r="L220" i="10"/>
  <c r="M220" i="10" s="1"/>
  <c r="L221" i="10"/>
  <c r="M221" i="10" s="1"/>
  <c r="L222" i="10"/>
  <c r="M222" i="10" s="1"/>
  <c r="L223" i="10"/>
  <c r="M223" i="10" s="1"/>
  <c r="L224" i="10"/>
  <c r="M224" i="10" s="1"/>
  <c r="L225" i="10"/>
  <c r="M225" i="10" s="1"/>
  <c r="L226" i="10"/>
  <c r="M226" i="10" s="1"/>
  <c r="L227" i="10"/>
  <c r="M227" i="10" s="1"/>
  <c r="L228" i="10"/>
  <c r="M228" i="10" s="1"/>
  <c r="L229" i="10"/>
  <c r="M229" i="10" s="1"/>
  <c r="L230" i="10"/>
  <c r="M230" i="10" s="1"/>
  <c r="L231" i="10"/>
  <c r="M231" i="10" s="1"/>
  <c r="L232" i="10"/>
  <c r="M232" i="10" s="1"/>
  <c r="L233" i="10"/>
  <c r="M233" i="10" s="1"/>
  <c r="L234" i="10"/>
  <c r="M234" i="10" s="1"/>
  <c r="L235" i="10"/>
  <c r="M235" i="10" s="1"/>
  <c r="L236" i="10"/>
  <c r="M236" i="10" s="1"/>
  <c r="L237" i="10"/>
  <c r="M237" i="10" s="1"/>
  <c r="L238" i="10"/>
  <c r="M238" i="10" s="1"/>
  <c r="L239" i="10"/>
  <c r="M239" i="10" s="1"/>
  <c r="L240" i="10"/>
  <c r="M240" i="10" s="1"/>
  <c r="L241" i="10"/>
  <c r="M241" i="10" s="1"/>
  <c r="L242" i="10"/>
  <c r="M242" i="10" s="1"/>
  <c r="L243" i="10"/>
  <c r="M243" i="10" s="1"/>
  <c r="L244" i="10"/>
  <c r="M244" i="10" s="1"/>
  <c r="L245" i="10"/>
  <c r="M245" i="10" s="1"/>
  <c r="L246" i="10"/>
  <c r="M246" i="10" s="1"/>
  <c r="L247" i="10"/>
  <c r="M247" i="10" s="1"/>
  <c r="L248" i="10"/>
  <c r="M248" i="10" s="1"/>
  <c r="L249" i="10"/>
  <c r="M249" i="10" s="1"/>
  <c r="L250" i="10"/>
  <c r="M250" i="10" s="1"/>
  <c r="L251" i="10"/>
  <c r="M251" i="10" s="1"/>
  <c r="L252" i="10"/>
  <c r="M252" i="10" s="1"/>
  <c r="L253" i="10"/>
  <c r="M253" i="10" s="1"/>
  <c r="L254" i="10"/>
  <c r="M254" i="10" s="1"/>
  <c r="L255" i="10"/>
  <c r="M255" i="10" s="1"/>
  <c r="L256" i="10"/>
  <c r="M256" i="10" s="1"/>
  <c r="L257" i="10"/>
  <c r="M257" i="10" s="1"/>
  <c r="L258" i="10"/>
  <c r="M258" i="10" s="1"/>
  <c r="L259" i="10"/>
  <c r="M259" i="10" s="1"/>
  <c r="L260" i="10"/>
  <c r="M260" i="10" s="1"/>
  <c r="L261" i="10"/>
  <c r="M261" i="10" s="1"/>
  <c r="L262" i="10"/>
  <c r="M262" i="10" s="1"/>
  <c r="L263" i="10"/>
  <c r="M263" i="10" s="1"/>
  <c r="L264" i="10"/>
  <c r="M264" i="10" s="1"/>
  <c r="L265" i="10"/>
  <c r="M265" i="10" s="1"/>
  <c r="L266" i="10"/>
  <c r="M266" i="10" s="1"/>
  <c r="L267" i="10"/>
  <c r="M267" i="10" s="1"/>
  <c r="L268" i="10"/>
  <c r="M268" i="10" s="1"/>
  <c r="L269" i="10"/>
  <c r="M269" i="10" s="1"/>
  <c r="L270" i="10"/>
  <c r="M270" i="10"/>
  <c r="L271" i="10"/>
  <c r="M271" i="10" s="1"/>
  <c r="L272" i="10"/>
  <c r="M272" i="10" s="1"/>
  <c r="L273" i="10"/>
  <c r="M273" i="10" s="1"/>
  <c r="L274" i="10"/>
  <c r="M274" i="10" s="1"/>
  <c r="L275" i="10"/>
  <c r="M275" i="10" s="1"/>
  <c r="L276" i="10"/>
  <c r="M276" i="10" s="1"/>
  <c r="L277" i="10"/>
  <c r="M277" i="10" s="1"/>
  <c r="L278" i="10"/>
  <c r="M278" i="10" s="1"/>
  <c r="L279" i="10"/>
  <c r="M279" i="10" s="1"/>
  <c r="L280" i="10"/>
  <c r="M280" i="10" s="1"/>
  <c r="L281" i="10"/>
  <c r="M281" i="10" s="1"/>
  <c r="L282" i="10"/>
  <c r="M282" i="10" s="1"/>
  <c r="L283" i="10"/>
  <c r="M283" i="10" s="1"/>
  <c r="L284" i="10"/>
  <c r="M284" i="10" s="1"/>
  <c r="L285" i="10"/>
  <c r="M285" i="10" s="1"/>
  <c r="L286" i="10"/>
  <c r="M286" i="10" s="1"/>
  <c r="L287" i="10"/>
  <c r="M287" i="10" s="1"/>
  <c r="L288" i="10"/>
  <c r="M288" i="10" s="1"/>
  <c r="L289" i="10"/>
  <c r="M289" i="10" s="1"/>
  <c r="L290" i="10"/>
  <c r="M290" i="10" s="1"/>
  <c r="L291" i="10"/>
  <c r="M291" i="10" s="1"/>
  <c r="L292" i="10"/>
  <c r="M292" i="10" s="1"/>
  <c r="L293" i="10"/>
  <c r="M293" i="10" s="1"/>
  <c r="L294" i="10"/>
  <c r="M294" i="10" s="1"/>
  <c r="L295" i="10"/>
  <c r="M295" i="10" s="1"/>
  <c r="L296" i="10"/>
  <c r="M296" i="10" s="1"/>
  <c r="L297" i="10"/>
  <c r="M297" i="10" s="1"/>
  <c r="L298" i="10"/>
  <c r="M298" i="10" s="1"/>
  <c r="L299" i="10"/>
  <c r="M299" i="10" s="1"/>
  <c r="L300" i="10"/>
  <c r="M300" i="10" s="1"/>
  <c r="L301" i="10"/>
  <c r="M301" i="10" s="1"/>
  <c r="L302" i="10"/>
  <c r="M302" i="10" s="1"/>
  <c r="L303" i="10"/>
  <c r="M303" i="10" s="1"/>
  <c r="L304" i="10"/>
  <c r="M304" i="10" s="1"/>
  <c r="L305" i="10"/>
  <c r="M305" i="10" s="1"/>
  <c r="L306" i="10"/>
  <c r="M306" i="10" s="1"/>
  <c r="L307" i="10"/>
  <c r="M307" i="10" s="1"/>
  <c r="L308" i="10"/>
  <c r="M308" i="10" s="1"/>
  <c r="L309" i="10"/>
  <c r="M309" i="10" s="1"/>
  <c r="L310" i="10"/>
  <c r="M310" i="10" s="1"/>
  <c r="L311" i="10"/>
  <c r="M311" i="10" s="1"/>
  <c r="L312" i="10"/>
  <c r="M312" i="10" s="1"/>
  <c r="L313" i="10"/>
  <c r="M313" i="10" s="1"/>
  <c r="L314" i="10"/>
  <c r="M314" i="10" s="1"/>
  <c r="L315" i="10"/>
  <c r="M315" i="10" s="1"/>
  <c r="L316" i="10"/>
  <c r="M316" i="10" s="1"/>
  <c r="L317" i="10"/>
  <c r="M317" i="10" s="1"/>
  <c r="L318" i="10"/>
  <c r="M318" i="10" s="1"/>
  <c r="L319" i="10"/>
  <c r="M319" i="10" s="1"/>
  <c r="L320" i="10"/>
  <c r="M320" i="10" s="1"/>
  <c r="L321" i="10"/>
  <c r="M321" i="10" s="1"/>
  <c r="L322" i="10"/>
  <c r="M322" i="10" s="1"/>
  <c r="L323" i="10"/>
  <c r="M323" i="10" s="1"/>
  <c r="L324" i="10"/>
  <c r="M324" i="10" s="1"/>
  <c r="L325" i="10"/>
  <c r="M325" i="10" s="1"/>
  <c r="L326" i="10"/>
  <c r="M326" i="10" s="1"/>
  <c r="L327" i="10"/>
  <c r="M327" i="10" s="1"/>
  <c r="L328" i="10"/>
  <c r="M328" i="10" s="1"/>
  <c r="L329" i="10"/>
  <c r="M329" i="10" s="1"/>
  <c r="L330" i="10"/>
  <c r="M330" i="10" s="1"/>
  <c r="L331" i="10"/>
  <c r="M331" i="10" s="1"/>
  <c r="L332" i="10"/>
  <c r="M332" i="10" s="1"/>
  <c r="L333" i="10"/>
  <c r="M333" i="10" s="1"/>
  <c r="L334" i="10"/>
  <c r="M334" i="10" s="1"/>
  <c r="L335" i="10"/>
  <c r="M335" i="10" s="1"/>
  <c r="L336" i="10"/>
  <c r="M336" i="10" s="1"/>
  <c r="L337" i="10"/>
  <c r="M337" i="10" s="1"/>
  <c r="L11" i="10"/>
  <c r="M11" i="10" s="1"/>
  <c r="L12" i="10"/>
  <c r="M12" i="10" s="1"/>
  <c r="L13" i="10"/>
  <c r="M13" i="10" s="1"/>
  <c r="L14" i="10"/>
  <c r="M14" i="10" s="1"/>
  <c r="L15" i="10"/>
  <c r="M15" i="10" s="1"/>
  <c r="L16" i="10"/>
  <c r="M16" i="10" s="1"/>
  <c r="L17" i="10"/>
  <c r="M17" i="10" s="1"/>
  <c r="L18" i="10"/>
  <c r="M18" i="10" s="1"/>
  <c r="L19" i="10"/>
  <c r="M19" i="10" s="1"/>
  <c r="L20" i="10"/>
  <c r="M20" i="10" s="1"/>
  <c r="L21" i="10"/>
  <c r="M21" i="10" s="1"/>
  <c r="L22" i="10"/>
  <c r="M22" i="10" s="1"/>
  <c r="L23" i="10"/>
  <c r="M23" i="10" s="1"/>
  <c r="L24" i="10"/>
  <c r="M24" i="10" s="1"/>
  <c r="L25" i="10"/>
  <c r="M25" i="10" s="1"/>
  <c r="L26" i="10"/>
  <c r="M26" i="10" s="1"/>
  <c r="L27" i="10"/>
  <c r="M27" i="10" s="1"/>
  <c r="L28" i="10"/>
  <c r="M28" i="10" s="1"/>
  <c r="L29" i="10"/>
  <c r="M29" i="10" s="1"/>
  <c r="L30" i="10"/>
  <c r="M30" i="10" s="1"/>
  <c r="L31" i="10"/>
  <c r="M31" i="10" s="1"/>
  <c r="L32" i="10"/>
  <c r="M32" i="10" s="1"/>
  <c r="L33" i="10"/>
  <c r="M33" i="10" s="1"/>
  <c r="L34" i="10"/>
  <c r="M34" i="10" s="1"/>
  <c r="L35" i="10"/>
  <c r="M35" i="10" s="1"/>
  <c r="L36" i="10"/>
  <c r="M36" i="10" s="1"/>
  <c r="L37" i="10"/>
  <c r="M37" i="10" s="1"/>
  <c r="L38" i="10"/>
  <c r="M38" i="10" s="1"/>
  <c r="L39" i="10"/>
  <c r="M39" i="10" s="1"/>
  <c r="L40" i="10"/>
  <c r="M40" i="10" s="1"/>
  <c r="L41" i="10"/>
  <c r="M41" i="10" s="1"/>
  <c r="L10" i="10"/>
  <c r="M10" i="10" s="1"/>
  <c r="A992" i="39" l="1"/>
  <c r="A960" i="39"/>
  <c r="A920" i="39"/>
  <c r="A872" i="39"/>
  <c r="A832" i="39"/>
  <c r="A792" i="39"/>
  <c r="A760" i="39"/>
  <c r="A728" i="39"/>
  <c r="A688" i="39"/>
  <c r="A648" i="39"/>
  <c r="A616" i="39"/>
  <c r="A568" i="39"/>
  <c r="A975" i="39"/>
  <c r="A943" i="39"/>
  <c r="A903" i="39"/>
  <c r="A871" i="39"/>
  <c r="A847" i="39"/>
  <c r="A823" i="39"/>
  <c r="A791" i="39"/>
  <c r="A775" i="39"/>
  <c r="A767" i="39"/>
  <c r="A743" i="39"/>
  <c r="A735" i="39"/>
  <c r="A727" i="39"/>
  <c r="A719" i="39"/>
  <c r="A711" i="39"/>
  <c r="A703" i="39"/>
  <c r="A695" i="39"/>
  <c r="A687" i="39"/>
  <c r="A679" i="39"/>
  <c r="A671" i="39"/>
  <c r="A663" i="39"/>
  <c r="A655" i="39"/>
  <c r="A647" i="39"/>
  <c r="A639" i="39"/>
  <c r="A631" i="39"/>
  <c r="A623" i="39"/>
  <c r="A615" i="39"/>
  <c r="A607" i="39"/>
  <c r="A599" i="39"/>
  <c r="A591" i="39"/>
  <c r="A583" i="39"/>
  <c r="A575" i="39"/>
  <c r="A976" i="39"/>
  <c r="A944" i="39"/>
  <c r="A904" i="39"/>
  <c r="A864" i="39"/>
  <c r="A840" i="39"/>
  <c r="A800" i="39"/>
  <c r="A752" i="39"/>
  <c r="A720" i="39"/>
  <c r="A680" i="39"/>
  <c r="A640" i="39"/>
  <c r="A608" i="39"/>
  <c r="A576" i="39"/>
  <c r="A983" i="39"/>
  <c r="A951" i="39"/>
  <c r="A911" i="39"/>
  <c r="A879" i="39"/>
  <c r="A799" i="39"/>
  <c r="A974" i="39"/>
  <c r="A950" i="39"/>
  <c r="A926" i="39"/>
  <c r="A902" i="39"/>
  <c r="A878" i="39"/>
  <c r="A862" i="39"/>
  <c r="A854" i="39"/>
  <c r="A830" i="39"/>
  <c r="A822" i="39"/>
  <c r="A814" i="39"/>
  <c r="A806" i="39"/>
  <c r="A798" i="39"/>
  <c r="A790" i="39"/>
  <c r="A782" i="39"/>
  <c r="A774" i="39"/>
  <c r="A766" i="39"/>
  <c r="A758" i="39"/>
  <c r="A750" i="39"/>
  <c r="A742" i="39"/>
  <c r="A734" i="39"/>
  <c r="A726" i="39"/>
  <c r="A718" i="39"/>
  <c r="A710" i="39"/>
  <c r="A702" i="39"/>
  <c r="A694" i="39"/>
  <c r="A686" i="39"/>
  <c r="A678" i="39"/>
  <c r="A670" i="39"/>
  <c r="A662" i="39"/>
  <c r="A654" i="39"/>
  <c r="A646" i="39"/>
  <c r="A638" i="39"/>
  <c r="A630" i="39"/>
  <c r="A622" i="39"/>
  <c r="A614" i="39"/>
  <c r="A606" i="39"/>
  <c r="A598" i="39"/>
  <c r="A590" i="39"/>
  <c r="A582" i="39"/>
  <c r="A574" i="39"/>
  <c r="A936" i="39"/>
  <c r="A896" i="39"/>
  <c r="A824" i="39"/>
  <c r="A784" i="39"/>
  <c r="A712" i="39"/>
  <c r="A672" i="39"/>
  <c r="A600" i="39"/>
  <c r="A991" i="39"/>
  <c r="A919" i="39"/>
  <c r="A783" i="39"/>
  <c r="A982" i="39"/>
  <c r="A870" i="39"/>
  <c r="A989" i="39"/>
  <c r="A949" i="39"/>
  <c r="A909" i="39"/>
  <c r="A885" i="39"/>
  <c r="A845" i="39"/>
  <c r="A805" i="39"/>
  <c r="A781" i="39"/>
  <c r="A741" i="39"/>
  <c r="A717" i="39"/>
  <c r="A677" i="39"/>
  <c r="A653" i="39"/>
  <c r="A613" i="39"/>
  <c r="A581" i="39"/>
  <c r="A988" i="39"/>
  <c r="A948" i="39"/>
  <c r="A908" i="39"/>
  <c r="A884" i="39"/>
  <c r="A844" i="39"/>
  <c r="A820" i="39"/>
  <c r="A780" i="39"/>
  <c r="A772" i="39"/>
  <c r="A732" i="39"/>
  <c r="A692" i="39"/>
  <c r="A668" i="39"/>
  <c r="A628" i="39"/>
  <c r="A604" i="39"/>
  <c r="A963" i="39"/>
  <c r="A931" i="39"/>
  <c r="A891" i="39"/>
  <c r="A867" i="39"/>
  <c r="A827" i="39"/>
  <c r="A803" i="39"/>
  <c r="A763" i="39"/>
  <c r="A755" i="39"/>
  <c r="A747" i="39"/>
  <c r="A723" i="39"/>
  <c r="A715" i="39"/>
  <c r="A707" i="39"/>
  <c r="A699" i="39"/>
  <c r="A691" i="39"/>
  <c r="A683" i="39"/>
  <c r="A675" i="39"/>
  <c r="A667" i="39"/>
  <c r="A659" i="39"/>
  <c r="A651" i="39"/>
  <c r="A643" i="39"/>
  <c r="A635" i="39"/>
  <c r="A627" i="39"/>
  <c r="A619" i="39"/>
  <c r="A611" i="39"/>
  <c r="A603" i="39"/>
  <c r="A595" i="39"/>
  <c r="A587" i="39"/>
  <c r="A579" i="39"/>
  <c r="A571" i="39"/>
  <c r="A968" i="39"/>
  <c r="A928" i="39"/>
  <c r="A888" i="39"/>
  <c r="A848" i="39"/>
  <c r="A816" i="39"/>
  <c r="A776" i="39"/>
  <c r="A736" i="39"/>
  <c r="A704" i="39"/>
  <c r="A656" i="39"/>
  <c r="A624" i="39"/>
  <c r="A584" i="39"/>
  <c r="A959" i="39"/>
  <c r="A927" i="39"/>
  <c r="A895" i="39"/>
  <c r="A863" i="39"/>
  <c r="A839" i="39"/>
  <c r="A807" i="39"/>
  <c r="A759" i="39"/>
  <c r="A998" i="39"/>
  <c r="A966" i="39"/>
  <c r="A942" i="39"/>
  <c r="A910" i="39"/>
  <c r="A886" i="39"/>
  <c r="A838" i="39"/>
  <c r="A997" i="39"/>
  <c r="A981" i="39"/>
  <c r="A957" i="39"/>
  <c r="A941" i="39"/>
  <c r="A917" i="39"/>
  <c r="A893" i="39"/>
  <c r="A869" i="39"/>
  <c r="A853" i="39"/>
  <c r="A837" i="39"/>
  <c r="A821" i="39"/>
  <c r="A789" i="39"/>
  <c r="A765" i="39"/>
  <c r="A749" i="39"/>
  <c r="A733" i="39"/>
  <c r="A709" i="39"/>
  <c r="A693" i="39"/>
  <c r="A661" i="39"/>
  <c r="A637" i="39"/>
  <c r="A629" i="39"/>
  <c r="A605" i="39"/>
  <c r="A589" i="39"/>
  <c r="A996" i="39"/>
  <c r="A972" i="39"/>
  <c r="A964" i="39"/>
  <c r="A940" i="39"/>
  <c r="A924" i="39"/>
  <c r="A892" i="39"/>
  <c r="A876" i="39"/>
  <c r="A860" i="39"/>
  <c r="A836" i="39"/>
  <c r="A812" i="39"/>
  <c r="A796" i="39"/>
  <c r="A764" i="39"/>
  <c r="A748" i="39"/>
  <c r="A724" i="39"/>
  <c r="A700" i="39"/>
  <c r="A676" i="39"/>
  <c r="A652" i="39"/>
  <c r="A636" i="39"/>
  <c r="A612" i="39"/>
  <c r="A588" i="39"/>
  <c r="A572" i="39"/>
  <c r="A987" i="39"/>
  <c r="A971" i="39"/>
  <c r="A939" i="39"/>
  <c r="A915" i="39"/>
  <c r="A907" i="39"/>
  <c r="A875" i="39"/>
  <c r="A851" i="39"/>
  <c r="A843" i="39"/>
  <c r="A819" i="39"/>
  <c r="A795" i="39"/>
  <c r="A779" i="39"/>
  <c r="A731" i="39"/>
  <c r="A986" i="39"/>
  <c r="A970" i="39"/>
  <c r="A954" i="39"/>
  <c r="A938" i="39"/>
  <c r="A914" i="39"/>
  <c r="A898" i="39"/>
  <c r="A890" i="39"/>
  <c r="A874" i="39"/>
  <c r="A858" i="39"/>
  <c r="A842" i="39"/>
  <c r="A826" i="39"/>
  <c r="A802" i="39"/>
  <c r="A786" i="39"/>
  <c r="A770" i="39"/>
  <c r="A754" i="39"/>
  <c r="A730" i="39"/>
  <c r="A714" i="39"/>
  <c r="A698" i="39"/>
  <c r="A682" i="39"/>
  <c r="A666" i="39"/>
  <c r="A650" i="39"/>
  <c r="A634" i="39"/>
  <c r="A618" i="39"/>
  <c r="A602" i="39"/>
  <c r="A586" i="39"/>
  <c r="A570" i="39"/>
  <c r="A984" i="39"/>
  <c r="A952" i="39"/>
  <c r="A912" i="39"/>
  <c r="A880" i="39"/>
  <c r="A856" i="39"/>
  <c r="A808" i="39"/>
  <c r="A768" i="39"/>
  <c r="A744" i="39"/>
  <c r="A696" i="39"/>
  <c r="A664" i="39"/>
  <c r="A632" i="39"/>
  <c r="A592" i="39"/>
  <c r="A967" i="39"/>
  <c r="A935" i="39"/>
  <c r="A887" i="39"/>
  <c r="A855" i="39"/>
  <c r="A831" i="39"/>
  <c r="A815" i="39"/>
  <c r="A751" i="39"/>
  <c r="A990" i="39"/>
  <c r="A958" i="39"/>
  <c r="A934" i="39"/>
  <c r="A918" i="39"/>
  <c r="A894" i="39"/>
  <c r="A846" i="39"/>
  <c r="A973" i="39"/>
  <c r="A965" i="39"/>
  <c r="A933" i="39"/>
  <c r="A925" i="39"/>
  <c r="A901" i="39"/>
  <c r="A877" i="39"/>
  <c r="A861" i="39"/>
  <c r="A829" i="39"/>
  <c r="A813" i="39"/>
  <c r="A797" i="39"/>
  <c r="A773" i="39"/>
  <c r="A757" i="39"/>
  <c r="A725" i="39"/>
  <c r="A701" i="39"/>
  <c r="A685" i="39"/>
  <c r="A669" i="39"/>
  <c r="A645" i="39"/>
  <c r="A621" i="39"/>
  <c r="A597" i="39"/>
  <c r="A573" i="39"/>
  <c r="A980" i="39"/>
  <c r="A956" i="39"/>
  <c r="A932" i="39"/>
  <c r="A916" i="39"/>
  <c r="A900" i="39"/>
  <c r="A868" i="39"/>
  <c r="A852" i="39"/>
  <c r="A828" i="39"/>
  <c r="A804" i="39"/>
  <c r="A788" i="39"/>
  <c r="A756" i="39"/>
  <c r="A740" i="39"/>
  <c r="A716" i="39"/>
  <c r="A708" i="39"/>
  <c r="A684" i="39"/>
  <c r="A660" i="39"/>
  <c r="A644" i="39"/>
  <c r="A620" i="39"/>
  <c r="A596" i="39"/>
  <c r="A580" i="39"/>
  <c r="A995" i="39"/>
  <c r="A979" i="39"/>
  <c r="A955" i="39"/>
  <c r="A947" i="39"/>
  <c r="A923" i="39"/>
  <c r="A899" i="39"/>
  <c r="A883" i="39"/>
  <c r="A859" i="39"/>
  <c r="A835" i="39"/>
  <c r="A811" i="39"/>
  <c r="A787" i="39"/>
  <c r="A771" i="39"/>
  <c r="A739" i="39"/>
  <c r="A994" i="39"/>
  <c r="A978" i="39"/>
  <c r="A962" i="39"/>
  <c r="A946" i="39"/>
  <c r="A930" i="39"/>
  <c r="A922" i="39"/>
  <c r="A906" i="39"/>
  <c r="A882" i="39"/>
  <c r="A866" i="39"/>
  <c r="A850" i="39"/>
  <c r="A834" i="39"/>
  <c r="A818" i="39"/>
  <c r="A810" i="39"/>
  <c r="A794" i="39"/>
  <c r="A778" i="39"/>
  <c r="A762" i="39"/>
  <c r="A746" i="39"/>
  <c r="A738" i="39"/>
  <c r="A722" i="39"/>
  <c r="A706" i="39"/>
  <c r="A690" i="39"/>
  <c r="A674" i="39"/>
  <c r="A658" i="39"/>
  <c r="A642" i="39"/>
  <c r="A626" i="39"/>
  <c r="A610" i="39"/>
  <c r="A594" i="39"/>
  <c r="A578" i="39"/>
  <c r="A993" i="39"/>
  <c r="A985" i="39"/>
  <c r="A977" i="39"/>
  <c r="A969" i="39"/>
  <c r="A961" i="39"/>
  <c r="A953" i="39"/>
  <c r="A945" i="39"/>
  <c r="A937" i="39"/>
  <c r="A929" i="39"/>
  <c r="A921" i="39"/>
  <c r="A913" i="39"/>
  <c r="A905" i="39"/>
  <c r="A897" i="39"/>
  <c r="A889" i="39"/>
  <c r="A881" i="39"/>
  <c r="A873" i="39"/>
  <c r="A865" i="39"/>
  <c r="A857" i="39"/>
  <c r="A849" i="39"/>
  <c r="A841" i="39"/>
  <c r="A833" i="39"/>
  <c r="A825" i="39"/>
  <c r="A817" i="39"/>
  <c r="A809" i="39"/>
  <c r="A801" i="39"/>
  <c r="A793" i="39"/>
  <c r="A785" i="39"/>
  <c r="A777" i="39"/>
  <c r="A769" i="39"/>
  <c r="A761" i="39"/>
  <c r="A753" i="39"/>
  <c r="A745" i="39"/>
  <c r="A737" i="39"/>
  <c r="A729" i="39"/>
  <c r="A721" i="39"/>
  <c r="A713" i="39"/>
  <c r="A705" i="39"/>
  <c r="A697" i="39"/>
  <c r="A689" i="39"/>
  <c r="A681" i="39"/>
  <c r="A673" i="39"/>
  <c r="A665" i="39"/>
  <c r="A657" i="39"/>
  <c r="A649" i="39"/>
  <c r="A641" i="39"/>
  <c r="A633" i="39"/>
  <c r="A625" i="39"/>
  <c r="A617" i="39"/>
  <c r="A609" i="39"/>
  <c r="A601" i="39"/>
  <c r="A593" i="39"/>
  <c r="A585" i="39"/>
  <c r="A577" i="39"/>
  <c r="A569" i="39"/>
  <c r="I126" i="10"/>
  <c r="J870" i="10"/>
  <c r="J854" i="10"/>
  <c r="J934" i="10"/>
  <c r="J654" i="10"/>
  <c r="J413" i="10"/>
  <c r="I413" i="10"/>
  <c r="I614" i="10"/>
  <c r="J614" i="10"/>
  <c r="I566" i="10"/>
  <c r="J566" i="10"/>
  <c r="J550" i="10"/>
  <c r="I550" i="10"/>
  <c r="I502" i="10"/>
  <c r="I470" i="10"/>
  <c r="J470" i="10"/>
  <c r="J222" i="10"/>
  <c r="O222" i="10" s="1"/>
  <c r="I222" i="10"/>
  <c r="I125" i="10"/>
  <c r="I734" i="10"/>
  <c r="J942" i="10"/>
  <c r="I128" i="10"/>
  <c r="I790" i="10"/>
  <c r="J950" i="10"/>
  <c r="I865" i="10"/>
  <c r="I62" i="10"/>
  <c r="J766" i="10"/>
  <c r="I406" i="10"/>
  <c r="J454" i="10"/>
  <c r="I385" i="10"/>
  <c r="I54" i="10"/>
  <c r="K54" i="10" s="1"/>
  <c r="J758" i="10"/>
  <c r="J342" i="10"/>
  <c r="I998" i="10"/>
  <c r="I278" i="10"/>
  <c r="K278" i="10" s="1"/>
  <c r="I53" i="10"/>
  <c r="J662" i="10"/>
  <c r="J262" i="10"/>
  <c r="O262" i="10" s="1"/>
  <c r="I543" i="10"/>
  <c r="I918" i="10"/>
  <c r="I542" i="10"/>
  <c r="I214" i="10"/>
  <c r="K214" i="10" s="1"/>
  <c r="J750" i="10"/>
  <c r="J446" i="10"/>
  <c r="I726" i="10"/>
  <c r="J846" i="10"/>
  <c r="I678" i="10"/>
  <c r="I533" i="10"/>
  <c r="I358" i="10"/>
  <c r="I167" i="10"/>
  <c r="K167" i="10" s="1"/>
  <c r="J926" i="10"/>
  <c r="J830" i="10"/>
  <c r="J718" i="10"/>
  <c r="J622" i="10"/>
  <c r="J526" i="10"/>
  <c r="J438" i="10"/>
  <c r="J142" i="10"/>
  <c r="O142" i="10" s="1"/>
  <c r="J78" i="10"/>
  <c r="O78" i="10" s="1"/>
  <c r="J63" i="10"/>
  <c r="O63" i="10" s="1"/>
  <c r="I158" i="10"/>
  <c r="K158" i="10" s="1"/>
  <c r="J638" i="10"/>
  <c r="J198" i="10"/>
  <c r="O198" i="10" s="1"/>
  <c r="I863" i="10"/>
  <c r="I486" i="10"/>
  <c r="I166" i="10"/>
  <c r="K166" i="10" s="1"/>
  <c r="J814" i="10"/>
  <c r="J518" i="10"/>
  <c r="J126" i="10"/>
  <c r="O126" i="10" s="1"/>
  <c r="I350" i="10"/>
  <c r="J806" i="10"/>
  <c r="J598" i="10"/>
  <c r="J110" i="10"/>
  <c r="O110" i="10" s="1"/>
  <c r="I422" i="10"/>
  <c r="I294" i="10"/>
  <c r="K294" i="10" s="1"/>
  <c r="J982" i="10"/>
  <c r="J886" i="10"/>
  <c r="J686" i="10"/>
  <c r="J590" i="10"/>
  <c r="J494" i="10"/>
  <c r="I670" i="10"/>
  <c r="I351" i="10"/>
  <c r="I102" i="10"/>
  <c r="J710" i="10"/>
  <c r="J430" i="10"/>
  <c r="I862" i="10"/>
  <c r="J902" i="10"/>
  <c r="J702" i="10"/>
  <c r="J502" i="10"/>
  <c r="J62" i="10"/>
  <c r="O62" i="10" s="1"/>
  <c r="I798" i="10"/>
  <c r="I414" i="10"/>
  <c r="I293" i="10"/>
  <c r="K293" i="10" s="1"/>
  <c r="I127" i="10"/>
  <c r="J958" i="10"/>
  <c r="J878" i="10"/>
  <c r="J774" i="10"/>
  <c r="J582" i="10"/>
  <c r="J343" i="10"/>
  <c r="J102" i="10"/>
  <c r="O102" i="10" s="1"/>
  <c r="I415" i="10"/>
  <c r="I314" i="10"/>
  <c r="K314" i="10" s="1"/>
  <c r="J449" i="10"/>
  <c r="I295" i="10"/>
  <c r="K295" i="10" s="1"/>
  <c r="I159" i="10"/>
  <c r="K159" i="10" s="1"/>
  <c r="I671" i="10"/>
  <c r="J922" i="10"/>
  <c r="I479" i="10"/>
  <c r="J128" i="10"/>
  <c r="O128" i="10" s="1"/>
  <c r="I742" i="10"/>
  <c r="I606" i="10"/>
  <c r="I478" i="10"/>
  <c r="I359" i="10"/>
  <c r="I150" i="10"/>
  <c r="K150" i="10" s="1"/>
  <c r="I110" i="10"/>
  <c r="J966" i="10"/>
  <c r="J910" i="10"/>
  <c r="J822" i="10"/>
  <c r="J646" i="10"/>
  <c r="J558" i="10"/>
  <c r="J351" i="10"/>
  <c r="J127" i="10"/>
  <c r="O127" i="10" s="1"/>
  <c r="J79" i="10"/>
  <c r="O79" i="10" s="1"/>
  <c r="I933" i="10"/>
  <c r="I661" i="10"/>
  <c r="J701" i="10"/>
  <c r="I485" i="10"/>
  <c r="I421" i="10"/>
  <c r="I373" i="10"/>
  <c r="I301" i="10"/>
  <c r="K301" i="10" s="1"/>
  <c r="I253" i="10"/>
  <c r="K253" i="10" s="1"/>
  <c r="I173" i="10"/>
  <c r="K173" i="10" s="1"/>
  <c r="J117" i="10"/>
  <c r="O117" i="10" s="1"/>
  <c r="J120" i="10"/>
  <c r="O120" i="10" s="1"/>
  <c r="I104" i="10"/>
  <c r="J96" i="10"/>
  <c r="O96" i="10" s="1"/>
  <c r="I88" i="10"/>
  <c r="I80" i="10"/>
  <c r="J72" i="10"/>
  <c r="O72" i="10" s="1"/>
  <c r="J64" i="10"/>
  <c r="O64" i="10" s="1"/>
  <c r="J56" i="10"/>
  <c r="O56" i="10" s="1"/>
  <c r="I48" i="10"/>
  <c r="J77" i="10"/>
  <c r="O77" i="10" s="1"/>
  <c r="I645" i="10"/>
  <c r="I445" i="10"/>
  <c r="I333" i="10"/>
  <c r="K333" i="10" s="1"/>
  <c r="I157" i="10"/>
  <c r="K157" i="10" s="1"/>
  <c r="I613" i="10"/>
  <c r="I229" i="10"/>
  <c r="K229" i="10" s="1"/>
  <c r="J119" i="10"/>
  <c r="O119" i="10" s="1"/>
  <c r="I103" i="10"/>
  <c r="K103" i="10" s="1"/>
  <c r="J69" i="10"/>
  <c r="O69" i="10" s="1"/>
  <c r="I509" i="10"/>
  <c r="J92" i="10"/>
  <c r="O92" i="10" s="1"/>
  <c r="I829" i="10"/>
  <c r="I581" i="10"/>
  <c r="I397" i="10"/>
  <c r="I989" i="10"/>
  <c r="J717" i="10"/>
  <c r="J111" i="10"/>
  <c r="O111" i="10" s="1"/>
  <c r="I95" i="10"/>
  <c r="K95" i="10" s="1"/>
  <c r="I87" i="10"/>
  <c r="J71" i="10"/>
  <c r="O71" i="10" s="1"/>
  <c r="J55" i="10"/>
  <c r="O55" i="10" s="1"/>
  <c r="J47" i="10"/>
  <c r="O47" i="10" s="1"/>
  <c r="I935" i="10"/>
  <c r="I735" i="10"/>
  <c r="I607" i="10"/>
  <c r="I223" i="10"/>
  <c r="K223" i="10" s="1"/>
  <c r="I71" i="10"/>
  <c r="J925" i="10"/>
  <c r="J143" i="10"/>
  <c r="O143" i="10" s="1"/>
  <c r="J104" i="10"/>
  <c r="O104" i="10" s="1"/>
  <c r="J118" i="10"/>
  <c r="O118" i="10" s="1"/>
  <c r="I94" i="10"/>
  <c r="K94" i="10" s="1"/>
  <c r="I86" i="10"/>
  <c r="K86" i="10" s="1"/>
  <c r="J70" i="10"/>
  <c r="O70" i="10" s="1"/>
  <c r="J46" i="10"/>
  <c r="O46" i="10" s="1"/>
  <c r="J85" i="10"/>
  <c r="O85" i="10" s="1"/>
  <c r="I845" i="10"/>
  <c r="I132" i="10"/>
  <c r="J108" i="10"/>
  <c r="O108" i="10" s="1"/>
  <c r="J76" i="10"/>
  <c r="O76" i="10" s="1"/>
  <c r="J68" i="10"/>
  <c r="O68" i="10" s="1"/>
  <c r="I60" i="10"/>
  <c r="J109" i="10"/>
  <c r="O109" i="10" s="1"/>
  <c r="J45" i="10"/>
  <c r="O45" i="10" s="1"/>
  <c r="I469" i="10"/>
  <c r="J621" i="10"/>
  <c r="I909" i="10"/>
  <c r="I799" i="10"/>
  <c r="I693" i="10"/>
  <c r="I627" i="10"/>
  <c r="I487" i="10"/>
  <c r="I429" i="10"/>
  <c r="I389" i="10"/>
  <c r="I325" i="10"/>
  <c r="K325" i="10" s="1"/>
  <c r="I277" i="10"/>
  <c r="K277" i="10" s="1"/>
  <c r="I189" i="10"/>
  <c r="K189" i="10" s="1"/>
  <c r="I117" i="10"/>
  <c r="I79" i="10"/>
  <c r="I45" i="10"/>
  <c r="J749" i="10"/>
  <c r="J101" i="10"/>
  <c r="O101" i="10" s="1"/>
  <c r="J93" i="10"/>
  <c r="O93" i="10" s="1"/>
  <c r="I61" i="10"/>
  <c r="K61" i="10" s="1"/>
  <c r="J52" i="10"/>
  <c r="O52" i="10" s="1"/>
  <c r="I501" i="10"/>
  <c r="I213" i="10"/>
  <c r="K213" i="10" s="1"/>
  <c r="I107" i="10"/>
  <c r="I999" i="10"/>
  <c r="I679" i="10"/>
  <c r="I615" i="10"/>
  <c r="I551" i="10"/>
  <c r="I269" i="10"/>
  <c r="K269" i="10" s="1"/>
  <c r="I181" i="10"/>
  <c r="K181" i="10" s="1"/>
  <c r="I133" i="10"/>
  <c r="K133" i="10" s="1"/>
  <c r="I112" i="10"/>
  <c r="I63" i="10"/>
  <c r="J941" i="10"/>
  <c r="J813" i="10"/>
  <c r="J287" i="10"/>
  <c r="O287" i="10" s="1"/>
  <c r="J125" i="10"/>
  <c r="O125" i="10" s="1"/>
  <c r="J87" i="10"/>
  <c r="O87" i="10" s="1"/>
  <c r="J53" i="10"/>
  <c r="O53" i="10" s="1"/>
  <c r="J121" i="10"/>
  <c r="O121" i="10" s="1"/>
  <c r="J113" i="10"/>
  <c r="O113" i="10" s="1"/>
  <c r="I105" i="10"/>
  <c r="J89" i="10"/>
  <c r="O89" i="10" s="1"/>
  <c r="J73" i="10"/>
  <c r="O73" i="10" s="1"/>
  <c r="J65" i="10"/>
  <c r="O65" i="10" s="1"/>
  <c r="I914" i="10"/>
  <c r="I913" i="10"/>
  <c r="I249" i="10"/>
  <c r="K249" i="10" s="1"/>
  <c r="I807" i="10"/>
  <c r="I231" i="10"/>
  <c r="K231" i="10" s="1"/>
  <c r="I135" i="10"/>
  <c r="K135" i="10" s="1"/>
  <c r="I230" i="10"/>
  <c r="K230" i="10" s="1"/>
  <c r="I134" i="10"/>
  <c r="K134" i="10" s="1"/>
  <c r="I52" i="10"/>
  <c r="J974" i="10"/>
  <c r="J862" i="10"/>
  <c r="J798" i="10"/>
  <c r="J670" i="10"/>
  <c r="J534" i="10"/>
  <c r="J462" i="10"/>
  <c r="J162" i="10"/>
  <c r="O162" i="10" s="1"/>
  <c r="J88" i="10"/>
  <c r="O88" i="10" s="1"/>
  <c r="J729" i="10"/>
  <c r="I513" i="10"/>
  <c r="I65" i="10"/>
  <c r="J217" i="10"/>
  <c r="O217" i="10" s="1"/>
  <c r="J105" i="10"/>
  <c r="O105" i="10" s="1"/>
  <c r="I956" i="10"/>
  <c r="I553" i="10"/>
  <c r="I315" i="10"/>
  <c r="K315" i="10" s="1"/>
  <c r="I281" i="10"/>
  <c r="K281" i="10" s="1"/>
  <c r="J764" i="10"/>
  <c r="I706" i="10"/>
  <c r="I89" i="10"/>
  <c r="I993" i="10"/>
  <c r="I836" i="10"/>
  <c r="I785" i="10"/>
  <c r="I705" i="10"/>
  <c r="I991" i="10"/>
  <c r="I927" i="10"/>
  <c r="I871" i="10"/>
  <c r="I833" i="10"/>
  <c r="I777" i="10"/>
  <c r="J844" i="10"/>
  <c r="J420" i="10"/>
  <c r="I990" i="10"/>
  <c r="I743" i="10"/>
  <c r="I628" i="10"/>
  <c r="I593" i="10"/>
  <c r="I481" i="10"/>
  <c r="I423" i="10"/>
  <c r="I252" i="10"/>
  <c r="K252" i="10" s="1"/>
  <c r="J894" i="10"/>
  <c r="J838" i="10"/>
  <c r="J782" i="10"/>
  <c r="J694" i="10"/>
  <c r="J630" i="10"/>
  <c r="J574" i="10"/>
  <c r="J510" i="10"/>
  <c r="J450" i="10"/>
  <c r="J414" i="10"/>
  <c r="J265" i="10"/>
  <c r="O265" i="10" s="1"/>
  <c r="I388" i="10"/>
  <c r="J652" i="10"/>
  <c r="J931" i="10"/>
  <c r="J875" i="10"/>
  <c r="I875" i="10"/>
  <c r="J187" i="10"/>
  <c r="O187" i="10" s="1"/>
  <c r="I187" i="10"/>
  <c r="I115" i="10"/>
  <c r="J115" i="10"/>
  <c r="O115" i="10" s="1"/>
  <c r="I76" i="10"/>
  <c r="J756" i="10"/>
  <c r="I994" i="10"/>
  <c r="J994" i="10"/>
  <c r="I970" i="10"/>
  <c r="J954" i="10"/>
  <c r="I954" i="10"/>
  <c r="J834" i="10"/>
  <c r="J786" i="10"/>
  <c r="I786" i="10"/>
  <c r="J762" i="10"/>
  <c r="I762" i="10"/>
  <c r="I402" i="10"/>
  <c r="J402" i="10"/>
  <c r="J186" i="10"/>
  <c r="O186" i="10" s="1"/>
  <c r="I186" i="10"/>
  <c r="J146" i="10"/>
  <c r="O146" i="10" s="1"/>
  <c r="I442" i="10"/>
  <c r="I170" i="10"/>
  <c r="K170" i="10" s="1"/>
  <c r="I148" i="10"/>
  <c r="J788" i="10"/>
  <c r="J396" i="10"/>
  <c r="J945" i="10"/>
  <c r="I945" i="10"/>
  <c r="J897" i="10"/>
  <c r="I897" i="10"/>
  <c r="J873" i="10"/>
  <c r="I873" i="10"/>
  <c r="I801" i="10"/>
  <c r="J801" i="10"/>
  <c r="I793" i="10"/>
  <c r="J793" i="10"/>
  <c r="I769" i="10"/>
  <c r="J769" i="10"/>
  <c r="I745" i="10"/>
  <c r="J745" i="10"/>
  <c r="J721" i="10"/>
  <c r="I721" i="10"/>
  <c r="J697" i="10"/>
  <c r="I697" i="10"/>
  <c r="I641" i="10"/>
  <c r="J641" i="10"/>
  <c r="J569" i="10"/>
  <c r="I569" i="10"/>
  <c r="J537" i="10"/>
  <c r="I537" i="10"/>
  <c r="I369" i="10"/>
  <c r="J369" i="10"/>
  <c r="J353" i="10"/>
  <c r="I353" i="10"/>
  <c r="J329" i="10"/>
  <c r="O329" i="10" s="1"/>
  <c r="I329" i="10"/>
  <c r="J305" i="10"/>
  <c r="O305" i="10" s="1"/>
  <c r="I305" i="10"/>
  <c r="J257" i="10"/>
  <c r="O257" i="10" s="1"/>
  <c r="I257" i="10"/>
  <c r="J241" i="10"/>
  <c r="O241" i="10" s="1"/>
  <c r="I241" i="10"/>
  <c r="I193" i="10"/>
  <c r="J193" i="10"/>
  <c r="O193" i="10" s="1"/>
  <c r="J49" i="10"/>
  <c r="O49" i="10" s="1"/>
  <c r="I49" i="10"/>
  <c r="I508" i="10"/>
  <c r="I412" i="10"/>
  <c r="I212" i="10"/>
  <c r="K212" i="10" s="1"/>
  <c r="I108" i="10"/>
  <c r="I972" i="10"/>
  <c r="I860" i="10"/>
  <c r="I804" i="10"/>
  <c r="I753" i="10"/>
  <c r="I681" i="10"/>
  <c r="I612" i="10"/>
  <c r="I540" i="10"/>
  <c r="I362" i="10"/>
  <c r="I204" i="10"/>
  <c r="K204" i="10" s="1"/>
  <c r="J780" i="10"/>
  <c r="J716" i="10"/>
  <c r="J676" i="10"/>
  <c r="J596" i="10"/>
  <c r="J468" i="10"/>
  <c r="J379" i="10"/>
  <c r="J209" i="10"/>
  <c r="O209" i="10" s="1"/>
  <c r="J988" i="10"/>
  <c r="I988" i="10"/>
  <c r="J964" i="10"/>
  <c r="I948" i="10"/>
  <c r="J932" i="10"/>
  <c r="J916" i="10"/>
  <c r="I900" i="10"/>
  <c r="J828" i="10"/>
  <c r="I828" i="10"/>
  <c r="I796" i="10"/>
  <c r="J796" i="10"/>
  <c r="I748" i="10"/>
  <c r="J748" i="10"/>
  <c r="I700" i="10"/>
  <c r="J700" i="10"/>
  <c r="J692" i="10"/>
  <c r="I692" i="10"/>
  <c r="J660" i="10"/>
  <c r="I660" i="10"/>
  <c r="J580" i="10"/>
  <c r="I580" i="10"/>
  <c r="I564" i="10"/>
  <c r="J548" i="10"/>
  <c r="I548" i="10"/>
  <c r="I532" i="10"/>
  <c r="J484" i="10"/>
  <c r="J436" i="10"/>
  <c r="I436" i="10"/>
  <c r="I404" i="10"/>
  <c r="J404" i="10"/>
  <c r="J372" i="10"/>
  <c r="I372" i="10"/>
  <c r="I332" i="10"/>
  <c r="J332" i="10"/>
  <c r="O332" i="10" s="1"/>
  <c r="I316" i="10"/>
  <c r="J316" i="10"/>
  <c r="O316" i="10" s="1"/>
  <c r="J300" i="10"/>
  <c r="O300" i="10" s="1"/>
  <c r="I300" i="10"/>
  <c r="I276" i="10"/>
  <c r="J180" i="10"/>
  <c r="O180" i="10" s="1"/>
  <c r="I180" i="10"/>
  <c r="J164" i="10"/>
  <c r="O164" i="10" s="1"/>
  <c r="I164" i="10"/>
  <c r="J156" i="10"/>
  <c r="O156" i="10" s="1"/>
  <c r="I140" i="10"/>
  <c r="J140" i="10"/>
  <c r="O140" i="10" s="1"/>
  <c r="J124" i="10"/>
  <c r="O124" i="10" s="1"/>
  <c r="I124" i="10"/>
  <c r="I116" i="10"/>
  <c r="I100" i="10"/>
  <c r="J100" i="10"/>
  <c r="O100" i="10" s="1"/>
  <c r="J44" i="10"/>
  <c r="O44" i="10" s="1"/>
  <c r="I44" i="10"/>
  <c r="I516" i="10"/>
  <c r="J876" i="10"/>
  <c r="J532" i="10"/>
  <c r="J148" i="10"/>
  <c r="O148" i="10" s="1"/>
  <c r="I939" i="10"/>
  <c r="J939" i="10"/>
  <c r="I851" i="10"/>
  <c r="J851" i="10"/>
  <c r="I691" i="10"/>
  <c r="J459" i="10"/>
  <c r="I459" i="10"/>
  <c r="J91" i="10"/>
  <c r="O91" i="10" s="1"/>
  <c r="I668" i="10"/>
  <c r="I444" i="10"/>
  <c r="I284" i="10"/>
  <c r="K284" i="10" s="1"/>
  <c r="I172" i="10"/>
  <c r="J836" i="10"/>
  <c r="I962" i="10"/>
  <c r="J690" i="10"/>
  <c r="I690" i="10"/>
  <c r="I546" i="10"/>
  <c r="J546" i="10"/>
  <c r="J522" i="10"/>
  <c r="I522" i="10"/>
  <c r="J458" i="10"/>
  <c r="I458" i="10"/>
  <c r="I434" i="10"/>
  <c r="J434" i="10"/>
  <c r="J410" i="10"/>
  <c r="I250" i="10"/>
  <c r="J250" i="10"/>
  <c r="O250" i="10" s="1"/>
  <c r="I588" i="10"/>
  <c r="I348" i="10"/>
  <c r="J644" i="10"/>
  <c r="J953" i="10"/>
  <c r="I953" i="10"/>
  <c r="J857" i="10"/>
  <c r="I857" i="10"/>
  <c r="J841" i="10"/>
  <c r="I841" i="10"/>
  <c r="J817" i="10"/>
  <c r="I817" i="10"/>
  <c r="I609" i="10"/>
  <c r="J609" i="10"/>
  <c r="J545" i="10"/>
  <c r="I545" i="10"/>
  <c r="J497" i="10"/>
  <c r="I497" i="10"/>
  <c r="J409" i="10"/>
  <c r="I409" i="10"/>
  <c r="J313" i="10"/>
  <c r="O313" i="10" s="1"/>
  <c r="I313" i="10"/>
  <c r="J289" i="10"/>
  <c r="O289" i="10" s="1"/>
  <c r="I289" i="10"/>
  <c r="J201" i="10"/>
  <c r="O201" i="10" s="1"/>
  <c r="I201" i="10"/>
  <c r="J177" i="10"/>
  <c r="O177" i="10" s="1"/>
  <c r="I177" i="10"/>
  <c r="J161" i="10"/>
  <c r="O161" i="10" s="1"/>
  <c r="I161" i="10"/>
  <c r="I137" i="10"/>
  <c r="J137" i="10"/>
  <c r="O137" i="10" s="1"/>
  <c r="J97" i="10"/>
  <c r="O97" i="10" s="1"/>
  <c r="I97" i="10"/>
  <c r="J81" i="10"/>
  <c r="O81" i="10" s="1"/>
  <c r="I81" i="10"/>
  <c r="J57" i="10"/>
  <c r="O57" i="10" s="1"/>
  <c r="I57" i="10"/>
  <c r="I433" i="10"/>
  <c r="I363" i="10"/>
  <c r="I298" i="10"/>
  <c r="K298" i="10" s="1"/>
  <c r="I971" i="10"/>
  <c r="I884" i="10"/>
  <c r="I747" i="10"/>
  <c r="I611" i="10"/>
  <c r="I539" i="10"/>
  <c r="I361" i="10"/>
  <c r="I228" i="10"/>
  <c r="K228" i="10" s="1"/>
  <c r="I196" i="10"/>
  <c r="K196" i="10" s="1"/>
  <c r="J892" i="10"/>
  <c r="J428" i="10"/>
  <c r="J378" i="10"/>
  <c r="J132" i="10"/>
  <c r="O132" i="10" s="1"/>
  <c r="J116" i="10"/>
  <c r="O116" i="10" s="1"/>
  <c r="J60" i="10"/>
  <c r="O60" i="10" s="1"/>
  <c r="J980" i="10"/>
  <c r="I980" i="10"/>
  <c r="I940" i="10"/>
  <c r="J908" i="10"/>
  <c r="I908" i="10"/>
  <c r="J868" i="10"/>
  <c r="I868" i="10"/>
  <c r="J852" i="10"/>
  <c r="I852" i="10"/>
  <c r="J820" i="10"/>
  <c r="I820" i="10"/>
  <c r="I772" i="10"/>
  <c r="J772" i="10"/>
  <c r="I740" i="10"/>
  <c r="I724" i="10"/>
  <c r="J724" i="10"/>
  <c r="J708" i="10"/>
  <c r="I708" i="10"/>
  <c r="I604" i="10"/>
  <c r="J604" i="10"/>
  <c r="I572" i="10"/>
  <c r="J572" i="10"/>
  <c r="J556" i="10"/>
  <c r="I524" i="10"/>
  <c r="J524" i="10"/>
  <c r="I492" i="10"/>
  <c r="J492" i="10"/>
  <c r="J460" i="10"/>
  <c r="J452" i="10"/>
  <c r="I452" i="10"/>
  <c r="J380" i="10"/>
  <c r="I380" i="10"/>
  <c r="J364" i="10"/>
  <c r="I364" i="10"/>
  <c r="J356" i="10"/>
  <c r="I356" i="10"/>
  <c r="J324" i="10"/>
  <c r="O324" i="10" s="1"/>
  <c r="J308" i="10"/>
  <c r="O308" i="10" s="1"/>
  <c r="I308" i="10"/>
  <c r="J292" i="10"/>
  <c r="O292" i="10" s="1"/>
  <c r="I292" i="10"/>
  <c r="I268" i="10"/>
  <c r="K268" i="10" s="1"/>
  <c r="J260" i="10"/>
  <c r="O260" i="10" s="1"/>
  <c r="I260" i="10"/>
  <c r="J244" i="10"/>
  <c r="O244" i="10" s="1"/>
  <c r="J236" i="10"/>
  <c r="O236" i="10" s="1"/>
  <c r="I236" i="10"/>
  <c r="J220" i="10"/>
  <c r="O220" i="10" s="1"/>
  <c r="I220" i="10"/>
  <c r="I188" i="10"/>
  <c r="J188" i="10"/>
  <c r="O188" i="10" s="1"/>
  <c r="J84" i="10"/>
  <c r="O84" i="10" s="1"/>
  <c r="I84" i="10"/>
  <c r="I156" i="10"/>
  <c r="J620" i="10"/>
  <c r="I547" i="10"/>
  <c r="J547" i="10"/>
  <c r="J523" i="10"/>
  <c r="I523" i="10"/>
  <c r="J299" i="10"/>
  <c r="O299" i="10" s="1"/>
  <c r="I299" i="10"/>
  <c r="I99" i="10"/>
  <c r="I244" i="10"/>
  <c r="I92" i="10"/>
  <c r="J978" i="10"/>
  <c r="I938" i="10"/>
  <c r="J938" i="10"/>
  <c r="I890" i="10"/>
  <c r="J842" i="10"/>
  <c r="I778" i="10"/>
  <c r="J778" i="10"/>
  <c r="I754" i="10"/>
  <c r="J754" i="10"/>
  <c r="I738" i="10"/>
  <c r="J722" i="10"/>
  <c r="I722" i="10"/>
  <c r="J682" i="10"/>
  <c r="J674" i="10"/>
  <c r="I674" i="10"/>
  <c r="J626" i="10"/>
  <c r="I626" i="10"/>
  <c r="J538" i="10"/>
  <c r="I538" i="10"/>
  <c r="J866" i="10"/>
  <c r="J564" i="10"/>
  <c r="J476" i="10"/>
  <c r="J340" i="10"/>
  <c r="I937" i="10"/>
  <c r="J937" i="10"/>
  <c r="I921" i="10"/>
  <c r="J921" i="10"/>
  <c r="J809" i="10"/>
  <c r="I809" i="10"/>
  <c r="J761" i="10"/>
  <c r="I761" i="10"/>
  <c r="J737" i="10"/>
  <c r="I737" i="10"/>
  <c r="J673" i="10"/>
  <c r="I673" i="10"/>
  <c r="J649" i="10"/>
  <c r="I649" i="10"/>
  <c r="J625" i="10"/>
  <c r="I625" i="10"/>
  <c r="J529" i="10"/>
  <c r="I529" i="10"/>
  <c r="J489" i="10"/>
  <c r="I489" i="10"/>
  <c r="J457" i="10"/>
  <c r="I457" i="10"/>
  <c r="J441" i="10"/>
  <c r="I441" i="10"/>
  <c r="I401" i="10"/>
  <c r="J401" i="10"/>
  <c r="J377" i="10"/>
  <c r="I377" i="10"/>
  <c r="I321" i="10"/>
  <c r="J321" i="10"/>
  <c r="O321" i="10" s="1"/>
  <c r="J145" i="10"/>
  <c r="O145" i="10" s="1"/>
  <c r="I145" i="10"/>
  <c r="I889" i="10"/>
  <c r="I763" i="10"/>
  <c r="I732" i="10"/>
  <c r="I684" i="10"/>
  <c r="I585" i="10"/>
  <c r="I345" i="10"/>
  <c r="J969" i="10"/>
  <c r="J900" i="10"/>
  <c r="J642" i="10"/>
  <c r="J562" i="10"/>
  <c r="J337" i="10"/>
  <c r="O337" i="10" s="1"/>
  <c r="I996" i="10"/>
  <c r="I964" i="10"/>
  <c r="I874" i="10"/>
  <c r="I746" i="10"/>
  <c r="I707" i="10"/>
  <c r="I636" i="10"/>
  <c r="I556" i="10"/>
  <c r="I225" i="10"/>
  <c r="K225" i="10" s="1"/>
  <c r="I113" i="10"/>
  <c r="J996" i="10"/>
  <c r="J924" i="10"/>
  <c r="J812" i="10"/>
  <c r="J738" i="10"/>
  <c r="J588" i="10"/>
  <c r="J500" i="10"/>
  <c r="J276" i="10"/>
  <c r="O276" i="10" s="1"/>
  <c r="J163" i="10"/>
  <c r="O163" i="10" s="1"/>
  <c r="I565" i="10"/>
  <c r="I136" i="10"/>
  <c r="K136" i="10" s="1"/>
  <c r="J493" i="10"/>
  <c r="J461" i="10"/>
  <c r="J352" i="10"/>
  <c r="J112" i="10"/>
  <c r="O112" i="10" s="1"/>
  <c r="J80" i="10"/>
  <c r="O80" i="10" s="1"/>
  <c r="I853" i="10"/>
  <c r="I757" i="10"/>
  <c r="I477" i="10"/>
  <c r="I96" i="10"/>
  <c r="I56" i="10"/>
  <c r="J909" i="10"/>
  <c r="J605" i="10"/>
  <c r="I120" i="10"/>
  <c r="J48" i="10"/>
  <c r="O48" i="10" s="1"/>
  <c r="J901" i="10"/>
  <c r="I901" i="10"/>
  <c r="J885" i="10"/>
  <c r="J797" i="10"/>
  <c r="I797" i="10"/>
  <c r="J637" i="10"/>
  <c r="I637" i="10"/>
  <c r="J557" i="10"/>
  <c r="J341" i="10"/>
  <c r="I341" i="10"/>
  <c r="J237" i="10"/>
  <c r="O237" i="10" s="1"/>
  <c r="I237" i="10"/>
  <c r="J197" i="10"/>
  <c r="O197" i="10" s="1"/>
  <c r="I197" i="10"/>
  <c r="J987" i="10"/>
  <c r="I987" i="10"/>
  <c r="J963" i="10"/>
  <c r="I963" i="10"/>
  <c r="J643" i="10"/>
  <c r="I643" i="10"/>
  <c r="J507" i="10"/>
  <c r="I507" i="10"/>
  <c r="I347" i="10"/>
  <c r="J347" i="10"/>
  <c r="J259" i="10"/>
  <c r="O259" i="10" s="1"/>
  <c r="I259" i="10"/>
  <c r="J155" i="10"/>
  <c r="O155" i="10" s="1"/>
  <c r="I155" i="10"/>
  <c r="J123" i="10"/>
  <c r="O123" i="10" s="1"/>
  <c r="I123" i="10"/>
  <c r="I411" i="10"/>
  <c r="J683" i="10"/>
  <c r="I666" i="10"/>
  <c r="I394" i="10"/>
  <c r="J394" i="10"/>
  <c r="J370" i="10"/>
  <c r="I370" i="10"/>
  <c r="I306" i="10"/>
  <c r="J306" i="10"/>
  <c r="J218" i="10"/>
  <c r="O218" i="10" s="1"/>
  <c r="I218" i="10"/>
  <c r="J130" i="10"/>
  <c r="O130" i="10" s="1"/>
  <c r="I130" i="10"/>
  <c r="J106" i="10"/>
  <c r="O106" i="10" s="1"/>
  <c r="I106" i="10"/>
  <c r="J66" i="10"/>
  <c r="O66" i="10" s="1"/>
  <c r="I66" i="10"/>
  <c r="I997" i="10"/>
  <c r="I981" i="10"/>
  <c r="I965" i="10"/>
  <c r="I922" i="10"/>
  <c r="I843" i="10"/>
  <c r="I827" i="10"/>
  <c r="I795" i="10"/>
  <c r="I659" i="10"/>
  <c r="I594" i="10"/>
  <c r="I578" i="10"/>
  <c r="I499" i="10"/>
  <c r="I410" i="10"/>
  <c r="I330" i="10"/>
  <c r="K330" i="10" s="1"/>
  <c r="I251" i="10"/>
  <c r="K251" i="10" s="1"/>
  <c r="I83" i="10"/>
  <c r="I51" i="10"/>
  <c r="J970" i="10"/>
  <c r="J877" i="10"/>
  <c r="J826" i="10"/>
  <c r="J715" i="10"/>
  <c r="J482" i="10"/>
  <c r="J274" i="10"/>
  <c r="O274" i="10" s="1"/>
  <c r="J99" i="10"/>
  <c r="O99" i="10" s="1"/>
  <c r="J51" i="10"/>
  <c r="O51" i="10" s="1"/>
  <c r="J1001" i="10"/>
  <c r="J985" i="10"/>
  <c r="I985" i="10"/>
  <c r="J977" i="10"/>
  <c r="I977" i="10"/>
  <c r="I961" i="10"/>
  <c r="J961" i="10"/>
  <c r="J929" i="10"/>
  <c r="I929" i="10"/>
  <c r="J905" i="10"/>
  <c r="I905" i="10"/>
  <c r="J881" i="10"/>
  <c r="I881" i="10"/>
  <c r="J849" i="10"/>
  <c r="I849" i="10"/>
  <c r="I825" i="10"/>
  <c r="J825" i="10"/>
  <c r="J713" i="10"/>
  <c r="I713" i="10"/>
  <c r="J689" i="10"/>
  <c r="I689" i="10"/>
  <c r="J665" i="10"/>
  <c r="J657" i="10"/>
  <c r="I657" i="10"/>
  <c r="J633" i="10"/>
  <c r="I633" i="10"/>
  <c r="I617" i="10"/>
  <c r="J617" i="10"/>
  <c r="J601" i="10"/>
  <c r="I601" i="10"/>
  <c r="J577" i="10"/>
  <c r="I577" i="10"/>
  <c r="J561" i="10"/>
  <c r="I561" i="10"/>
  <c r="J521" i="10"/>
  <c r="I521" i="10"/>
  <c r="J505" i="10"/>
  <c r="I505" i="10"/>
  <c r="I473" i="10"/>
  <c r="J473" i="10"/>
  <c r="J465" i="10"/>
  <c r="I465" i="10"/>
  <c r="J425" i="10"/>
  <c r="I425" i="10"/>
  <c r="J417" i="10"/>
  <c r="I417" i="10"/>
  <c r="J393" i="10"/>
  <c r="I393" i="10"/>
  <c r="J297" i="10"/>
  <c r="O297" i="10" s="1"/>
  <c r="I297" i="10"/>
  <c r="J273" i="10"/>
  <c r="O273" i="10" s="1"/>
  <c r="I273" i="10"/>
  <c r="J233" i="10"/>
  <c r="O233" i="10" s="1"/>
  <c r="I233" i="10"/>
  <c r="I185" i="10"/>
  <c r="J185" i="10"/>
  <c r="O185" i="10" s="1"/>
  <c r="J169" i="10"/>
  <c r="O169" i="10" s="1"/>
  <c r="I169" i="10"/>
  <c r="J153" i="10"/>
  <c r="O153" i="10" s="1"/>
  <c r="I153" i="10"/>
  <c r="J129" i="10"/>
  <c r="O129" i="10" s="1"/>
  <c r="I129" i="10"/>
  <c r="J995" i="10"/>
  <c r="I995" i="10"/>
  <c r="I947" i="10"/>
  <c r="J947" i="10"/>
  <c r="J891" i="10"/>
  <c r="I891" i="10"/>
  <c r="J859" i="10"/>
  <c r="I859" i="10"/>
  <c r="J803" i="10"/>
  <c r="I803" i="10"/>
  <c r="J755" i="10"/>
  <c r="I755" i="10"/>
  <c r="J723" i="10"/>
  <c r="I723" i="10"/>
  <c r="J699" i="10"/>
  <c r="I699" i="10"/>
  <c r="J667" i="10"/>
  <c r="I667" i="10"/>
  <c r="J635" i="10"/>
  <c r="J587" i="10"/>
  <c r="I587" i="10"/>
  <c r="J491" i="10"/>
  <c r="I491" i="10"/>
  <c r="J475" i="10"/>
  <c r="I475" i="10"/>
  <c r="I331" i="10"/>
  <c r="J331" i="10"/>
  <c r="O331" i="10" s="1"/>
  <c r="I275" i="10"/>
  <c r="K275" i="10" s="1"/>
  <c r="J131" i="10"/>
  <c r="O131" i="10" s="1"/>
  <c r="I131" i="10"/>
  <c r="J67" i="10"/>
  <c r="O67" i="10" s="1"/>
  <c r="I67" i="10"/>
  <c r="I931" i="10"/>
  <c r="I842" i="10"/>
  <c r="I682" i="10"/>
  <c r="I555" i="10"/>
  <c r="I515" i="10"/>
  <c r="I498" i="10"/>
  <c r="I419" i="10"/>
  <c r="I346" i="10"/>
  <c r="I283" i="10"/>
  <c r="K283" i="10" s="1"/>
  <c r="I267" i="10"/>
  <c r="K267" i="10" s="1"/>
  <c r="I219" i="10"/>
  <c r="K219" i="10" s="1"/>
  <c r="I147" i="10"/>
  <c r="K147" i="10" s="1"/>
  <c r="I91" i="10"/>
  <c r="J949" i="10"/>
  <c r="J861" i="10"/>
  <c r="J787" i="10"/>
  <c r="J730" i="10"/>
  <c r="J714" i="10"/>
  <c r="J658" i="10"/>
  <c r="J619" i="10"/>
  <c r="J579" i="10"/>
  <c r="J498" i="10"/>
  <c r="J354" i="10"/>
  <c r="J339" i="10"/>
  <c r="J291" i="10"/>
  <c r="O291" i="10" s="1"/>
  <c r="J243" i="10"/>
  <c r="O243" i="10" s="1"/>
  <c r="J907" i="10"/>
  <c r="I907" i="10"/>
  <c r="J563" i="10"/>
  <c r="I563" i="10"/>
  <c r="J323" i="10"/>
  <c r="O323" i="10" s="1"/>
  <c r="I323" i="10"/>
  <c r="J307" i="10"/>
  <c r="O307" i="10" s="1"/>
  <c r="I307" i="10"/>
  <c r="J195" i="10"/>
  <c r="I195" i="10"/>
  <c r="J171" i="10"/>
  <c r="O171" i="10" s="1"/>
  <c r="I171" i="10"/>
  <c r="J75" i="10"/>
  <c r="O75" i="10" s="1"/>
  <c r="I75" i="10"/>
  <c r="I595" i="10"/>
  <c r="I235" i="10"/>
  <c r="K235" i="10" s="1"/>
  <c r="I203" i="10"/>
  <c r="K203" i="10" s="1"/>
  <c r="J986" i="10"/>
  <c r="I986" i="10"/>
  <c r="J858" i="10"/>
  <c r="J426" i="10"/>
  <c r="I426" i="10"/>
  <c r="J338" i="10"/>
  <c r="I338" i="10"/>
  <c r="J258" i="10"/>
  <c r="O258" i="10" s="1"/>
  <c r="I258" i="10"/>
  <c r="J210" i="10"/>
  <c r="O210" i="10" s="1"/>
  <c r="I210" i="10"/>
  <c r="J114" i="10"/>
  <c r="O114" i="10" s="1"/>
  <c r="I114" i="10"/>
  <c r="J82" i="10"/>
  <c r="O82" i="10" s="1"/>
  <c r="I82" i="10"/>
  <c r="J58" i="10"/>
  <c r="O58" i="10" s="1"/>
  <c r="I58" i="10"/>
  <c r="I979" i="10"/>
  <c r="I930" i="10"/>
  <c r="I819" i="10"/>
  <c r="I805" i="10"/>
  <c r="I773" i="10"/>
  <c r="I741" i="10"/>
  <c r="I731" i="10"/>
  <c r="I669" i="10"/>
  <c r="I651" i="10"/>
  <c r="I635" i="10"/>
  <c r="I589" i="10"/>
  <c r="I571" i="10"/>
  <c r="I554" i="10"/>
  <c r="I514" i="10"/>
  <c r="I467" i="10"/>
  <c r="I418" i="10"/>
  <c r="I282" i="10"/>
  <c r="K282" i="10" s="1"/>
  <c r="I266" i="10"/>
  <c r="K266" i="10" s="1"/>
  <c r="I146" i="10"/>
  <c r="J802" i="10"/>
  <c r="J765" i="10"/>
  <c r="J395" i="10"/>
  <c r="J290" i="10"/>
  <c r="O290" i="10" s="1"/>
  <c r="J242" i="10"/>
  <c r="O242" i="10" s="1"/>
  <c r="J107" i="10"/>
  <c r="O107" i="10" s="1"/>
  <c r="J675" i="10"/>
  <c r="I675" i="10"/>
  <c r="J227" i="10"/>
  <c r="O227" i="10" s="1"/>
  <c r="I227" i="10"/>
  <c r="J211" i="10"/>
  <c r="O211" i="10" s="1"/>
  <c r="I211" i="10"/>
  <c r="J179" i="10"/>
  <c r="O179" i="10" s="1"/>
  <c r="I179" i="10"/>
  <c r="J139" i="10"/>
  <c r="O139" i="10" s="1"/>
  <c r="I139" i="10"/>
  <c r="J59" i="10"/>
  <c r="O59" i="10" s="1"/>
  <c r="I59" i="10"/>
  <c r="J946" i="10"/>
  <c r="J810" i="10"/>
  <c r="I810" i="10"/>
  <c r="J770" i="10"/>
  <c r="I770" i="10"/>
  <c r="J698" i="10"/>
  <c r="I698" i="10"/>
  <c r="J234" i="10"/>
  <c r="O234" i="10" s="1"/>
  <c r="I234" i="10"/>
  <c r="J194" i="10"/>
  <c r="O194" i="10" s="1"/>
  <c r="I194" i="10"/>
  <c r="J178" i="10"/>
  <c r="O178" i="10" s="1"/>
  <c r="I178" i="10"/>
  <c r="J138" i="10"/>
  <c r="O138" i="10" s="1"/>
  <c r="I138" i="10"/>
  <c r="J90" i="10"/>
  <c r="O90" i="10" s="1"/>
  <c r="I90" i="10"/>
  <c r="J50" i="10"/>
  <c r="O50" i="10" s="1"/>
  <c r="I50" i="10"/>
  <c r="I978" i="10"/>
  <c r="I899" i="10"/>
  <c r="I883" i="10"/>
  <c r="I867" i="10"/>
  <c r="I818" i="10"/>
  <c r="I650" i="10"/>
  <c r="I634" i="10"/>
  <c r="I603" i="10"/>
  <c r="I570" i="10"/>
  <c r="I466" i="10"/>
  <c r="I387" i="10"/>
  <c r="I371" i="10"/>
  <c r="I355" i="10"/>
  <c r="I291" i="10"/>
  <c r="J890" i="10"/>
  <c r="J691" i="10"/>
  <c r="J653" i="10"/>
  <c r="J634" i="10"/>
  <c r="J595" i="10"/>
  <c r="J573" i="10"/>
  <c r="J474" i="10"/>
  <c r="J83" i="10"/>
  <c r="O83" i="10" s="1"/>
  <c r="I923" i="10"/>
  <c r="J811" i="10"/>
  <c r="J483" i="10"/>
  <c r="J906" i="10"/>
  <c r="I906" i="10"/>
  <c r="J882" i="10"/>
  <c r="I882" i="10"/>
  <c r="I850" i="10"/>
  <c r="J794" i="10"/>
  <c r="I794" i="10"/>
  <c r="I618" i="10"/>
  <c r="J618" i="10"/>
  <c r="I586" i="10"/>
  <c r="J586" i="10"/>
  <c r="J530" i="10"/>
  <c r="I530" i="10"/>
  <c r="I506" i="10"/>
  <c r="J506" i="10"/>
  <c r="J322" i="10"/>
  <c r="O322" i="10" s="1"/>
  <c r="I322" i="10"/>
  <c r="J202" i="10"/>
  <c r="O202" i="10" s="1"/>
  <c r="J154" i="10"/>
  <c r="O154" i="10" s="1"/>
  <c r="I154" i="10"/>
  <c r="J122" i="10"/>
  <c r="O122" i="10" s="1"/>
  <c r="I122" i="10"/>
  <c r="J98" i="10"/>
  <c r="O98" i="10" s="1"/>
  <c r="I98" i="10"/>
  <c r="J74" i="10"/>
  <c r="O74" i="10" s="1"/>
  <c r="I74" i="10"/>
  <c r="I955" i="10"/>
  <c r="I915" i="10"/>
  <c r="I898" i="10"/>
  <c r="I834" i="10"/>
  <c r="I771" i="10"/>
  <c r="I739" i="10"/>
  <c r="I602" i="10"/>
  <c r="I490" i="10"/>
  <c r="I443" i="10"/>
  <c r="I427" i="10"/>
  <c r="I403" i="10"/>
  <c r="I386" i="10"/>
  <c r="I226" i="10"/>
  <c r="K226" i="10" s="1"/>
  <c r="J979" i="10"/>
  <c r="J962" i="10"/>
  <c r="J835" i="10"/>
  <c r="J779" i="10"/>
  <c r="J610" i="10"/>
  <c r="J531" i="10"/>
  <c r="J451" i="10"/>
  <c r="J435" i="10"/>
  <c r="J973" i="10"/>
  <c r="I973" i="10"/>
  <c r="J957" i="10"/>
  <c r="J917" i="10"/>
  <c r="I917" i="10"/>
  <c r="J893" i="10"/>
  <c r="I893" i="10"/>
  <c r="J869" i="10"/>
  <c r="I869" i="10"/>
  <c r="J837" i="10"/>
  <c r="I837" i="10"/>
  <c r="J821" i="10"/>
  <c r="I821" i="10"/>
  <c r="J789" i="10"/>
  <c r="J781" i="10"/>
  <c r="I781" i="10"/>
  <c r="J733" i="10"/>
  <c r="I733" i="10"/>
  <c r="J725" i="10"/>
  <c r="I725" i="10"/>
  <c r="J709" i="10"/>
  <c r="I709" i="10"/>
  <c r="J685" i="10"/>
  <c r="I685" i="10"/>
  <c r="J677" i="10"/>
  <c r="I677" i="10"/>
  <c r="J629" i="10"/>
  <c r="I629" i="10"/>
  <c r="J597" i="10"/>
  <c r="I597" i="10"/>
  <c r="J549" i="10"/>
  <c r="I549" i="10"/>
  <c r="J541" i="10"/>
  <c r="I541" i="10"/>
  <c r="J525" i="10"/>
  <c r="J517" i="10"/>
  <c r="I517" i="10"/>
  <c r="J453" i="10"/>
  <c r="J437" i="10"/>
  <c r="I437" i="10"/>
  <c r="J405" i="10"/>
  <c r="I405" i="10"/>
  <c r="J381" i="10"/>
  <c r="I381" i="10"/>
  <c r="J365" i="10"/>
  <c r="I365" i="10"/>
  <c r="J357" i="10"/>
  <c r="I357" i="10"/>
  <c r="J349" i="10"/>
  <c r="I349" i="10"/>
  <c r="J317" i="10"/>
  <c r="O317" i="10" s="1"/>
  <c r="I317" i="10"/>
  <c r="J309" i="10"/>
  <c r="O309" i="10" s="1"/>
  <c r="I309" i="10"/>
  <c r="J285" i="10"/>
  <c r="O285" i="10" s="1"/>
  <c r="I285" i="10"/>
  <c r="J261" i="10"/>
  <c r="O261" i="10" s="1"/>
  <c r="I261" i="10"/>
  <c r="J245" i="10"/>
  <c r="O245" i="10" s="1"/>
  <c r="I245" i="10"/>
  <c r="I141" i="10"/>
  <c r="K141" i="10" s="1"/>
  <c r="I77" i="10"/>
  <c r="I165" i="10"/>
  <c r="K165" i="10" s="1"/>
  <c r="I121" i="10"/>
  <c r="I221" i="10"/>
  <c r="K221" i="10" s="1"/>
  <c r="I93" i="10"/>
  <c r="J205" i="10"/>
  <c r="O205" i="10" s="1"/>
  <c r="I205" i="10"/>
  <c r="J149" i="10"/>
  <c r="O149" i="10" s="1"/>
  <c r="I149" i="10"/>
  <c r="I967" i="10"/>
  <c r="I958" i="10"/>
  <c r="I903" i="10"/>
  <c r="I894" i="10"/>
  <c r="I839" i="10"/>
  <c r="I830" i="10"/>
  <c r="I775" i="10"/>
  <c r="I711" i="10"/>
  <c r="I702" i="10"/>
  <c r="I647" i="10"/>
  <c r="I638" i="10"/>
  <c r="I583" i="10"/>
  <c r="I519" i="10"/>
  <c r="I455" i="10"/>
  <c r="I391" i="10"/>
  <c r="I382" i="10"/>
  <c r="I327" i="10"/>
  <c r="K327" i="10" s="1"/>
  <c r="I318" i="10"/>
  <c r="K318" i="10" s="1"/>
  <c r="I263" i="10"/>
  <c r="K263" i="10" s="1"/>
  <c r="I254" i="10"/>
  <c r="K254" i="10" s="1"/>
  <c r="I199" i="10"/>
  <c r="K199" i="10" s="1"/>
  <c r="J399" i="10"/>
  <c r="J280" i="10"/>
  <c r="O280" i="10" s="1"/>
  <c r="J270" i="10"/>
  <c r="O270" i="10" s="1"/>
  <c r="J224" i="10"/>
  <c r="O224" i="10" s="1"/>
  <c r="J190" i="10"/>
  <c r="O190" i="10" s="1"/>
  <c r="J174" i="10"/>
  <c r="O174" i="10" s="1"/>
  <c r="I878" i="10"/>
  <c r="I814" i="10"/>
  <c r="I695" i="10"/>
  <c r="I631" i="10"/>
  <c r="I567" i="10"/>
  <c r="I503" i="10"/>
  <c r="I375" i="10"/>
  <c r="I311" i="10"/>
  <c r="K311" i="10" s="1"/>
  <c r="I247" i="10"/>
  <c r="K247" i="10" s="1"/>
  <c r="I238" i="10"/>
  <c r="K238" i="10" s="1"/>
  <c r="I183" i="10"/>
  <c r="K183" i="10" s="1"/>
  <c r="I174" i="10"/>
  <c r="J216" i="10"/>
  <c r="O216" i="10" s="1"/>
  <c r="J206" i="10"/>
  <c r="O206" i="10" s="1"/>
  <c r="J160" i="10"/>
  <c r="O160" i="10" s="1"/>
  <c r="I975" i="10"/>
  <c r="I911" i="10"/>
  <c r="I847" i="10"/>
  <c r="I783" i="10"/>
  <c r="I719" i="10"/>
  <c r="I655" i="10"/>
  <c r="I591" i="10"/>
  <c r="I582" i="10"/>
  <c r="I527" i="10"/>
  <c r="I463" i="10"/>
  <c r="I454" i="10"/>
  <c r="I390" i="10"/>
  <c r="I335" i="10"/>
  <c r="K335" i="10" s="1"/>
  <c r="I326" i="10"/>
  <c r="K326" i="10" s="1"/>
  <c r="I271" i="10"/>
  <c r="K271" i="10" s="1"/>
  <c r="I262" i="10"/>
  <c r="I207" i="10"/>
  <c r="K207" i="10" s="1"/>
  <c r="J992" i="10"/>
  <c r="J984" i="10"/>
  <c r="J976" i="10"/>
  <c r="J968" i="10"/>
  <c r="J944" i="10"/>
  <c r="J928" i="10"/>
  <c r="J920" i="10"/>
  <c r="J912" i="10"/>
  <c r="J904" i="10"/>
  <c r="J896" i="10"/>
  <c r="J888" i="10"/>
  <c r="J864" i="10"/>
  <c r="J856" i="10"/>
  <c r="J848" i="10"/>
  <c r="J840" i="10"/>
  <c r="J832" i="10"/>
  <c r="J824" i="10"/>
  <c r="J816" i="10"/>
  <c r="J808" i="10"/>
  <c r="J800" i="10"/>
  <c r="J792" i="10"/>
  <c r="J784" i="10"/>
  <c r="J776" i="10"/>
  <c r="J768" i="10"/>
  <c r="J760" i="10"/>
  <c r="J744" i="10"/>
  <c r="J728" i="10"/>
  <c r="J720" i="10"/>
  <c r="J712" i="10"/>
  <c r="J688" i="10"/>
  <c r="J680" i="10"/>
  <c r="J672" i="10"/>
  <c r="J664" i="10"/>
  <c r="J656" i="10"/>
  <c r="J640" i="10"/>
  <c r="J632" i="10"/>
  <c r="J624" i="10"/>
  <c r="J616" i="10"/>
  <c r="J608" i="10"/>
  <c r="J600" i="10"/>
  <c r="J584" i="10"/>
  <c r="J576" i="10"/>
  <c r="J568" i="10"/>
  <c r="J560" i="10"/>
  <c r="J552" i="10"/>
  <c r="J544" i="10"/>
  <c r="J536" i="10"/>
  <c r="J528" i="10"/>
  <c r="J520" i="10"/>
  <c r="J512" i="10"/>
  <c r="J504" i="10"/>
  <c r="J496" i="10"/>
  <c r="J488" i="10"/>
  <c r="J480" i="10"/>
  <c r="J472" i="10"/>
  <c r="J456" i="10"/>
  <c r="J448" i="10"/>
  <c r="J440" i="10"/>
  <c r="J432" i="10"/>
  <c r="J424" i="10"/>
  <c r="J416" i="10"/>
  <c r="J408" i="10"/>
  <c r="J398" i="10"/>
  <c r="J279" i="10"/>
  <c r="O279" i="10" s="1"/>
  <c r="I1000" i="10"/>
  <c r="I960" i="10"/>
  <c r="I952" i="10"/>
  <c r="I936" i="10"/>
  <c r="I880" i="10"/>
  <c r="I872" i="10"/>
  <c r="I752" i="10"/>
  <c r="I736" i="10"/>
  <c r="I704" i="10"/>
  <c r="I696" i="10"/>
  <c r="I648" i="10"/>
  <c r="I592" i="10"/>
  <c r="I464" i="10"/>
  <c r="J400" i="10"/>
  <c r="I400" i="10"/>
  <c r="I392" i="10"/>
  <c r="J392" i="10"/>
  <c r="I384" i="10"/>
  <c r="J384" i="10"/>
  <c r="I376" i="10"/>
  <c r="J376" i="10"/>
  <c r="J336" i="10"/>
  <c r="O336" i="10" s="1"/>
  <c r="I336" i="10"/>
  <c r="I328" i="10"/>
  <c r="J328" i="10"/>
  <c r="O328" i="10" s="1"/>
  <c r="I320" i="10"/>
  <c r="J320" i="10"/>
  <c r="O320" i="10" s="1"/>
  <c r="I312" i="10"/>
  <c r="J312" i="10"/>
  <c r="O312" i="10" s="1"/>
  <c r="I304" i="10"/>
  <c r="J304" i="10"/>
  <c r="O304" i="10" s="1"/>
  <c r="J272" i="10"/>
  <c r="O272" i="10" s="1"/>
  <c r="I272" i="10"/>
  <c r="I264" i="10"/>
  <c r="J264" i="10"/>
  <c r="O264" i="10" s="1"/>
  <c r="I256" i="10"/>
  <c r="J256" i="10"/>
  <c r="O256" i="10" s="1"/>
  <c r="I248" i="10"/>
  <c r="J248" i="10"/>
  <c r="O248" i="10" s="1"/>
  <c r="I240" i="10"/>
  <c r="J240" i="10"/>
  <c r="O240" i="10" s="1"/>
  <c r="J208" i="10"/>
  <c r="O208" i="10" s="1"/>
  <c r="I208" i="10"/>
  <c r="I200" i="10"/>
  <c r="J200" i="10"/>
  <c r="O200" i="10" s="1"/>
  <c r="I192" i="10"/>
  <c r="J192" i="10"/>
  <c r="O192" i="10" s="1"/>
  <c r="I184" i="10"/>
  <c r="J184" i="10"/>
  <c r="O184" i="10" s="1"/>
  <c r="I176" i="10"/>
  <c r="J176" i="10"/>
  <c r="O176" i="10" s="1"/>
  <c r="J144" i="10"/>
  <c r="O144" i="10" s="1"/>
  <c r="I144" i="10"/>
  <c r="J232" i="10"/>
  <c r="O232" i="10" s="1"/>
  <c r="J152" i="10"/>
  <c r="O152" i="10" s="1"/>
  <c r="I943" i="10"/>
  <c r="I879" i="10"/>
  <c r="I815" i="10"/>
  <c r="I751" i="10"/>
  <c r="I687" i="10"/>
  <c r="I623" i="10"/>
  <c r="I559" i="10"/>
  <c r="I495" i="10"/>
  <c r="I431" i="10"/>
  <c r="I367" i="10"/>
  <c r="I303" i="10"/>
  <c r="K303" i="10" s="1"/>
  <c r="I239" i="10"/>
  <c r="K239" i="10" s="1"/>
  <c r="I175" i="10"/>
  <c r="K175" i="10" s="1"/>
  <c r="J151" i="10"/>
  <c r="O151" i="10" s="1"/>
  <c r="J286" i="10"/>
  <c r="O286" i="10" s="1"/>
  <c r="I951" i="10"/>
  <c r="I887" i="10"/>
  <c r="I823" i="10"/>
  <c r="I759" i="10"/>
  <c r="I439" i="10"/>
  <c r="I366" i="10"/>
  <c r="I302" i="10"/>
  <c r="K302" i="10" s="1"/>
  <c r="J390" i="10"/>
  <c r="J360" i="10"/>
  <c r="J296" i="10"/>
  <c r="O296" i="10" s="1"/>
  <c r="I959" i="10"/>
  <c r="I895" i="10"/>
  <c r="I831" i="10"/>
  <c r="I767" i="10"/>
  <c r="I703" i="10"/>
  <c r="I639" i="10"/>
  <c r="I575" i="10"/>
  <c r="I511" i="10"/>
  <c r="I447" i="10"/>
  <c r="I438" i="10"/>
  <c r="I383" i="10"/>
  <c r="I374" i="10"/>
  <c r="I319" i="10"/>
  <c r="K319" i="10" s="1"/>
  <c r="I310" i="10"/>
  <c r="K310" i="10" s="1"/>
  <c r="I255" i="10"/>
  <c r="K255" i="10" s="1"/>
  <c r="I246" i="10"/>
  <c r="K246" i="10" s="1"/>
  <c r="I191" i="10"/>
  <c r="K191" i="10" s="1"/>
  <c r="I182" i="10"/>
  <c r="K182" i="10" s="1"/>
  <c r="J215" i="10"/>
  <c r="O215" i="10" s="1"/>
  <c r="I983" i="10"/>
  <c r="I919" i="10"/>
  <c r="I855" i="10"/>
  <c r="I791" i="10"/>
  <c r="I727" i="10"/>
  <c r="I663" i="10"/>
  <c r="I599" i="10"/>
  <c r="I535" i="10"/>
  <c r="I526" i="10"/>
  <c r="I471" i="10"/>
  <c r="I407" i="10"/>
  <c r="I334" i="10"/>
  <c r="K334" i="10" s="1"/>
  <c r="J839" i="10"/>
  <c r="J703" i="10"/>
  <c r="J607" i="10"/>
  <c r="J519" i="10"/>
  <c r="J368" i="10"/>
  <c r="J344" i="10"/>
  <c r="J288" i="10"/>
  <c r="O288" i="10" s="1"/>
  <c r="J168" i="10"/>
  <c r="O168" i="10" s="1"/>
  <c r="J172" i="10"/>
  <c r="O172" i="10" s="1"/>
  <c r="K244" i="10" l="1"/>
  <c r="N244" i="10" s="1"/>
  <c r="P244" i="10" s="1"/>
  <c r="Q244" i="10" s="1"/>
  <c r="K63" i="10"/>
  <c r="K236" i="10"/>
  <c r="K292" i="10"/>
  <c r="K241" i="10"/>
  <c r="K289" i="10"/>
  <c r="K336" i="10"/>
  <c r="K174" i="10"/>
  <c r="K130" i="10"/>
  <c r="K155" i="10"/>
  <c r="K237" i="10"/>
  <c r="K145" i="10"/>
  <c r="K57" i="10"/>
  <c r="K285" i="10"/>
  <c r="K178" i="10"/>
  <c r="K59" i="10"/>
  <c r="K227" i="10"/>
  <c r="K195" i="10"/>
  <c r="K84" i="10"/>
  <c r="K308" i="10"/>
  <c r="K161" i="10"/>
  <c r="K313" i="10"/>
  <c r="K64" i="10"/>
  <c r="K122" i="10"/>
  <c r="K82" i="10"/>
  <c r="K51" i="10"/>
  <c r="K113" i="10"/>
  <c r="K116" i="10"/>
  <c r="K52" i="10"/>
  <c r="K72" i="10"/>
  <c r="K45" i="10"/>
  <c r="K153" i="10"/>
  <c r="K273" i="10"/>
  <c r="K172" i="10"/>
  <c r="K164" i="10"/>
  <c r="K152" i="10"/>
  <c r="K93" i="10"/>
  <c r="K108" i="10"/>
  <c r="K149" i="10"/>
  <c r="K50" i="10"/>
  <c r="K218" i="10"/>
  <c r="K259" i="10"/>
  <c r="K81" i="10"/>
  <c r="K300" i="10"/>
  <c r="K257" i="10"/>
  <c r="K222" i="10"/>
  <c r="N222" i="10" s="1"/>
  <c r="P222" i="10" s="1"/>
  <c r="Q222" i="10" s="1"/>
  <c r="K160" i="10"/>
  <c r="K328" i="10"/>
  <c r="K137" i="10"/>
  <c r="K193" i="10"/>
  <c r="K70" i="10"/>
  <c r="K332" i="10"/>
  <c r="K198" i="10"/>
  <c r="K100" i="10"/>
  <c r="K192" i="10"/>
  <c r="K245" i="10"/>
  <c r="K317" i="10"/>
  <c r="K234" i="10"/>
  <c r="K179" i="10"/>
  <c r="K210" i="10"/>
  <c r="K75" i="10"/>
  <c r="K323" i="10"/>
  <c r="K106" i="10"/>
  <c r="K206" i="10"/>
  <c r="K290" i="10"/>
  <c r="K91" i="10"/>
  <c r="K92" i="10"/>
  <c r="K208" i="10"/>
  <c r="K309" i="10"/>
  <c r="K154" i="10"/>
  <c r="K194" i="10"/>
  <c r="K139" i="10"/>
  <c r="K146" i="10"/>
  <c r="K114" i="10"/>
  <c r="K307" i="10"/>
  <c r="K169" i="10"/>
  <c r="K297" i="10"/>
  <c r="K66" i="10"/>
  <c r="K260" i="10"/>
  <c r="K177" i="10"/>
  <c r="K124" i="10"/>
  <c r="K186" i="10"/>
  <c r="K89" i="10"/>
  <c r="K102" i="10"/>
  <c r="K125" i="10"/>
  <c r="K280" i="10"/>
  <c r="K270" i="10"/>
  <c r="K121" i="10"/>
  <c r="K88" i="10"/>
  <c r="K248" i="10"/>
  <c r="K205" i="10"/>
  <c r="K74" i="10"/>
  <c r="K90" i="10"/>
  <c r="K67" i="10"/>
  <c r="K97" i="10"/>
  <c r="K44" i="10"/>
  <c r="K49" i="10"/>
  <c r="K305" i="10"/>
  <c r="K187" i="10"/>
  <c r="K104" i="10"/>
  <c r="K288" i="10"/>
  <c r="K111" i="10"/>
  <c r="K83" i="10"/>
  <c r="K60" i="10"/>
  <c r="K132" i="10"/>
  <c r="K209" i="10"/>
  <c r="K119" i="10"/>
  <c r="K140" i="10"/>
  <c r="K76" i="10"/>
  <c r="K79" i="10"/>
  <c r="K71" i="10"/>
  <c r="K274" i="10"/>
  <c r="K151" i="10"/>
  <c r="K304" i="10"/>
  <c r="K73" i="10"/>
  <c r="K331" i="10"/>
  <c r="K96" i="10"/>
  <c r="K112" i="10"/>
  <c r="K127" i="10"/>
  <c r="K162" i="10"/>
  <c r="K321" i="10"/>
  <c r="K115" i="10"/>
  <c r="K53" i="10"/>
  <c r="K168" i="10"/>
  <c r="K217" i="10"/>
  <c r="K163" i="10"/>
  <c r="K78" i="10"/>
  <c r="K243" i="10"/>
  <c r="K215" i="10"/>
  <c r="K276" i="10"/>
  <c r="K101" i="10"/>
  <c r="K77" i="10"/>
  <c r="K56" i="10"/>
  <c r="K143" i="10"/>
  <c r="K117" i="10"/>
  <c r="K184" i="10"/>
  <c r="K264" i="10"/>
  <c r="K320" i="10"/>
  <c r="K262" i="10"/>
  <c r="K306" i="10"/>
  <c r="K99" i="10"/>
  <c r="K156" i="10"/>
  <c r="K188" i="10"/>
  <c r="K65" i="10"/>
  <c r="K107" i="10"/>
  <c r="K87" i="10"/>
  <c r="K126" i="10"/>
  <c r="K216" i="10"/>
  <c r="K265" i="10"/>
  <c r="K68" i="10"/>
  <c r="K118" i="10"/>
  <c r="K46" i="10"/>
  <c r="K279" i="10"/>
  <c r="K250" i="10"/>
  <c r="K200" i="10"/>
  <c r="K256" i="10"/>
  <c r="K286" i="10"/>
  <c r="K240" i="10"/>
  <c r="K272" i="10"/>
  <c r="K98" i="10"/>
  <c r="K138" i="10"/>
  <c r="K58" i="10"/>
  <c r="K131" i="10"/>
  <c r="K185" i="10"/>
  <c r="K123" i="10"/>
  <c r="K197" i="10"/>
  <c r="K299" i="10"/>
  <c r="K220" i="10"/>
  <c r="K201" i="10"/>
  <c r="K180" i="10"/>
  <c r="K316" i="10"/>
  <c r="K105" i="10"/>
  <c r="K48" i="10"/>
  <c r="K80" i="10"/>
  <c r="K128" i="10"/>
  <c r="K224" i="10"/>
  <c r="K337" i="10"/>
  <c r="K324" i="10"/>
  <c r="K142" i="10"/>
  <c r="K47" i="10"/>
  <c r="K287" i="10"/>
  <c r="K85" i="10"/>
  <c r="K296" i="10"/>
  <c r="K109" i="10"/>
  <c r="K176" i="10"/>
  <c r="K312" i="10"/>
  <c r="K62" i="10"/>
  <c r="K144" i="10"/>
  <c r="K261" i="10"/>
  <c r="K322" i="10"/>
  <c r="K291" i="10"/>
  <c r="K211" i="10"/>
  <c r="K258" i="10"/>
  <c r="K171" i="10"/>
  <c r="K129" i="10"/>
  <c r="K233" i="10"/>
  <c r="K120" i="10"/>
  <c r="K329" i="10"/>
  <c r="K148" i="10"/>
  <c r="K110" i="10"/>
  <c r="K232" i="10"/>
  <c r="K202" i="10"/>
  <c r="K69" i="10"/>
  <c r="K190" i="10"/>
  <c r="K55" i="10"/>
  <c r="K242" i="10"/>
  <c r="N207" i="10"/>
  <c r="P207" i="10" s="1"/>
  <c r="Q207" i="10" s="1"/>
  <c r="N173" i="10"/>
  <c r="P173" i="10" s="1"/>
  <c r="Q173" i="10" s="1"/>
  <c r="N135" i="10"/>
  <c r="P135" i="10" s="1"/>
  <c r="Q135" i="10" s="1"/>
  <c r="N181" i="10"/>
  <c r="P181" i="10" s="1"/>
  <c r="Q181" i="10" s="1"/>
  <c r="N61" i="10"/>
  <c r="P61" i="10" s="1"/>
  <c r="Q61" i="10" s="1"/>
  <c r="N277" i="10"/>
  <c r="P277" i="10" s="1"/>
  <c r="Q277" i="10" s="1"/>
  <c r="N295" i="10"/>
  <c r="P295" i="10" s="1"/>
  <c r="Q295" i="10" s="1"/>
  <c r="N293" i="10"/>
  <c r="P293" i="10" s="1"/>
  <c r="Q293" i="10" s="1"/>
  <c r="N54" i="10"/>
  <c r="P54" i="10" s="1"/>
  <c r="Q54" i="10" s="1"/>
  <c r="N302" i="10"/>
  <c r="P302" i="10" s="1"/>
  <c r="Q302" i="10" s="1"/>
  <c r="N311" i="10"/>
  <c r="P311" i="10" s="1"/>
  <c r="Q311" i="10" s="1"/>
  <c r="N284" i="10"/>
  <c r="P284" i="10" s="1"/>
  <c r="Q284" i="10" s="1"/>
  <c r="N204" i="10"/>
  <c r="P204" i="10" s="1"/>
  <c r="Q204" i="10" s="1"/>
  <c r="N230" i="10"/>
  <c r="P230" i="10" s="1"/>
  <c r="Q230" i="10" s="1"/>
  <c r="N223" i="10"/>
  <c r="P223" i="10" s="1"/>
  <c r="Q223" i="10" s="1"/>
  <c r="N253" i="10"/>
  <c r="P253" i="10" s="1"/>
  <c r="Q253" i="10" s="1"/>
  <c r="N214" i="10"/>
  <c r="P214" i="10" s="1"/>
  <c r="Q214" i="10" s="1"/>
  <c r="N334" i="10"/>
  <c r="P334" i="10" s="1"/>
  <c r="Q334" i="10" s="1"/>
  <c r="N271" i="10"/>
  <c r="P271" i="10" s="1"/>
  <c r="Q271" i="10" s="1"/>
  <c r="N301" i="10"/>
  <c r="P301" i="10" s="1"/>
  <c r="Q301" i="10" s="1"/>
  <c r="N159" i="10"/>
  <c r="P159" i="10" s="1"/>
  <c r="Q159" i="10" s="1"/>
  <c r="N231" i="10"/>
  <c r="P231" i="10" s="1"/>
  <c r="Q231" i="10" s="1"/>
  <c r="N269" i="10"/>
  <c r="P269" i="10" s="1"/>
  <c r="Q269" i="10" s="1"/>
  <c r="N213" i="10"/>
  <c r="P213" i="10" s="1"/>
  <c r="Q213" i="10" s="1"/>
  <c r="N325" i="10"/>
  <c r="P325" i="10" s="1"/>
  <c r="Q325" i="10" s="1"/>
  <c r="N166" i="10"/>
  <c r="P166" i="10" s="1"/>
  <c r="Q166" i="10" s="1"/>
  <c r="N158" i="10"/>
  <c r="P158" i="10" s="1"/>
  <c r="Q158" i="10" s="1"/>
  <c r="N278" i="10"/>
  <c r="P278" i="10" s="1"/>
  <c r="Q278" i="10" s="1"/>
  <c r="N246" i="10"/>
  <c r="P246" i="10" s="1"/>
  <c r="Q246" i="10" s="1"/>
  <c r="N175" i="10"/>
  <c r="P175" i="10" s="1"/>
  <c r="Q175" i="10" s="1"/>
  <c r="N298" i="10"/>
  <c r="P298" i="10" s="1"/>
  <c r="Q298" i="10" s="1"/>
  <c r="N94" i="10"/>
  <c r="P94" i="10" s="1"/>
  <c r="Q94" i="10" s="1"/>
  <c r="N255" i="10"/>
  <c r="P255" i="10" s="1"/>
  <c r="Q255" i="10" s="1"/>
  <c r="N221" i="10"/>
  <c r="P221" i="10" s="1"/>
  <c r="Q221" i="10" s="1"/>
  <c r="N226" i="10"/>
  <c r="P226" i="10" s="1"/>
  <c r="Q226" i="10" s="1"/>
  <c r="N310" i="10"/>
  <c r="P310" i="10" s="1"/>
  <c r="Q310" i="10" s="1"/>
  <c r="N335" i="10"/>
  <c r="P335" i="10" s="1"/>
  <c r="Q335" i="10" s="1"/>
  <c r="N199" i="10"/>
  <c r="P199" i="10" s="1"/>
  <c r="Q199" i="10" s="1"/>
  <c r="N319" i="10"/>
  <c r="P319" i="10" s="1"/>
  <c r="Q319" i="10" s="1"/>
  <c r="N183" i="10"/>
  <c r="P183" i="10" s="1"/>
  <c r="Q183" i="10" s="1"/>
  <c r="N254" i="10"/>
  <c r="P254" i="10" s="1"/>
  <c r="Q254" i="10" s="1"/>
  <c r="N165" i="10"/>
  <c r="P165" i="10" s="1"/>
  <c r="Q165" i="10" s="1"/>
  <c r="N203" i="10"/>
  <c r="P203" i="10" s="1"/>
  <c r="Q203" i="10" s="1"/>
  <c r="N147" i="10"/>
  <c r="P147" i="10" s="1"/>
  <c r="Q147" i="10" s="1"/>
  <c r="N275" i="10"/>
  <c r="P275" i="10" s="1"/>
  <c r="Q275" i="10" s="1"/>
  <c r="N212" i="10"/>
  <c r="P212" i="10" s="1"/>
  <c r="Q212" i="10" s="1"/>
  <c r="N170" i="10"/>
  <c r="P170" i="10" s="1"/>
  <c r="Q170" i="10" s="1"/>
  <c r="N252" i="10"/>
  <c r="P252" i="10" s="1"/>
  <c r="Q252" i="10" s="1"/>
  <c r="N281" i="10"/>
  <c r="P281" i="10" s="1"/>
  <c r="Q281" i="10" s="1"/>
  <c r="N95" i="10"/>
  <c r="P95" i="10" s="1"/>
  <c r="Q95" i="10" s="1"/>
  <c r="N229" i="10"/>
  <c r="P229" i="10" s="1"/>
  <c r="Q229" i="10" s="1"/>
  <c r="N314" i="10"/>
  <c r="P314" i="10" s="1"/>
  <c r="Q314" i="10" s="1"/>
  <c r="N182" i="10"/>
  <c r="P182" i="10" s="1"/>
  <c r="Q182" i="10" s="1"/>
  <c r="N327" i="10"/>
  <c r="P327" i="10" s="1"/>
  <c r="Q327" i="10" s="1"/>
  <c r="N266" i="10"/>
  <c r="P266" i="10" s="1"/>
  <c r="Q266" i="10" s="1"/>
  <c r="N283" i="10"/>
  <c r="P283" i="10" s="1"/>
  <c r="Q283" i="10" s="1"/>
  <c r="N228" i="10"/>
  <c r="P228" i="10" s="1"/>
  <c r="Q228" i="10" s="1"/>
  <c r="N134" i="10"/>
  <c r="P134" i="10" s="1"/>
  <c r="Q134" i="10" s="1"/>
  <c r="N86" i="10"/>
  <c r="P86" i="10" s="1"/>
  <c r="Q86" i="10" s="1"/>
  <c r="N333" i="10"/>
  <c r="P333" i="10" s="1"/>
  <c r="Q333" i="10" s="1"/>
  <c r="N191" i="10"/>
  <c r="P191" i="10" s="1"/>
  <c r="Q191" i="10" s="1"/>
  <c r="N282" i="10"/>
  <c r="P282" i="10" s="1"/>
  <c r="Q282" i="10" s="1"/>
  <c r="N136" i="10"/>
  <c r="P136" i="10" s="1"/>
  <c r="Q136" i="10" s="1"/>
  <c r="N189" i="10"/>
  <c r="P189" i="10" s="1"/>
  <c r="Q189" i="10" s="1"/>
  <c r="N103" i="10"/>
  <c r="P103" i="10" s="1"/>
  <c r="Q103" i="10" s="1"/>
  <c r="N303" i="10"/>
  <c r="P303" i="10" s="1"/>
  <c r="Q303" i="10" s="1"/>
  <c r="N268" i="10"/>
  <c r="P268" i="10" s="1"/>
  <c r="Q268" i="10" s="1"/>
  <c r="N238" i="10"/>
  <c r="P238" i="10" s="1"/>
  <c r="Q238" i="10" s="1"/>
  <c r="N263" i="10"/>
  <c r="P263" i="10" s="1"/>
  <c r="Q263" i="10" s="1"/>
  <c r="N235" i="10"/>
  <c r="P235" i="10" s="1"/>
  <c r="Q235" i="10" s="1"/>
  <c r="N219" i="10"/>
  <c r="P219" i="10" s="1"/>
  <c r="Q219" i="10" s="1"/>
  <c r="N251" i="10"/>
  <c r="P251" i="10" s="1"/>
  <c r="Q251" i="10" s="1"/>
  <c r="N225" i="10"/>
  <c r="P225" i="10" s="1"/>
  <c r="Q225" i="10" s="1"/>
  <c r="N315" i="10"/>
  <c r="P315" i="10" s="1"/>
  <c r="Q315" i="10" s="1"/>
  <c r="N249" i="10"/>
  <c r="P249" i="10" s="1"/>
  <c r="Q249" i="10" s="1"/>
  <c r="N167" i="10"/>
  <c r="P167" i="10" s="1"/>
  <c r="Q167" i="10" s="1"/>
  <c r="N133" i="10"/>
  <c r="P133" i="10" s="1"/>
  <c r="Q133" i="10" s="1"/>
  <c r="N239" i="10"/>
  <c r="P239" i="10" s="1"/>
  <c r="Q239" i="10" s="1"/>
  <c r="N326" i="10"/>
  <c r="P326" i="10" s="1"/>
  <c r="Q326" i="10" s="1"/>
  <c r="N247" i="10"/>
  <c r="P247" i="10" s="1"/>
  <c r="Q247" i="10" s="1"/>
  <c r="N318" i="10"/>
  <c r="P318" i="10" s="1"/>
  <c r="Q318" i="10" s="1"/>
  <c r="N141" i="10"/>
  <c r="P141" i="10" s="1"/>
  <c r="Q141" i="10" s="1"/>
  <c r="N267" i="10"/>
  <c r="P267" i="10" s="1"/>
  <c r="Q267" i="10" s="1"/>
  <c r="N330" i="10"/>
  <c r="P330" i="10" s="1"/>
  <c r="Q330" i="10" s="1"/>
  <c r="N196" i="10"/>
  <c r="P196" i="10" s="1"/>
  <c r="Q196" i="10" s="1"/>
  <c r="N157" i="10"/>
  <c r="P157" i="10" s="1"/>
  <c r="Q157" i="10" s="1"/>
  <c r="N150" i="10"/>
  <c r="P150" i="10" s="1"/>
  <c r="Q150" i="10" s="1"/>
  <c r="N294" i="10"/>
  <c r="P294" i="10" s="1"/>
  <c r="Q294" i="10" s="1"/>
  <c r="O306" i="10"/>
  <c r="O195" i="10"/>
  <c r="N184" i="10" l="1"/>
  <c r="P184" i="10" s="1"/>
  <c r="Q184" i="10" s="1"/>
  <c r="N211" i="10"/>
  <c r="P211" i="10" s="1"/>
  <c r="Q211" i="10" s="1"/>
  <c r="N140" i="10"/>
  <c r="P140" i="10" s="1"/>
  <c r="Q140" i="10" s="1"/>
  <c r="N81" i="10"/>
  <c r="P81" i="10" s="1"/>
  <c r="Q81" i="10" s="1"/>
  <c r="N105" i="10"/>
  <c r="P105" i="10" s="1"/>
  <c r="Q105" i="10" s="1"/>
  <c r="N156" i="10"/>
  <c r="P156" i="10" s="1"/>
  <c r="Q156" i="10" s="1"/>
  <c r="N121" i="10"/>
  <c r="P121" i="10" s="1"/>
  <c r="Q121" i="10" s="1"/>
  <c r="N323" i="10"/>
  <c r="P323" i="10" s="1"/>
  <c r="Q323" i="10" s="1"/>
  <c r="N169" i="10"/>
  <c r="P169" i="10" s="1"/>
  <c r="Q169" i="10" s="1"/>
  <c r="N190" i="10"/>
  <c r="P190" i="10" s="1"/>
  <c r="Q190" i="10" s="1"/>
  <c r="N153" i="10"/>
  <c r="P153" i="10" s="1"/>
  <c r="Q153" i="10" s="1"/>
  <c r="N331" i="10"/>
  <c r="P331" i="10" s="1"/>
  <c r="Q331" i="10" s="1"/>
  <c r="N206" i="10"/>
  <c r="P206" i="10" s="1"/>
  <c r="Q206" i="10" s="1"/>
  <c r="N288" i="10"/>
  <c r="P288" i="10" s="1"/>
  <c r="Q288" i="10" s="1"/>
  <c r="N312" i="10"/>
  <c r="P312" i="10" s="1"/>
  <c r="Q312" i="10" s="1"/>
  <c r="N75" i="10"/>
  <c r="P75" i="10" s="1"/>
  <c r="Q75" i="10" s="1"/>
  <c r="N264" i="10"/>
  <c r="P264" i="10" s="1"/>
  <c r="Q264" i="10" s="1"/>
  <c r="N74" i="10"/>
  <c r="P74" i="10" s="1"/>
  <c r="Q74" i="10" s="1"/>
  <c r="N201" i="10"/>
  <c r="P201" i="10" s="1"/>
  <c r="Q201" i="10" s="1"/>
  <c r="N243" i="10"/>
  <c r="P243" i="10" s="1"/>
  <c r="Q243" i="10" s="1"/>
  <c r="N106" i="10"/>
  <c r="P106" i="10" s="1"/>
  <c r="Q106" i="10" s="1"/>
  <c r="N202" i="10"/>
  <c r="P202" i="10" s="1"/>
  <c r="Q202" i="10" s="1"/>
  <c r="N131" i="10"/>
  <c r="P131" i="10" s="1"/>
  <c r="Q131" i="10" s="1"/>
  <c r="N307" i="10"/>
  <c r="P307" i="10" s="1"/>
  <c r="Q307" i="10" s="1"/>
  <c r="N163" i="10"/>
  <c r="P163" i="10" s="1"/>
  <c r="Q163" i="10" s="1"/>
  <c r="N50" i="10"/>
  <c r="P50" i="10" s="1"/>
  <c r="Q50" i="10" s="1"/>
  <c r="N305" i="10"/>
  <c r="P305" i="10" s="1"/>
  <c r="Q305" i="10" s="1"/>
  <c r="N98" i="10"/>
  <c r="P98" i="10" s="1"/>
  <c r="Q98" i="10" s="1"/>
  <c r="N116" i="10"/>
  <c r="P116" i="10" s="1"/>
  <c r="Q116" i="10" s="1"/>
  <c r="N292" i="10"/>
  <c r="P292" i="10" s="1"/>
  <c r="Q292" i="10" s="1"/>
  <c r="N82" i="10"/>
  <c r="P82" i="10" s="1"/>
  <c r="Q82" i="10" s="1"/>
  <c r="N47" i="10"/>
  <c r="P47" i="10" s="1"/>
  <c r="Q47" i="10" s="1"/>
  <c r="N118" i="10"/>
  <c r="P118" i="10" s="1"/>
  <c r="Q118" i="10" s="1"/>
  <c r="N111" i="10"/>
  <c r="P111" i="10" s="1"/>
  <c r="Q111" i="10" s="1"/>
  <c r="N65" i="10"/>
  <c r="P65" i="10" s="1"/>
  <c r="Q65" i="10" s="1"/>
  <c r="N77" i="10"/>
  <c r="P77" i="10" s="1"/>
  <c r="Q77" i="10" s="1"/>
  <c r="N70" i="10"/>
  <c r="P70" i="10" s="1"/>
  <c r="Q70" i="10" s="1"/>
  <c r="N78" i="10"/>
  <c r="P78" i="10" s="1"/>
  <c r="Q78" i="10" s="1"/>
  <c r="N59" i="10"/>
  <c r="P59" i="10" s="1"/>
  <c r="Q59" i="10" s="1"/>
  <c r="N67" i="10"/>
  <c r="P67" i="10" s="1"/>
  <c r="Q67" i="10" s="1"/>
  <c r="N92" i="10"/>
  <c r="P92" i="10" s="1"/>
  <c r="Q92" i="10" s="1"/>
  <c r="N256" i="10"/>
  <c r="P256" i="10" s="1"/>
  <c r="Q256" i="10" s="1"/>
  <c r="N195" i="10"/>
  <c r="P195" i="10" s="1"/>
  <c r="Q195" i="10" s="1"/>
  <c r="N186" i="10"/>
  <c r="P186" i="10" s="1"/>
  <c r="Q186" i="10" s="1"/>
  <c r="N179" i="10"/>
  <c r="P179" i="10" s="1"/>
  <c r="Q179" i="10" s="1"/>
  <c r="N245" i="10"/>
  <c r="P245" i="10" s="1"/>
  <c r="Q245" i="10" s="1"/>
  <c r="N53" i="10"/>
  <c r="P53" i="10" s="1"/>
  <c r="Q53" i="10" s="1"/>
  <c r="N286" i="10"/>
  <c r="P286" i="10" s="1"/>
  <c r="Q286" i="10" s="1"/>
  <c r="N237" i="10"/>
  <c r="P237" i="10" s="1"/>
  <c r="Q237" i="10" s="1"/>
  <c r="N172" i="10"/>
  <c r="P172" i="10" s="1"/>
  <c r="Q172" i="10" s="1"/>
  <c r="N248" i="10"/>
  <c r="P248" i="10" s="1"/>
  <c r="Q248" i="10" s="1"/>
  <c r="N240" i="10"/>
  <c r="P240" i="10" s="1"/>
  <c r="Q240" i="10" s="1"/>
  <c r="N122" i="10"/>
  <c r="P122" i="10" s="1"/>
  <c r="Q122" i="10" s="1"/>
  <c r="N160" i="10"/>
  <c r="P160" i="10" s="1"/>
  <c r="Q160" i="10" s="1"/>
  <c r="N317" i="10"/>
  <c r="P317" i="10" s="1"/>
  <c r="Q317" i="10" s="1"/>
  <c r="N220" i="10"/>
  <c r="P220" i="10" s="1"/>
  <c r="Q220" i="10" s="1"/>
  <c r="N97" i="10"/>
  <c r="P97" i="10" s="1"/>
  <c r="Q97" i="10" s="1"/>
  <c r="N129" i="10"/>
  <c r="P129" i="10" s="1"/>
  <c r="Q129" i="10" s="1"/>
  <c r="N91" i="10"/>
  <c r="P91" i="10" s="1"/>
  <c r="Q91" i="10" s="1"/>
  <c r="N58" i="10"/>
  <c r="P58" i="10" s="1"/>
  <c r="Q58" i="10" s="1"/>
  <c r="N90" i="10"/>
  <c r="P90" i="10" s="1"/>
  <c r="Q90" i="10" s="1"/>
  <c r="N250" i="10"/>
  <c r="P250" i="10" s="1"/>
  <c r="Q250" i="10" s="1"/>
  <c r="N154" i="10"/>
  <c r="P154" i="10" s="1"/>
  <c r="Q154" i="10" s="1"/>
  <c r="N49" i="10"/>
  <c r="P49" i="10" s="1"/>
  <c r="Q49" i="10" s="1"/>
  <c r="N321" i="10"/>
  <c r="P321" i="10" s="1"/>
  <c r="Q321" i="10" s="1"/>
  <c r="N138" i="10"/>
  <c r="P138" i="10" s="1"/>
  <c r="Q138" i="10" s="1"/>
  <c r="N236" i="10"/>
  <c r="P236" i="10" s="1"/>
  <c r="Q236" i="10" s="1"/>
  <c r="N185" i="10"/>
  <c r="P185" i="10" s="1"/>
  <c r="Q185" i="10" s="1"/>
  <c r="N104" i="10"/>
  <c r="P104" i="10" s="1"/>
  <c r="Q104" i="10" s="1"/>
  <c r="N46" i="10"/>
  <c r="P46" i="10" s="1"/>
  <c r="Q46" i="10" s="1"/>
  <c r="N287" i="10"/>
  <c r="P287" i="10" s="1"/>
  <c r="Q287" i="10" s="1"/>
  <c r="N113" i="10"/>
  <c r="P113" i="10" s="1"/>
  <c r="Q113" i="10" s="1"/>
  <c r="N64" i="10"/>
  <c r="P64" i="10" s="1"/>
  <c r="Q64" i="10" s="1"/>
  <c r="N128" i="10"/>
  <c r="P128" i="10" s="1"/>
  <c r="Q128" i="10" s="1"/>
  <c r="N262" i="10"/>
  <c r="P262" i="10" s="1"/>
  <c r="Q262" i="10" s="1"/>
  <c r="N279" i="10"/>
  <c r="P279" i="10" s="1"/>
  <c r="Q279" i="10" s="1"/>
  <c r="N137" i="10"/>
  <c r="P137" i="10" s="1"/>
  <c r="Q137" i="10" s="1"/>
  <c r="N83" i="10"/>
  <c r="P83" i="10" s="1"/>
  <c r="Q83" i="10" s="1"/>
  <c r="N48" i="10"/>
  <c r="P48" i="10" s="1"/>
  <c r="Q48" i="10" s="1"/>
  <c r="N260" i="10"/>
  <c r="P260" i="10" s="1"/>
  <c r="Q260" i="10" s="1"/>
  <c r="N93" i="10"/>
  <c r="P93" i="10" s="1"/>
  <c r="Q93" i="10" s="1"/>
  <c r="N324" i="10"/>
  <c r="P324" i="10" s="1"/>
  <c r="Q324" i="10" s="1"/>
  <c r="N274" i="10"/>
  <c r="P274" i="10" s="1"/>
  <c r="Q274" i="10" s="1"/>
  <c r="N273" i="10"/>
  <c r="P273" i="10" s="1"/>
  <c r="Q273" i="10" s="1"/>
  <c r="N187" i="10"/>
  <c r="P187" i="10" s="1"/>
  <c r="Q187" i="10" s="1"/>
  <c r="N234" i="10"/>
  <c r="P234" i="10" s="1"/>
  <c r="Q234" i="10" s="1"/>
  <c r="N149" i="10"/>
  <c r="P149" i="10" s="1"/>
  <c r="Q149" i="10" s="1"/>
  <c r="N289" i="10"/>
  <c r="P289" i="10" s="1"/>
  <c r="Q289" i="10" s="1"/>
  <c r="N265" i="10"/>
  <c r="P265" i="10" s="1"/>
  <c r="Q265" i="10" s="1"/>
  <c r="N177" i="10"/>
  <c r="P177" i="10" s="1"/>
  <c r="Q177" i="10" s="1"/>
  <c r="N174" i="10"/>
  <c r="P174" i="10" s="1"/>
  <c r="Q174" i="10" s="1"/>
  <c r="N119" i="10"/>
  <c r="P119" i="10" s="1"/>
  <c r="Q119" i="10" s="1"/>
  <c r="N101" i="10"/>
  <c r="P101" i="10" s="1"/>
  <c r="Q101" i="10" s="1"/>
  <c r="N73" i="10"/>
  <c r="P73" i="10" s="1"/>
  <c r="Q73" i="10" s="1"/>
  <c r="N142" i="10"/>
  <c r="P142" i="10" s="1"/>
  <c r="Q142" i="10" s="1"/>
  <c r="N328" i="10"/>
  <c r="P328" i="10" s="1"/>
  <c r="Q328" i="10" s="1"/>
  <c r="N320" i="10"/>
  <c r="P320" i="10" s="1"/>
  <c r="Q320" i="10" s="1"/>
  <c r="N290" i="10"/>
  <c r="P290" i="10" s="1"/>
  <c r="Q290" i="10" s="1"/>
  <c r="N155" i="10"/>
  <c r="P155" i="10" s="1"/>
  <c r="Q155" i="10" s="1"/>
  <c r="N139" i="10"/>
  <c r="P139" i="10" s="1"/>
  <c r="Q139" i="10" s="1"/>
  <c r="N205" i="10"/>
  <c r="P205" i="10" s="1"/>
  <c r="Q205" i="10" s="1"/>
  <c r="N299" i="10"/>
  <c r="P299" i="10" s="1"/>
  <c r="Q299" i="10" s="1"/>
  <c r="N208" i="10"/>
  <c r="P208" i="10" s="1"/>
  <c r="Q208" i="10" s="1"/>
  <c r="N171" i="10"/>
  <c r="P171" i="10" s="1"/>
  <c r="Q171" i="10" s="1"/>
  <c r="N148" i="10"/>
  <c r="P148" i="10" s="1"/>
  <c r="Q148" i="10" s="1"/>
  <c r="N337" i="10"/>
  <c r="P337" i="10" s="1"/>
  <c r="Q337" i="10" s="1"/>
  <c r="N60" i="10"/>
  <c r="P60" i="10" s="1"/>
  <c r="Q60" i="10" s="1"/>
  <c r="N51" i="10"/>
  <c r="P51" i="10" s="1"/>
  <c r="Q51" i="10" s="1"/>
  <c r="N309" i="10"/>
  <c r="P309" i="10" s="1"/>
  <c r="Q309" i="10" s="1"/>
  <c r="N316" i="10"/>
  <c r="P316" i="10" s="1"/>
  <c r="Q316" i="10" s="1"/>
  <c r="N300" i="10"/>
  <c r="P300" i="10" s="1"/>
  <c r="Q300" i="10" s="1"/>
  <c r="N322" i="10"/>
  <c r="P322" i="10" s="1"/>
  <c r="Q322" i="10" s="1"/>
  <c r="N88" i="10"/>
  <c r="P88" i="10" s="1"/>
  <c r="Q88" i="10" s="1"/>
  <c r="N197" i="10"/>
  <c r="P197" i="10" s="1"/>
  <c r="Q197" i="10" s="1"/>
  <c r="N69" i="10"/>
  <c r="P69" i="10" s="1"/>
  <c r="Q69" i="10" s="1"/>
  <c r="N89" i="10"/>
  <c r="P89" i="10" s="1"/>
  <c r="Q89" i="10" s="1"/>
  <c r="N87" i="10"/>
  <c r="P87" i="10" s="1"/>
  <c r="Q87" i="10" s="1"/>
  <c r="N76" i="10"/>
  <c r="P76" i="10" s="1"/>
  <c r="Q76" i="10" s="1"/>
  <c r="N52" i="10"/>
  <c r="P52" i="10" s="1"/>
  <c r="Q52" i="10" s="1"/>
  <c r="N62" i="10"/>
  <c r="P62" i="10" s="1"/>
  <c r="Q62" i="10" s="1"/>
  <c r="N110" i="10"/>
  <c r="P110" i="10" s="1"/>
  <c r="Q110" i="10" s="1"/>
  <c r="N115" i="10"/>
  <c r="P115" i="10" s="1"/>
  <c r="Q115" i="10" s="1"/>
  <c r="N233" i="10"/>
  <c r="P233" i="10" s="1"/>
  <c r="Q233" i="10" s="1"/>
  <c r="N56" i="10"/>
  <c r="P56" i="10" s="1"/>
  <c r="Q56" i="10" s="1"/>
  <c r="N285" i="10"/>
  <c r="P285" i="10" s="1"/>
  <c r="Q285" i="10" s="1"/>
  <c r="N257" i="10"/>
  <c r="P257" i="10" s="1"/>
  <c r="Q257" i="10" s="1"/>
  <c r="N80" i="10"/>
  <c r="P80" i="10" s="1"/>
  <c r="Q80" i="10" s="1"/>
  <c r="N329" i="10"/>
  <c r="P329" i="10" s="1"/>
  <c r="Q329" i="10" s="1"/>
  <c r="N143" i="10"/>
  <c r="P143" i="10" s="1"/>
  <c r="Q143" i="10" s="1"/>
  <c r="N126" i="10"/>
  <c r="P126" i="10" s="1"/>
  <c r="Q126" i="10" s="1"/>
  <c r="N66" i="10"/>
  <c r="P66" i="10" s="1"/>
  <c r="Q66" i="10" s="1"/>
  <c r="N44" i="10"/>
  <c r="P44" i="10" s="1"/>
  <c r="Q44" i="10" s="1"/>
  <c r="N85" i="10"/>
  <c r="P85" i="10" s="1"/>
  <c r="Q85" i="10" s="1"/>
  <c r="N296" i="10"/>
  <c r="P296" i="10" s="1"/>
  <c r="Q296" i="10" s="1"/>
  <c r="N280" i="10"/>
  <c r="P280" i="10" s="1"/>
  <c r="Q280" i="10" s="1"/>
  <c r="N218" i="10"/>
  <c r="P218" i="10" s="1"/>
  <c r="Q218" i="10" s="1"/>
  <c r="N272" i="10"/>
  <c r="P272" i="10" s="1"/>
  <c r="Q272" i="10" s="1"/>
  <c r="N151" i="10"/>
  <c r="P151" i="10" s="1"/>
  <c r="Q151" i="10" s="1"/>
  <c r="N224" i="10"/>
  <c r="P224" i="10" s="1"/>
  <c r="Q224" i="10" s="1"/>
  <c r="N242" i="10"/>
  <c r="P242" i="10" s="1"/>
  <c r="Q242" i="10" s="1"/>
  <c r="N99" i="10"/>
  <c r="P99" i="10" s="1"/>
  <c r="Q99" i="10" s="1"/>
  <c r="N258" i="10"/>
  <c r="P258" i="10" s="1"/>
  <c r="Q258" i="10" s="1"/>
  <c r="N276" i="10"/>
  <c r="P276" i="10" s="1"/>
  <c r="Q276" i="10" s="1"/>
  <c r="N100" i="10"/>
  <c r="P100" i="10" s="1"/>
  <c r="Q100" i="10" s="1"/>
  <c r="N232" i="10"/>
  <c r="P232" i="10" s="1"/>
  <c r="Q232" i="10" s="1"/>
  <c r="N313" i="10"/>
  <c r="P313" i="10" s="1"/>
  <c r="Q313" i="10" s="1"/>
  <c r="N241" i="10"/>
  <c r="P241" i="10" s="1"/>
  <c r="Q241" i="10" s="1"/>
  <c r="N180" i="10"/>
  <c r="P180" i="10" s="1"/>
  <c r="Q180" i="10" s="1"/>
  <c r="N145" i="10"/>
  <c r="P145" i="10" s="1"/>
  <c r="Q145" i="10" s="1"/>
  <c r="N261" i="10"/>
  <c r="P261" i="10" s="1"/>
  <c r="Q261" i="10" s="1"/>
  <c r="N259" i="10"/>
  <c r="P259" i="10" s="1"/>
  <c r="Q259" i="10" s="1"/>
  <c r="N109" i="10"/>
  <c r="P109" i="10" s="1"/>
  <c r="Q109" i="10" s="1"/>
  <c r="N125" i="10"/>
  <c r="P125" i="10" s="1"/>
  <c r="Q125" i="10" s="1"/>
  <c r="N45" i="10"/>
  <c r="P45" i="10" s="1"/>
  <c r="Q45" i="10" s="1"/>
  <c r="N108" i="10"/>
  <c r="P108" i="10" s="1"/>
  <c r="Q108" i="10" s="1"/>
  <c r="N72" i="10"/>
  <c r="P72" i="10" s="1"/>
  <c r="Q72" i="10" s="1"/>
  <c r="N198" i="10"/>
  <c r="P198" i="10" s="1"/>
  <c r="Q198" i="10" s="1"/>
  <c r="N127" i="10"/>
  <c r="P127" i="10" s="1"/>
  <c r="Q127" i="10" s="1"/>
  <c r="N336" i="10"/>
  <c r="P336" i="10" s="1"/>
  <c r="Q336" i="10" s="1"/>
  <c r="N215" i="10"/>
  <c r="P215" i="10" s="1"/>
  <c r="Q215" i="10" s="1"/>
  <c r="N168" i="10"/>
  <c r="P168" i="10" s="1"/>
  <c r="Q168" i="10" s="1"/>
  <c r="N194" i="10"/>
  <c r="P194" i="10" s="1"/>
  <c r="Q194" i="10" s="1"/>
  <c r="N297" i="10"/>
  <c r="P297" i="10" s="1"/>
  <c r="Q297" i="10" s="1"/>
  <c r="N84" i="10"/>
  <c r="P84" i="10" s="1"/>
  <c r="Q84" i="10" s="1"/>
  <c r="N217" i="10"/>
  <c r="P217" i="10" s="1"/>
  <c r="Q217" i="10" s="1"/>
  <c r="N332" i="10"/>
  <c r="P332" i="10" s="1"/>
  <c r="Q332" i="10" s="1"/>
  <c r="N124" i="10"/>
  <c r="P124" i="10" s="1"/>
  <c r="Q124" i="10" s="1"/>
  <c r="N162" i="10"/>
  <c r="P162" i="10" s="1"/>
  <c r="Q162" i="10" s="1"/>
  <c r="N63" i="10"/>
  <c r="P63" i="10" s="1"/>
  <c r="Q63" i="10" s="1"/>
  <c r="N200" i="10"/>
  <c r="P200" i="10" s="1"/>
  <c r="Q200" i="10" s="1"/>
  <c r="N306" i="10"/>
  <c r="P306" i="10" s="1"/>
  <c r="Q306" i="10" s="1"/>
  <c r="N178" i="10"/>
  <c r="P178" i="10" s="1"/>
  <c r="Q178" i="10" s="1"/>
  <c r="N132" i="10"/>
  <c r="P132" i="10" s="1"/>
  <c r="Q132" i="10" s="1"/>
  <c r="N71" i="10"/>
  <c r="P71" i="10" s="1"/>
  <c r="Q71" i="10" s="1"/>
  <c r="N152" i="10"/>
  <c r="P152" i="10" s="1"/>
  <c r="Q152" i="10" s="1"/>
  <c r="N304" i="10"/>
  <c r="P304" i="10" s="1"/>
  <c r="Q304" i="10" s="1"/>
  <c r="N291" i="10"/>
  <c r="P291" i="10" s="1"/>
  <c r="Q291" i="10" s="1"/>
  <c r="N193" i="10"/>
  <c r="P193" i="10" s="1"/>
  <c r="Q193" i="10" s="1"/>
  <c r="N270" i="10"/>
  <c r="P270" i="10" s="1"/>
  <c r="Q270" i="10" s="1"/>
  <c r="N216" i="10"/>
  <c r="P216" i="10" s="1"/>
  <c r="Q216" i="10" s="1"/>
  <c r="N176" i="10"/>
  <c r="P176" i="10" s="1"/>
  <c r="Q176" i="10" s="1"/>
  <c r="N210" i="10"/>
  <c r="P210" i="10" s="1"/>
  <c r="Q210" i="10" s="1"/>
  <c r="N192" i="10"/>
  <c r="P192" i="10" s="1"/>
  <c r="Q192" i="10" s="1"/>
  <c r="N130" i="10"/>
  <c r="P130" i="10" s="1"/>
  <c r="Q130" i="10" s="1"/>
  <c r="N144" i="10"/>
  <c r="P144" i="10" s="1"/>
  <c r="Q144" i="10" s="1"/>
  <c r="N107" i="10"/>
  <c r="P107" i="10" s="1"/>
  <c r="Q107" i="10" s="1"/>
  <c r="N227" i="10"/>
  <c r="P227" i="10" s="1"/>
  <c r="Q227" i="10" s="1"/>
  <c r="N209" i="10"/>
  <c r="P209" i="10" s="1"/>
  <c r="Q209" i="10" s="1"/>
  <c r="N164" i="10"/>
  <c r="P164" i="10" s="1"/>
  <c r="Q164" i="10" s="1"/>
  <c r="N114" i="10"/>
  <c r="P114" i="10" s="1"/>
  <c r="Q114" i="10" s="1"/>
  <c r="N308" i="10"/>
  <c r="P308" i="10" s="1"/>
  <c r="Q308" i="10" s="1"/>
  <c r="N161" i="10"/>
  <c r="P161" i="10" s="1"/>
  <c r="Q161" i="10" s="1"/>
  <c r="N188" i="10"/>
  <c r="P188" i="10" s="1"/>
  <c r="Q188" i="10" s="1"/>
  <c r="N123" i="10"/>
  <c r="P123" i="10" s="1"/>
  <c r="Q123" i="10" s="1"/>
  <c r="N57" i="10"/>
  <c r="P57" i="10" s="1"/>
  <c r="Q57" i="10" s="1"/>
  <c r="N146" i="10"/>
  <c r="P146" i="10" s="1"/>
  <c r="Q146" i="10" s="1"/>
  <c r="N112" i="10"/>
  <c r="P112" i="10" s="1"/>
  <c r="Q112" i="10" s="1"/>
  <c r="N55" i="10"/>
  <c r="P55" i="10" s="1"/>
  <c r="Q55" i="10" s="1"/>
  <c r="N68" i="10"/>
  <c r="P68" i="10" s="1"/>
  <c r="Q68" i="10" s="1"/>
  <c r="N117" i="10"/>
  <c r="P117" i="10" s="1"/>
  <c r="Q117" i="10" s="1"/>
  <c r="N120" i="10"/>
  <c r="P120" i="10" s="1"/>
  <c r="Q120" i="10" s="1"/>
  <c r="N96" i="10"/>
  <c r="P96" i="10" s="1"/>
  <c r="Q96" i="10" s="1"/>
  <c r="N102" i="10"/>
  <c r="P102" i="10" s="1"/>
  <c r="Q102" i="10" s="1"/>
  <c r="N79" i="10"/>
  <c r="P79" i="10" s="1"/>
  <c r="Q79" i="10" s="1"/>
  <c r="B7" i="10" l="1"/>
  <c r="AB8" i="10" l="1" a="1"/>
  <c r="C7" i="10"/>
  <c r="A4" i="39"/>
  <c r="A3" i="1"/>
  <c r="AB8" i="10" l="1"/>
  <c r="B10" i="10" s="1" a="1"/>
  <c r="A18" i="10" l="1"/>
  <c r="A19" i="10"/>
  <c r="A20" i="10"/>
  <c r="A21" i="10"/>
  <c r="I21" i="10" s="1"/>
  <c r="A13" i="10"/>
  <c r="J11" i="15" s="1"/>
  <c r="A14" i="10"/>
  <c r="J12" i="15" s="1"/>
  <c r="A15" i="10"/>
  <c r="J13" i="15" s="1"/>
  <c r="A16" i="10"/>
  <c r="I16" i="10" s="1"/>
  <c r="A17" i="10"/>
  <c r="J17" i="10" s="1"/>
  <c r="O17" i="10" s="1"/>
  <c r="A11" i="10"/>
  <c r="J9" i="15" s="1"/>
  <c r="A12" i="10"/>
  <c r="J10" i="15" s="1"/>
  <c r="B15" i="1"/>
  <c r="B23" i="1"/>
  <c r="B31" i="1"/>
  <c r="B39" i="1"/>
  <c r="J23" i="10"/>
  <c r="O23" i="10" s="1"/>
  <c r="J31" i="10"/>
  <c r="O31" i="10" s="1"/>
  <c r="J39" i="10"/>
  <c r="O39" i="10" s="1"/>
  <c r="B12" i="1"/>
  <c r="I20" i="10"/>
  <c r="B21" i="1"/>
  <c r="B30" i="1"/>
  <c r="B16" i="1"/>
  <c r="B24" i="1"/>
  <c r="B32" i="1"/>
  <c r="I24" i="10"/>
  <c r="J32" i="10"/>
  <c r="O32" i="10" s="1"/>
  <c r="J40" i="10"/>
  <c r="O40" i="10" s="1"/>
  <c r="B18" i="1"/>
  <c r="B34" i="1"/>
  <c r="B19" i="1"/>
  <c r="B35" i="1"/>
  <c r="J19" i="10"/>
  <c r="O19" i="10" s="1"/>
  <c r="J35" i="10"/>
  <c r="O35" i="10" s="1"/>
  <c r="B28" i="1"/>
  <c r="B29" i="1"/>
  <c r="I37" i="10"/>
  <c r="B14" i="1"/>
  <c r="B38" i="1"/>
  <c r="J22" i="10"/>
  <c r="O22" i="10" s="1"/>
  <c r="B17" i="1"/>
  <c r="B25" i="1"/>
  <c r="B33" i="1"/>
  <c r="J25" i="10"/>
  <c r="O25" i="10" s="1"/>
  <c r="J33" i="10"/>
  <c r="O33" i="10" s="1"/>
  <c r="I41" i="10"/>
  <c r="B26" i="1"/>
  <c r="I26" i="10"/>
  <c r="J34" i="10"/>
  <c r="O34" i="10" s="1"/>
  <c r="B27" i="1"/>
  <c r="J27" i="10"/>
  <c r="O27" i="10" s="1"/>
  <c r="B20" i="1"/>
  <c r="B36" i="1"/>
  <c r="I36" i="10"/>
  <c r="B13" i="1"/>
  <c r="B37" i="1"/>
  <c r="B22" i="1"/>
  <c r="I38" i="10"/>
  <c r="B10" i="1"/>
  <c r="B8" i="1"/>
  <c r="B7" i="1"/>
  <c r="B9" i="1"/>
  <c r="B10" i="10"/>
  <c r="B11" i="1"/>
  <c r="I33" i="10"/>
  <c r="J13" i="10" l="1"/>
  <c r="O13" i="10" s="1"/>
  <c r="I13" i="10"/>
  <c r="A9" i="1"/>
  <c r="C524" i="1"/>
  <c r="A10" i="10"/>
  <c r="J24" i="10"/>
  <c r="O24" i="10" s="1"/>
  <c r="J38" i="10"/>
  <c r="O38" i="10" s="1"/>
  <c r="I40" i="10"/>
  <c r="I23" i="10"/>
  <c r="K23" i="10" s="1"/>
  <c r="J41" i="10"/>
  <c r="O41" i="10" s="1"/>
  <c r="I34" i="10"/>
  <c r="K34" i="10" s="1"/>
  <c r="A10" i="1"/>
  <c r="J14" i="10"/>
  <c r="O14" i="10" s="1"/>
  <c r="J16" i="10"/>
  <c r="O16" i="10" s="1"/>
  <c r="I15" i="10"/>
  <c r="I19" i="10"/>
  <c r="K19" i="10" s="1"/>
  <c r="I22" i="10"/>
  <c r="K22" i="10" s="1"/>
  <c r="C268" i="1"/>
  <c r="J20" i="10"/>
  <c r="O20" i="10" s="1"/>
  <c r="I32" i="10"/>
  <c r="K32" i="10" s="1"/>
  <c r="I14" i="10"/>
  <c r="I35" i="10"/>
  <c r="K35" i="10" s="1"/>
  <c r="J26" i="10"/>
  <c r="O26" i="10" s="1"/>
  <c r="J15" i="10"/>
  <c r="O15" i="10" s="1"/>
  <c r="J21" i="10"/>
  <c r="O21" i="10" s="1"/>
  <c r="C918" i="1"/>
  <c r="C343" i="1"/>
  <c r="C853" i="1"/>
  <c r="J12" i="10"/>
  <c r="O12" i="10" s="1"/>
  <c r="C826" i="1"/>
  <c r="C648" i="1"/>
  <c r="C702" i="1"/>
  <c r="C672" i="1"/>
  <c r="C104" i="1"/>
  <c r="C90" i="1"/>
  <c r="C748" i="1"/>
  <c r="C378" i="1"/>
  <c r="A8" i="1"/>
  <c r="C203" i="1"/>
  <c r="I11" i="10"/>
  <c r="C98" i="1"/>
  <c r="C719" i="1"/>
  <c r="I12" i="10"/>
  <c r="C383" i="1"/>
  <c r="C563" i="1"/>
  <c r="C458" i="1"/>
  <c r="C562" i="1"/>
  <c r="A14" i="1"/>
  <c r="J16" i="15"/>
  <c r="J27" i="15"/>
  <c r="A25" i="1"/>
  <c r="A26" i="1"/>
  <c r="J28" i="15"/>
  <c r="A19" i="1"/>
  <c r="J21" i="15"/>
  <c r="I17" i="10"/>
  <c r="K17" i="10" s="1"/>
  <c r="I18" i="10"/>
  <c r="C617" i="1"/>
  <c r="C977" i="1"/>
  <c r="C655" i="1"/>
  <c r="C393" i="1"/>
  <c r="C238" i="1"/>
  <c r="C332" i="1"/>
  <c r="C489" i="1"/>
  <c r="C585" i="1"/>
  <c r="C368" i="1"/>
  <c r="C221" i="1"/>
  <c r="C119" i="1"/>
  <c r="C569" i="1"/>
  <c r="C362" i="1"/>
  <c r="C893" i="1"/>
  <c r="C353" i="1"/>
  <c r="C762" i="1"/>
  <c r="C306" i="1"/>
  <c r="C555" i="1"/>
  <c r="C840" i="1"/>
  <c r="J32" i="15"/>
  <c r="A30" i="1"/>
  <c r="J38" i="15"/>
  <c r="A36" i="1"/>
  <c r="J25" i="15"/>
  <c r="A23" i="1"/>
  <c r="A27" i="1"/>
  <c r="J29" i="15"/>
  <c r="C392" i="1"/>
  <c r="C843" i="1"/>
  <c r="I27" i="10"/>
  <c r="K27" i="10" s="1"/>
  <c r="C763" i="1"/>
  <c r="C721" i="1"/>
  <c r="C394" i="1"/>
  <c r="C960" i="1"/>
  <c r="C806" i="1"/>
  <c r="A32" i="1"/>
  <c r="J34" i="15"/>
  <c r="A31" i="1"/>
  <c r="J33" i="15"/>
  <c r="J30" i="15"/>
  <c r="A28" i="1"/>
  <c r="A17" i="1"/>
  <c r="J19" i="15"/>
  <c r="A35" i="1"/>
  <c r="J37" i="15"/>
  <c r="C226" i="1"/>
  <c r="C471" i="1"/>
  <c r="C121" i="1"/>
  <c r="C165" i="1"/>
  <c r="C150" i="1"/>
  <c r="C261" i="1"/>
  <c r="C485" i="1"/>
  <c r="C488" i="1"/>
  <c r="C267" i="1"/>
  <c r="C60" i="1"/>
  <c r="C323" i="1"/>
  <c r="A24" i="1"/>
  <c r="J26" i="15"/>
  <c r="J29" i="10"/>
  <c r="O29" i="10" s="1"/>
  <c r="J18" i="10"/>
  <c r="O18" i="10" s="1"/>
  <c r="C875" i="1"/>
  <c r="C156" i="1"/>
  <c r="C270" i="1"/>
  <c r="C636" i="1"/>
  <c r="C722" i="1"/>
  <c r="C747" i="1"/>
  <c r="C882" i="1"/>
  <c r="C316" i="1"/>
  <c r="C300" i="1"/>
  <c r="C729" i="1"/>
  <c r="C904" i="1"/>
  <c r="C519" i="1"/>
  <c r="C133" i="1"/>
  <c r="C210" i="1"/>
  <c r="A22" i="1"/>
  <c r="J24" i="15"/>
  <c r="I29" i="10"/>
  <c r="J28" i="10"/>
  <c r="O28" i="10" s="1"/>
  <c r="J36" i="10"/>
  <c r="O36" i="10" s="1"/>
  <c r="I30" i="10"/>
  <c r="I39" i="10"/>
  <c r="K39" i="10" s="1"/>
  <c r="N39" i="10" s="1"/>
  <c r="P39" i="10" s="1"/>
  <c r="Q39" i="10" s="1"/>
  <c r="C35" i="1" s="1"/>
  <c r="C462" i="1"/>
  <c r="C344" i="1"/>
  <c r="C629" i="1"/>
  <c r="C450" i="1"/>
  <c r="C765" i="1"/>
  <c r="C112" i="1"/>
  <c r="C445" i="1"/>
  <c r="C201" i="1"/>
  <c r="C282" i="1"/>
  <c r="C769" i="1"/>
  <c r="C653" i="1"/>
  <c r="C921" i="1"/>
  <c r="C272" i="1"/>
  <c r="C305" i="1"/>
  <c r="C74" i="1"/>
  <c r="C97" i="1"/>
  <c r="C67" i="1"/>
  <c r="C964" i="1"/>
  <c r="A18" i="1"/>
  <c r="J20" i="15"/>
  <c r="A15" i="1"/>
  <c r="J17" i="15"/>
  <c r="J22" i="15"/>
  <c r="A20" i="1"/>
  <c r="J35" i="15"/>
  <c r="A33" i="1"/>
  <c r="J15" i="15"/>
  <c r="A13" i="1"/>
  <c r="J11" i="10"/>
  <c r="O11" i="10" s="1"/>
  <c r="C449" i="1"/>
  <c r="C979" i="1"/>
  <c r="C886" i="1"/>
  <c r="C593" i="1"/>
  <c r="C342" i="1"/>
  <c r="C933" i="1"/>
  <c r="C461" i="1"/>
  <c r="C944" i="1"/>
  <c r="C130" i="1"/>
  <c r="C312" i="1"/>
  <c r="C756" i="1"/>
  <c r="C643" i="1"/>
  <c r="C676" i="1"/>
  <c r="C572" i="1"/>
  <c r="C631" i="1"/>
  <c r="C962" i="1"/>
  <c r="E20" i="15"/>
  <c r="C390" i="1"/>
  <c r="C671" i="1"/>
  <c r="C996" i="1"/>
  <c r="C601" i="1"/>
  <c r="C244" i="1"/>
  <c r="J39" i="15"/>
  <c r="A37" i="1"/>
  <c r="J14" i="15"/>
  <c r="A12" i="1"/>
  <c r="A16" i="1"/>
  <c r="J18" i="15"/>
  <c r="J23" i="15"/>
  <c r="A21" i="1"/>
  <c r="I25" i="10"/>
  <c r="K25" i="10" s="1"/>
  <c r="C266" i="1"/>
  <c r="C78" i="1"/>
  <c r="C118" i="1"/>
  <c r="C950" i="1"/>
  <c r="C923" i="1"/>
  <c r="C497" i="1"/>
  <c r="C690" i="1"/>
  <c r="C812" i="1"/>
  <c r="J40" i="15"/>
  <c r="A38" i="1"/>
  <c r="J42" i="10"/>
  <c r="O42" i="10" s="1"/>
  <c r="I42" i="10"/>
  <c r="I28" i="10"/>
  <c r="J30" i="10"/>
  <c r="O30" i="10" s="1"/>
  <c r="C404" i="1"/>
  <c r="C492" i="1"/>
  <c r="C56" i="1"/>
  <c r="C522" i="1"/>
  <c r="C752" i="1"/>
  <c r="C583" i="1"/>
  <c r="C318" i="1"/>
  <c r="C163" i="1"/>
  <c r="C276" i="1"/>
  <c r="C903" i="1"/>
  <c r="C987" i="1"/>
  <c r="C677" i="1"/>
  <c r="C871" i="1"/>
  <c r="A11" i="1"/>
  <c r="I31" i="10"/>
  <c r="K31" i="10" s="1"/>
  <c r="J37" i="10"/>
  <c r="O37" i="10" s="1"/>
  <c r="C645" i="1"/>
  <c r="C953" i="1"/>
  <c r="C213" i="1"/>
  <c r="C83" i="1"/>
  <c r="C129" i="1"/>
  <c r="C66" i="1"/>
  <c r="C907" i="1"/>
  <c r="C641" i="1"/>
  <c r="C192" i="1"/>
  <c r="C279" i="1"/>
  <c r="C198" i="1"/>
  <c r="C732" i="1"/>
  <c r="C837" i="1"/>
  <c r="C920" i="1"/>
  <c r="C307" i="1"/>
  <c r="C602" i="1"/>
  <c r="C905" i="1"/>
  <c r="C491" i="1"/>
  <c r="A34" i="1"/>
  <c r="J36" i="15"/>
  <c r="A39" i="1"/>
  <c r="J41" i="15"/>
  <c r="J43" i="10"/>
  <c r="O43" i="10" s="1"/>
  <c r="I43" i="10"/>
  <c r="J31" i="15"/>
  <c r="A29" i="1"/>
  <c r="A7" i="1"/>
  <c r="C55" i="1"/>
  <c r="C364" i="1"/>
  <c r="C398" i="1"/>
  <c r="C116" i="1"/>
  <c r="C646" i="1"/>
  <c r="C333" i="1"/>
  <c r="C425" i="1"/>
  <c r="C549" i="1"/>
  <c r="C64" i="1"/>
  <c r="C864" i="1"/>
  <c r="C251" i="1"/>
  <c r="C814" i="1"/>
  <c r="C366" i="1"/>
  <c r="C857" i="1"/>
  <c r="C889" i="1"/>
  <c r="C103" i="1"/>
  <c r="C640" i="1"/>
  <c r="C457" i="1"/>
  <c r="C196" i="1"/>
  <c r="C885" i="1"/>
  <c r="C670" i="1"/>
  <c r="C745" i="1"/>
  <c r="C909" i="1"/>
  <c r="C351" i="1"/>
  <c r="C348" i="1"/>
  <c r="C444" i="1"/>
  <c r="C152" i="1"/>
  <c r="C710" i="1"/>
  <c r="C54" i="1"/>
  <c r="C40" i="1"/>
  <c r="C869" i="1"/>
  <c r="C852" i="1"/>
  <c r="C191" i="1"/>
  <c r="C851" i="1"/>
  <c r="C468" i="1"/>
  <c r="C644" i="1"/>
  <c r="C799" i="1"/>
  <c r="C495" i="1"/>
  <c r="C175" i="1"/>
  <c r="C395" i="1"/>
  <c r="C174" i="1"/>
  <c r="C800" i="1"/>
  <c r="C81" i="1"/>
  <c r="C326" i="1"/>
  <c r="C963" i="1"/>
  <c r="C838" i="1"/>
  <c r="C876" i="1"/>
  <c r="C793" i="1"/>
  <c r="C620" i="1"/>
  <c r="C43" i="1"/>
  <c r="C183" i="1"/>
  <c r="C515" i="1"/>
  <c r="C692" i="1"/>
  <c r="C315" i="1"/>
  <c r="C561" i="1"/>
  <c r="C619" i="1"/>
  <c r="C494" i="1"/>
  <c r="C956" i="1"/>
  <c r="C95" i="1"/>
  <c r="C127" i="1"/>
  <c r="C759" i="1"/>
  <c r="C578" i="1"/>
  <c r="C919" i="1"/>
  <c r="C438" i="1"/>
  <c r="C723" i="1"/>
  <c r="C972" i="1"/>
  <c r="C311" i="1"/>
  <c r="C389" i="1"/>
  <c r="C607" i="1"/>
  <c r="C214" i="1"/>
  <c r="C930" i="1"/>
  <c r="C689" i="1"/>
  <c r="C579" i="1"/>
  <c r="C177" i="1"/>
  <c r="C948" i="1"/>
  <c r="C880" i="1"/>
  <c r="C302" i="1"/>
  <c r="C978" i="1"/>
  <c r="C375" i="1"/>
  <c r="C356" i="1"/>
  <c r="C274" i="1"/>
  <c r="C884" i="1"/>
  <c r="C385" i="1"/>
  <c r="C787" i="1"/>
  <c r="C105" i="1"/>
  <c r="C813" i="1"/>
  <c r="C100" i="1"/>
  <c r="C600" i="1"/>
  <c r="C426" i="1"/>
  <c r="C284" i="1"/>
  <c r="C632" i="1"/>
  <c r="C186" i="1"/>
  <c r="C751" i="1"/>
  <c r="C505" i="1"/>
  <c r="C661" i="1"/>
  <c r="C218" i="1"/>
  <c r="C757" i="1"/>
  <c r="C123" i="1"/>
  <c r="C357" i="1"/>
  <c r="C260" i="1"/>
  <c r="C932" i="1"/>
  <c r="C794" i="1"/>
  <c r="C521" i="1"/>
  <c r="C299" i="1"/>
  <c r="C807" i="1"/>
  <c r="C754" i="1"/>
  <c r="C560" i="1"/>
  <c r="C110" i="1"/>
  <c r="C706" i="1"/>
  <c r="C278" i="1"/>
  <c r="C726" i="1"/>
  <c r="C942" i="1"/>
  <c r="C340" i="1"/>
  <c r="C615" i="1"/>
  <c r="C377" i="1"/>
  <c r="C803" i="1"/>
  <c r="C387" i="1"/>
  <c r="C758" i="1"/>
  <c r="C336" i="1"/>
  <c r="C162" i="1"/>
  <c r="C155" i="1"/>
  <c r="C48" i="1"/>
  <c r="C591" i="1"/>
  <c r="C185" i="1"/>
  <c r="C317" i="1"/>
  <c r="C828" i="1"/>
  <c r="C69" i="1"/>
  <c r="C633" i="1"/>
  <c r="C466" i="1"/>
  <c r="C137" i="1"/>
  <c r="C503" i="1"/>
  <c r="C658" i="1"/>
  <c r="C369" i="1"/>
  <c r="C897" i="1"/>
  <c r="C439" i="1"/>
  <c r="C346" i="1"/>
  <c r="C992" i="1"/>
  <c r="C971" i="1"/>
  <c r="C370" i="1"/>
  <c r="C780" i="1"/>
  <c r="C470" i="1"/>
  <c r="C532" i="1"/>
  <c r="C582" i="1"/>
  <c r="C901" i="1"/>
  <c r="C797" i="1"/>
  <c r="C693" i="1"/>
  <c r="C154" i="1"/>
  <c r="C630" i="1"/>
  <c r="C80" i="1"/>
  <c r="C966" i="1"/>
  <c r="C534" i="1"/>
  <c r="C946" i="1"/>
  <c r="C982" i="1"/>
  <c r="C927" i="1"/>
  <c r="C386" i="1"/>
  <c r="C265" i="1"/>
  <c r="C581" i="1"/>
  <c r="C892" i="1"/>
  <c r="C736" i="1"/>
  <c r="C667" i="1"/>
  <c r="C974" i="1"/>
  <c r="C148" i="1"/>
  <c r="C635" i="1"/>
  <c r="C70" i="1"/>
  <c r="C403" i="1"/>
  <c r="C624" i="1"/>
  <c r="C998" i="1"/>
  <c r="C479" i="1"/>
  <c r="C41" i="1"/>
  <c r="C374" i="1"/>
  <c r="C642" i="1"/>
  <c r="C700" i="1"/>
  <c r="C947" i="1"/>
  <c r="C415" i="1"/>
  <c r="C861" i="1"/>
  <c r="C941" i="1"/>
  <c r="C776" i="1"/>
  <c r="C811" i="1"/>
  <c r="C170" i="1"/>
  <c r="C557" i="1"/>
  <c r="C537" i="1"/>
  <c r="C122" i="1"/>
  <c r="C651" i="1"/>
  <c r="C258" i="1"/>
  <c r="C831" i="1"/>
  <c r="C815" i="1"/>
  <c r="C173" i="1"/>
  <c r="C476" i="1"/>
  <c r="C608" i="1"/>
  <c r="C523" i="1"/>
  <c r="C924" i="1"/>
  <c r="C734" i="1"/>
  <c r="C283" i="1"/>
  <c r="C475" i="1"/>
  <c r="C785" i="1"/>
  <c r="C232" i="1"/>
  <c r="C396" i="1"/>
  <c r="C367" i="1"/>
  <c r="C879" i="1"/>
  <c r="C908" i="1"/>
  <c r="C926" i="1"/>
  <c r="C263" i="1"/>
  <c r="C669" i="1"/>
  <c r="C384" i="1"/>
  <c r="C939" i="1"/>
  <c r="C216" i="1"/>
  <c r="C91" i="1"/>
  <c r="C84" i="1"/>
  <c r="C739" i="1"/>
  <c r="C65" i="1"/>
  <c r="C711" i="1"/>
  <c r="C381" i="1"/>
  <c r="C188" i="1"/>
  <c r="C289" i="1"/>
  <c r="C849" i="1"/>
  <c r="C872" i="1"/>
  <c r="C779" i="1"/>
  <c r="C109" i="1"/>
  <c r="C414" i="1"/>
  <c r="C409" i="1"/>
  <c r="C454" i="1"/>
  <c r="C508" i="1"/>
  <c r="C189" i="1"/>
  <c r="C912" i="1"/>
  <c r="C834" i="1"/>
  <c r="C855" i="1"/>
  <c r="C764" i="1"/>
  <c r="C538" i="1"/>
  <c r="C766" i="1"/>
  <c r="C447" i="1"/>
  <c r="C605" i="1"/>
  <c r="C798" i="1"/>
  <c r="C965" i="1"/>
  <c r="C325" i="1"/>
  <c r="C128" i="1"/>
  <c r="C483" i="1"/>
  <c r="C88" i="1"/>
  <c r="C985" i="1"/>
  <c r="C614" i="1"/>
  <c r="C435" i="1"/>
  <c r="C639" i="1"/>
  <c r="C981" i="1"/>
  <c r="C688" i="1"/>
  <c r="C467" i="1"/>
  <c r="C717" i="1"/>
  <c r="C575" i="1"/>
  <c r="C744" i="1"/>
  <c r="C595" i="1"/>
  <c r="C708" i="1"/>
  <c r="C94" i="1"/>
  <c r="C967" i="1"/>
  <c r="C867" i="1"/>
  <c r="C380" i="1"/>
  <c r="C159" i="1"/>
  <c r="C656" i="1"/>
  <c r="C490" i="1"/>
  <c r="C303" i="1"/>
  <c r="C132" i="1"/>
  <c r="C58" i="1"/>
  <c r="C859" i="1"/>
  <c r="C117" i="1"/>
  <c r="C341" i="1"/>
  <c r="C141" i="1"/>
  <c r="C789" i="1"/>
  <c r="C151" i="1"/>
  <c r="C898" i="1"/>
  <c r="C51" i="1"/>
  <c r="C802" i="1"/>
  <c r="C825" i="1"/>
  <c r="C358" i="1"/>
  <c r="C139" i="1"/>
  <c r="C917" i="1"/>
  <c r="C293" i="1"/>
  <c r="C168" i="1"/>
  <c r="C202" i="1"/>
  <c r="C401" i="1"/>
  <c r="C616" i="1"/>
  <c r="C459" i="1"/>
  <c r="C701" i="1"/>
  <c r="C597" i="1"/>
  <c r="C724" i="1"/>
  <c r="C453" i="1"/>
  <c r="C592" i="1"/>
  <c r="C418" i="1"/>
  <c r="C233" i="1"/>
  <c r="C786" i="1"/>
  <c r="C513" i="1"/>
  <c r="C835" i="1"/>
  <c r="C337" i="1"/>
  <c r="C71" i="1"/>
  <c r="C712" i="1"/>
  <c r="C822" i="1"/>
  <c r="C142" i="1"/>
  <c r="C574" i="1"/>
  <c r="C217" i="1"/>
  <c r="C352" i="1"/>
  <c r="C171" i="1"/>
  <c r="C678" i="1"/>
  <c r="C219" i="1"/>
  <c r="C309" i="1"/>
  <c r="C775" i="1"/>
  <c r="C750" i="1"/>
  <c r="C728" i="1"/>
  <c r="C970" i="1"/>
  <c r="C254" i="1"/>
  <c r="C824" i="1"/>
  <c r="C696" i="1"/>
  <c r="C518" i="1"/>
  <c r="C73" i="1"/>
  <c r="C543" i="1"/>
  <c r="C577" i="1"/>
  <c r="C588" i="1"/>
  <c r="C277" i="1"/>
  <c r="C328" i="1"/>
  <c r="C146" i="1"/>
  <c r="C791" i="1"/>
  <c r="C650" i="1"/>
  <c r="C361" i="1"/>
  <c r="C507" i="1"/>
  <c r="C89" i="1"/>
  <c r="C576" i="1"/>
  <c r="C819" i="1"/>
  <c r="C204" i="1"/>
  <c r="C108" i="1"/>
  <c r="C57" i="1"/>
  <c r="C224" i="1"/>
  <c r="C422" i="1"/>
  <c r="C969" i="1"/>
  <c r="C135" i="1"/>
  <c r="C725" i="1"/>
  <c r="C622" i="1"/>
  <c r="C536" i="1"/>
  <c r="C698" i="1"/>
  <c r="C900" i="1"/>
  <c r="C504" i="1"/>
  <c r="C176" i="1"/>
  <c r="C931" i="1"/>
  <c r="C330" i="1"/>
  <c r="C431" i="1"/>
  <c r="C707" i="1"/>
  <c r="C452" i="1"/>
  <c r="C101" i="1"/>
  <c r="C72" i="1"/>
  <c r="C830" i="1"/>
  <c r="C215" i="1"/>
  <c r="C514" i="1"/>
  <c r="C193" i="1"/>
  <c r="C227" i="1"/>
  <c r="C735" i="1"/>
  <c r="C184" i="1"/>
  <c r="C131" i="1"/>
  <c r="C334" i="1"/>
  <c r="C153" i="1"/>
  <c r="C61" i="1"/>
  <c r="C180" i="1"/>
  <c r="C792" i="1"/>
  <c r="C498" i="1"/>
  <c r="C484" i="1"/>
  <c r="C53" i="1"/>
  <c r="C250" i="1"/>
  <c r="C823" i="1"/>
  <c r="C665" i="1"/>
  <c r="C845" i="1"/>
  <c r="C410" i="1"/>
  <c r="C997" i="1"/>
  <c r="C339" i="1"/>
  <c r="C199" i="1"/>
  <c r="C870" i="1"/>
  <c r="C46" i="1"/>
  <c r="C866" i="1"/>
  <c r="C609" i="1"/>
  <c r="C443" i="1"/>
  <c r="C983" i="1"/>
  <c r="C890" i="1"/>
  <c r="C816" i="1"/>
  <c r="C206" i="1"/>
  <c r="C850" i="1"/>
  <c r="C902" i="1"/>
  <c r="C212" i="1"/>
  <c r="C911" i="1"/>
  <c r="C604" i="1"/>
  <c r="C187" i="1"/>
  <c r="C961" i="1"/>
  <c r="C675" i="1"/>
  <c r="C472" i="1"/>
  <c r="C298" i="1"/>
  <c r="C140" i="1"/>
  <c r="C304" i="1"/>
  <c r="C106" i="1"/>
  <c r="C687" i="1"/>
  <c r="C345" i="1"/>
  <c r="C509" i="1"/>
  <c r="C980" i="1"/>
  <c r="C501" i="1"/>
  <c r="C945" i="1"/>
  <c r="C628" i="1"/>
  <c r="C539" i="1"/>
  <c r="C673" i="1"/>
  <c r="C730" i="1"/>
  <c r="C441" i="1"/>
  <c r="C147" i="1"/>
  <c r="C663" i="1"/>
  <c r="C554" i="1"/>
  <c r="C296" i="1"/>
  <c r="C38" i="1"/>
  <c r="C506" i="1"/>
  <c r="C916" i="1"/>
  <c r="C598" i="1"/>
  <c r="C820" i="1"/>
  <c r="C52" i="1"/>
  <c r="C207" i="1"/>
  <c r="C703" i="1"/>
  <c r="C753" i="1"/>
  <c r="C252" i="1"/>
  <c r="C694" i="1"/>
  <c r="C208" i="1"/>
  <c r="C662" i="1"/>
  <c r="C82" i="1"/>
  <c r="C623" i="1"/>
  <c r="C463" i="1"/>
  <c r="C991" i="1"/>
  <c r="C253" i="1"/>
  <c r="C540" i="1"/>
  <c r="C896" i="1"/>
  <c r="C313" i="1"/>
  <c r="C596" i="1"/>
  <c r="C541" i="1"/>
  <c r="C365" i="1"/>
  <c r="C419" i="1"/>
  <c r="C416" i="1"/>
  <c r="C243" i="1"/>
  <c r="C355" i="1"/>
  <c r="C573" i="1"/>
  <c r="C145" i="1"/>
  <c r="C856" i="1"/>
  <c r="C546" i="1"/>
  <c r="C894" i="1"/>
  <c r="C888" i="1"/>
  <c r="C952" i="1"/>
  <c r="C774" i="1"/>
  <c r="C205" i="1"/>
  <c r="C647" i="1"/>
  <c r="C324" i="1"/>
  <c r="C660" i="1"/>
  <c r="C349" i="1"/>
  <c r="C464" i="1"/>
  <c r="C290" i="1"/>
  <c r="C951" i="1"/>
  <c r="C714" i="1"/>
  <c r="C433" i="1"/>
  <c r="C659" i="1"/>
  <c r="C249" i="1"/>
  <c r="C768" i="1"/>
  <c r="C68" i="1"/>
  <c r="C612" i="1"/>
  <c r="C668" i="1"/>
  <c r="C603" i="1"/>
  <c r="C134" i="1"/>
  <c r="C288" i="1"/>
  <c r="C99" i="1"/>
  <c r="C550" i="1"/>
  <c r="C75" i="1"/>
  <c r="C245" i="1"/>
  <c r="C287" i="1"/>
  <c r="C686" i="1"/>
  <c r="C664" i="1"/>
  <c r="C842" i="1"/>
  <c r="C957" i="1"/>
  <c r="C760" i="1"/>
  <c r="C432" i="1"/>
  <c r="C246" i="1"/>
  <c r="C874" i="1"/>
  <c r="C481" i="1"/>
  <c r="C877" i="1"/>
  <c r="C516" i="1"/>
  <c r="C197" i="1"/>
  <c r="C200" i="1"/>
  <c r="C958" i="1"/>
  <c r="C535" i="1"/>
  <c r="C586" i="1"/>
  <c r="C273" i="1"/>
  <c r="C363" i="1"/>
  <c r="C887" i="1"/>
  <c r="C376" i="1"/>
  <c r="C427" i="1"/>
  <c r="C654" i="1"/>
  <c r="C382" i="1"/>
  <c r="C209" i="1"/>
  <c r="C833" i="1"/>
  <c r="C160" i="1"/>
  <c r="C993" i="1"/>
  <c r="C294" i="1"/>
  <c r="C809" i="1"/>
  <c r="C704" i="1"/>
  <c r="C477" i="1"/>
  <c r="C558" i="1"/>
  <c r="C400" i="1"/>
  <c r="C570" i="1"/>
  <c r="C836" i="1"/>
  <c r="C240" i="1"/>
  <c r="C746" i="1"/>
  <c r="C611" i="1"/>
  <c r="C733" i="1"/>
  <c r="C373" i="1"/>
  <c r="C565" i="1"/>
  <c r="C388" i="1"/>
  <c r="C906" i="1"/>
  <c r="C988" i="1"/>
  <c r="C741" i="1"/>
  <c r="C442" i="1"/>
  <c r="C740" i="1"/>
  <c r="C883" i="1"/>
  <c r="C999" i="1"/>
  <c r="C76" i="1"/>
  <c r="C59" i="1"/>
  <c r="C995" i="1"/>
  <c r="C567" i="1"/>
  <c r="C854" i="1"/>
  <c r="C914" i="1"/>
  <c r="C125" i="1"/>
  <c r="C360" i="1"/>
  <c r="C85" i="1"/>
  <c r="C674" i="1"/>
  <c r="C566" i="1"/>
  <c r="C938" i="1"/>
  <c r="C610" i="1"/>
  <c r="C102" i="1"/>
  <c r="C120" i="1"/>
  <c r="C994" i="1"/>
  <c r="C271" i="1"/>
  <c r="C526" i="1"/>
  <c r="C144" i="1"/>
  <c r="C772" i="1"/>
  <c r="C437" i="1"/>
  <c r="C331" i="1"/>
  <c r="C329" i="1"/>
  <c r="C247" i="1"/>
  <c r="C499" i="1"/>
  <c r="C527" i="1"/>
  <c r="C49" i="1"/>
  <c r="C255" i="1"/>
  <c r="C235" i="1"/>
  <c r="C848" i="1"/>
  <c r="C925" i="1"/>
  <c r="C847" i="1"/>
  <c r="C167" i="1"/>
  <c r="C652" i="1"/>
  <c r="C910" i="1"/>
  <c r="C236" i="1"/>
  <c r="C873" i="1"/>
  <c r="C231" i="1"/>
  <c r="C436" i="1"/>
  <c r="C42" i="1"/>
  <c r="C975" i="1"/>
  <c r="C749" i="1"/>
  <c r="C881" i="1"/>
  <c r="C613" i="1"/>
  <c r="C727" i="1"/>
  <c r="C695" i="1"/>
  <c r="C319" i="1"/>
  <c r="C424" i="1"/>
  <c r="C456" i="1"/>
  <c r="C451" i="1"/>
  <c r="C929" i="1"/>
  <c r="C222" i="1"/>
  <c r="C230" i="1"/>
  <c r="C626" i="1"/>
  <c r="C158" i="1"/>
  <c r="C683" i="1"/>
  <c r="C446" i="1"/>
  <c r="C571" i="1"/>
  <c r="C715" i="1"/>
  <c r="C862" i="1"/>
  <c r="C818" i="1"/>
  <c r="C976" i="1"/>
  <c r="C649" i="1"/>
  <c r="C936" i="1"/>
  <c r="C720" i="1"/>
  <c r="C391" i="1"/>
  <c r="C172" i="1"/>
  <c r="C228" i="1"/>
  <c r="C821" i="1"/>
  <c r="C350" i="1"/>
  <c r="C280" i="1"/>
  <c r="C359" i="1"/>
  <c r="C796" i="1"/>
  <c r="C590" i="1"/>
  <c r="C737" i="1"/>
  <c r="C178" i="1"/>
  <c r="C594" i="1"/>
  <c r="C777" i="1"/>
  <c r="C568" i="1"/>
  <c r="C354" i="1"/>
  <c r="C371" i="1"/>
  <c r="C347" i="1"/>
  <c r="C531" i="1"/>
  <c r="C510" i="1"/>
  <c r="C545" i="1"/>
  <c r="C291" i="1"/>
  <c r="C940" i="1"/>
  <c r="C143" i="1"/>
  <c r="C839" i="1"/>
  <c r="C584" i="1"/>
  <c r="C878" i="1"/>
  <c r="C310" i="1"/>
  <c r="C496" i="1"/>
  <c r="C755" i="1"/>
  <c r="C684" i="1"/>
  <c r="C322" i="1"/>
  <c r="C989" i="1"/>
  <c r="C239" i="1"/>
  <c r="C86" i="1"/>
  <c r="C556" i="1"/>
  <c r="C863" i="1"/>
  <c r="C77" i="1"/>
  <c r="C666" i="1"/>
  <c r="B6" i="1"/>
  <c r="C699" i="1"/>
  <c r="C327" i="1"/>
  <c r="C716" i="1"/>
  <c r="C810" i="1"/>
  <c r="C241" i="1"/>
  <c r="C87" i="1"/>
  <c r="C474" i="1"/>
  <c r="C502" i="1"/>
  <c r="C530" i="1"/>
  <c r="C553" i="1"/>
  <c r="C242" i="1"/>
  <c r="C406" i="1"/>
  <c r="C685" i="1"/>
  <c r="C865" i="1"/>
  <c r="C405" i="1"/>
  <c r="C525" i="1"/>
  <c r="C417" i="1"/>
  <c r="C297" i="1"/>
  <c r="C407" i="1"/>
  <c r="C548" i="1"/>
  <c r="C761" i="1"/>
  <c r="C770" i="1"/>
  <c r="C321" i="1"/>
  <c r="C805" i="1"/>
  <c r="C79" i="1"/>
  <c r="C92" i="1"/>
  <c r="C164" i="1"/>
  <c r="C47" i="1"/>
  <c r="C63" i="1"/>
  <c r="C182" i="1"/>
  <c r="C922" i="1"/>
  <c r="C621" i="1"/>
  <c r="C691" i="1"/>
  <c r="C423" i="1"/>
  <c r="C264" i="1"/>
  <c r="C124" i="1"/>
  <c r="C915" i="1"/>
  <c r="C986" i="1"/>
  <c r="C138" i="1"/>
  <c r="C827" i="1"/>
  <c r="C709" i="1"/>
  <c r="C96" i="1"/>
  <c r="C487" i="1"/>
  <c r="C225" i="1"/>
  <c r="C320" i="1"/>
  <c r="C308" i="1"/>
  <c r="C126" i="1"/>
  <c r="C738" i="1"/>
  <c r="C682" i="1"/>
  <c r="C606" i="1"/>
  <c r="C428" i="1"/>
  <c r="C194" i="1"/>
  <c r="C338" i="1"/>
  <c r="C784" i="1"/>
  <c r="C169" i="1"/>
  <c r="C808" i="1"/>
  <c r="C45" i="1"/>
  <c r="C742" i="1"/>
  <c r="C256" i="1"/>
  <c r="C771" i="1"/>
  <c r="C829" i="1"/>
  <c r="C269" i="1"/>
  <c r="C542" i="1"/>
  <c r="C959" i="1"/>
  <c r="C420" i="1"/>
  <c r="C681" i="1"/>
  <c r="C634" i="1"/>
  <c r="C229" i="1"/>
  <c r="C473" i="1"/>
  <c r="C968" i="1"/>
  <c r="C430" i="1"/>
  <c r="C899" i="1"/>
  <c r="C402" i="1"/>
  <c r="C891" i="1"/>
  <c r="C858" i="1"/>
  <c r="C533" i="1"/>
  <c r="C107" i="1"/>
  <c r="C832" i="1"/>
  <c r="C136" i="1"/>
  <c r="C705" i="1"/>
  <c r="C379" i="1"/>
  <c r="C767" i="1"/>
  <c r="C625" i="1"/>
  <c r="C817" i="1"/>
  <c r="C166" i="1"/>
  <c r="C990" i="1"/>
  <c r="C408" i="1"/>
  <c r="C512" i="1"/>
  <c r="C220" i="1"/>
  <c r="C599" i="1"/>
  <c r="C179" i="1"/>
  <c r="C62" i="1"/>
  <c r="C718" i="1"/>
  <c r="C478" i="1"/>
  <c r="C860" i="1"/>
  <c r="C955" i="1"/>
  <c r="C114" i="1"/>
  <c r="C638" i="1"/>
  <c r="C637" i="1"/>
  <c r="C589" i="1"/>
  <c r="C544" i="1"/>
  <c r="C181" i="1"/>
  <c r="C295" i="1"/>
  <c r="C301" i="1"/>
  <c r="C773" i="1"/>
  <c r="C731" i="1"/>
  <c r="C399" i="1"/>
  <c r="C115" i="1"/>
  <c r="C782" i="1"/>
  <c r="C413" i="1"/>
  <c r="C783" i="1"/>
  <c r="C248" i="1"/>
  <c r="C949" i="1"/>
  <c r="C844" i="1"/>
  <c r="C529" i="1"/>
  <c r="C895" i="1"/>
  <c r="C713" i="1"/>
  <c r="C868" i="1"/>
  <c r="C935" i="1"/>
  <c r="C397" i="1"/>
  <c r="C500" i="1"/>
  <c r="C801" i="1"/>
  <c r="C1000" i="1"/>
  <c r="C928" i="1"/>
  <c r="C559" i="1"/>
  <c r="C281" i="1"/>
  <c r="C259" i="1"/>
  <c r="C482" i="1"/>
  <c r="C528" i="1"/>
  <c r="C480" i="1"/>
  <c r="C292" i="1"/>
  <c r="C680" i="1"/>
  <c r="C973" i="1"/>
  <c r="C195" i="1"/>
  <c r="C486" i="1"/>
  <c r="C190" i="1"/>
  <c r="C679" i="1"/>
  <c r="C469" i="1"/>
  <c r="C412" i="1"/>
  <c r="C93" i="1"/>
  <c r="C286" i="1"/>
  <c r="C627" i="1"/>
  <c r="C511" i="1"/>
  <c r="C517" i="1"/>
  <c r="C551" i="1"/>
  <c r="C161" i="1"/>
  <c r="C580" i="1"/>
  <c r="C846" i="1"/>
  <c r="C657" i="1"/>
  <c r="C314" i="1"/>
  <c r="C39" i="1"/>
  <c r="C934" i="1"/>
  <c r="C440" i="1"/>
  <c r="C234" i="1"/>
  <c r="C448" i="1"/>
  <c r="C841" i="1"/>
  <c r="C460" i="1"/>
  <c r="C943" i="1"/>
  <c r="C743" i="1"/>
  <c r="C465" i="1"/>
  <c r="C804" i="1"/>
  <c r="C44" i="1"/>
  <c r="C157" i="1"/>
  <c r="C372" i="1"/>
  <c r="C223" i="1"/>
  <c r="C552" i="1"/>
  <c r="C50" i="1"/>
  <c r="C618" i="1"/>
  <c r="C984" i="1"/>
  <c r="C520" i="1"/>
  <c r="C149" i="1"/>
  <c r="C211" i="1"/>
  <c r="C335" i="1"/>
  <c r="C913" i="1"/>
  <c r="C237" i="1"/>
  <c r="C285" i="1"/>
  <c r="C937" i="1"/>
  <c r="C429" i="1"/>
  <c r="C547" i="1"/>
  <c r="C455" i="1"/>
  <c r="C257" i="1"/>
  <c r="C697" i="1"/>
  <c r="C411" i="1"/>
  <c r="C788" i="1"/>
  <c r="C275" i="1"/>
  <c r="C434" i="1"/>
  <c r="C493" i="1"/>
  <c r="C954" i="1"/>
  <c r="C781" i="1"/>
  <c r="C564" i="1"/>
  <c r="C421" i="1"/>
  <c r="C795" i="1"/>
  <c r="C587" i="1"/>
  <c r="C113" i="1"/>
  <c r="C111" i="1"/>
  <c r="C262" i="1"/>
  <c r="C790" i="1"/>
  <c r="C778" i="1"/>
  <c r="K38" i="10"/>
  <c r="K40" i="10"/>
  <c r="N40" i="10" s="1"/>
  <c r="P40" i="10" s="1"/>
  <c r="Q40" i="10" s="1"/>
  <c r="C36" i="1" s="1"/>
  <c r="K33" i="10"/>
  <c r="K41" i="10"/>
  <c r="N41" i="10" s="1"/>
  <c r="P41" i="10" s="1"/>
  <c r="Q41" i="10" s="1"/>
  <c r="C37" i="1" s="1"/>
  <c r="K24" i="10" l="1"/>
  <c r="N24" i="10" s="1"/>
  <c r="P24" i="10" s="1"/>
  <c r="K29" i="10"/>
  <c r="N29" i="10" s="1"/>
  <c r="P29" i="10" s="1"/>
  <c r="K20" i="10"/>
  <c r="N20" i="10" s="1"/>
  <c r="P20" i="10" s="1"/>
  <c r="K28" i="10"/>
  <c r="N28" i="10" s="1"/>
  <c r="P28" i="10" s="1"/>
  <c r="K37" i="10"/>
  <c r="N37" i="10" s="1"/>
  <c r="P37" i="10" s="1"/>
  <c r="K30" i="10"/>
  <c r="N30" i="10" s="1"/>
  <c r="P30" i="10" s="1"/>
  <c r="K18" i="10"/>
  <c r="D30" i="15"/>
  <c r="K36" i="10"/>
  <c r="N36" i="10" s="1"/>
  <c r="P36" i="10" s="1"/>
  <c r="E8" i="15"/>
  <c r="K16" i="10"/>
  <c r="A6" i="1"/>
  <c r="K26" i="10"/>
  <c r="N26" i="10" s="1"/>
  <c r="P26" i="10" s="1"/>
  <c r="I10" i="10"/>
  <c r="K21" i="10"/>
  <c r="N21" i="10" s="1"/>
  <c r="P21" i="10" s="1"/>
  <c r="E16" i="15"/>
  <c r="D19" i="15"/>
  <c r="E19" i="15" s="1"/>
  <c r="J8" i="15"/>
  <c r="E15" i="15"/>
  <c r="E17" i="15"/>
  <c r="J10" i="10"/>
  <c r="O10" i="10" s="1"/>
  <c r="K43" i="10"/>
  <c r="N43" i="10" s="1"/>
  <c r="P43" i="10" s="1"/>
  <c r="Q43" i="10" s="1"/>
  <c r="K42" i="10"/>
  <c r="N42" i="10" s="1"/>
  <c r="P42" i="10" s="1"/>
  <c r="Q42" i="10" s="1"/>
  <c r="N22" i="10"/>
  <c r="P22" i="10" s="1"/>
  <c r="N23" i="10"/>
  <c r="P23" i="10" s="1"/>
  <c r="N25" i="10"/>
  <c r="P25" i="10" s="1"/>
  <c r="N27" i="10"/>
  <c r="P27" i="10" s="1"/>
  <c r="N38" i="10"/>
  <c r="P38" i="10" s="1"/>
  <c r="N31" i="10"/>
  <c r="P31" i="10" s="1"/>
  <c r="N34" i="10"/>
  <c r="P34" i="10" s="1"/>
  <c r="N32" i="10"/>
  <c r="P32" i="10" s="1"/>
  <c r="N35" i="10"/>
  <c r="P35" i="10" s="1"/>
  <c r="N33" i="10"/>
  <c r="P33" i="10" s="1"/>
  <c r="B6" i="32"/>
  <c r="C13" i="15" l="1"/>
  <c r="E21" i="15"/>
  <c r="K10" i="10"/>
  <c r="N10" i="10" s="1"/>
  <c r="P10" i="10" s="1"/>
  <c r="D13" i="15"/>
  <c r="C30" i="15" s="1"/>
  <c r="E30" i="15" s="1"/>
  <c r="Z7" i="32" a="1"/>
  <c r="Z7" i="32" s="1"/>
  <c r="Q27" i="10"/>
  <c r="C23" i="1" s="1"/>
  <c r="Q26" i="10"/>
  <c r="C22" i="1" s="1"/>
  <c r="Q34" i="10"/>
  <c r="C30" i="1" s="1"/>
  <c r="Q35" i="10"/>
  <c r="C31" i="1" s="1"/>
  <c r="Q31" i="10"/>
  <c r="C27" i="1" s="1"/>
  <c r="Q25" i="10"/>
  <c r="C21" i="1" s="1"/>
  <c r="Q29" i="10"/>
  <c r="C25" i="1" s="1"/>
  <c r="Q28" i="10"/>
  <c r="C24" i="1" s="1"/>
  <c r="Q23" i="10"/>
  <c r="C19" i="1" s="1"/>
  <c r="Q37" i="10"/>
  <c r="C33" i="1" s="1"/>
  <c r="Q38" i="10"/>
  <c r="C34" i="1" s="1"/>
  <c r="Q21" i="10"/>
  <c r="C17" i="1" s="1"/>
  <c r="Q33" i="10"/>
  <c r="C29" i="1" s="1"/>
  <c r="Q32" i="10"/>
  <c r="C28" i="1" s="1"/>
  <c r="Q20" i="10"/>
  <c r="C16" i="1" s="1"/>
  <c r="Q24" i="10"/>
  <c r="C20" i="1" s="1"/>
  <c r="Q36" i="10"/>
  <c r="C32" i="1" s="1"/>
  <c r="Q30" i="10"/>
  <c r="C26" i="1" s="1"/>
  <c r="Q22" i="10"/>
  <c r="C18" i="1" s="1"/>
  <c r="C6" i="32"/>
  <c r="B3" i="1"/>
  <c r="B4" i="39"/>
  <c r="E13" i="15" l="1"/>
  <c r="E22" i="15" s="1"/>
  <c r="E31" i="15" s="1"/>
  <c r="E32" i="15" s="1"/>
  <c r="Q10" i="10"/>
  <c r="C6" i="1" s="1"/>
  <c r="B9" i="32" a="1"/>
  <c r="A22" i="32" l="1"/>
  <c r="J20" i="30" s="1"/>
  <c r="A24" i="32"/>
  <c r="A25" i="32"/>
  <c r="J24" i="30" s="1"/>
  <c r="A23" i="32"/>
  <c r="J21" i="30" s="1"/>
  <c r="A16" i="32"/>
  <c r="A19" i="32"/>
  <c r="J17" i="30" s="1"/>
  <c r="A20" i="32"/>
  <c r="J18" i="30" s="1"/>
  <c r="A17" i="32"/>
  <c r="J15" i="30" s="1"/>
  <c r="A18" i="32"/>
  <c r="J16" i="30" s="1"/>
  <c r="A21" i="32"/>
  <c r="J19" i="30" s="1"/>
  <c r="A10" i="32"/>
  <c r="J8" i="30" s="1"/>
  <c r="A11" i="32"/>
  <c r="J9" i="30" s="1"/>
  <c r="A12" i="32"/>
  <c r="J10" i="30" s="1"/>
  <c r="A14" i="32"/>
  <c r="J12" i="30" s="1"/>
  <c r="A15" i="32"/>
  <c r="J13" i="30" s="1"/>
  <c r="A13" i="32"/>
  <c r="J11" i="30" s="1"/>
  <c r="J54" i="30"/>
  <c r="F55" i="32"/>
  <c r="J55" i="30"/>
  <c r="F56" i="32"/>
  <c r="B53" i="39"/>
  <c r="B54" i="39"/>
  <c r="J14" i="30"/>
  <c r="E16" i="32"/>
  <c r="F16" i="32"/>
  <c r="J32" i="30"/>
  <c r="J40" i="30"/>
  <c r="J48" i="30"/>
  <c r="F22" i="32"/>
  <c r="F30" i="32"/>
  <c r="F38" i="32"/>
  <c r="F46" i="32"/>
  <c r="F54" i="32"/>
  <c r="B22" i="39"/>
  <c r="B30" i="39"/>
  <c r="B38" i="39"/>
  <c r="B46" i="39"/>
  <c r="J37" i="30"/>
  <c r="F35" i="32"/>
  <c r="B19" i="39"/>
  <c r="B43" i="39"/>
  <c r="F28" i="32"/>
  <c r="F44" i="32"/>
  <c r="B20" i="39"/>
  <c r="B44" i="39"/>
  <c r="J22" i="30"/>
  <c r="F29" i="32"/>
  <c r="F45" i="32"/>
  <c r="B21" i="39"/>
  <c r="B45" i="39"/>
  <c r="J25" i="30"/>
  <c r="J33" i="30"/>
  <c r="J41" i="30"/>
  <c r="J49" i="30"/>
  <c r="F23" i="32"/>
  <c r="F31" i="32"/>
  <c r="F39" i="32"/>
  <c r="F47" i="32"/>
  <c r="B23" i="39"/>
  <c r="B31" i="39"/>
  <c r="B39" i="39"/>
  <c r="B47" i="39"/>
  <c r="J27" i="30"/>
  <c r="J43" i="30"/>
  <c r="F33" i="32"/>
  <c r="B25" i="39"/>
  <c r="B41" i="39"/>
  <c r="J28" i="30"/>
  <c r="J36" i="30"/>
  <c r="J44" i="30"/>
  <c r="F26" i="32"/>
  <c r="F50" i="32"/>
  <c r="B18" i="39"/>
  <c r="B34" i="39"/>
  <c r="F43" i="32"/>
  <c r="B35" i="39"/>
  <c r="J38" i="30"/>
  <c r="F36" i="32"/>
  <c r="B28" i="39"/>
  <c r="J39" i="30"/>
  <c r="F37" i="32"/>
  <c r="B37" i="39"/>
  <c r="J26" i="30"/>
  <c r="J34" i="30"/>
  <c r="J42" i="30"/>
  <c r="J50" i="30"/>
  <c r="F24" i="32"/>
  <c r="F32" i="32"/>
  <c r="F40" i="32"/>
  <c r="F48" i="32"/>
  <c r="B24" i="39"/>
  <c r="B32" i="39"/>
  <c r="B40" i="39"/>
  <c r="B48" i="39"/>
  <c r="J35" i="30"/>
  <c r="J51" i="30"/>
  <c r="F25" i="32"/>
  <c r="F41" i="32"/>
  <c r="F49" i="32"/>
  <c r="B33" i="39"/>
  <c r="B49" i="39"/>
  <c r="J52" i="30"/>
  <c r="F34" i="32"/>
  <c r="F42" i="32"/>
  <c r="B26" i="39"/>
  <c r="B42" i="39"/>
  <c r="B50" i="39"/>
  <c r="J29" i="30"/>
  <c r="J45" i="30"/>
  <c r="J53" i="30"/>
  <c r="F27" i="32"/>
  <c r="F51" i="32"/>
  <c r="B27" i="39"/>
  <c r="B51" i="39"/>
  <c r="J30" i="30"/>
  <c r="J46" i="30"/>
  <c r="F20" i="32"/>
  <c r="F52" i="32"/>
  <c r="B36" i="39"/>
  <c r="B52" i="39"/>
  <c r="J31" i="30"/>
  <c r="J47" i="30"/>
  <c r="F21" i="32"/>
  <c r="F53" i="32"/>
  <c r="B29" i="39"/>
  <c r="F14" i="32"/>
  <c r="F15" i="32"/>
  <c r="F17" i="32"/>
  <c r="F10" i="32"/>
  <c r="F18" i="32"/>
  <c r="F11" i="32"/>
  <c r="F19" i="32"/>
  <c r="F12" i="32"/>
  <c r="F13" i="32"/>
  <c r="B17" i="39"/>
  <c r="B16" i="39"/>
  <c r="B15" i="39"/>
  <c r="G388" i="32"/>
  <c r="G396" i="32"/>
  <c r="G404" i="32"/>
  <c r="G412" i="32"/>
  <c r="G420" i="32"/>
  <c r="G428" i="32"/>
  <c r="G436" i="32"/>
  <c r="G389" i="32"/>
  <c r="G397" i="32"/>
  <c r="G405" i="32"/>
  <c r="G413" i="32"/>
  <c r="G421" i="32"/>
  <c r="G429" i="32"/>
  <c r="G437" i="32"/>
  <c r="G445" i="32"/>
  <c r="G453" i="32"/>
  <c r="G461" i="32"/>
  <c r="G469" i="32"/>
  <c r="G477" i="32"/>
  <c r="G485" i="32"/>
  <c r="G493" i="32"/>
  <c r="G501" i="32"/>
  <c r="E13" i="32"/>
  <c r="E27" i="32"/>
  <c r="E35" i="32"/>
  <c r="E43" i="32"/>
  <c r="E51" i="32"/>
  <c r="E59" i="32"/>
  <c r="E67" i="32"/>
  <c r="E75" i="32"/>
  <c r="E83" i="32"/>
  <c r="E91" i="32"/>
  <c r="E99" i="32"/>
  <c r="E107" i="32"/>
  <c r="E115" i="32"/>
  <c r="E123" i="32"/>
  <c r="E131" i="32"/>
  <c r="E139" i="32"/>
  <c r="E147" i="32"/>
  <c r="E155" i="32"/>
  <c r="E163" i="32"/>
  <c r="E171" i="32"/>
  <c r="E179" i="32"/>
  <c r="E187" i="32"/>
  <c r="E195" i="32"/>
  <c r="E203" i="32"/>
  <c r="E211" i="32"/>
  <c r="E219" i="32"/>
  <c r="E227" i="32"/>
  <c r="E235" i="32"/>
  <c r="E243" i="32"/>
  <c r="E251" i="32"/>
  <c r="E259" i="32"/>
  <c r="E267" i="32"/>
  <c r="E275" i="32"/>
  <c r="E283" i="32"/>
  <c r="E291" i="32"/>
  <c r="E299" i="32"/>
  <c r="E307" i="32"/>
  <c r="E315" i="32"/>
  <c r="E323" i="32"/>
  <c r="E331" i="32"/>
  <c r="E339" i="32"/>
  <c r="E347" i="32"/>
  <c r="E355" i="32"/>
  <c r="E363" i="32"/>
  <c r="E371" i="32"/>
  <c r="E379" i="32"/>
  <c r="E387" i="32"/>
  <c r="E395" i="32"/>
  <c r="E411" i="32"/>
  <c r="E419" i="32"/>
  <c r="E427" i="32"/>
  <c r="E435" i="32"/>
  <c r="E443" i="32"/>
  <c r="E451" i="32"/>
  <c r="E459" i="32"/>
  <c r="E467" i="32"/>
  <c r="E475" i="32"/>
  <c r="E483" i="32"/>
  <c r="E491" i="32"/>
  <c r="E499" i="32"/>
  <c r="E507" i="32"/>
  <c r="E515" i="32"/>
  <c r="E523" i="32"/>
  <c r="E531" i="32"/>
  <c r="E539" i="32"/>
  <c r="E547" i="32"/>
  <c r="G390" i="32"/>
  <c r="G398" i="32"/>
  <c r="G406" i="32"/>
  <c r="G414" i="32"/>
  <c r="G422" i="32"/>
  <c r="G430" i="32"/>
  <c r="G438" i="32"/>
  <c r="G446" i="32"/>
  <c r="G454" i="32"/>
  <c r="G462" i="32"/>
  <c r="G470" i="32"/>
  <c r="G478" i="32"/>
  <c r="G486" i="32"/>
  <c r="G494" i="32"/>
  <c r="G502" i="32"/>
  <c r="E20" i="32"/>
  <c r="E28" i="32"/>
  <c r="E36" i="32"/>
  <c r="E44" i="32"/>
  <c r="E52" i="32"/>
  <c r="E60" i="32"/>
  <c r="E68" i="32"/>
  <c r="E76" i="32"/>
  <c r="E84" i="32"/>
  <c r="E92" i="32"/>
  <c r="E100" i="32"/>
  <c r="E108" i="32"/>
  <c r="E116" i="32"/>
  <c r="E124" i="32"/>
  <c r="G391" i="32"/>
  <c r="G399" i="32"/>
  <c r="G392" i="32"/>
  <c r="G400" i="32"/>
  <c r="G408" i="32"/>
  <c r="G416" i="32"/>
  <c r="G424" i="32"/>
  <c r="G432" i="32"/>
  <c r="G440" i="32"/>
  <c r="G448" i="32"/>
  <c r="G456" i="32"/>
  <c r="G464" i="32"/>
  <c r="G472" i="32"/>
  <c r="G480" i="32"/>
  <c r="G488" i="32"/>
  <c r="G496" i="32"/>
  <c r="G504" i="32"/>
  <c r="G393" i="32"/>
  <c r="G401" i="32"/>
  <c r="G394" i="32"/>
  <c r="G402" i="32"/>
  <c r="G410" i="32"/>
  <c r="G418" i="32"/>
  <c r="G426" i="32"/>
  <c r="G434" i="32"/>
  <c r="G417" i="32"/>
  <c r="G439" i="32"/>
  <c r="G451" i="32"/>
  <c r="G465" i="32"/>
  <c r="G476" i="32"/>
  <c r="G490" i="32"/>
  <c r="G503" i="32"/>
  <c r="E18" i="32"/>
  <c r="E29" i="32"/>
  <c r="E39" i="32"/>
  <c r="E49" i="32"/>
  <c r="E61" i="32"/>
  <c r="E71" i="32"/>
  <c r="E81" i="32"/>
  <c r="E93" i="32"/>
  <c r="E103" i="32"/>
  <c r="E113" i="32"/>
  <c r="E125" i="32"/>
  <c r="E134" i="32"/>
  <c r="E143" i="32"/>
  <c r="E152" i="32"/>
  <c r="E161" i="32"/>
  <c r="E170" i="32"/>
  <c r="E180" i="32"/>
  <c r="E189" i="32"/>
  <c r="E198" i="32"/>
  <c r="E207" i="32"/>
  <c r="E216" i="32"/>
  <c r="E225" i="32"/>
  <c r="E234" i="32"/>
  <c r="E244" i="32"/>
  <c r="E253" i="32"/>
  <c r="E262" i="32"/>
  <c r="E271" i="32"/>
  <c r="E280" i="32"/>
  <c r="E289" i="32"/>
  <c r="E298" i="32"/>
  <c r="E308" i="32"/>
  <c r="E317" i="32"/>
  <c r="E326" i="32"/>
  <c r="E335" i="32"/>
  <c r="E344" i="32"/>
  <c r="E353" i="32"/>
  <c r="E362" i="32"/>
  <c r="E372" i="32"/>
  <c r="E381" i="32"/>
  <c r="E390" i="32"/>
  <c r="E399" i="32"/>
  <c r="E408" i="32"/>
  <c r="E417" i="32"/>
  <c r="E426" i="32"/>
  <c r="E436" i="32"/>
  <c r="E445" i="32"/>
  <c r="E454" i="32"/>
  <c r="E463" i="32"/>
  <c r="E472" i="32"/>
  <c r="E481" i="32"/>
  <c r="E490" i="32"/>
  <c r="E500" i="32"/>
  <c r="E509" i="32"/>
  <c r="E518" i="32"/>
  <c r="E527" i="32"/>
  <c r="E536" i="32"/>
  <c r="E545" i="32"/>
  <c r="E554" i="32"/>
  <c r="E562" i="32"/>
  <c r="G419" i="32"/>
  <c r="G441" i="32"/>
  <c r="G452" i="32"/>
  <c r="G466" i="32"/>
  <c r="G479" i="32"/>
  <c r="G491" i="32"/>
  <c r="G505" i="32"/>
  <c r="E19" i="32"/>
  <c r="E30" i="32"/>
  <c r="E40" i="32"/>
  <c r="E50" i="32"/>
  <c r="E62" i="32"/>
  <c r="E72" i="32"/>
  <c r="E82" i="32"/>
  <c r="E94" i="32"/>
  <c r="E104" i="32"/>
  <c r="E114" i="32"/>
  <c r="E126" i="32"/>
  <c r="E135" i="32"/>
  <c r="E144" i="32"/>
  <c r="E153" i="32"/>
  <c r="E162" i="32"/>
  <c r="E172" i="32"/>
  <c r="E181" i="32"/>
  <c r="E190" i="32"/>
  <c r="E199" i="32"/>
  <c r="E208" i="32"/>
  <c r="E217" i="32"/>
  <c r="E226" i="32"/>
  <c r="E236" i="32"/>
  <c r="E245" i="32"/>
  <c r="E254" i="32"/>
  <c r="E263" i="32"/>
  <c r="E272" i="32"/>
  <c r="E281" i="32"/>
  <c r="E290" i="32"/>
  <c r="E300" i="32"/>
  <c r="E309" i="32"/>
  <c r="E318" i="32"/>
  <c r="E327" i="32"/>
  <c r="E336" i="32"/>
  <c r="E345" i="32"/>
  <c r="E354" i="32"/>
  <c r="E364" i="32"/>
  <c r="E373" i="32"/>
  <c r="E382" i="32"/>
  <c r="E391" i="32"/>
  <c r="E400" i="32"/>
  <c r="E409" i="32"/>
  <c r="E418" i="32"/>
  <c r="E428" i="32"/>
  <c r="E437" i="32"/>
  <c r="E446" i="32"/>
  <c r="E455" i="32"/>
  <c r="E464" i="32"/>
  <c r="E473" i="32"/>
  <c r="E482" i="32"/>
  <c r="E492" i="32"/>
  <c r="E501" i="32"/>
  <c r="E510" i="32"/>
  <c r="E519" i="32"/>
  <c r="E528" i="32"/>
  <c r="E537" i="32"/>
  <c r="E546" i="32"/>
  <c r="E555" i="32"/>
  <c r="E563" i="32"/>
  <c r="G395" i="32"/>
  <c r="G423" i="32"/>
  <c r="G442" i="32"/>
  <c r="G455" i="32"/>
  <c r="G467" i="32"/>
  <c r="G481" i="32"/>
  <c r="G492" i="32"/>
  <c r="G506" i="32"/>
  <c r="E10" i="32"/>
  <c r="E21" i="32"/>
  <c r="E31" i="32"/>
  <c r="E41" i="32"/>
  <c r="E53" i="32"/>
  <c r="E63" i="32"/>
  <c r="E73" i="32"/>
  <c r="E85" i="32"/>
  <c r="E95" i="32"/>
  <c r="E105" i="32"/>
  <c r="E117" i="32"/>
  <c r="E127" i="32"/>
  <c r="E136" i="32"/>
  <c r="E145" i="32"/>
  <c r="E154" i="32"/>
  <c r="E164" i="32"/>
  <c r="E173" i="32"/>
  <c r="E182" i="32"/>
  <c r="E191" i="32"/>
  <c r="E200" i="32"/>
  <c r="E209" i="32"/>
  <c r="E218" i="32"/>
  <c r="E228" i="32"/>
  <c r="E237" i="32"/>
  <c r="E246" i="32"/>
  <c r="E255" i="32"/>
  <c r="E264" i="32"/>
  <c r="E273" i="32"/>
  <c r="E282" i="32"/>
  <c r="E292" i="32"/>
  <c r="E301" i="32"/>
  <c r="E310" i="32"/>
  <c r="E319" i="32"/>
  <c r="E328" i="32"/>
  <c r="E337" i="32"/>
  <c r="E346" i="32"/>
  <c r="E356" i="32"/>
  <c r="E365" i="32"/>
  <c r="E374" i="32"/>
  <c r="E383" i="32"/>
  <c r="E392" i="32"/>
  <c r="E401" i="32"/>
  <c r="E410" i="32"/>
  <c r="E420" i="32"/>
  <c r="E429" i="32"/>
  <c r="E438" i="32"/>
  <c r="E447" i="32"/>
  <c r="E456" i="32"/>
  <c r="E465" i="32"/>
  <c r="E474" i="32"/>
  <c r="E484" i="32"/>
  <c r="E493" i="32"/>
  <c r="E502" i="32"/>
  <c r="E511" i="32"/>
  <c r="E520" i="32"/>
  <c r="E529" i="32"/>
  <c r="E538" i="32"/>
  <c r="E548" i="32"/>
  <c r="E556" i="32"/>
  <c r="E564" i="32"/>
  <c r="G403" i="32"/>
  <c r="G425" i="32"/>
  <c r="G443" i="32"/>
  <c r="G457" i="32"/>
  <c r="G468" i="32"/>
  <c r="G482" i="32"/>
  <c r="G495" i="32"/>
  <c r="E11" i="32"/>
  <c r="E22" i="32"/>
  <c r="E32" i="32"/>
  <c r="E42" i="32"/>
  <c r="E54" i="32"/>
  <c r="E64" i="32"/>
  <c r="E74" i="32"/>
  <c r="E86" i="32"/>
  <c r="E96" i="32"/>
  <c r="E106" i="32"/>
  <c r="E118" i="32"/>
  <c r="E128" i="32"/>
  <c r="E137" i="32"/>
  <c r="E146" i="32"/>
  <c r="E156" i="32"/>
  <c r="E165" i="32"/>
  <c r="E174" i="32"/>
  <c r="E183" i="32"/>
  <c r="E192" i="32"/>
  <c r="E201" i="32"/>
  <c r="E210" i="32"/>
  <c r="E220" i="32"/>
  <c r="E229" i="32"/>
  <c r="E238" i="32"/>
  <c r="E247" i="32"/>
  <c r="E256" i="32"/>
  <c r="E265" i="32"/>
  <c r="E274" i="32"/>
  <c r="E284" i="32"/>
  <c r="E293" i="32"/>
  <c r="E302" i="32"/>
  <c r="E311" i="32"/>
  <c r="E320" i="32"/>
  <c r="E329" i="32"/>
  <c r="E338" i="32"/>
  <c r="E348" i="32"/>
  <c r="E357" i="32"/>
  <c r="E366" i="32"/>
  <c r="E375" i="32"/>
  <c r="E384" i="32"/>
  <c r="E393" i="32"/>
  <c r="E402" i="32"/>
  <c r="E412" i="32"/>
  <c r="E421" i="32"/>
  <c r="E430" i="32"/>
  <c r="E439" i="32"/>
  <c r="E448" i="32"/>
  <c r="E457" i="32"/>
  <c r="E466" i="32"/>
  <c r="E476" i="32"/>
  <c r="E485" i="32"/>
  <c r="E494" i="32"/>
  <c r="E503" i="32"/>
  <c r="E512" i="32"/>
  <c r="E521" i="32"/>
  <c r="E530" i="32"/>
  <c r="E540" i="32"/>
  <c r="E549" i="32"/>
  <c r="E557" i="32"/>
  <c r="E565" i="32"/>
  <c r="G431" i="32"/>
  <c r="G459" i="32"/>
  <c r="G484" i="32"/>
  <c r="E25" i="32"/>
  <c r="E47" i="32"/>
  <c r="E69" i="32"/>
  <c r="E89" i="32"/>
  <c r="E111" i="32"/>
  <c r="E132" i="32"/>
  <c r="E150" i="32"/>
  <c r="E168" i="32"/>
  <c r="E186" i="32"/>
  <c r="E205" i="32"/>
  <c r="E223" i="32"/>
  <c r="E241" i="32"/>
  <c r="E260" i="32"/>
  <c r="E278" i="32"/>
  <c r="E296" i="32"/>
  <c r="E314" i="32"/>
  <c r="E333" i="32"/>
  <c r="E351" i="32"/>
  <c r="E369" i="32"/>
  <c r="E388" i="32"/>
  <c r="E406" i="32"/>
  <c r="E424" i="32"/>
  <c r="E442" i="32"/>
  <c r="E461" i="32"/>
  <c r="E479" i="32"/>
  <c r="E497" i="32"/>
  <c r="E516" i="32"/>
  <c r="E534" i="32"/>
  <c r="E552" i="32"/>
  <c r="E568" i="32"/>
  <c r="G433" i="32"/>
  <c r="G460" i="32"/>
  <c r="G487" i="32"/>
  <c r="E26" i="32"/>
  <c r="E48" i="32"/>
  <c r="E70" i="32"/>
  <c r="E90" i="32"/>
  <c r="E112" i="32"/>
  <c r="E133" i="32"/>
  <c r="E151" i="32"/>
  <c r="E169" i="32"/>
  <c r="E188" i="32"/>
  <c r="E206" i="32"/>
  <c r="E224" i="32"/>
  <c r="E242" i="32"/>
  <c r="E261" i="32"/>
  <c r="E279" i="32"/>
  <c r="E297" i="32"/>
  <c r="E316" i="32"/>
  <c r="E334" i="32"/>
  <c r="E352" i="32"/>
  <c r="E370" i="32"/>
  <c r="E389" i="32"/>
  <c r="E407" i="32"/>
  <c r="E425" i="32"/>
  <c r="E444" i="32"/>
  <c r="E462" i="32"/>
  <c r="E480" i="32"/>
  <c r="E498" i="32"/>
  <c r="E517" i="32"/>
  <c r="E535" i="32"/>
  <c r="E553" i="32"/>
  <c r="E569" i="32"/>
  <c r="G435" i="32"/>
  <c r="G463" i="32"/>
  <c r="G489" i="32"/>
  <c r="E12" i="32"/>
  <c r="E33" i="32"/>
  <c r="E55" i="32"/>
  <c r="E77" i="32"/>
  <c r="E97" i="32"/>
  <c r="E119" i="32"/>
  <c r="E138" i="32"/>
  <c r="E157" i="32"/>
  <c r="E175" i="32"/>
  <c r="E193" i="32"/>
  <c r="E212" i="32"/>
  <c r="E230" i="32"/>
  <c r="E248" i="32"/>
  <c r="E266" i="32"/>
  <c r="E285" i="32"/>
  <c r="E303" i="32"/>
  <c r="E321" i="32"/>
  <c r="E340" i="32"/>
  <c r="E358" i="32"/>
  <c r="E376" i="32"/>
  <c r="E394" i="32"/>
  <c r="E413" i="32"/>
  <c r="E431" i="32"/>
  <c r="E449" i="32"/>
  <c r="E468" i="32"/>
  <c r="E486" i="32"/>
  <c r="E504" i="32"/>
  <c r="E522" i="32"/>
  <c r="E541" i="32"/>
  <c r="E558" i="32"/>
  <c r="G407" i="32"/>
  <c r="G444" i="32"/>
  <c r="G471" i="32"/>
  <c r="G497" i="32"/>
  <c r="E15" i="32"/>
  <c r="E34" i="32"/>
  <c r="E56" i="32"/>
  <c r="E78" i="32"/>
  <c r="E98" i="32"/>
  <c r="E120" i="32"/>
  <c r="E140" i="32"/>
  <c r="E158" i="32"/>
  <c r="E176" i="32"/>
  <c r="E194" i="32"/>
  <c r="E213" i="32"/>
  <c r="E231" i="32"/>
  <c r="E249" i="32"/>
  <c r="E268" i="32"/>
  <c r="E286" i="32"/>
  <c r="E304" i="32"/>
  <c r="E322" i="32"/>
  <c r="E341" i="32"/>
  <c r="E359" i="32"/>
  <c r="E377" i="32"/>
  <c r="E396" i="32"/>
  <c r="E414" i="32"/>
  <c r="E432" i="32"/>
  <c r="E450" i="32"/>
  <c r="E469" i="32"/>
  <c r="E487" i="32"/>
  <c r="E505" i="32"/>
  <c r="E524" i="32"/>
  <c r="E542" i="32"/>
  <c r="E559" i="32"/>
  <c r="G409" i="32"/>
  <c r="G447" i="32"/>
  <c r="G473" i="32"/>
  <c r="G498" i="32"/>
  <c r="E37" i="32"/>
  <c r="E57" i="32"/>
  <c r="E79" i="32"/>
  <c r="E101" i="32"/>
  <c r="E121" i="32"/>
  <c r="E141" i="32"/>
  <c r="E159" i="32"/>
  <c r="E177" i="32"/>
  <c r="E196" i="32"/>
  <c r="E214" i="32"/>
  <c r="E232" i="32"/>
  <c r="E250" i="32"/>
  <c r="E269" i="32"/>
  <c r="E287" i="32"/>
  <c r="E305" i="32"/>
  <c r="E324" i="32"/>
  <c r="E342" i="32"/>
  <c r="E360" i="32"/>
  <c r="E378" i="32"/>
  <c r="E397" i="32"/>
  <c r="E415" i="32"/>
  <c r="E433" i="32"/>
  <c r="E452" i="32"/>
  <c r="E470" i="32"/>
  <c r="E488" i="32"/>
  <c r="E506" i="32"/>
  <c r="E525" i="32"/>
  <c r="E543" i="32"/>
  <c r="E560" i="32"/>
  <c r="G411" i="32"/>
  <c r="G449" i="32"/>
  <c r="G474" i="32"/>
  <c r="G499" i="32"/>
  <c r="E17" i="32"/>
  <c r="G415" i="32"/>
  <c r="G450" i="32"/>
  <c r="G475" i="32"/>
  <c r="G500" i="32"/>
  <c r="E23" i="32"/>
  <c r="G427" i="32"/>
  <c r="G458" i="32"/>
  <c r="G483" i="32"/>
  <c r="E24" i="32"/>
  <c r="E80" i="32"/>
  <c r="E130" i="32"/>
  <c r="E184" i="32"/>
  <c r="E233" i="32"/>
  <c r="E277" i="32"/>
  <c r="E330" i="32"/>
  <c r="E380" i="32"/>
  <c r="E423" i="32"/>
  <c r="E477" i="32"/>
  <c r="E526" i="32"/>
  <c r="E567" i="32"/>
  <c r="E58" i="32"/>
  <c r="E110" i="32"/>
  <c r="E166" i="32"/>
  <c r="E215" i="32"/>
  <c r="E258" i="32"/>
  <c r="E312" i="32"/>
  <c r="E361" i="32"/>
  <c r="E405" i="32"/>
  <c r="E458" i="32"/>
  <c r="E508" i="32"/>
  <c r="E551" i="32"/>
  <c r="E65" i="32"/>
  <c r="E122" i="32"/>
  <c r="E167" i="32"/>
  <c r="E221" i="32"/>
  <c r="E270" i="32"/>
  <c r="E313" i="32"/>
  <c r="E367" i="32"/>
  <c r="E416" i="32"/>
  <c r="E460" i="32"/>
  <c r="E513" i="32"/>
  <c r="E561" i="32"/>
  <c r="E66" i="32"/>
  <c r="E129" i="32"/>
  <c r="E178" i="32"/>
  <c r="E222" i="32"/>
  <c r="E276" i="32"/>
  <c r="E325" i="32"/>
  <c r="E368" i="32"/>
  <c r="E422" i="32"/>
  <c r="E471" i="32"/>
  <c r="E514" i="32"/>
  <c r="E566" i="32"/>
  <c r="E109" i="32"/>
  <c r="E204" i="32"/>
  <c r="E306" i="32"/>
  <c r="E404" i="32"/>
  <c r="E496" i="32"/>
  <c r="E142" i="32"/>
  <c r="E239" i="32"/>
  <c r="E332" i="32"/>
  <c r="E434" i="32"/>
  <c r="E532" i="32"/>
  <c r="E45" i="32"/>
  <c r="E149" i="32"/>
  <c r="E252" i="32"/>
  <c r="E349" i="32"/>
  <c r="E441" i="32"/>
  <c r="E544" i="32"/>
  <c r="E38" i="32"/>
  <c r="E148" i="32"/>
  <c r="E240" i="32"/>
  <c r="E343" i="32"/>
  <c r="E440" i="32"/>
  <c r="E533" i="32"/>
  <c r="E197" i="32"/>
  <c r="E386" i="32"/>
  <c r="E88" i="32"/>
  <c r="E294" i="32"/>
  <c r="E489" i="32"/>
  <c r="E102" i="32"/>
  <c r="E295" i="32"/>
  <c r="E495" i="32"/>
  <c r="E202" i="32"/>
  <c r="E398" i="32"/>
  <c r="E160" i="32"/>
  <c r="E350" i="32"/>
  <c r="E550" i="32"/>
  <c r="E185" i="32"/>
  <c r="E385" i="32"/>
  <c r="E46" i="32"/>
  <c r="E257" i="32"/>
  <c r="E453" i="32"/>
  <c r="E87" i="32"/>
  <c r="E288" i="32"/>
  <c r="E478" i="32"/>
  <c r="B8" i="39"/>
  <c r="B10" i="39"/>
  <c r="B9" i="39"/>
  <c r="B11" i="39"/>
  <c r="B12" i="39"/>
  <c r="B13" i="39"/>
  <c r="B14" i="39"/>
  <c r="B9" i="32"/>
  <c r="G72" i="32"/>
  <c r="F9" i="32" l="1"/>
  <c r="G9" i="32" s="1"/>
  <c r="A9" i="32"/>
  <c r="A384" i="39"/>
  <c r="A163" i="39"/>
  <c r="A534" i="39"/>
  <c r="A321" i="39"/>
  <c r="A466" i="39"/>
  <c r="A290" i="39"/>
  <c r="A307" i="39"/>
  <c r="A480" i="39"/>
  <c r="A114" i="39"/>
  <c r="A388" i="39"/>
  <c r="A486" i="39"/>
  <c r="A368" i="39"/>
  <c r="A250" i="39"/>
  <c r="A136" i="39"/>
  <c r="A18" i="39"/>
  <c r="A497" i="39"/>
  <c r="A383" i="39"/>
  <c r="A265" i="39"/>
  <c r="A147" i="39"/>
  <c r="A30" i="39"/>
  <c r="A506" i="39"/>
  <c r="A392" i="39"/>
  <c r="A274" i="39"/>
  <c r="A157" i="39"/>
  <c r="A39" i="39"/>
  <c r="A521" i="39"/>
  <c r="A403" i="39"/>
  <c r="A286" i="39"/>
  <c r="A168" i="39"/>
  <c r="A54" i="39"/>
  <c r="A541" i="39"/>
  <c r="A423" i="39"/>
  <c r="A305" i="39"/>
  <c r="A191" i="39"/>
  <c r="A73" i="39"/>
  <c r="A533" i="39"/>
  <c r="A415" i="39"/>
  <c r="A301" i="39"/>
  <c r="A183" i="39"/>
  <c r="A65" i="39"/>
  <c r="A560" i="39"/>
  <c r="A442" i="39"/>
  <c r="A328" i="39"/>
  <c r="A210" i="39"/>
  <c r="A93" i="39"/>
  <c r="A450" i="39"/>
  <c r="A333" i="39"/>
  <c r="A218" i="39"/>
  <c r="A101" i="39"/>
  <c r="A501" i="39"/>
  <c r="A427" i="39"/>
  <c r="A354" i="39"/>
  <c r="A281" i="39"/>
  <c r="A208" i="39"/>
  <c r="A135" i="39"/>
  <c r="A62" i="39"/>
  <c r="A518" i="39"/>
  <c r="A445" i="39"/>
  <c r="A371" i="39"/>
  <c r="A298" i="39"/>
  <c r="A225" i="39"/>
  <c r="A152" i="39"/>
  <c r="A79" i="39"/>
  <c r="A544" i="39"/>
  <c r="A471" i="39"/>
  <c r="A398" i="39"/>
  <c r="A325" i="39"/>
  <c r="A251" i="39"/>
  <c r="A178" i="39"/>
  <c r="A105" i="39"/>
  <c r="A32" i="39"/>
  <c r="A508" i="39"/>
  <c r="A444" i="39"/>
  <c r="A380" i="39"/>
  <c r="A316" i="39"/>
  <c r="A252" i="39"/>
  <c r="A188" i="39"/>
  <c r="A124" i="39"/>
  <c r="A60" i="39"/>
  <c r="A31" i="39"/>
  <c r="A46" i="39"/>
  <c r="A55" i="39"/>
  <c r="A557" i="39"/>
  <c r="A549" i="39"/>
  <c r="A458" i="39"/>
  <c r="A349" i="39"/>
  <c r="A510" i="39"/>
  <c r="A144" i="39"/>
  <c r="A454" i="39"/>
  <c r="A88" i="39"/>
  <c r="A334" i="39"/>
  <c r="A452" i="39"/>
  <c r="A132" i="39"/>
  <c r="A355" i="39"/>
  <c r="A485" i="39"/>
  <c r="A131" i="39"/>
  <c r="A258" i="39"/>
  <c r="A505" i="39"/>
  <c r="A155" i="39"/>
  <c r="A410" i="39"/>
  <c r="A175" i="39"/>
  <c r="A520" i="39"/>
  <c r="A285" i="39"/>
  <c r="A49" i="39"/>
  <c r="A430" i="39"/>
  <c r="A194" i="39"/>
  <c r="A77" i="39"/>
  <c r="A438" i="39"/>
  <c r="A202" i="39"/>
  <c r="A565" i="39"/>
  <c r="A491" i="39"/>
  <c r="A418" i="39"/>
  <c r="A272" i="39"/>
  <c r="A199" i="39"/>
  <c r="A126" i="39"/>
  <c r="A53" i="39"/>
  <c r="A509" i="39"/>
  <c r="A435" i="39"/>
  <c r="A362" i="39"/>
  <c r="A289" i="39"/>
  <c r="A216" i="39"/>
  <c r="A143" i="39"/>
  <c r="A70" i="39"/>
  <c r="A535" i="39"/>
  <c r="A462" i="39"/>
  <c r="A389" i="39"/>
  <c r="A315" i="39"/>
  <c r="A242" i="39"/>
  <c r="A169" i="39"/>
  <c r="A96" i="39"/>
  <c r="A23" i="39"/>
  <c r="A564" i="39"/>
  <c r="A500" i="39"/>
  <c r="A436" i="39"/>
  <c r="A372" i="39"/>
  <c r="A308" i="39"/>
  <c r="A244" i="39"/>
  <c r="A180" i="39"/>
  <c r="A116" i="39"/>
  <c r="A52" i="39"/>
  <c r="A149" i="39"/>
  <c r="A522" i="39"/>
  <c r="A419" i="39"/>
  <c r="A439" i="39"/>
  <c r="A431" i="39"/>
  <c r="A341" i="39"/>
  <c r="A231" i="39"/>
  <c r="A437" i="39"/>
  <c r="A553" i="39"/>
  <c r="A187" i="39"/>
  <c r="A324" i="39"/>
  <c r="A296" i="39"/>
  <c r="A182" i="39"/>
  <c r="A64" i="39"/>
  <c r="A539" i="39"/>
  <c r="A422" i="39"/>
  <c r="A304" i="39"/>
  <c r="A186" i="39"/>
  <c r="A72" i="39"/>
  <c r="A555" i="39"/>
  <c r="A482" i="39"/>
  <c r="A409" i="39"/>
  <c r="A336" i="39"/>
  <c r="A263" i="39"/>
  <c r="A190" i="39"/>
  <c r="A117" i="39"/>
  <c r="A43" i="39"/>
  <c r="A499" i="39"/>
  <c r="A426" i="39"/>
  <c r="A353" i="39"/>
  <c r="A280" i="39"/>
  <c r="A207" i="39"/>
  <c r="A134" i="39"/>
  <c r="A61" i="39"/>
  <c r="A526" i="39"/>
  <c r="A453" i="39"/>
  <c r="A379" i="39"/>
  <c r="A306" i="39"/>
  <c r="A233" i="39"/>
  <c r="A160" i="39"/>
  <c r="A87" i="39"/>
  <c r="A15" i="39"/>
  <c r="A556" i="39"/>
  <c r="A492" i="39"/>
  <c r="A428" i="39"/>
  <c r="A364" i="39"/>
  <c r="A300" i="39"/>
  <c r="A236" i="39"/>
  <c r="A172" i="39"/>
  <c r="A108" i="39"/>
  <c r="A44" i="39"/>
  <c r="A457" i="39"/>
  <c r="A222" i="39"/>
  <c r="A104" i="39"/>
  <c r="A469" i="39"/>
  <c r="A237" i="39"/>
  <c r="A360" i="39"/>
  <c r="A375" i="39"/>
  <c r="A139" i="39"/>
  <c r="A512" i="39"/>
  <c r="A394" i="39"/>
  <c r="A159" i="39"/>
  <c r="A386" i="39"/>
  <c r="A269" i="39"/>
  <c r="A37" i="39"/>
  <c r="A531" i="39"/>
  <c r="A414" i="39"/>
  <c r="A559" i="39"/>
  <c r="A441" i="39"/>
  <c r="A323" i="39"/>
  <c r="A209" i="39"/>
  <c r="A91" i="39"/>
  <c r="A456" i="39"/>
  <c r="A338" i="39"/>
  <c r="A221" i="39"/>
  <c r="A103" i="39"/>
  <c r="A465" i="39"/>
  <c r="A347" i="39"/>
  <c r="A230" i="39"/>
  <c r="A112" i="39"/>
  <c r="A477" i="39"/>
  <c r="A359" i="39"/>
  <c r="A241" i="39"/>
  <c r="A127" i="39"/>
  <c r="A496" i="39"/>
  <c r="A378" i="39"/>
  <c r="A264" i="39"/>
  <c r="A146" i="39"/>
  <c r="A29" i="39"/>
  <c r="A488" i="39"/>
  <c r="A374" i="39"/>
  <c r="A256" i="39"/>
  <c r="A138" i="39"/>
  <c r="A21" i="39"/>
  <c r="A515" i="39"/>
  <c r="A401" i="39"/>
  <c r="A283" i="39"/>
  <c r="A166" i="39"/>
  <c r="A48" i="39"/>
  <c r="A523" i="39"/>
  <c r="A406" i="39"/>
  <c r="A291" i="39"/>
  <c r="A174" i="39"/>
  <c r="A56" i="39"/>
  <c r="A546" i="39"/>
  <c r="A473" i="39"/>
  <c r="A400" i="39"/>
  <c r="A327" i="39"/>
  <c r="A254" i="39"/>
  <c r="A181" i="39"/>
  <c r="A107" i="39"/>
  <c r="A34" i="39"/>
  <c r="A563" i="39"/>
  <c r="A490" i="39"/>
  <c r="A417" i="39"/>
  <c r="A344" i="39"/>
  <c r="A271" i="39"/>
  <c r="A198" i="39"/>
  <c r="A125" i="39"/>
  <c r="A51" i="39"/>
  <c r="A517" i="39"/>
  <c r="A443" i="39"/>
  <c r="A370" i="39"/>
  <c r="A297" i="39"/>
  <c r="A224" i="39"/>
  <c r="A151" i="39"/>
  <c r="A78" i="39"/>
  <c r="A548" i="39"/>
  <c r="A484" i="39"/>
  <c r="A420" i="39"/>
  <c r="A356" i="39"/>
  <c r="A292" i="39"/>
  <c r="A228" i="39"/>
  <c r="A164" i="39"/>
  <c r="A100" i="39"/>
  <c r="A36" i="39"/>
  <c r="A266" i="39"/>
  <c r="A278" i="39"/>
  <c r="A173" i="39"/>
  <c r="A66" i="39"/>
  <c r="A313" i="39"/>
  <c r="A234" i="39"/>
  <c r="A238" i="39"/>
  <c r="A367" i="39"/>
  <c r="A376" i="39"/>
  <c r="A387" i="39"/>
  <c r="A525" i="39"/>
  <c r="A293" i="39"/>
  <c r="A57" i="39"/>
  <c r="A402" i="39"/>
  <c r="A167" i="39"/>
  <c r="A547" i="39"/>
  <c r="A312" i="39"/>
  <c r="A552" i="39"/>
  <c r="A320" i="39"/>
  <c r="A85" i="39"/>
  <c r="A345" i="39"/>
  <c r="A339" i="39"/>
  <c r="A351" i="39"/>
  <c r="A119" i="39"/>
  <c r="A478" i="39"/>
  <c r="A246" i="39"/>
  <c r="A128" i="39"/>
  <c r="A493" i="39"/>
  <c r="A257" i="39"/>
  <c r="A22" i="39"/>
  <c r="A277" i="39"/>
  <c r="A45" i="39"/>
  <c r="A504" i="39"/>
  <c r="A154" i="39"/>
  <c r="A543" i="39"/>
  <c r="A429" i="39"/>
  <c r="A311" i="39"/>
  <c r="A193" i="39"/>
  <c r="A75" i="39"/>
  <c r="A558" i="39"/>
  <c r="A440" i="39"/>
  <c r="A322" i="39"/>
  <c r="A205" i="39"/>
  <c r="A90" i="39"/>
  <c r="A567" i="39"/>
  <c r="A449" i="39"/>
  <c r="A331" i="39"/>
  <c r="A214" i="39"/>
  <c r="A99" i="39"/>
  <c r="A461" i="39"/>
  <c r="A346" i="39"/>
  <c r="A229" i="39"/>
  <c r="A111" i="39"/>
  <c r="A483" i="39"/>
  <c r="A366" i="39"/>
  <c r="A248" i="39"/>
  <c r="A130" i="39"/>
  <c r="A475" i="39"/>
  <c r="A358" i="39"/>
  <c r="A240" i="39"/>
  <c r="A122" i="39"/>
  <c r="A503" i="39"/>
  <c r="A385" i="39"/>
  <c r="A267" i="39"/>
  <c r="A150" i="39"/>
  <c r="A35" i="39"/>
  <c r="A511" i="39"/>
  <c r="A393" i="39"/>
  <c r="A275" i="39"/>
  <c r="A158" i="39"/>
  <c r="A40" i="39"/>
  <c r="A537" i="39"/>
  <c r="A464" i="39"/>
  <c r="A391" i="39"/>
  <c r="A318" i="39"/>
  <c r="A245" i="39"/>
  <c r="A171" i="39"/>
  <c r="A98" i="39"/>
  <c r="A25" i="39"/>
  <c r="A554" i="39"/>
  <c r="A481" i="39"/>
  <c r="A408" i="39"/>
  <c r="A335" i="39"/>
  <c r="A262" i="39"/>
  <c r="A189" i="39"/>
  <c r="A115" i="39"/>
  <c r="A42" i="39"/>
  <c r="A507" i="39"/>
  <c r="A434" i="39"/>
  <c r="A361" i="39"/>
  <c r="A288" i="39"/>
  <c r="A215" i="39"/>
  <c r="A142" i="39"/>
  <c r="A69" i="39"/>
  <c r="A540" i="39"/>
  <c r="A476" i="39"/>
  <c r="A412" i="39"/>
  <c r="A348" i="39"/>
  <c r="A284" i="39"/>
  <c r="A220" i="39"/>
  <c r="A156" i="39"/>
  <c r="A92" i="39"/>
  <c r="A28" i="39"/>
  <c r="A513" i="39"/>
  <c r="A405" i="39"/>
  <c r="A302" i="39"/>
  <c r="A203" i="39"/>
  <c r="A195" i="39"/>
  <c r="A109" i="39"/>
  <c r="A217" i="39"/>
  <c r="A527" i="39"/>
  <c r="A161" i="39"/>
  <c r="A407" i="39"/>
  <c r="A41" i="39"/>
  <c r="A260" i="39"/>
  <c r="A68" i="39"/>
  <c r="A141" i="39"/>
  <c r="A273" i="39"/>
  <c r="A530" i="39"/>
  <c r="A295" i="39"/>
  <c r="A63" i="39"/>
  <c r="A310" i="39"/>
  <c r="A74" i="39"/>
  <c r="A433" i="39"/>
  <c r="A201" i="39"/>
  <c r="A566" i="39"/>
  <c r="A213" i="39"/>
  <c r="A232" i="39"/>
  <c r="A227" i="39"/>
  <c r="A255" i="39"/>
  <c r="A19" i="39"/>
  <c r="A377" i="39"/>
  <c r="A145" i="39"/>
  <c r="A528" i="39"/>
  <c r="A382" i="39"/>
  <c r="A235" i="39"/>
  <c r="A89" i="39"/>
  <c r="A472" i="39"/>
  <c r="A326" i="39"/>
  <c r="A179" i="39"/>
  <c r="A33" i="39"/>
  <c r="A498" i="39"/>
  <c r="A352" i="39"/>
  <c r="A206" i="39"/>
  <c r="A133" i="39"/>
  <c r="A59" i="39"/>
  <c r="A532" i="39"/>
  <c r="A468" i="39"/>
  <c r="A404" i="39"/>
  <c r="A340" i="39"/>
  <c r="A276" i="39"/>
  <c r="A212" i="39"/>
  <c r="A148" i="39"/>
  <c r="A84" i="39"/>
  <c r="A20" i="39"/>
  <c r="A502" i="39"/>
  <c r="A395" i="39"/>
  <c r="A287" i="39"/>
  <c r="A184" i="39"/>
  <c r="A86" i="39"/>
  <c r="A81" i="39"/>
  <c r="A223" i="39"/>
  <c r="A113" i="39"/>
  <c r="A363" i="39"/>
  <c r="A71" i="39"/>
  <c r="A381" i="39"/>
  <c r="A16" i="39"/>
  <c r="A261" i="39"/>
  <c r="A516" i="39"/>
  <c r="A196" i="39"/>
  <c r="A470" i="39"/>
  <c r="A120" i="39"/>
  <c r="A249" i="39"/>
  <c r="A494" i="39"/>
  <c r="A26" i="39"/>
  <c r="A38" i="39"/>
  <c r="A413" i="39"/>
  <c r="A177" i="39"/>
  <c r="A542" i="39"/>
  <c r="A424" i="39"/>
  <c r="A192" i="39"/>
  <c r="A551" i="39"/>
  <c r="A319" i="39"/>
  <c r="A83" i="39"/>
  <c r="A448" i="39"/>
  <c r="A330" i="39"/>
  <c r="A95" i="39"/>
  <c r="A467" i="39"/>
  <c r="A350" i="39"/>
  <c r="A118" i="39"/>
  <c r="A459" i="39"/>
  <c r="A342" i="39"/>
  <c r="A110" i="39"/>
  <c r="A487" i="39"/>
  <c r="A369" i="39"/>
  <c r="A137" i="39"/>
  <c r="A495" i="39"/>
  <c r="A259" i="39"/>
  <c r="A27" i="39"/>
  <c r="A455" i="39"/>
  <c r="A309" i="39"/>
  <c r="A162" i="39"/>
  <c r="A17" i="39"/>
  <c r="A545" i="39"/>
  <c r="A399" i="39"/>
  <c r="A253" i="39"/>
  <c r="A106" i="39"/>
  <c r="A425" i="39"/>
  <c r="A279" i="39"/>
  <c r="A514" i="39"/>
  <c r="A397" i="39"/>
  <c r="A282" i="39"/>
  <c r="A165" i="39"/>
  <c r="A47" i="39"/>
  <c r="A529" i="39"/>
  <c r="A411" i="39"/>
  <c r="A294" i="39"/>
  <c r="A176" i="39"/>
  <c r="A58" i="39"/>
  <c r="A538" i="39"/>
  <c r="A421" i="39"/>
  <c r="A303" i="39"/>
  <c r="A185" i="39"/>
  <c r="A67" i="39"/>
  <c r="A550" i="39"/>
  <c r="A432" i="39"/>
  <c r="A314" i="39"/>
  <c r="A200" i="39"/>
  <c r="A82" i="39"/>
  <c r="A451" i="39"/>
  <c r="A337" i="39"/>
  <c r="A219" i="39"/>
  <c r="A102" i="39"/>
  <c r="A561" i="39"/>
  <c r="A447" i="39"/>
  <c r="A329" i="39"/>
  <c r="A211" i="39"/>
  <c r="A94" i="39"/>
  <c r="A474" i="39"/>
  <c r="A357" i="39"/>
  <c r="A239" i="39"/>
  <c r="A121" i="39"/>
  <c r="A479" i="39"/>
  <c r="A365" i="39"/>
  <c r="A247" i="39"/>
  <c r="A129" i="39"/>
  <c r="A519" i="39"/>
  <c r="A446" i="39"/>
  <c r="A373" i="39"/>
  <c r="A299" i="39"/>
  <c r="A226" i="39"/>
  <c r="A153" i="39"/>
  <c r="A80" i="39"/>
  <c r="A536" i="39"/>
  <c r="A463" i="39"/>
  <c r="A390" i="39"/>
  <c r="A317" i="39"/>
  <c r="A243" i="39"/>
  <c r="A170" i="39"/>
  <c r="A97" i="39"/>
  <c r="A24" i="39"/>
  <c r="A562" i="39"/>
  <c r="A489" i="39"/>
  <c r="A416" i="39"/>
  <c r="A343" i="39"/>
  <c r="A270" i="39"/>
  <c r="A197" i="39"/>
  <c r="A123" i="39"/>
  <c r="A50" i="39"/>
  <c r="A524" i="39"/>
  <c r="A460" i="39"/>
  <c r="A396" i="39"/>
  <c r="A332" i="39"/>
  <c r="A268" i="39"/>
  <c r="A204" i="39"/>
  <c r="A140" i="39"/>
  <c r="A76" i="39"/>
  <c r="C87" i="39"/>
  <c r="C151" i="39"/>
  <c r="C215" i="39"/>
  <c r="C279" i="39"/>
  <c r="C343" i="39"/>
  <c r="C407" i="39"/>
  <c r="C471" i="39"/>
  <c r="C97" i="39"/>
  <c r="C170" i="39"/>
  <c r="C243" i="39"/>
  <c r="C316" i="39"/>
  <c r="C389" i="39"/>
  <c r="C462" i="39"/>
  <c r="C99" i="39"/>
  <c r="C144" i="39"/>
  <c r="C228" i="39"/>
  <c r="C312" i="39"/>
  <c r="C395" i="39"/>
  <c r="C478" i="39"/>
  <c r="C553" i="39"/>
  <c r="C134" i="39"/>
  <c r="C220" i="39"/>
  <c r="C304" i="39"/>
  <c r="C387" i="39"/>
  <c r="C470" i="39"/>
  <c r="C547" i="39"/>
  <c r="C611" i="39"/>
  <c r="C675" i="39"/>
  <c r="C739" i="39"/>
  <c r="C803" i="39"/>
  <c r="C867" i="39"/>
  <c r="C931" i="39"/>
  <c r="C995" i="39"/>
  <c r="C146" i="39"/>
  <c r="C257" i="39"/>
  <c r="C369" i="39"/>
  <c r="C480" i="39"/>
  <c r="C575" i="39"/>
  <c r="C653" i="39"/>
  <c r="C726" i="39"/>
  <c r="C799" i="39"/>
  <c r="C872" i="39"/>
  <c r="C945" i="39"/>
  <c r="C163" i="39"/>
  <c r="C275" i="39"/>
  <c r="C386" i="39"/>
  <c r="C497" i="39"/>
  <c r="C589" i="39"/>
  <c r="C664" i="39"/>
  <c r="C737" i="39"/>
  <c r="C810" i="39"/>
  <c r="C884" i="39"/>
  <c r="C957" i="39"/>
  <c r="C100" i="39"/>
  <c r="C254" i="39"/>
  <c r="C403" i="39"/>
  <c r="C544" i="39"/>
  <c r="C650" i="39"/>
  <c r="C749" i="39"/>
  <c r="C846" i="39"/>
  <c r="C943" i="39"/>
  <c r="C104" i="39"/>
  <c r="C258" i="39"/>
  <c r="C406" i="39"/>
  <c r="C549" i="39"/>
  <c r="C654" i="39"/>
  <c r="C751" i="39"/>
  <c r="C849" i="39"/>
  <c r="C946" i="39"/>
  <c r="C86" i="39"/>
  <c r="C242" i="39"/>
  <c r="C392" i="39"/>
  <c r="C536" i="39"/>
  <c r="C642" i="39"/>
  <c r="C741" i="39"/>
  <c r="C154" i="39"/>
  <c r="C305" i="39"/>
  <c r="C451" i="39"/>
  <c r="C582" i="39"/>
  <c r="C684" i="39"/>
  <c r="C780" i="39"/>
  <c r="C878" i="39"/>
  <c r="C976" i="39"/>
  <c r="C226" i="39"/>
  <c r="C523" i="39"/>
  <c r="C730" i="39"/>
  <c r="C892" i="39"/>
  <c r="C114" i="39"/>
  <c r="C418" i="39"/>
  <c r="C660" i="39"/>
  <c r="C834" i="39"/>
  <c r="C990" i="39"/>
  <c r="C420" i="39"/>
  <c r="C722" i="39"/>
  <c r="C941" i="39"/>
  <c r="C323" i="39"/>
  <c r="C665" i="39"/>
  <c r="C888" i="39"/>
  <c r="C235" i="39"/>
  <c r="C600" i="39"/>
  <c r="C842" i="39"/>
  <c r="C92" i="39"/>
  <c r="C498" i="39"/>
  <c r="C770" i="39"/>
  <c r="C981" i="39"/>
  <c r="C404" i="39"/>
  <c r="C721" i="39"/>
  <c r="C937" i="39"/>
  <c r="C711" i="39"/>
  <c r="C640" i="39"/>
  <c r="C542" i="39"/>
  <c r="C308" i="39"/>
  <c r="C898" i="39"/>
  <c r="C767" i="39"/>
  <c r="C604" i="39"/>
  <c r="C388" i="39"/>
  <c r="C359" i="39"/>
  <c r="C70" i="39"/>
  <c r="C332" i="39"/>
  <c r="C569" i="39"/>
  <c r="C157" i="39"/>
  <c r="C324" i="39"/>
  <c r="C492" i="39"/>
  <c r="C627" i="39"/>
  <c r="C819" i="39"/>
  <c r="C285" i="39"/>
  <c r="C507" i="39"/>
  <c r="C671" i="39"/>
  <c r="C890" i="39"/>
  <c r="C67" i="39"/>
  <c r="C302" i="39"/>
  <c r="C609" i="39"/>
  <c r="C756" i="39"/>
  <c r="C975" i="39"/>
  <c r="C292" i="39"/>
  <c r="C676" i="39"/>
  <c r="C870" i="39"/>
  <c r="C118" i="39"/>
  <c r="C942" i="39"/>
  <c r="C669" i="39"/>
  <c r="C574" i="39"/>
  <c r="C102" i="39"/>
  <c r="C782" i="39"/>
  <c r="C798" i="39"/>
  <c r="C570" i="39"/>
  <c r="C901" i="39"/>
  <c r="C613" i="39"/>
  <c r="C111" i="39"/>
  <c r="C431" i="39"/>
  <c r="C124" i="39"/>
  <c r="C270" i="39"/>
  <c r="C417" i="39"/>
  <c r="C83" i="39"/>
  <c r="C342" i="39"/>
  <c r="C510" i="39"/>
  <c r="C74" i="39"/>
  <c r="C251" i="39"/>
  <c r="C419" i="39"/>
  <c r="C571" i="39"/>
  <c r="C699" i="39"/>
  <c r="C891" i="39"/>
  <c r="C65" i="39"/>
  <c r="C299" i="39"/>
  <c r="C521" i="39"/>
  <c r="C680" i="39"/>
  <c r="C826" i="39"/>
  <c r="C973" i="39"/>
  <c r="C204" i="39"/>
  <c r="C535" i="39"/>
  <c r="C692" i="39"/>
  <c r="C838" i="39"/>
  <c r="C984" i="39"/>
  <c r="C309" i="39"/>
  <c r="C588" i="39"/>
  <c r="C785" i="39"/>
  <c r="C166" i="39"/>
  <c r="C464" i="39"/>
  <c r="C690" i="39"/>
  <c r="C886" i="39"/>
  <c r="C297" i="39"/>
  <c r="C580" i="39"/>
  <c r="C360" i="39"/>
  <c r="C622" i="39"/>
  <c r="C816" i="39"/>
  <c r="C338" i="39"/>
  <c r="C794" i="39"/>
  <c r="C232" i="39"/>
  <c r="C733" i="39"/>
  <c r="C171" i="39"/>
  <c r="C807" i="39"/>
  <c r="C474" i="39"/>
  <c r="C967" i="39"/>
  <c r="C697" i="39"/>
  <c r="C250" i="39"/>
  <c r="C850" i="39"/>
  <c r="C548" i="39"/>
  <c r="C138" i="39"/>
  <c r="C869" i="39"/>
  <c r="C649" i="39"/>
  <c r="C209" i="39"/>
  <c r="C844" i="39"/>
  <c r="C119" i="39"/>
  <c r="C503" i="39"/>
  <c r="C133" i="39"/>
  <c r="C353" i="39"/>
  <c r="C499" i="39"/>
  <c r="C136" i="39"/>
  <c r="C186" i="39"/>
  <c r="C354" i="39"/>
  <c r="C520" i="39"/>
  <c r="C585" i="39"/>
  <c r="C178" i="39"/>
  <c r="C346" i="39"/>
  <c r="C513" i="39"/>
  <c r="C643" i="39"/>
  <c r="C771" i="39"/>
  <c r="C899" i="39"/>
  <c r="C80" i="39"/>
  <c r="C313" i="39"/>
  <c r="C533" i="39"/>
  <c r="C762" i="39"/>
  <c r="C909" i="39"/>
  <c r="C101" i="39"/>
  <c r="C330" i="39"/>
  <c r="C546" i="39"/>
  <c r="C701" i="39"/>
  <c r="C847" i="39"/>
  <c r="C993" i="39"/>
  <c r="C329" i="39"/>
  <c r="C602" i="39"/>
  <c r="C895" i="39"/>
  <c r="C184" i="39"/>
  <c r="C483" i="39"/>
  <c r="C703" i="39"/>
  <c r="C897" i="39"/>
  <c r="C169" i="39"/>
  <c r="C465" i="39"/>
  <c r="C693" i="39"/>
  <c r="C378" i="39"/>
  <c r="C633" i="39"/>
  <c r="C830" i="39"/>
  <c r="C66" i="39"/>
  <c r="C632" i="39"/>
  <c r="C969" i="39"/>
  <c r="C556" i="39"/>
  <c r="C913" i="39"/>
  <c r="C594" i="39"/>
  <c r="C123" i="39"/>
  <c r="C786" i="39"/>
  <c r="C432" i="39"/>
  <c r="C944" i="39"/>
  <c r="C648" i="39"/>
  <c r="C212" i="39"/>
  <c r="C831" i="39"/>
  <c r="C95" i="39"/>
  <c r="C159" i="39"/>
  <c r="C223" i="39"/>
  <c r="C287" i="39"/>
  <c r="C351" i="39"/>
  <c r="C415" i="39"/>
  <c r="C479" i="39"/>
  <c r="C106" i="39"/>
  <c r="C179" i="39"/>
  <c r="C252" i="39"/>
  <c r="C325" i="39"/>
  <c r="C398" i="39"/>
  <c r="C472" i="39"/>
  <c r="C108" i="39"/>
  <c r="C58" i="39"/>
  <c r="C155" i="39"/>
  <c r="C238" i="39"/>
  <c r="C322" i="39"/>
  <c r="C405" i="39"/>
  <c r="C489" i="39"/>
  <c r="C561" i="39"/>
  <c r="C147" i="39"/>
  <c r="C230" i="39"/>
  <c r="C314" i="39"/>
  <c r="C397" i="39"/>
  <c r="C482" i="39"/>
  <c r="C555" i="39"/>
  <c r="C619" i="39"/>
  <c r="C683" i="39"/>
  <c r="C747" i="39"/>
  <c r="C811" i="39"/>
  <c r="C875" i="39"/>
  <c r="C939" i="39"/>
  <c r="C160" i="39"/>
  <c r="C272" i="39"/>
  <c r="C382" i="39"/>
  <c r="C494" i="39"/>
  <c r="C586" i="39"/>
  <c r="C662" i="39"/>
  <c r="C735" i="39"/>
  <c r="C808" i="39"/>
  <c r="C881" i="39"/>
  <c r="C954" i="39"/>
  <c r="C177" i="39"/>
  <c r="C288" i="39"/>
  <c r="C401" i="39"/>
  <c r="C512" i="39"/>
  <c r="C599" i="39"/>
  <c r="C673" i="39"/>
  <c r="C746" i="39"/>
  <c r="C820" i="39"/>
  <c r="C893" i="39"/>
  <c r="C966" i="39"/>
  <c r="C121" i="39"/>
  <c r="C274" i="39"/>
  <c r="C421" i="39"/>
  <c r="C559" i="39"/>
  <c r="C663" i="39"/>
  <c r="C760" i="39"/>
  <c r="C858" i="39"/>
  <c r="C956" i="39"/>
  <c r="C125" i="39"/>
  <c r="C277" i="39"/>
  <c r="C425" i="39"/>
  <c r="C562" i="39"/>
  <c r="C666" i="39"/>
  <c r="C764" i="39"/>
  <c r="C861" i="39"/>
  <c r="C959" i="39"/>
  <c r="C105" i="39"/>
  <c r="C264" i="39"/>
  <c r="C410" i="39"/>
  <c r="C550" i="39"/>
  <c r="C656" i="39"/>
  <c r="C752" i="39"/>
  <c r="C172" i="39"/>
  <c r="C321" i="39"/>
  <c r="C473" i="39"/>
  <c r="C596" i="39"/>
  <c r="C695" i="39"/>
  <c r="C793" i="39"/>
  <c r="C889" i="39"/>
  <c r="C988" i="39"/>
  <c r="C265" i="39"/>
  <c r="C551" i="39"/>
  <c r="C754" i="39"/>
  <c r="C912" i="39"/>
  <c r="C156" i="39"/>
  <c r="C454" i="39"/>
  <c r="C685" i="39"/>
  <c r="C855" i="39"/>
  <c r="C467" i="39"/>
  <c r="C759" i="39"/>
  <c r="C965" i="39"/>
  <c r="C368" i="39"/>
  <c r="C696" i="39"/>
  <c r="C917" i="39"/>
  <c r="C282" i="39"/>
  <c r="C638" i="39"/>
  <c r="C868" i="39"/>
  <c r="C141" i="39"/>
  <c r="C541" i="39"/>
  <c r="C802" i="39"/>
  <c r="C461" i="39"/>
  <c r="C750" i="39"/>
  <c r="C961" i="39"/>
  <c r="C791" i="39"/>
  <c r="C718" i="39"/>
  <c r="C645" i="39"/>
  <c r="C436" i="39"/>
  <c r="C195" i="39"/>
  <c r="C960" i="39"/>
  <c r="C828" i="39"/>
  <c r="C686" i="39"/>
  <c r="C505" i="39"/>
  <c r="C103" i="39"/>
  <c r="C167" i="39"/>
  <c r="C231" i="39"/>
  <c r="C295" i="39"/>
  <c r="C423" i="39"/>
  <c r="C487" i="39"/>
  <c r="C115" i="39"/>
  <c r="C188" i="39"/>
  <c r="C261" i="39"/>
  <c r="C334" i="39"/>
  <c r="C408" i="39"/>
  <c r="C481" i="39"/>
  <c r="C117" i="39"/>
  <c r="C165" i="39"/>
  <c r="C249" i="39"/>
  <c r="C416" i="39"/>
  <c r="C500" i="39"/>
  <c r="C61" i="39"/>
  <c r="C241" i="39"/>
  <c r="C409" i="39"/>
  <c r="C563" i="39"/>
  <c r="C691" i="39"/>
  <c r="C755" i="39"/>
  <c r="C883" i="39"/>
  <c r="C947" i="39"/>
  <c r="C173" i="39"/>
  <c r="C396" i="39"/>
  <c r="C597" i="39"/>
  <c r="C744" i="39"/>
  <c r="C817" i="39"/>
  <c r="C964" i="39"/>
  <c r="C192" i="39"/>
  <c r="C413" i="39"/>
  <c r="C524" i="39"/>
  <c r="C682" i="39"/>
  <c r="C829" i="39"/>
  <c r="C902" i="39"/>
  <c r="C140" i="39"/>
  <c r="C441" i="39"/>
  <c r="C573" i="39"/>
  <c r="C773" i="39"/>
  <c r="C968" i="39"/>
  <c r="C148" i="39"/>
  <c r="C296" i="39"/>
  <c r="C445" i="39"/>
  <c r="C576" i="39"/>
  <c r="C678" i="39"/>
  <c r="C776" i="39"/>
  <c r="C873" i="39"/>
  <c r="C970" i="39"/>
  <c r="C128" i="39"/>
  <c r="C278" i="39"/>
  <c r="C430" i="39"/>
  <c r="C564" i="39"/>
  <c r="C668" i="39"/>
  <c r="C193" i="39"/>
  <c r="C339" i="39"/>
  <c r="C488" i="39"/>
  <c r="C610" i="39"/>
  <c r="C706" i="39"/>
  <c r="C805" i="39"/>
  <c r="C903" i="39"/>
  <c r="C999" i="39"/>
  <c r="C300" i="39"/>
  <c r="C581" i="39"/>
  <c r="C775" i="39"/>
  <c r="C930" i="39"/>
  <c r="C194" i="39"/>
  <c r="C491" i="39"/>
  <c r="C709" i="39"/>
  <c r="C876" i="39"/>
  <c r="C514" i="39"/>
  <c r="C784" i="39"/>
  <c r="C994" i="39"/>
  <c r="C422" i="39"/>
  <c r="C725" i="39"/>
  <c r="C326" i="39"/>
  <c r="C896" i="39"/>
  <c r="C201" i="39"/>
  <c r="C825" i="39"/>
  <c r="C509" i="39"/>
  <c r="C986" i="39"/>
  <c r="C857" i="39"/>
  <c r="C738" i="39"/>
  <c r="C331" i="39"/>
  <c r="C77" i="39"/>
  <c r="C769" i="39"/>
  <c r="C175" i="39"/>
  <c r="C239" i="39"/>
  <c r="C303" i="39"/>
  <c r="C367" i="39"/>
  <c r="C495" i="39"/>
  <c r="C197" i="39"/>
  <c r="C344" i="39"/>
  <c r="C490" i="39"/>
  <c r="C126" i="39"/>
  <c r="C176" i="39"/>
  <c r="C259" i="39"/>
  <c r="C427" i="39"/>
  <c r="C577" i="39"/>
  <c r="C168" i="39"/>
  <c r="C336" i="39"/>
  <c r="C502" i="39"/>
  <c r="C635" i="39"/>
  <c r="C763" i="39"/>
  <c r="C827" i="39"/>
  <c r="C955" i="39"/>
  <c r="C187" i="39"/>
  <c r="C411" i="39"/>
  <c r="C607" i="39"/>
  <c r="C753" i="39"/>
  <c r="C900" i="39"/>
  <c r="C84" i="39"/>
  <c r="C317" i="39"/>
  <c r="C428" i="39"/>
  <c r="C618" i="39"/>
  <c r="C765" i="39"/>
  <c r="C911" i="39"/>
  <c r="C162" i="39"/>
  <c r="C459" i="39"/>
  <c r="C687" i="39"/>
  <c r="C882" i="39"/>
  <c r="C980" i="39"/>
  <c r="C315" i="39"/>
  <c r="C591" i="39"/>
  <c r="C788" i="39"/>
  <c r="C983" i="39"/>
  <c r="C150" i="39"/>
  <c r="C446" i="39"/>
  <c r="C679" i="39"/>
  <c r="C211" i="39"/>
  <c r="C506" i="39"/>
  <c r="C720" i="39"/>
  <c r="C914" i="39"/>
  <c r="C608" i="39"/>
  <c r="C950" i="39"/>
  <c r="C526" i="39"/>
  <c r="C894" i="39"/>
  <c r="C558" i="39"/>
  <c r="C57" i="39"/>
  <c r="C761" i="39"/>
  <c r="C381" i="39"/>
  <c r="C921" i="39"/>
  <c r="C615" i="39"/>
  <c r="C164" i="39"/>
  <c r="C806" i="39"/>
  <c r="C925" i="39"/>
  <c r="C804" i="39"/>
  <c r="C457" i="39"/>
  <c r="C977" i="39"/>
  <c r="C702" i="39"/>
  <c r="C55" i="39"/>
  <c r="C183" i="39"/>
  <c r="C247" i="39"/>
  <c r="C311" i="39"/>
  <c r="C375" i="39"/>
  <c r="C439" i="39"/>
  <c r="C60" i="39"/>
  <c r="C206" i="39"/>
  <c r="C280" i="39"/>
  <c r="C426" i="39"/>
  <c r="C62" i="39"/>
  <c r="C94" i="39"/>
  <c r="C269" i="39"/>
  <c r="C437" i="39"/>
  <c r="C85" i="39"/>
  <c r="C262" i="39"/>
  <c r="C429" i="39"/>
  <c r="C579" i="39"/>
  <c r="C707" i="39"/>
  <c r="C835" i="39"/>
  <c r="C963" i="39"/>
  <c r="C202" i="39"/>
  <c r="C424" i="39"/>
  <c r="C616" i="39"/>
  <c r="C689" i="39"/>
  <c r="C836" i="39"/>
  <c r="C982" i="39"/>
  <c r="C219" i="39"/>
  <c r="C442" i="39"/>
  <c r="C628" i="39"/>
  <c r="C774" i="39"/>
  <c r="C920" i="39"/>
  <c r="C181" i="39"/>
  <c r="C476" i="39"/>
  <c r="C700" i="39"/>
  <c r="C797" i="39"/>
  <c r="C992" i="39"/>
  <c r="C333" i="39"/>
  <c r="C605" i="39"/>
  <c r="C800" i="39"/>
  <c r="C996" i="39"/>
  <c r="C318" i="39"/>
  <c r="C592" i="39"/>
  <c r="C68" i="39"/>
  <c r="C227" i="39"/>
  <c r="C525" i="39"/>
  <c r="C732" i="39"/>
  <c r="C926" i="39"/>
  <c r="C376" i="39"/>
  <c r="C814" i="39"/>
  <c r="C267" i="39"/>
  <c r="C758" i="39"/>
  <c r="C213" i="39"/>
  <c r="C839" i="39"/>
  <c r="C516" i="39"/>
  <c r="C997" i="39"/>
  <c r="C734" i="39"/>
  <c r="C294" i="39"/>
  <c r="C879" i="39"/>
  <c r="C590" i="39"/>
  <c r="C199" i="39"/>
  <c r="C383" i="39"/>
  <c r="C527" i="39"/>
  <c r="C225" i="39"/>
  <c r="C435" i="39"/>
  <c r="C90" i="39"/>
  <c r="C208" i="39"/>
  <c r="C448" i="39"/>
  <c r="C283" i="39"/>
  <c r="C522" i="39"/>
  <c r="C667" i="39"/>
  <c r="C851" i="39"/>
  <c r="C96" i="39"/>
  <c r="C355" i="39"/>
  <c r="C634" i="39"/>
  <c r="C845" i="39"/>
  <c r="C358" i="39"/>
  <c r="C637" i="39"/>
  <c r="C801" i="39"/>
  <c r="C56" i="39"/>
  <c r="C496" i="39"/>
  <c r="C736" i="39"/>
  <c r="C59" i="39"/>
  <c r="C501" i="39"/>
  <c r="C740" i="39"/>
  <c r="C485" i="39"/>
  <c r="C729" i="39"/>
  <c r="C414" i="39"/>
  <c r="C743" i="39"/>
  <c r="C962" i="39"/>
  <c r="C681" i="39"/>
  <c r="C306" i="39"/>
  <c r="C815" i="39"/>
  <c r="C661" i="39"/>
  <c r="C560" i="39"/>
  <c r="C180" i="39"/>
  <c r="C998" i="39"/>
  <c r="C904" i="39"/>
  <c r="C688" i="39"/>
  <c r="C139" i="39"/>
  <c r="C877" i="39"/>
  <c r="C572" i="39"/>
  <c r="C89" i="39"/>
  <c r="C778" i="39"/>
  <c r="C63" i="39"/>
  <c r="C207" i="39"/>
  <c r="C391" i="39"/>
  <c r="C69" i="39"/>
  <c r="C234" i="39"/>
  <c r="C444" i="39"/>
  <c r="C145" i="39"/>
  <c r="C218" i="39"/>
  <c r="C458" i="39"/>
  <c r="C98" i="39"/>
  <c r="C293" i="39"/>
  <c r="C531" i="39"/>
  <c r="C715" i="39"/>
  <c r="C859" i="39"/>
  <c r="C113" i="39"/>
  <c r="C438" i="39"/>
  <c r="C644" i="39"/>
  <c r="C854" i="39"/>
  <c r="C116" i="39"/>
  <c r="C372" i="39"/>
  <c r="C646" i="39"/>
  <c r="C856" i="39"/>
  <c r="C76" i="39"/>
  <c r="C515" i="39"/>
  <c r="C809" i="39"/>
  <c r="C82" i="39"/>
  <c r="C517" i="39"/>
  <c r="C813" i="39"/>
  <c r="C64" i="39"/>
  <c r="C504" i="39"/>
  <c r="C91" i="39"/>
  <c r="C433" i="39"/>
  <c r="C757" i="39"/>
  <c r="C109" i="39"/>
  <c r="C705" i="39"/>
  <c r="C341" i="39"/>
  <c r="C933" i="39"/>
  <c r="C694" i="39"/>
  <c r="C598" i="39"/>
  <c r="C475" i="39"/>
  <c r="C928" i="39"/>
  <c r="C860" i="39"/>
  <c r="C286" i="39"/>
  <c r="C949" i="39"/>
  <c r="C672" i="39"/>
  <c r="C237" i="39"/>
  <c r="C848" i="39"/>
  <c r="C71" i="39"/>
  <c r="C255" i="39"/>
  <c r="C399" i="39"/>
  <c r="C78" i="39"/>
  <c r="C289" i="39"/>
  <c r="C453" i="39"/>
  <c r="C281" i="39"/>
  <c r="C468" i="39"/>
  <c r="C110" i="39"/>
  <c r="C356" i="39"/>
  <c r="C539" i="39"/>
  <c r="C723" i="39"/>
  <c r="C907" i="39"/>
  <c r="C129" i="39"/>
  <c r="C452" i="39"/>
  <c r="C698" i="39"/>
  <c r="C863" i="39"/>
  <c r="C132" i="39"/>
  <c r="C456" i="39"/>
  <c r="C655" i="39"/>
  <c r="C865" i="39"/>
  <c r="C198" i="39"/>
  <c r="C530" i="39"/>
  <c r="C822" i="39"/>
  <c r="C203" i="39"/>
  <c r="C534" i="39"/>
  <c r="C824" i="39"/>
  <c r="C185" i="39"/>
  <c r="C518" i="39"/>
  <c r="C112" i="39"/>
  <c r="C540" i="39"/>
  <c r="C768" i="39"/>
  <c r="C153" i="39"/>
  <c r="C832" i="39"/>
  <c r="C379" i="39"/>
  <c r="C952" i="39"/>
  <c r="C862" i="39"/>
  <c r="C629" i="39"/>
  <c r="C566" i="39"/>
  <c r="C349" i="39"/>
  <c r="C958" i="39"/>
  <c r="C885" i="39"/>
  <c r="C402" i="39"/>
  <c r="C748" i="39"/>
  <c r="C357" i="39"/>
  <c r="C924" i="39"/>
  <c r="C79" i="39"/>
  <c r="C263" i="39"/>
  <c r="C447" i="39"/>
  <c r="C88" i="39"/>
  <c r="C298" i="39"/>
  <c r="C508" i="39"/>
  <c r="C291" i="39"/>
  <c r="C529" i="39"/>
  <c r="C122" i="39"/>
  <c r="C366" i="39"/>
  <c r="C587" i="39"/>
  <c r="C731" i="39"/>
  <c r="C915" i="39"/>
  <c r="C214" i="39"/>
  <c r="C466" i="39"/>
  <c r="C708" i="39"/>
  <c r="C918" i="39"/>
  <c r="C149" i="39"/>
  <c r="C469" i="39"/>
  <c r="C710" i="39"/>
  <c r="C874" i="39"/>
  <c r="C217" i="39"/>
  <c r="C614" i="39"/>
  <c r="C833" i="39"/>
  <c r="C222" i="39"/>
  <c r="C617" i="39"/>
  <c r="C837" i="39"/>
  <c r="C205" i="39"/>
  <c r="C606" i="39"/>
  <c r="C137" i="39"/>
  <c r="C552" i="39"/>
  <c r="C841" i="39"/>
  <c r="C190" i="39"/>
  <c r="C852" i="39"/>
  <c r="C583" i="39"/>
  <c r="C972" i="39"/>
  <c r="C887" i="39"/>
  <c r="C812" i="39"/>
  <c r="C528" i="39"/>
  <c r="C400" i="39"/>
  <c r="C256" i="39"/>
  <c r="C908" i="39"/>
  <c r="C538" i="39"/>
  <c r="C182" i="39"/>
  <c r="C823" i="39"/>
  <c r="C493" i="39"/>
  <c r="C985" i="39"/>
  <c r="C127" i="39"/>
  <c r="C271" i="39"/>
  <c r="C455" i="39"/>
  <c r="C142" i="39"/>
  <c r="C307" i="39"/>
  <c r="C107" i="39"/>
  <c r="C301" i="39"/>
  <c r="C537" i="39"/>
  <c r="C189" i="39"/>
  <c r="C377" i="39"/>
  <c r="C595" i="39"/>
  <c r="C779" i="39"/>
  <c r="C923" i="39"/>
  <c r="C229" i="39"/>
  <c r="C543" i="39"/>
  <c r="C717" i="39"/>
  <c r="C927" i="39"/>
  <c r="C233" i="39"/>
  <c r="C484" i="39"/>
  <c r="C719" i="39"/>
  <c r="C929" i="39"/>
  <c r="C236" i="39"/>
  <c r="C626" i="39"/>
  <c r="C906" i="39"/>
  <c r="C240" i="39"/>
  <c r="C630" i="39"/>
  <c r="C910" i="39"/>
  <c r="C224" i="39"/>
  <c r="C620" i="39"/>
  <c r="C248" i="39"/>
  <c r="C568" i="39"/>
  <c r="C853" i="39"/>
  <c r="C412" i="39"/>
  <c r="C871" i="39"/>
  <c r="C612" i="39"/>
  <c r="C268" i="39"/>
  <c r="C916" i="39"/>
  <c r="C840" i="39"/>
  <c r="C766" i="39"/>
  <c r="C443" i="39"/>
  <c r="C310" i="39"/>
  <c r="C253" i="39"/>
  <c r="C935" i="39"/>
  <c r="C742" i="39"/>
  <c r="C347" i="39"/>
  <c r="C905" i="39"/>
  <c r="C135" i="39"/>
  <c r="C319" i="39"/>
  <c r="C463" i="39"/>
  <c r="C152" i="39"/>
  <c r="C362" i="39"/>
  <c r="C120" i="39"/>
  <c r="C364" i="39"/>
  <c r="C545" i="39"/>
  <c r="C200" i="39"/>
  <c r="C440" i="39"/>
  <c r="C603" i="39"/>
  <c r="C787" i="39"/>
  <c r="C971" i="39"/>
  <c r="C244" i="39"/>
  <c r="C554" i="39"/>
  <c r="C772" i="39"/>
  <c r="C936" i="39"/>
  <c r="C246" i="39"/>
  <c r="C557" i="39"/>
  <c r="C728" i="39"/>
  <c r="C938" i="39"/>
  <c r="C348" i="39"/>
  <c r="C639" i="39"/>
  <c r="C919" i="39"/>
  <c r="C350" i="39"/>
  <c r="C641" i="39"/>
  <c r="C922" i="39"/>
  <c r="C337" i="39"/>
  <c r="C631" i="39"/>
  <c r="C266" i="39"/>
  <c r="C647" i="39"/>
  <c r="C866" i="39"/>
  <c r="C449" i="39"/>
  <c r="C989" i="39"/>
  <c r="C636" i="39"/>
  <c r="C320" i="39"/>
  <c r="C174" i="39"/>
  <c r="C864" i="39"/>
  <c r="C789" i="39"/>
  <c r="C677" i="39"/>
  <c r="C361" i="39"/>
  <c r="C393" i="39"/>
  <c r="C158" i="39"/>
  <c r="C821" i="39"/>
  <c r="C477" i="39"/>
  <c r="C978" i="39"/>
  <c r="C143" i="39"/>
  <c r="C327" i="39"/>
  <c r="C511" i="39"/>
  <c r="C161" i="39"/>
  <c r="C371" i="39"/>
  <c r="C72" i="39"/>
  <c r="C131" i="39"/>
  <c r="C374" i="39"/>
  <c r="C593" i="39"/>
  <c r="C210" i="39"/>
  <c r="C450" i="39"/>
  <c r="C651" i="39"/>
  <c r="C795" i="39"/>
  <c r="C979" i="39"/>
  <c r="C328" i="39"/>
  <c r="C565" i="39"/>
  <c r="C781" i="39"/>
  <c r="C991" i="39"/>
  <c r="C260" i="39"/>
  <c r="C567" i="39"/>
  <c r="C783" i="39"/>
  <c r="C948" i="39"/>
  <c r="C365" i="39"/>
  <c r="C712" i="39"/>
  <c r="C932" i="39"/>
  <c r="C370" i="39"/>
  <c r="C714" i="39"/>
  <c r="C934" i="39"/>
  <c r="C352" i="39"/>
  <c r="C704" i="39"/>
  <c r="C284" i="39"/>
  <c r="C658" i="39"/>
  <c r="C940" i="39"/>
  <c r="C486" i="39"/>
  <c r="C777" i="39"/>
  <c r="C363" i="39"/>
  <c r="C221" i="39"/>
  <c r="C75" i="39"/>
  <c r="C818" i="39"/>
  <c r="C713" i="39"/>
  <c r="C623" i="39"/>
  <c r="C532" i="39"/>
  <c r="C290" i="39"/>
  <c r="C880" i="39"/>
  <c r="C584" i="39"/>
  <c r="C93" i="39"/>
  <c r="C191" i="39"/>
  <c r="C335" i="39"/>
  <c r="C519" i="39"/>
  <c r="C216" i="39"/>
  <c r="C380" i="39"/>
  <c r="C81" i="39"/>
  <c r="C196" i="39"/>
  <c r="C385" i="39"/>
  <c r="C601" i="39"/>
  <c r="C273" i="39"/>
  <c r="C460" i="39"/>
  <c r="C659" i="39"/>
  <c r="C843" i="39"/>
  <c r="C987" i="39"/>
  <c r="C340" i="39"/>
  <c r="C625" i="39"/>
  <c r="C790" i="39"/>
  <c r="C1000" i="39"/>
  <c r="C345" i="39"/>
  <c r="C578" i="39"/>
  <c r="C792" i="39"/>
  <c r="C384" i="39"/>
  <c r="C724" i="39"/>
  <c r="C390" i="39"/>
  <c r="C727" i="39"/>
  <c r="C373" i="39"/>
  <c r="C716" i="39"/>
  <c r="C394" i="39"/>
  <c r="C670" i="39"/>
  <c r="C951" i="39"/>
  <c r="C657" i="39"/>
  <c r="C73" i="39"/>
  <c r="C796" i="39"/>
  <c r="C624" i="39"/>
  <c r="C276" i="39"/>
  <c r="C130" i="39"/>
  <c r="C974" i="39"/>
  <c r="C745" i="39"/>
  <c r="C652" i="39"/>
  <c r="C621" i="39"/>
  <c r="C434" i="39"/>
  <c r="C953" i="39"/>
  <c r="C674" i="39"/>
  <c r="C245" i="39"/>
  <c r="E14" i="32"/>
  <c r="A11" i="39"/>
  <c r="A10" i="39"/>
  <c r="A13" i="39"/>
  <c r="A9" i="39"/>
  <c r="A14" i="39"/>
  <c r="A8" i="39"/>
  <c r="A12" i="39"/>
  <c r="E403" i="32"/>
  <c r="H403" i="32" s="1"/>
  <c r="H398" i="32"/>
  <c r="H436" i="32"/>
  <c r="H465" i="32"/>
  <c r="H394" i="32"/>
  <c r="H493" i="32"/>
  <c r="H504" i="32"/>
  <c r="H437" i="32"/>
  <c r="H494" i="32"/>
  <c r="H447" i="32"/>
  <c r="H501" i="32"/>
  <c r="H478" i="32"/>
  <c r="H389" i="32"/>
  <c r="H438" i="32"/>
  <c r="H467" i="32"/>
  <c r="H440" i="32"/>
  <c r="H396" i="32"/>
  <c r="H448" i="32"/>
  <c r="H502" i="32"/>
  <c r="H473" i="32"/>
  <c r="H445" i="32"/>
  <c r="H411" i="32"/>
  <c r="H441" i="32"/>
  <c r="H432" i="32"/>
  <c r="H413" i="32"/>
  <c r="H492" i="32"/>
  <c r="H464" i="32"/>
  <c r="H405" i="32"/>
  <c r="H391" i="32"/>
  <c r="H410" i="32"/>
  <c r="H451" i="32"/>
  <c r="H421" i="32"/>
  <c r="H472" i="32"/>
  <c r="H426" i="32"/>
  <c r="H476" i="32"/>
  <c r="H422" i="32"/>
  <c r="H449" i="32"/>
  <c r="H408" i="32"/>
  <c r="H444" i="32"/>
  <c r="H431" i="32"/>
  <c r="H479" i="32"/>
  <c r="H390" i="32"/>
  <c r="H392" i="32"/>
  <c r="H388" i="32"/>
  <c r="H433" i="32"/>
  <c r="H458" i="32"/>
  <c r="H427" i="32"/>
  <c r="H429" i="32"/>
  <c r="H475" i="32"/>
  <c r="E9" i="32"/>
  <c r="H9" i="32" s="1"/>
  <c r="E7" i="30"/>
  <c r="H450" i="32"/>
  <c r="H393" i="32"/>
  <c r="H442" i="32"/>
  <c r="H443" i="32"/>
  <c r="H505" i="32"/>
  <c r="H395" i="32"/>
  <c r="H469" i="32"/>
  <c r="H430" i="32"/>
  <c r="H471" i="32"/>
  <c r="H474" i="32"/>
  <c r="H455" i="32"/>
  <c r="H466" i="32"/>
  <c r="H470" i="32"/>
  <c r="H417" i="32"/>
  <c r="H424" i="32"/>
  <c r="H461" i="32"/>
  <c r="H506" i="32"/>
  <c r="H503" i="32"/>
  <c r="H497" i="32"/>
  <c r="H496" i="32"/>
  <c r="H397" i="32"/>
  <c r="H401" i="32"/>
  <c r="H462" i="32"/>
  <c r="H459" i="32"/>
  <c r="H446" i="32"/>
  <c r="H453" i="32"/>
  <c r="H406" i="32"/>
  <c r="H456" i="32"/>
  <c r="H468" i="32"/>
  <c r="H454" i="32"/>
  <c r="H482" i="32"/>
  <c r="H488" i="32"/>
  <c r="H495" i="32"/>
  <c r="H486" i="32"/>
  <c r="H485" i="32"/>
  <c r="H489" i="32"/>
  <c r="H480" i="32"/>
  <c r="H399" i="32"/>
  <c r="H400" i="32"/>
  <c r="H419" i="32"/>
  <c r="H434" i="32"/>
  <c r="H416" i="32"/>
  <c r="H418" i="32"/>
  <c r="H457" i="32"/>
  <c r="H477" i="32"/>
  <c r="H407" i="32"/>
  <c r="H498" i="32"/>
  <c r="H491" i="32"/>
  <c r="H499" i="32"/>
  <c r="H483" i="32"/>
  <c r="H487" i="32"/>
  <c r="H481" i="32"/>
  <c r="H435" i="32"/>
  <c r="H412" i="32"/>
  <c r="H460" i="32"/>
  <c r="H423" i="32"/>
  <c r="H428" i="32"/>
  <c r="H500" i="32"/>
  <c r="H402" i="32"/>
  <c r="H439" i="32"/>
  <c r="H409" i="32"/>
  <c r="H463" i="32"/>
  <c r="H415" i="32"/>
  <c r="H414" i="32"/>
  <c r="H490" i="32"/>
  <c r="H404" i="32"/>
  <c r="H420" i="32"/>
  <c r="H425" i="32"/>
  <c r="H452" i="32"/>
  <c r="H484" i="32"/>
  <c r="B7" i="39"/>
  <c r="G311" i="32"/>
  <c r="G260" i="32"/>
  <c r="G351" i="32"/>
  <c r="G359" i="32"/>
  <c r="G356" i="32"/>
  <c r="G253" i="32"/>
  <c r="G352" i="32"/>
  <c r="G362" i="32"/>
  <c r="G265" i="32"/>
  <c r="G325" i="32"/>
  <c r="G269" i="32"/>
  <c r="G341" i="32"/>
  <c r="G354" i="32"/>
  <c r="G321" i="32"/>
  <c r="G257" i="32"/>
  <c r="G261" i="32"/>
  <c r="G301" i="32"/>
  <c r="G246" i="32"/>
  <c r="G357" i="32"/>
  <c r="G255" i="32"/>
  <c r="G259" i="32"/>
  <c r="G346" i="32"/>
  <c r="G282" i="32"/>
  <c r="G283" i="32"/>
  <c r="G377" i="32"/>
  <c r="G313" i="32"/>
  <c r="G324" i="32"/>
  <c r="G383" i="32"/>
  <c r="G295" i="32"/>
  <c r="G284" i="32"/>
  <c r="G343" i="32"/>
  <c r="G317" i="32"/>
  <c r="G316" i="32"/>
  <c r="G338" i="32"/>
  <c r="G274" i="32"/>
  <c r="G267" i="32"/>
  <c r="G300" i="32"/>
  <c r="G256" i="32"/>
  <c r="G332" i="32"/>
  <c r="G358" i="32"/>
  <c r="G302" i="32"/>
  <c r="G330" i="32"/>
  <c r="G266" i="32"/>
  <c r="G361" i="32"/>
  <c r="G375" i="32"/>
  <c r="G372" i="32"/>
  <c r="G368" i="32"/>
  <c r="G318" i="32"/>
  <c r="G380" i="32"/>
  <c r="G331" i="32"/>
  <c r="G386" i="32"/>
  <c r="G258" i="32"/>
  <c r="G371" i="32"/>
  <c r="G353" i="32"/>
  <c r="G289" i="32"/>
  <c r="G363" i="32"/>
  <c r="G310" i="32"/>
  <c r="G373" i="32"/>
  <c r="G304" i="32"/>
  <c r="G379" i="32"/>
  <c r="G278" i="32"/>
  <c r="G319" i="32"/>
  <c r="G277" i="32"/>
  <c r="G378" i="32"/>
  <c r="G314" i="32"/>
  <c r="G355" i="32"/>
  <c r="G345" i="32"/>
  <c r="G374" i="32"/>
  <c r="G336" i="32"/>
  <c r="G349" i="32"/>
  <c r="G382" i="32"/>
  <c r="G294" i="32"/>
  <c r="G366" i="32"/>
  <c r="G264" i="32"/>
  <c r="G308" i="32"/>
  <c r="G365" i="32"/>
  <c r="G307" i="32"/>
  <c r="G370" i="32"/>
  <c r="G339" i="32"/>
  <c r="G337" i="32"/>
  <c r="G212" i="32"/>
  <c r="G180" i="32"/>
  <c r="G234" i="32"/>
  <c r="G187" i="32"/>
  <c r="G201" i="32"/>
  <c r="G184" i="32"/>
  <c r="G239" i="32"/>
  <c r="G226" i="32"/>
  <c r="G193" i="32"/>
  <c r="G207" i="32"/>
  <c r="G228" i="32"/>
  <c r="G224" i="32"/>
  <c r="G185" i="32"/>
  <c r="G237" i="32"/>
  <c r="G236" i="32"/>
  <c r="G182" i="32"/>
  <c r="G196" i="32"/>
  <c r="G213" i="32"/>
  <c r="G243" i="32"/>
  <c r="G241" i="32"/>
  <c r="G177" i="32"/>
  <c r="G222" i="32"/>
  <c r="G221" i="32"/>
  <c r="G208" i="32"/>
  <c r="G223" i="32"/>
  <c r="G229" i="32"/>
  <c r="G200" i="32"/>
  <c r="G230" i="32"/>
  <c r="G199" i="32"/>
  <c r="G227" i="32"/>
  <c r="G233" i="32"/>
  <c r="G197" i="32"/>
  <c r="G183" i="32"/>
  <c r="G198" i="32"/>
  <c r="G220" i="32"/>
  <c r="G231" i="32"/>
  <c r="G215" i="32"/>
  <c r="G189" i="32"/>
  <c r="G216" i="32"/>
  <c r="G188" i="32"/>
  <c r="G211" i="32"/>
  <c r="G194" i="32"/>
  <c r="G235" i="32"/>
  <c r="G225" i="32"/>
  <c r="G192" i="32"/>
  <c r="G206" i="32"/>
  <c r="G204" i="32"/>
  <c r="G205" i="32"/>
  <c r="G186" i="32"/>
  <c r="G217" i="32"/>
  <c r="G245" i="32"/>
  <c r="G181" i="32"/>
  <c r="G190" i="32"/>
  <c r="G191" i="32"/>
  <c r="G179" i="32"/>
  <c r="G242" i="32"/>
  <c r="G178" i="32"/>
  <c r="G203" i="32"/>
  <c r="G209" i="32"/>
  <c r="G167" i="32"/>
  <c r="G156" i="32"/>
  <c r="G176" i="32"/>
  <c r="G150" i="32"/>
  <c r="G149" i="32"/>
  <c r="G163" i="32"/>
  <c r="G170" i="32"/>
  <c r="G165" i="32"/>
  <c r="G136" i="32"/>
  <c r="G166" i="32"/>
  <c r="G155" i="32"/>
  <c r="G162" i="32"/>
  <c r="G159" i="32"/>
  <c r="G151" i="32"/>
  <c r="G152" i="32"/>
  <c r="G139" i="32"/>
  <c r="G154" i="32"/>
  <c r="G147" i="32"/>
  <c r="G140" i="32"/>
  <c r="G141" i="32"/>
  <c r="G146" i="32"/>
  <c r="G134" i="32"/>
  <c r="G157" i="32"/>
  <c r="G168" i="32"/>
  <c r="G138" i="32"/>
  <c r="G172" i="32"/>
  <c r="G143" i="32"/>
  <c r="G161" i="32"/>
  <c r="G144" i="32"/>
  <c r="G158" i="32"/>
  <c r="G173" i="32"/>
  <c r="G175" i="32"/>
  <c r="G174" i="32"/>
  <c r="G153" i="32"/>
  <c r="G133" i="32"/>
  <c r="G142" i="32"/>
  <c r="G164" i="32"/>
  <c r="G160" i="32"/>
  <c r="G145" i="32"/>
  <c r="G81" i="32"/>
  <c r="G32" i="32"/>
  <c r="G127" i="32"/>
  <c r="G24" i="32"/>
  <c r="G101" i="32"/>
  <c r="G104" i="32"/>
  <c r="G128" i="32"/>
  <c r="G16" i="32"/>
  <c r="G97" i="32"/>
  <c r="G108" i="32"/>
  <c r="G14" i="32"/>
  <c r="G75" i="32"/>
  <c r="G13" i="32"/>
  <c r="G116" i="32"/>
  <c r="G106" i="32"/>
  <c r="G42" i="32"/>
  <c r="G105" i="32"/>
  <c r="G46" i="32"/>
  <c r="G113" i="32"/>
  <c r="G15" i="32"/>
  <c r="G87" i="32"/>
  <c r="G79" i="32"/>
  <c r="G117" i="32"/>
  <c r="G86" i="32"/>
  <c r="G100" i="32"/>
  <c r="G131" i="32"/>
  <c r="G67" i="32"/>
  <c r="G92" i="32"/>
  <c r="G98" i="32"/>
  <c r="G71" i="32"/>
  <c r="G17" i="32"/>
  <c r="G102" i="32"/>
  <c r="G73" i="32"/>
  <c r="G65" i="32"/>
  <c r="G103" i="32"/>
  <c r="G84" i="32"/>
  <c r="G123" i="32"/>
  <c r="G59" i="32"/>
  <c r="G76" i="32"/>
  <c r="G90" i="32"/>
  <c r="G26" i="32"/>
  <c r="G120" i="32"/>
  <c r="G41" i="32"/>
  <c r="G93" i="32"/>
  <c r="G88" i="32"/>
  <c r="G62" i="32"/>
  <c r="G54" i="32"/>
  <c r="G89" i="32"/>
  <c r="G61" i="32"/>
  <c r="G68" i="32"/>
  <c r="G115" i="32"/>
  <c r="G51" i="32"/>
  <c r="G60" i="32"/>
  <c r="G82" i="32"/>
  <c r="G19" i="32"/>
  <c r="G94" i="32"/>
  <c r="G109" i="32"/>
  <c r="G121" i="32"/>
  <c r="G56" i="32"/>
  <c r="G118" i="32"/>
  <c r="G78" i="32"/>
  <c r="G77" i="32"/>
  <c r="G48" i="32"/>
  <c r="G40" i="32"/>
  <c r="G64" i="32"/>
  <c r="G47" i="32"/>
  <c r="G52" i="32"/>
  <c r="G107" i="32"/>
  <c r="G43" i="32"/>
  <c r="G28" i="32"/>
  <c r="G74" i="32"/>
  <c r="G12" i="32"/>
  <c r="G57" i="32"/>
  <c r="G80" i="32"/>
  <c r="G95" i="32"/>
  <c r="G21" i="32"/>
  <c r="G85" i="32"/>
  <c r="G129" i="32"/>
  <c r="G63" i="32"/>
  <c r="G37" i="32"/>
  <c r="G29" i="32"/>
  <c r="G53" i="32"/>
  <c r="G33" i="32"/>
  <c r="G44" i="32"/>
  <c r="G35" i="32"/>
  <c r="G130" i="32"/>
  <c r="G66" i="32"/>
  <c r="G30" i="32"/>
  <c r="G45" i="32"/>
  <c r="G69" i="32"/>
  <c r="G55" i="32"/>
  <c r="G96" i="32"/>
  <c r="G49" i="32"/>
  <c r="G126" i="32"/>
  <c r="G23" i="32"/>
  <c r="G39" i="32"/>
  <c r="G125" i="32"/>
  <c r="G22" i="32"/>
  <c r="G36" i="32"/>
  <c r="G91" i="32"/>
  <c r="G27" i="32"/>
  <c r="G122" i="32"/>
  <c r="G58" i="32"/>
  <c r="G31" i="32"/>
  <c r="G18" i="32"/>
  <c r="G110" i="32"/>
  <c r="G70" i="32"/>
  <c r="G38" i="32"/>
  <c r="G112" i="32"/>
  <c r="G11" i="32"/>
  <c r="G25" i="32"/>
  <c r="G111" i="32"/>
  <c r="G10" i="32"/>
  <c r="G124" i="32"/>
  <c r="G20" i="32"/>
  <c r="G83" i="32"/>
  <c r="G132" i="32"/>
  <c r="G114" i="32"/>
  <c r="G50" i="32"/>
  <c r="K11" i="10"/>
  <c r="G364" i="32"/>
  <c r="G286" i="32"/>
  <c r="G232" i="32"/>
  <c r="G296" i="32"/>
  <c r="G279" i="32"/>
  <c r="G280" i="32"/>
  <c r="G252" i="32"/>
  <c r="G291" i="32"/>
  <c r="G298" i="32"/>
  <c r="G315" i="32"/>
  <c r="G329" i="32"/>
  <c r="G272" i="32"/>
  <c r="G312" i="32"/>
  <c r="G326" i="32"/>
  <c r="G271" i="32"/>
  <c r="G334" i="32"/>
  <c r="G367" i="32"/>
  <c r="G268" i="32"/>
  <c r="G342" i="32"/>
  <c r="G238" i="32"/>
  <c r="G275" i="32"/>
  <c r="G290" i="32"/>
  <c r="G299" i="32"/>
  <c r="G385" i="32"/>
  <c r="G247" i="32"/>
  <c r="G348" i="32"/>
  <c r="G309" i="32"/>
  <c r="G254" i="32"/>
  <c r="G328" i="32"/>
  <c r="G327" i="32"/>
  <c r="G218" i="32"/>
  <c r="G249" i="32"/>
  <c r="G360" i="32"/>
  <c r="G276" i="32"/>
  <c r="G240" i="32"/>
  <c r="G214" i="32"/>
  <c r="G381" i="32"/>
  <c r="G244" i="32"/>
  <c r="G210" i="32"/>
  <c r="G369" i="32"/>
  <c r="G305" i="32"/>
  <c r="G384" i="32"/>
  <c r="G335" i="32"/>
  <c r="G270" i="32"/>
  <c r="G387" i="32"/>
  <c r="G303" i="32"/>
  <c r="G347" i="32"/>
  <c r="G251" i="32"/>
  <c r="G297" i="32"/>
  <c r="G248" i="32"/>
  <c r="G320" i="32"/>
  <c r="G340" i="32"/>
  <c r="G292" i="32"/>
  <c r="G333" i="32"/>
  <c r="G288" i="32"/>
  <c r="G322" i="32"/>
  <c r="G285" i="32"/>
  <c r="G287" i="32"/>
  <c r="G344" i="32"/>
  <c r="G376" i="32"/>
  <c r="G323" i="32"/>
  <c r="G250" i="32"/>
  <c r="G219" i="32"/>
  <c r="G281" i="32"/>
  <c r="G350" i="32"/>
  <c r="G262" i="32"/>
  <c r="G293" i="32"/>
  <c r="G263" i="32"/>
  <c r="G306" i="32"/>
  <c r="G273" i="32"/>
  <c r="G169" i="32"/>
  <c r="G195" i="32"/>
  <c r="G171" i="32"/>
  <c r="G137" i="32"/>
  <c r="G119" i="32"/>
  <c r="G202" i="32"/>
  <c r="G148" i="32"/>
  <c r="G135" i="32"/>
  <c r="G34" i="32"/>
  <c r="K15" i="10"/>
  <c r="K13" i="10"/>
  <c r="K14" i="10"/>
  <c r="K12" i="10"/>
  <c r="E17" i="30" l="1"/>
  <c r="E18" i="30" s="1"/>
  <c r="D12" i="30"/>
  <c r="C12" i="30"/>
  <c r="N14" i="10"/>
  <c r="P14" i="10" s="1"/>
  <c r="N13" i="10"/>
  <c r="P13" i="10" s="1"/>
  <c r="N18" i="10"/>
  <c r="P18" i="10" s="1"/>
  <c r="N15" i="10"/>
  <c r="P15" i="10" s="1"/>
  <c r="N17" i="10"/>
  <c r="P17" i="10" s="1"/>
  <c r="N16" i="10"/>
  <c r="P16" i="10" s="1"/>
  <c r="N12" i="10"/>
  <c r="P12" i="10" s="1"/>
  <c r="N19" i="10"/>
  <c r="P19" i="10" s="1"/>
  <c r="N11" i="10"/>
  <c r="P11" i="10" s="1"/>
  <c r="J7" i="30"/>
  <c r="H87" i="32"/>
  <c r="H105" i="32"/>
  <c r="H97" i="32"/>
  <c r="H81" i="32"/>
  <c r="H142" i="32"/>
  <c r="H138" i="32"/>
  <c r="H146" i="32"/>
  <c r="H154" i="32"/>
  <c r="H200" i="32"/>
  <c r="H221" i="32"/>
  <c r="H185" i="32"/>
  <c r="H256" i="32"/>
  <c r="H295" i="32"/>
  <c r="H321" i="32"/>
  <c r="H86" i="32"/>
  <c r="H42" i="32"/>
  <c r="C40" i="39" s="1"/>
  <c r="H24" i="32"/>
  <c r="C22" i="39" s="1"/>
  <c r="H141" i="32"/>
  <c r="H139" i="32"/>
  <c r="H136" i="32"/>
  <c r="H186" i="32"/>
  <c r="H229" i="32"/>
  <c r="H226" i="32"/>
  <c r="H264" i="32"/>
  <c r="H362" i="32"/>
  <c r="A7" i="39"/>
  <c r="H320" i="32"/>
  <c r="H329" i="32"/>
  <c r="H344" i="32"/>
  <c r="H132" i="32"/>
  <c r="H124" i="32"/>
  <c r="H110" i="32"/>
  <c r="H44" i="32"/>
  <c r="C42" i="39" s="1"/>
  <c r="H37" i="32"/>
  <c r="C35" i="39" s="1"/>
  <c r="H21" i="32"/>
  <c r="C19" i="39" s="1"/>
  <c r="H107" i="32"/>
  <c r="H51" i="32"/>
  <c r="C49" i="39" s="1"/>
  <c r="H93" i="32"/>
  <c r="H84" i="32"/>
  <c r="H148" i="32"/>
  <c r="H175" i="32"/>
  <c r="H161" i="32"/>
  <c r="H156" i="32"/>
  <c r="H190" i="32"/>
  <c r="H206" i="32"/>
  <c r="H198" i="32"/>
  <c r="H243" i="32"/>
  <c r="H212" i="32"/>
  <c r="H374" i="32"/>
  <c r="H380" i="32"/>
  <c r="H335" i="32"/>
  <c r="H302" i="32"/>
  <c r="H267" i="32"/>
  <c r="H385" i="32"/>
  <c r="H253" i="32"/>
  <c r="H260" i="32"/>
  <c r="H281" i="32"/>
  <c r="H322" i="32"/>
  <c r="H251" i="32"/>
  <c r="H270" i="32"/>
  <c r="H113" i="32"/>
  <c r="H106" i="32"/>
  <c r="H128" i="32"/>
  <c r="H127" i="32"/>
  <c r="H152" i="32"/>
  <c r="H177" i="32"/>
  <c r="H337" i="32"/>
  <c r="H345" i="32"/>
  <c r="H386" i="32"/>
  <c r="H266" i="32"/>
  <c r="H343" i="32"/>
  <c r="H309" i="32"/>
  <c r="H342" i="32"/>
  <c r="H34" i="32"/>
  <c r="C32" i="39" s="1"/>
  <c r="H20" i="32"/>
  <c r="C18" i="39" s="1"/>
  <c r="H36" i="32"/>
  <c r="C34" i="39" s="1"/>
  <c r="H29" i="32"/>
  <c r="C27" i="39" s="1"/>
  <c r="H85" i="32"/>
  <c r="H43" i="32"/>
  <c r="C41" i="39" s="1"/>
  <c r="H78" i="32"/>
  <c r="H109" i="32"/>
  <c r="H60" i="32"/>
  <c r="H61" i="32"/>
  <c r="H123" i="32"/>
  <c r="H144" i="32"/>
  <c r="H203" i="32"/>
  <c r="H191" i="32"/>
  <c r="H204" i="32"/>
  <c r="H235" i="32"/>
  <c r="H220" i="32"/>
  <c r="H210" i="32"/>
  <c r="H207" i="32"/>
  <c r="H180" i="32"/>
  <c r="H363" i="32"/>
  <c r="H371" i="32"/>
  <c r="H288" i="32"/>
  <c r="H297" i="32"/>
  <c r="H347" i="32"/>
  <c r="H316" i="32"/>
  <c r="H271" i="32"/>
  <c r="H315" i="32"/>
  <c r="H171" i="32"/>
  <c r="H218" i="32"/>
  <c r="H287" i="32"/>
  <c r="H248" i="32"/>
  <c r="H387" i="32"/>
  <c r="H276" i="32"/>
  <c r="H286" i="32"/>
  <c r="H10" i="32"/>
  <c r="C8" i="39" s="1"/>
  <c r="H112" i="32"/>
  <c r="H18" i="32"/>
  <c r="C16" i="39" s="1"/>
  <c r="H130" i="32"/>
  <c r="H33" i="32"/>
  <c r="C31" i="39" s="1"/>
  <c r="H63" i="32"/>
  <c r="H95" i="32"/>
  <c r="H74" i="32"/>
  <c r="H48" i="32"/>
  <c r="C46" i="39" s="1"/>
  <c r="H56" i="32"/>
  <c r="C54" i="39" s="1"/>
  <c r="H19" i="32"/>
  <c r="C17" i="39" s="1"/>
  <c r="H54" i="32"/>
  <c r="C52" i="39" s="1"/>
  <c r="H41" i="32"/>
  <c r="C39" i="39" s="1"/>
  <c r="H103" i="32"/>
  <c r="H17" i="32"/>
  <c r="C15" i="39" s="1"/>
  <c r="H173" i="32"/>
  <c r="H162" i="32"/>
  <c r="H242" i="32"/>
  <c r="H181" i="32"/>
  <c r="H192" i="32"/>
  <c r="H213" i="32"/>
  <c r="H224" i="32"/>
  <c r="H262" i="32"/>
  <c r="H378" i="32"/>
  <c r="H289" i="32"/>
  <c r="H384" i="32"/>
  <c r="H358" i="32"/>
  <c r="H274" i="32"/>
  <c r="H383" i="32"/>
  <c r="H377" i="32"/>
  <c r="H299" i="32"/>
  <c r="H311" i="32"/>
  <c r="H291" i="32"/>
  <c r="H50" i="32"/>
  <c r="C48" i="39" s="1"/>
  <c r="H111" i="32"/>
  <c r="H38" i="32"/>
  <c r="C36" i="39" s="1"/>
  <c r="H31" i="32"/>
  <c r="C29" i="39" s="1"/>
  <c r="H39" i="32"/>
  <c r="C37" i="39" s="1"/>
  <c r="H49" i="32"/>
  <c r="C47" i="39" s="1"/>
  <c r="H129" i="32"/>
  <c r="H80" i="32"/>
  <c r="H47" i="32"/>
  <c r="C45" i="39" s="1"/>
  <c r="H121" i="32"/>
  <c r="H82" i="32"/>
  <c r="H120" i="32"/>
  <c r="H65" i="32"/>
  <c r="H155" i="32"/>
  <c r="H209" i="32"/>
  <c r="H245" i="32"/>
  <c r="H205" i="32"/>
  <c r="H225" i="32"/>
  <c r="H197" i="32"/>
  <c r="H234" i="32"/>
  <c r="H353" i="32"/>
  <c r="H318" i="32"/>
  <c r="H338" i="32"/>
  <c r="H348" i="32"/>
  <c r="H354" i="32"/>
  <c r="H268" i="32"/>
  <c r="H350" i="32"/>
  <c r="H71" i="32"/>
  <c r="H79" i="32"/>
  <c r="H46" i="32"/>
  <c r="C44" i="39" s="1"/>
  <c r="H104" i="32"/>
  <c r="H32" i="32"/>
  <c r="C30" i="39" s="1"/>
  <c r="H208" i="32"/>
  <c r="H241" i="32"/>
  <c r="H237" i="32"/>
  <c r="H285" i="32"/>
  <c r="H375" i="32"/>
  <c r="H330" i="32"/>
  <c r="H360" i="32"/>
  <c r="H255" i="32"/>
  <c r="H257" i="32"/>
  <c r="H367" i="32"/>
  <c r="H265" i="32"/>
  <c r="H352" i="32"/>
  <c r="H359" i="32"/>
  <c r="H27" i="32"/>
  <c r="C25" i="39" s="1"/>
  <c r="H125" i="32"/>
  <c r="H126" i="32"/>
  <c r="H69" i="32"/>
  <c r="H52" i="32"/>
  <c r="C50" i="39" s="1"/>
  <c r="H115" i="32"/>
  <c r="H76" i="32"/>
  <c r="H133" i="32"/>
  <c r="H143" i="32"/>
  <c r="H149" i="32"/>
  <c r="H167" i="32"/>
  <c r="H195" i="32"/>
  <c r="H211" i="32"/>
  <c r="H215" i="32"/>
  <c r="H183" i="32"/>
  <c r="H238" i="32"/>
  <c r="H187" i="32"/>
  <c r="H307" i="32"/>
  <c r="H278" i="32"/>
  <c r="H373" i="32"/>
  <c r="H292" i="32"/>
  <c r="H259" i="32"/>
  <c r="H312" i="32"/>
  <c r="H290" i="32"/>
  <c r="H356" i="32"/>
  <c r="H67" i="32"/>
  <c r="H14" i="32"/>
  <c r="C12" i="39" s="1"/>
  <c r="H160" i="32"/>
  <c r="H157" i="32"/>
  <c r="H236" i="32"/>
  <c r="H366" i="32"/>
  <c r="H119" i="32"/>
  <c r="H117" i="32"/>
  <c r="H140" i="32"/>
  <c r="H165" i="32"/>
  <c r="H199" i="32"/>
  <c r="H223" i="32"/>
  <c r="H244" i="32"/>
  <c r="H263" i="32"/>
  <c r="H15" i="32"/>
  <c r="C13" i="39" s="1"/>
  <c r="H75" i="32"/>
  <c r="H16" i="32"/>
  <c r="C14" i="39" s="1"/>
  <c r="H145" i="32"/>
  <c r="H168" i="32"/>
  <c r="H227" i="32"/>
  <c r="H222" i="32"/>
  <c r="H182" i="32"/>
  <c r="H273" i="32"/>
  <c r="H333" i="32"/>
  <c r="H317" i="32"/>
  <c r="H357" i="32"/>
  <c r="H261" i="32"/>
  <c r="H269" i="32"/>
  <c r="H364" i="32"/>
  <c r="H232" i="32"/>
  <c r="H306" i="32"/>
  <c r="H250" i="32"/>
  <c r="H376" i="32"/>
  <c r="H369" i="32"/>
  <c r="H249" i="32"/>
  <c r="H328" i="32"/>
  <c r="H280" i="32"/>
  <c r="H11" i="32"/>
  <c r="C9" i="39" s="1"/>
  <c r="H122" i="32"/>
  <c r="H22" i="32"/>
  <c r="C20" i="39" s="1"/>
  <c r="H23" i="32"/>
  <c r="C21" i="39" s="1"/>
  <c r="H55" i="32"/>
  <c r="C53" i="39" s="1"/>
  <c r="H66" i="32"/>
  <c r="H12" i="32"/>
  <c r="C10" i="39" s="1"/>
  <c r="H40" i="32"/>
  <c r="C38" i="39" s="1"/>
  <c r="H118" i="32"/>
  <c r="H94" i="32"/>
  <c r="H89" i="32"/>
  <c r="H90" i="32"/>
  <c r="H102" i="32"/>
  <c r="H98" i="32"/>
  <c r="H100" i="32"/>
  <c r="H13" i="32"/>
  <c r="C11" i="39" s="1"/>
  <c r="H101" i="32"/>
  <c r="H159" i="32"/>
  <c r="H166" i="32"/>
  <c r="H163" i="32"/>
  <c r="H178" i="32"/>
  <c r="H219" i="32"/>
  <c r="H194" i="32"/>
  <c r="H189" i="32"/>
  <c r="H202" i="32"/>
  <c r="H196" i="32"/>
  <c r="H201" i="32"/>
  <c r="H370" i="32"/>
  <c r="H308" i="32"/>
  <c r="H382" i="32"/>
  <c r="H314" i="32"/>
  <c r="H319" i="32"/>
  <c r="H258" i="32"/>
  <c r="H340" i="32"/>
  <c r="H361" i="32"/>
  <c r="H381" i="32"/>
  <c r="H313" i="32"/>
  <c r="H346" i="32"/>
  <c r="H254" i="32"/>
  <c r="H301" i="32"/>
  <c r="H341" i="32"/>
  <c r="H326" i="32"/>
  <c r="H349" i="32"/>
  <c r="H323" i="32"/>
  <c r="H372" i="32"/>
  <c r="H303" i="32"/>
  <c r="H300" i="32"/>
  <c r="H327" i="32"/>
  <c r="H272" i="32"/>
  <c r="H325" i="32"/>
  <c r="H252" i="32"/>
  <c r="H279" i="32"/>
  <c r="H296" i="32"/>
  <c r="H83" i="32"/>
  <c r="H91" i="32"/>
  <c r="H45" i="32"/>
  <c r="C43" i="39" s="1"/>
  <c r="H35" i="32"/>
  <c r="C33" i="39" s="1"/>
  <c r="H53" i="32"/>
  <c r="C51" i="39" s="1"/>
  <c r="H28" i="32"/>
  <c r="C26" i="39" s="1"/>
  <c r="H77" i="32"/>
  <c r="H68" i="32"/>
  <c r="H62" i="32"/>
  <c r="H59" i="32"/>
  <c r="H153" i="32"/>
  <c r="H158" i="32"/>
  <c r="H172" i="32"/>
  <c r="H137" i="32"/>
  <c r="H150" i="32"/>
  <c r="H179" i="32"/>
  <c r="H188" i="32"/>
  <c r="H231" i="32"/>
  <c r="H214" i="32"/>
  <c r="H228" i="32"/>
  <c r="H239" i="32"/>
  <c r="H293" i="32"/>
  <c r="H379" i="32"/>
  <c r="H310" i="32"/>
  <c r="H324" i="32"/>
  <c r="H283" i="32"/>
  <c r="H298" i="32"/>
  <c r="H351" i="32"/>
  <c r="H114" i="32"/>
  <c r="H25" i="32"/>
  <c r="C23" i="39" s="1"/>
  <c r="H70" i="32"/>
  <c r="H58" i="32"/>
  <c r="H96" i="32"/>
  <c r="H30" i="32"/>
  <c r="C28" i="39" s="1"/>
  <c r="H57" i="32"/>
  <c r="H64" i="32"/>
  <c r="H88" i="32"/>
  <c r="H26" i="32"/>
  <c r="C24" i="39" s="1"/>
  <c r="H73" i="32"/>
  <c r="H131" i="32"/>
  <c r="H116" i="32"/>
  <c r="H108" i="32"/>
  <c r="H164" i="32"/>
  <c r="H174" i="32"/>
  <c r="H169" i="32"/>
  <c r="H134" i="32"/>
  <c r="H147" i="32"/>
  <c r="H151" i="32"/>
  <c r="H135" i="32"/>
  <c r="H170" i="32"/>
  <c r="H176" i="32"/>
  <c r="H217" i="32"/>
  <c r="H216" i="32"/>
  <c r="H233" i="32"/>
  <c r="H230" i="32"/>
  <c r="H240" i="32"/>
  <c r="H339" i="32"/>
  <c r="H365" i="32"/>
  <c r="H294" i="32"/>
  <c r="H336" i="32"/>
  <c r="H355" i="32"/>
  <c r="H277" i="32"/>
  <c r="H304" i="32"/>
  <c r="H331" i="32"/>
  <c r="H368" i="32"/>
  <c r="H332" i="32"/>
  <c r="H305" i="32"/>
  <c r="H284" i="32"/>
  <c r="H247" i="32"/>
  <c r="H282" i="32"/>
  <c r="H246" i="32"/>
  <c r="H275" i="32"/>
  <c r="H334" i="32"/>
  <c r="H193" i="32"/>
  <c r="H184" i="32"/>
  <c r="H72" i="32"/>
  <c r="E12" i="30" l="1"/>
  <c r="E19" i="30" s="1"/>
  <c r="Q13" i="10"/>
  <c r="C9" i="1" s="1"/>
  <c r="Q16" i="10"/>
  <c r="C12" i="1" s="1"/>
  <c r="Q17" i="10"/>
  <c r="C13" i="1" s="1"/>
  <c r="Q15" i="10"/>
  <c r="C11" i="1" s="1"/>
  <c r="Q11" i="10"/>
  <c r="C7" i="1" s="1"/>
  <c r="Q19" i="10"/>
  <c r="C15" i="1" s="1"/>
  <c r="Q14" i="10"/>
  <c r="C10" i="1" s="1"/>
  <c r="Q12" i="10"/>
  <c r="C8" i="1" s="1"/>
  <c r="Q18" i="10"/>
  <c r="C14" i="1" s="1"/>
  <c r="C7" i="39"/>
  <c r="H92" i="32"/>
  <c r="Q7" i="10" l="1"/>
  <c r="G99" i="32" l="1"/>
  <c r="H99" i="3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<sst xmlns="http://schemas.openxmlformats.org/spreadsheetml/2006/main" count="14567" uniqueCount="6103">
  <si>
    <t xml:space="preserve">Purpose: </t>
  </si>
  <si>
    <t>Users will need to provide some information on funding historically provided to schools,</t>
  </si>
  <si>
    <t>The tool will populate the spreadsheet with the published academic year places, available at the time of the publication of the tool.</t>
  </si>
  <si>
    <t>How to use:</t>
  </si>
  <si>
    <t>First select your local authority:</t>
  </si>
  <si>
    <t>East Sussex</t>
  </si>
  <si>
    <t>Table 10: illustrative legacy funding calculation for special and AP schools</t>
  </si>
  <si>
    <t>Table 10 inputs</t>
  </si>
  <si>
    <t>Once completed, a step by step calculation can be viewed for each school</t>
  </si>
  <si>
    <t>The output for each school is collated together for ease</t>
  </si>
  <si>
    <t>Table 10 outputs</t>
  </si>
  <si>
    <t>Table 11: Legacy funding calculation for mainstream schools’ special SEN units and resourced provision</t>
  </si>
  <si>
    <t>Table 11 inputs</t>
  </si>
  <si>
    <t>Table 11 outputs</t>
  </si>
  <si>
    <t>NB:</t>
  </si>
  <si>
    <t>To complete the calculation in the case of a new school the local authority should refer to section 16.2 of Annex 4.</t>
  </si>
  <si>
    <t>In accordance with the previous years’ DSG conditions of grant, the tool assumes that the additional legacy funding has not been</t>
  </si>
  <si>
    <t xml:space="preserve">consolidated into the local authority’s top-up funding as increases to the top-up funding rates used. </t>
  </si>
  <si>
    <t>If such consolidation has occurred, the local authority may adapt the calculation to exclude the relevant elements of funding,</t>
  </si>
  <si>
    <t>and should explain to schools their modified approach so that schools understand why those elements have been excluded</t>
  </si>
  <si>
    <t>from their allocation.</t>
  </si>
  <si>
    <t>Local Authority Name (A-Z)</t>
  </si>
  <si>
    <t>Local Authority</t>
  </si>
  <si>
    <t>Barking and Dagenham</t>
  </si>
  <si>
    <t>Barnet</t>
  </si>
  <si>
    <t>Barnsley</t>
  </si>
  <si>
    <t>Bath and North East Somerset</t>
  </si>
  <si>
    <t>Bedford Borough</t>
  </si>
  <si>
    <t>Bexley</t>
  </si>
  <si>
    <t>Birmingham</t>
  </si>
  <si>
    <t>Blackburn with Darwen</t>
  </si>
  <si>
    <t>Blackpool</t>
  </si>
  <si>
    <t>Bolton</t>
  </si>
  <si>
    <t>Bournemouth, Christchurch and Poole</t>
  </si>
  <si>
    <t>Bracknell Forest</t>
  </si>
  <si>
    <t>Bradford</t>
  </si>
  <si>
    <t>Brent</t>
  </si>
  <si>
    <t>Brighton and Hove</t>
  </si>
  <si>
    <t>Bristol</t>
  </si>
  <si>
    <t>Bromley</t>
  </si>
  <si>
    <t>Buckinghamshire</t>
  </si>
  <si>
    <t>Bury</t>
  </si>
  <si>
    <t>Calderdale</t>
  </si>
  <si>
    <t>Cambridgeshire</t>
  </si>
  <si>
    <t>Camden</t>
  </si>
  <si>
    <t>Central Bedfordshire</t>
  </si>
  <si>
    <t>Cheshire East</t>
  </si>
  <si>
    <t>Cheshire West And Chester</t>
  </si>
  <si>
    <t>Cornwall</t>
  </si>
  <si>
    <t>Coventry</t>
  </si>
  <si>
    <t>Croydon</t>
  </si>
  <si>
    <t>Cumberland</t>
  </si>
  <si>
    <t>Darlington</t>
  </si>
  <si>
    <t>Derby</t>
  </si>
  <si>
    <t>Derbyshire</t>
  </si>
  <si>
    <t>Devon</t>
  </si>
  <si>
    <t>Doncaster</t>
  </si>
  <si>
    <t>Dorset</t>
  </si>
  <si>
    <t>Dudley</t>
  </si>
  <si>
    <t>Durham</t>
  </si>
  <si>
    <t>Ealing</t>
  </si>
  <si>
    <t>East Riding of Yorkshire</t>
  </si>
  <si>
    <t>Enfield</t>
  </si>
  <si>
    <t>Essex</t>
  </si>
  <si>
    <t>Gateshead</t>
  </si>
  <si>
    <t>Gloucestershire</t>
  </si>
  <si>
    <t>Greenwich</t>
  </si>
  <si>
    <t>Hackney</t>
  </si>
  <si>
    <t>Halton</t>
  </si>
  <si>
    <t>Hammersmith and Fulham</t>
  </si>
  <si>
    <t>Hampshire</t>
  </si>
  <si>
    <t>Haringey</t>
  </si>
  <si>
    <t>Harrow</t>
  </si>
  <si>
    <t>Hartlepool</t>
  </si>
  <si>
    <t>Havering</t>
  </si>
  <si>
    <t>Herefordshire</t>
  </si>
  <si>
    <t>Hertfordshire</t>
  </si>
  <si>
    <t>Hillingdon</t>
  </si>
  <si>
    <t>Hounslow</t>
  </si>
  <si>
    <t>Isle of Wight</t>
  </si>
  <si>
    <t>Islington</t>
  </si>
  <si>
    <t>Kensington and Chelsea</t>
  </si>
  <si>
    <t>Kent</t>
  </si>
  <si>
    <t>Kingston upon Hull</t>
  </si>
  <si>
    <t>Kingston upon Thames</t>
  </si>
  <si>
    <t>Kirklees</t>
  </si>
  <si>
    <t>Knowsley</t>
  </si>
  <si>
    <t>Lambeth</t>
  </si>
  <si>
    <t>Lancashire</t>
  </si>
  <si>
    <t>Leeds</t>
  </si>
  <si>
    <t>Leicester</t>
  </si>
  <si>
    <t>Leicestershire</t>
  </si>
  <si>
    <t>Lewisham</t>
  </si>
  <si>
    <t>Lincolnshire</t>
  </si>
  <si>
    <t>Liverpool</t>
  </si>
  <si>
    <t>Luton</t>
  </si>
  <si>
    <t>Manchester</t>
  </si>
  <si>
    <t>Medway</t>
  </si>
  <si>
    <t>Merton</t>
  </si>
  <si>
    <t>Middlesbrough</t>
  </si>
  <si>
    <t>Milton Keynes</t>
  </si>
  <si>
    <t>Newcastle upon Tyne</t>
  </si>
  <si>
    <t>Newham</t>
  </si>
  <si>
    <t>Norfolk</t>
  </si>
  <si>
    <t>North East Lincolnshire</t>
  </si>
  <si>
    <t>North Lincolnshire</t>
  </si>
  <si>
    <t>North Northamptonshire</t>
  </si>
  <si>
    <t>North Somerset</t>
  </si>
  <si>
    <t>North Tyneside</t>
  </si>
  <si>
    <t>North Yorkshire</t>
  </si>
  <si>
    <t>Northumberland</t>
  </si>
  <si>
    <t>Nottingham</t>
  </si>
  <si>
    <t>Nottinghamshire</t>
  </si>
  <si>
    <t>Oldham</t>
  </si>
  <si>
    <t>Oxfordshire</t>
  </si>
  <si>
    <t>Peterborough</t>
  </si>
  <si>
    <t>Plymouth</t>
  </si>
  <si>
    <t>Portsmouth</t>
  </si>
  <si>
    <t>Reading</t>
  </si>
  <si>
    <t>Redbridge</t>
  </si>
  <si>
    <t>Redcar and Cleveland</t>
  </si>
  <si>
    <t>Richmond upon Thames</t>
  </si>
  <si>
    <t>Rochdale</t>
  </si>
  <si>
    <t>Rotherham</t>
  </si>
  <si>
    <t>Rutland</t>
  </si>
  <si>
    <t>Salford</t>
  </si>
  <si>
    <t>Sandwell</t>
  </si>
  <si>
    <t>Sefton</t>
  </si>
  <si>
    <t>Sheffield</t>
  </si>
  <si>
    <t>Shropshire</t>
  </si>
  <si>
    <t>Slough</t>
  </si>
  <si>
    <t>Solihull</t>
  </si>
  <si>
    <t>Somerset</t>
  </si>
  <si>
    <t>South Gloucestershire</t>
  </si>
  <si>
    <t>South Tyneside</t>
  </si>
  <si>
    <t>Southampton</t>
  </si>
  <si>
    <t>Southend on Sea</t>
  </si>
  <si>
    <t>Southwark</t>
  </si>
  <si>
    <t>St Helens</t>
  </si>
  <si>
    <t>Staffordshire</t>
  </si>
  <si>
    <t>Stockport</t>
  </si>
  <si>
    <t>Stockton-on-Tees</t>
  </si>
  <si>
    <t>Stoke-on-Trent</t>
  </si>
  <si>
    <t>Suffolk</t>
  </si>
  <si>
    <t>Sunderland</t>
  </si>
  <si>
    <t>Surrey</t>
  </si>
  <si>
    <t>Sutton</t>
  </si>
  <si>
    <t>Swindon</t>
  </si>
  <si>
    <t>Tameside</t>
  </si>
  <si>
    <t>Telford and Wrekin</t>
  </si>
  <si>
    <t>Thurrock</t>
  </si>
  <si>
    <t>Torbay</t>
  </si>
  <si>
    <t>Tower Hamlets</t>
  </si>
  <si>
    <t>Trafford</t>
  </si>
  <si>
    <t>Wakefield</t>
  </si>
  <si>
    <t>Walsall</t>
  </si>
  <si>
    <t>Waltham Forest</t>
  </si>
  <si>
    <t>Wandsworth</t>
  </si>
  <si>
    <t>Warrington</t>
  </si>
  <si>
    <t>Warwickshire</t>
  </si>
  <si>
    <t>West Berkshire</t>
  </si>
  <si>
    <t>West Northamptonshire</t>
  </si>
  <si>
    <t>West Sussex</t>
  </si>
  <si>
    <t>Westminster</t>
  </si>
  <si>
    <t>Westmorland &amp; Furness</t>
  </si>
  <si>
    <t>Wigan</t>
  </si>
  <si>
    <t>Wiltshire</t>
  </si>
  <si>
    <t>Windsor and Maidenhead</t>
  </si>
  <si>
    <t>Wirral</t>
  </si>
  <si>
    <t>Wokingham</t>
  </si>
  <si>
    <t>Wolverhampton</t>
  </si>
  <si>
    <t>Worcestershire</t>
  </si>
  <si>
    <t>York</t>
  </si>
  <si>
    <t xml:space="preserve">2025 to 2026  Financial year                         </t>
  </si>
  <si>
    <t>2026 to 2027 financial year</t>
  </si>
  <si>
    <t>School Name</t>
  </si>
  <si>
    <t>URN</t>
  </si>
  <si>
    <t>(a) Historic teachers' pay and pensions funding</t>
  </si>
  <si>
    <t>(b) Historic teachers' pension supplementary funding</t>
  </si>
  <si>
    <t>(c) 2022 autumn statement funding</t>
  </si>
  <si>
    <t>(i) CSBG 2025 staff pay element: 
7-month amount  (2025 to 2026    Academic year)</t>
  </si>
  <si>
    <t>(ii) CSBG – other elements</t>
  </si>
  <si>
    <t>(12 months)</t>
  </si>
  <si>
    <t>d(i) CSBG 2025 staff pay element: 7-month amount  + 47% (C2(d)(i) = B2(d)(i)*1.47)</t>
  </si>
  <si>
    <t>Total legacy funding in 2025 to 2026 financial year (C3 = C2(a)+(b)+(c)+(d)(i)+(d)(ii))</t>
  </si>
  <si>
    <t>Total legacy funding per place in 2025 to 2026 financial year (C4 = C3/C1)</t>
  </si>
  <si>
    <t>Legacy funding per place in 2025 to 2026 financial year (C4)</t>
  </si>
  <si>
    <t>Total legacy funding allocation for 2026 to 2027 financial year</t>
  </si>
  <si>
    <t>Special and AP schools legacy funding: 2025 to 2026 baseline calculation</t>
  </si>
  <si>
    <t>School Name [Drop Down]:</t>
  </si>
  <si>
    <t>Ickburgh School</t>
  </si>
  <si>
    <t>A</t>
  </si>
  <si>
    <t>B</t>
  </si>
  <si>
    <t>C</t>
  </si>
  <si>
    <t>2024 to 2025     Academic year</t>
  </si>
  <si>
    <t>2025 to 2026    Academic year</t>
  </si>
  <si>
    <t xml:space="preserve"> Legacy Funding </t>
  </si>
  <si>
    <t>CSBG funding (with pay element annualised)</t>
  </si>
  <si>
    <t>d(ii) CSBG – other elements</t>
  </si>
  <si>
    <t>Calculation of legacy funding allocation for 2026 to 2027</t>
  </si>
  <si>
    <t>2025 to 2026 academic year</t>
  </si>
  <si>
    <t>2026 to 2027 academic year</t>
  </si>
  <si>
    <t>Summary of special and AP schools legacy funding allocations</t>
  </si>
  <si>
    <t>Name of school</t>
  </si>
  <si>
    <t>2627 FY places</t>
  </si>
  <si>
    <t>ACA</t>
  </si>
  <si>
    <t>Mainstream school special (SEN) unit and/or resourced provision: calculation for 2026 to 2027 financial year</t>
  </si>
  <si>
    <t>School Name:</t>
  </si>
  <si>
    <t xml:space="preserve">2026 to 2027  Financial year                         </t>
  </si>
  <si>
    <t xml:space="preserve"> 2.Legacy Funding 2025 to 2026</t>
  </si>
  <si>
    <t>(a) NICs grant per place</t>
  </si>
  <si>
    <t>(b) SBSG per place annualised: 7-month amount + 47% (C3(b) = B3(b) × 1.47)</t>
  </si>
  <si>
    <t>3.Total legacy funding per place
(C3 = C2(a) + C2(b))</t>
  </si>
  <si>
    <t>4. ACA for school in 2026 to 2027</t>
  </si>
  <si>
    <t>5. Legacy funding per place with ACA
(C5 = C3 × C4)</t>
  </si>
  <si>
    <t>6. Total legacy funding allocation for 2026 to 2027 financial year
(C6 = C1 × C5)</t>
  </si>
  <si>
    <t>Summary of legacy funding calculation for mainstream schools’ special SEN units and resourced provision</t>
  </si>
  <si>
    <t>Local Authority Name</t>
  </si>
  <si>
    <t>Type of Estab</t>
  </si>
  <si>
    <t>Open Date</t>
  </si>
  <si>
    <t>GIAS Links</t>
  </si>
  <si>
    <t>Link to HNP/S251</t>
  </si>
  <si>
    <t>URN to Use</t>
  </si>
  <si>
    <t>HNP 24-25 5/12</t>
  </si>
  <si>
    <t>HNP 25-26 7/12</t>
  </si>
  <si>
    <t>S251 April - Aug</t>
  </si>
  <si>
    <t>S251 Sept- Mar</t>
  </si>
  <si>
    <t>Place Data 2425</t>
  </si>
  <si>
    <t>Place Data 2526</t>
  </si>
  <si>
    <t>Table10</t>
  </si>
  <si>
    <t>ABBEY HILL ACADEMY</t>
  </si>
  <si>
    <t>ABBEY HILL ACADEMY &amp; COLLEGE</t>
  </si>
  <si>
    <t>ABBEY SCHOOL</t>
  </si>
  <si>
    <t>ABBEY VIEW</t>
  </si>
  <si>
    <t>ABBEYWOOD COMMUNITY SCHOOL</t>
  </si>
  <si>
    <t>ABRAHAM MOSS COMMUNITY SCHOOL</t>
  </si>
  <si>
    <t>ACADEMY 360</t>
  </si>
  <si>
    <t>ACE SCHOOLS PLYMOUTH</t>
  </si>
  <si>
    <t>ACE TIVERTON SPECIAL SCHOOL</t>
  </si>
  <si>
    <t>ACKLAM GRANGE SCHOOL</t>
  </si>
  <si>
    <t>ACORN ACADEMY</t>
  </si>
  <si>
    <t>ACORN FREE SCHOOL</t>
  </si>
  <si>
    <t>ACRE HALL PRIMARY SCHOOL</t>
  </si>
  <si>
    <t>ACRES HILL COMMUNITY PRIMARY SCHOOL</t>
  </si>
  <si>
    <t>ACRESFIELD ACADEMY</t>
  </si>
  <si>
    <t>ADDINGTON VALLEY ACADEMY</t>
  </si>
  <si>
    <t>ADELAIDE HEATH ACADEMY</t>
  </si>
  <si>
    <t>ADELAIDE SCHOOL</t>
  </si>
  <si>
    <t>AEGIR - A SPECIALIST ACADEMY</t>
  </si>
  <si>
    <t>AERODROME PRIMARY ACADEMY</t>
  </si>
  <si>
    <t>ALDER BROOK PRIMARY PARTNERSHIP CENTRE</t>
  </si>
  <si>
    <t>ALDERBROOK SCHOOL</t>
  </si>
  <si>
    <t>ALDERCAR HIGH SCHOOL</t>
  </si>
  <si>
    <t>ALDERCAR INFANT SCHOOL</t>
  </si>
  <si>
    <t>ALDERMAN'S GREEN PRIMARY SCHOOL</t>
  </si>
  <si>
    <t>ALDERSLEY HIGH SCHOOL</t>
  </si>
  <si>
    <t>ALDERWOOD ACADEMY</t>
  </si>
  <si>
    <t>ALDERWOOD PRIMARY SCHOOL</t>
  </si>
  <si>
    <t>ALEXANDRA INFANT SCHOOL</t>
  </si>
  <si>
    <t>ALEXANDRA SCHOOL</t>
  </si>
  <si>
    <t>ALFRISTON SCHOOL</t>
  </si>
  <si>
    <t>ALL SAINTS' CATHOLIC HIGH SCHOOL</t>
  </si>
  <si>
    <t>ALL SAINTS CHURCH OF ENGLAND PRIMARY SCHOOL</t>
  </si>
  <si>
    <t>ALLESTREE WOODLANDS SCHOOL</t>
  </si>
  <si>
    <t>ANSTON HILLCREST PRIMARY SCHOOL</t>
  </si>
  <si>
    <t>APPLEGARTH ACADEMY</t>
  </si>
  <si>
    <t>ARBOUR ACADEMY</t>
  </si>
  <si>
    <t>ARBOUR VALE SCHOOL</t>
  </si>
  <si>
    <t>ARCHWAY ACADEMY</t>
  </si>
  <si>
    <t>ARDEN GROVE INFANT AND NURSERY SCHOOL</t>
  </si>
  <si>
    <t>ARDLEY HILL ACADEMY</t>
  </si>
  <si>
    <t>ARK BRUNEL PRIMARY ACADEMY</t>
  </si>
  <si>
    <t>ARK LITTLE RIDGE PRIMARY ACADEMY</t>
  </si>
  <si>
    <t>ARNOLD ACADEMY</t>
  </si>
  <si>
    <t>ARUNDEL COURT PRIMARY ACADEMY AND NURSERY</t>
  </si>
  <si>
    <t>ASH FIELD ACADEMY</t>
  </si>
  <si>
    <t>ASH TREES ACADEMY</t>
  </si>
  <si>
    <t>ASHCROFT TECHNOLOGY ACADEMY</t>
  </si>
  <si>
    <t>ASHGATE CROFT SCHOOL</t>
  </si>
  <si>
    <t>ASHTON PARK SCHOOL</t>
  </si>
  <si>
    <t>ASPIRE</t>
  </si>
  <si>
    <t>ASPIRE ACADEMY</t>
  </si>
  <si>
    <t>ASPIRE SCHOOL</t>
  </si>
  <si>
    <t>ATKINSON ROAD PRIMARY ACADEMY</t>
  </si>
  <si>
    <t>AURIOL JUNIOR SCHOOL</t>
  </si>
  <si>
    <t>AVANTI GRANGE SECONDARY SCHOOL</t>
  </si>
  <si>
    <t>AVELEY PRIMARY SCHOOL</t>
  </si>
  <si>
    <t>AVENUE PRIMARY ACADEMY</t>
  </si>
  <si>
    <t>AYLWARD PRIMARY SCHOOL</t>
  </si>
  <si>
    <t>BABINGTON ACADEMY</t>
  </si>
  <si>
    <t>BAGINTON FIELDS ACADEMY</t>
  </si>
  <si>
    <t>BAILEY STREET ALTERNATIVE PROVISION ACADEMY</t>
  </si>
  <si>
    <t>BARBARA PRIESTMAN ACADEMY</t>
  </si>
  <si>
    <t>BARDWELL SCHOOL</t>
  </si>
  <si>
    <t>BARLOW HALL PRIMARY SCHOOL</t>
  </si>
  <si>
    <t>BARNHAM PRIMARY SCHOOL</t>
  </si>
  <si>
    <t>BARNTON COMMUNITY NURSERY AND PRIMARY SCHOOL</t>
  </si>
  <si>
    <t>BARRINGTON PRIMARY SCHOOL</t>
  </si>
  <si>
    <t>BARRS COURT SCHOOL</t>
  </si>
  <si>
    <t>BARTLEY GREEN SCHOOL</t>
  </si>
  <si>
    <t>BARTON CLOUGH PRIMARY SCHOOL</t>
  </si>
  <si>
    <t>BEACON ACADEMY</t>
  </si>
  <si>
    <t>BEACON BUSINESS INNOVATION HUB</t>
  </si>
  <si>
    <t>BEACON HILL ACADEMY</t>
  </si>
  <si>
    <t>BEACON OF LIGHT SCHOOL</t>
  </si>
  <si>
    <t>BEAL HIGH SCHOOL</t>
  </si>
  <si>
    <t>BEANFIELD PRIMARY SCHOOL</t>
  </si>
  <si>
    <t>BEARBROOK COMBINED SCHOOL</t>
  </si>
  <si>
    <t>BEAUCHAMP COLLEGE</t>
  </si>
  <si>
    <t>BEAUMONT HILL ACADEMY</t>
  </si>
  <si>
    <t>BECCLES HIGH SCHOOL</t>
  </si>
  <si>
    <t>BECK PRIMARY SCHOOL</t>
  </si>
  <si>
    <t>BECKFOOT PHOENIX</t>
  </si>
  <si>
    <t>BECKFOOT SCHOOL</t>
  </si>
  <si>
    <t>BECKFOOT THORNTON</t>
  </si>
  <si>
    <t>BECKMEAD COLLEGE</t>
  </si>
  <si>
    <t>BECKMEAD MOUNDWOOD ACADEMY</t>
  </si>
  <si>
    <t>BECKMEAD PARK ACADEMY</t>
  </si>
  <si>
    <t>BEDELSFORD SCHOOL</t>
  </si>
  <si>
    <t>BEECHCLIFFE SPECIAL SCHOOL</t>
  </si>
  <si>
    <t>BELMONT ACADEMY</t>
  </si>
  <si>
    <t>BELMONT SCHOOL</t>
  </si>
  <si>
    <t>BENFIELD SCHOOL</t>
  </si>
  <si>
    <t>BENNERLEY FIELDS SCHOOL</t>
  </si>
  <si>
    <t>BENTLEY WEST PRIMARY SCHOOL</t>
  </si>
  <si>
    <t>BENTLEY WOOD HIGH SCHOOL</t>
  </si>
  <si>
    <t>BEXHILL HIGH ACADEMY</t>
  </si>
  <si>
    <t>BEXTON PRIMARY SCHOOL</t>
  </si>
  <si>
    <t>BIDDICK ACADEMY</t>
  </si>
  <si>
    <t>BIGGLESWADE ACADEMY</t>
  </si>
  <si>
    <t>BILLESLEY PRIMARY SCHOOL</t>
  </si>
  <si>
    <t>BILLING BROOK SPECIAL SCHOOL</t>
  </si>
  <si>
    <t>BIRCH HILL PRIMARY SCHOOL AND NURSERY</t>
  </si>
  <si>
    <t>BIRLEY SPA PRIMARY ACADEMY</t>
  </si>
  <si>
    <t>BISHOP BARRINGTON ACADEMY</t>
  </si>
  <si>
    <t>BISHOP YOUNG CHURCH OF ENGLAND ACADEMY</t>
  </si>
  <si>
    <t>BISHOPSWOOD SCHOOL</t>
  </si>
  <si>
    <t>BISHOPTON PRU</t>
  </si>
  <si>
    <t>BLACKFEN SCHOOL FOR GIRLS</t>
  </si>
  <si>
    <t>BLACKFRIARS ACADEMY</t>
  </si>
  <si>
    <t>BLACKHORSE PRIMARY SCHOOL</t>
  </si>
  <si>
    <t>BLACKTHORN PRIMARY SCHOOL</t>
  </si>
  <si>
    <t>BLAISE HIGH SCHOOL</t>
  </si>
  <si>
    <t>BLENHEIM PRIMARY SCHOOL</t>
  </si>
  <si>
    <t>BLETCHINGLEY VILLAGE PRIMARY SCHOOL</t>
  </si>
  <si>
    <t>BLOXHAM GROVE ACADEMY</t>
  </si>
  <si>
    <t>BLUEBELL PRIMARY SCHOOL</t>
  </si>
  <si>
    <t>BLUECOAT ASPLEY ACADEMY</t>
  </si>
  <si>
    <t>BLUECOAT PRIMARY ACADEMY</t>
  </si>
  <si>
    <t>BODMIN COLLEGE</t>
  </si>
  <si>
    <t>BOLTON ST CATHERINE'S ACADEMY</t>
  </si>
  <si>
    <t>BOSTON ENDEAVOUR ACADEMY</t>
  </si>
  <si>
    <t>BOWER PARK ACADEMY</t>
  </si>
  <si>
    <t>BOWMAN ACADEMY</t>
  </si>
  <si>
    <t>BOXGROVE PRIMARY SCHOOL</t>
  </si>
  <si>
    <t>BRACKEN HILL SCHOOL</t>
  </si>
  <si>
    <t>BRACKENSDALE SPENCER ACADEMY</t>
  </si>
  <si>
    <t>BRADFIELD SCHOOL</t>
  </si>
  <si>
    <t>BRADFIELDS ACADEMY</t>
  </si>
  <si>
    <t>BRADFORD ACADEMY</t>
  </si>
  <si>
    <t>BRADFORD ALTERNATIVE PROVISION ACADEMY</t>
  </si>
  <si>
    <t>BRAMLEY GRANGE PRIMARY SCHOOL</t>
  </si>
  <si>
    <t>BRAMLEY OAK ACADEMY</t>
  </si>
  <si>
    <t>BRAMLEY PARK ACADEMY</t>
  </si>
  <si>
    <t>BRANDLES SCHOOL</t>
  </si>
  <si>
    <t>BRANTRIDGE SCHOOL</t>
  </si>
  <si>
    <t>BRAUNSTONE FRITH PRIMARY ACADEMY</t>
  </si>
  <si>
    <t>BRAYS SCHOOL</t>
  </si>
  <si>
    <t>BREDBURY GREEN PRIMARY SCHOOL</t>
  </si>
  <si>
    <t>BRENTFORD SCHOOL FOR GIRLS</t>
  </si>
  <si>
    <t>BRENTNALL ACADEMY</t>
  </si>
  <si>
    <t>BRICKNELL PRIMARY SCHOOL</t>
  </si>
  <si>
    <t>BRIDGEVIEW SPECIAL SCHOOL</t>
  </si>
  <si>
    <t>BRIDGEWATER HIGH SCHOOL</t>
  </si>
  <si>
    <t>BRIDGWATER COLLEGE ACADEMY</t>
  </si>
  <si>
    <t>BRIGSHAW HIGH SCHOOL</t>
  </si>
  <si>
    <t>BRIMBLE HILL SPECIAL SCHOOL</t>
  </si>
  <si>
    <t>BRIMSDOWN PRIMARY SCHOOL</t>
  </si>
  <si>
    <t>BRINSWORTH ACADEMY</t>
  </si>
  <si>
    <t>BRISTNALL HALL ACADEMY</t>
  </si>
  <si>
    <t>BRIXHAM COLLEGE</t>
  </si>
  <si>
    <t>BROADACRE PRIMARY SCHOOL</t>
  </si>
  <si>
    <t>BROADFIELDS PRIMARY SCHOOL</t>
  </si>
  <si>
    <t>BROADMEADOW SPECIAL SCHOOL</t>
  </si>
  <si>
    <t>BROADSTONE FIRST SCHOOL</t>
  </si>
  <si>
    <t>BROADSTONE MIDDLE SCHOOL</t>
  </si>
  <si>
    <t>BROADWATER SCHOOL</t>
  </si>
  <si>
    <t>BROMLEY BEACON ACADEMY</t>
  </si>
  <si>
    <t>BROMLEY TRUST ALTERNATIVE PROVISION ACADEMY</t>
  </si>
  <si>
    <t>BROMPTON ACADEMY</t>
  </si>
  <si>
    <t>BROMPTON HALL SCHOOL</t>
  </si>
  <si>
    <t>BROOK ACADEMY</t>
  </si>
  <si>
    <t>BROOKE SCHOOL</t>
  </si>
  <si>
    <t>BROOKFIELDS SCHOOL</t>
  </si>
  <si>
    <t>BROOKHAVEN SCHOOL</t>
  </si>
  <si>
    <t>BROOKSIDE COMMUNITY PRIMARY SCHOOL</t>
  </si>
  <si>
    <t>BROOKSIDE PRIMARY SCHOOL</t>
  </si>
  <si>
    <t>BRUNEL SCHOOL</t>
  </si>
  <si>
    <t>BUDE PRIMARY ACADEMY - JUNIORS</t>
  </si>
  <si>
    <t>BUDMOUTH ACADEMY WEYMOUTH</t>
  </si>
  <si>
    <t>BURE PARK SPECIALIST ACADEMY</t>
  </si>
  <si>
    <t>BURLISH PARK PRIMARY SCHOOL</t>
  </si>
  <si>
    <t>BURNT ASH PRIMARY SCHOOL</t>
  </si>
  <si>
    <t>BURNTWOOD SCHOOL</t>
  </si>
  <si>
    <t>BURPHAM PRIMARY SCHOOL</t>
  </si>
  <si>
    <t>BURTON END PRIMARY ACADEMY</t>
  </si>
  <si>
    <t>BUSHEY MEADS SCHOOL</t>
  </si>
  <si>
    <t>CAGE GREEN PRIMARY SCHOOL</t>
  </si>
  <si>
    <t>CALDEW SCHOOL</t>
  </si>
  <si>
    <t>CALTHORPE ACADEMY</t>
  </si>
  <si>
    <t>CAMBRIDGE PARK ACADEMY</t>
  </si>
  <si>
    <t>CAMELFORD COMMUNITY PRIMARY SCHOOL</t>
  </si>
  <si>
    <t>CANNOCK CHASE HIGH SCHOOL</t>
  </si>
  <si>
    <t>CAPE CORNWALL SCHOOL</t>
  </si>
  <si>
    <t>CAPELLA HOUSE SCHOOL</t>
  </si>
  <si>
    <t>CAPTAINS CLOSE PRIMARY SCHOOL</t>
  </si>
  <si>
    <t>CARADON ALTERNATIVE PROVISION ACADEMY</t>
  </si>
  <si>
    <t>CARDINAL NEWMAN CATHOLIC SCHOOL A SPECIALIST SCIENCE COLLEGE</t>
  </si>
  <si>
    <t>CAREW ACADEMY</t>
  </si>
  <si>
    <t>CARISBROOKE COLLEGE</t>
  </si>
  <si>
    <t>CAROLINE CHISHOLM SCHOOL</t>
  </si>
  <si>
    <t>CARRWOOD PRIMARY SCHOOL</t>
  </si>
  <si>
    <t>CARWARDEN HOUSE COMMUNITY SCHOOL</t>
  </si>
  <si>
    <t>CASTLE ACADEMY</t>
  </si>
  <si>
    <t>CASTLE BATCH PRIMARY SCHOOL ACADEMY</t>
  </si>
  <si>
    <t>CASTLE EAST SCHOOL</t>
  </si>
  <si>
    <t>CASTLE HILL ACADEMY</t>
  </si>
  <si>
    <t>CASTLE HILL INFANT SCHOOL</t>
  </si>
  <si>
    <t>CASTLE HILL JUNIOR SCHOOL</t>
  </si>
  <si>
    <t>CASTLE HILL PRIMARY SCHOOL</t>
  </si>
  <si>
    <t>CASTLE HILL SCHOOL</t>
  </si>
  <si>
    <t>CASTLE MANOR ACADEMY</t>
  </si>
  <si>
    <t>CASTLE MEAD SCHOOL</t>
  </si>
  <si>
    <t>CASTLEDON SCHOOL</t>
  </si>
  <si>
    <t>CASTLEVIEW PRIMARY SCHOOL</t>
  </si>
  <si>
    <t>CASTLEWOOD SCHOOL</t>
  </si>
  <si>
    <t>CATCOTE ACADEMY</t>
  </si>
  <si>
    <t>CATMOSE COLLEGE</t>
  </si>
  <si>
    <t>CHAFFINCH BROOK SCHOOL</t>
  </si>
  <si>
    <t>CHALK HILL</t>
  </si>
  <si>
    <t>CHANTRY ACADEMY</t>
  </si>
  <si>
    <t>CHANTRY PRIMARY ACADEMY</t>
  </si>
  <si>
    <t>CHARBOROUGH ROAD PRIMARY SCHOOL</t>
  </si>
  <si>
    <t>CHARLES WARREN ACADEMY</t>
  </si>
  <si>
    <t>CHARLTON PARK ACADEMY</t>
  </si>
  <si>
    <t>CHARTERS SCHOOL</t>
  </si>
  <si>
    <t>CHASE HIGH SCHOOL</t>
  </si>
  <si>
    <t>CHASELEA ALTERNATIVE PROVISION ACADEMY</t>
  </si>
  <si>
    <t>CHATSWORTH HIGH SCHOOL AND COMMUNITY COLLEGE</t>
  </si>
  <si>
    <t>CHATTEN FREE SCHOOL</t>
  </si>
  <si>
    <t>CHELSEA ACADEMY</t>
  </si>
  <si>
    <t>CHELVESTON ROAD SCHOOL</t>
  </si>
  <si>
    <t>CHERRY FIELDS PRIMARY SCHOOL</t>
  </si>
  <si>
    <t>CHERRY TREE ACADEMY</t>
  </si>
  <si>
    <t>CHERRY TREE LEARNING CENTRE</t>
  </si>
  <si>
    <t>CHERRY TREES SCHOOL</t>
  </si>
  <si>
    <t>CHESTERFIELD PRIMARY SCHOOL</t>
  </si>
  <si>
    <t>CHESTERTON PRIMARY SCHOOL</t>
  </si>
  <si>
    <t>CHEVIOT PRIMARY SCHOOL</t>
  </si>
  <si>
    <t>CHILDS HILL PRIMARY SCHOOL</t>
  </si>
  <si>
    <t>CHILMINGTON GREEN PRIMARY SCHOOL</t>
  </si>
  <si>
    <t>CHILTERN WAY ACADEMY</t>
  </si>
  <si>
    <t>CHILTERN WAY ACADEMY AUSTEN</t>
  </si>
  <si>
    <t>CHILTERN WAY ACADEMY BASINGSTOKE</t>
  </si>
  <si>
    <t>CHILTERN WAY ACADEMY FUTURES</t>
  </si>
  <si>
    <t>CHILTERN WAY ACADEMY WOKINGHAM</t>
  </si>
  <si>
    <t>CHINGFORD FOUNDATION SCHOOL</t>
  </si>
  <si>
    <t>CHIPPING SODBURY SCHOOL</t>
  </si>
  <si>
    <t>CHIPSTEAD VALLEY PRIMARY SCHOOL</t>
  </si>
  <si>
    <t>CHRIST CHURCH &amp; SAINT PETER'S COFE PRIMARY SCHOOL</t>
  </si>
  <si>
    <t>CHRIST CHURCH COFE PRIMARY SCHOOL</t>
  </si>
  <si>
    <t>CHRIST THE KING CATHOLIC SCHOOL, AMESBURY</t>
  </si>
  <si>
    <t>CHURCH LAWTON SCHOOL</t>
  </si>
  <si>
    <t>CHURCHFIELD PRIMARY SCHOOL</t>
  </si>
  <si>
    <t>CHURCHFIELDS PRIMARY SCHOOL</t>
  </si>
  <si>
    <t>CHURCHILL PARK COMPLEX NEEDS SCHOOL</t>
  </si>
  <si>
    <t>CHURCHILL SPECIAL FREE SCHOOL</t>
  </si>
  <si>
    <t>CHURCHWARD SCHOOL</t>
  </si>
  <si>
    <t>CHURCHWOOD PRIMARY ACADEMY</t>
  </si>
  <si>
    <t>CICELY HAUGHTON SCHOOL</t>
  </si>
  <si>
    <t>CLARENDON SCHOOL</t>
  </si>
  <si>
    <t>CLEEVE MEADOW SCHOOL</t>
  </si>
  <si>
    <t>CLEEVE PARK SCHOOL</t>
  </si>
  <si>
    <t>CLEMENTS PRIMARY ACADEMY</t>
  </si>
  <si>
    <t>CLEOBURY MORTIMER PRIMARY SCHOOL</t>
  </si>
  <si>
    <t>CLEVES PRIMARY SCHOOL</t>
  </si>
  <si>
    <t>CLIFFDALE PRIMARY ACADEMY</t>
  </si>
  <si>
    <t>CLOUGHWOOD ACADEMY</t>
  </si>
  <si>
    <t>COAL CLOUGH ACADEMY</t>
  </si>
  <si>
    <t>COCKERMOUTH SCHOOL</t>
  </si>
  <si>
    <t>COLMAN INFANT SCHOOL</t>
  </si>
  <si>
    <t>COLMAN JUNIOR SCHOOL</t>
  </si>
  <si>
    <t>COLNBROOK CHURCH OF ENGLAND PRIMARY SCHOOL</t>
  </si>
  <si>
    <t>COLUMBIA GRANGE SCHOOL</t>
  </si>
  <si>
    <t>COLUMBUS SCHOOL AND COLLEGE</t>
  </si>
  <si>
    <t>COMBE PAFFORD SCHOOL</t>
  </si>
  <si>
    <t>COMBERTON VILLAGE COLLEGE</t>
  </si>
  <si>
    <t>COMMUNITY &amp; HOSPITAL EDUCATION SERVICE AP ACADEMY</t>
  </si>
  <si>
    <t>COMPASS POINT PRIMARY SCHOOL</t>
  </si>
  <si>
    <t>CONISBOROUGH COLLEGE</t>
  </si>
  <si>
    <t>CONNAUGHT SPECIAL SCHOOL</t>
  </si>
  <si>
    <t>CONSILIUM EVOLVE</t>
  </si>
  <si>
    <t>CONTINU PLUS ACADEMY</t>
  </si>
  <si>
    <t>CONYERS SCHOOL</t>
  </si>
  <si>
    <t>COOMBE BOYS' SCHOOL</t>
  </si>
  <si>
    <t>COOMBE GIRLS' SCHOOL</t>
  </si>
  <si>
    <t>CO-OP ACADEMY BEBINGTON</t>
  </si>
  <si>
    <t>CO-OP ACADEMY BRIERLEY</t>
  </si>
  <si>
    <t>CO-OP ACADEMY DELIUS</t>
  </si>
  <si>
    <t>CO-OP ACADEMY GRANGE</t>
  </si>
  <si>
    <t>CO-OP ACADEMY SOUTHFIELD</t>
  </si>
  <si>
    <t>CO-OP ACADEMY WALKDEN</t>
  </si>
  <si>
    <t>CO-OP ACADEMY WOODSLEE</t>
  </si>
  <si>
    <t>COPLESTON HIGH SCHOOL</t>
  </si>
  <si>
    <t>COPPICE ACADEMY</t>
  </si>
  <si>
    <t>COPPICE SCHOOL</t>
  </si>
  <si>
    <t>CORBY BUSINESS ACADEMY</t>
  </si>
  <si>
    <t>CORITANI ACADEMY</t>
  </si>
  <si>
    <t>CORLEY ACADEMY</t>
  </si>
  <si>
    <t>CORNERSTONE SCHOOL</t>
  </si>
  <si>
    <t>CORPUS CHRISTI CATHOLIC COLLEGE, A VOLUNTARY ACADEMY</t>
  </si>
  <si>
    <t>COTEFORD JUNIOR SCHOOL</t>
  </si>
  <si>
    <t>COTTINGLEY VILLAGE PRIMARY SCHOOL</t>
  </si>
  <si>
    <t>COUNTESS WEAR PRIMARY SCHOOL</t>
  </si>
  <si>
    <t>COURTHOUSE GREEN PRIMARY SCHOOL</t>
  </si>
  <si>
    <t>COURTLANDS SCHOOL</t>
  </si>
  <si>
    <t>COURTWOOD PRIMARY SCHOOL</t>
  </si>
  <si>
    <t>COVENTRY ALTERNATIVE PROVISION ACADEMY</t>
  </si>
  <si>
    <t>CP RIVERSIDE SCHOOL</t>
  </si>
  <si>
    <t>CRANBURY COLLEGE</t>
  </si>
  <si>
    <t>CRANFORD COMMUNITY COLLEGE</t>
  </si>
  <si>
    <t>CRITCHILL SPECIAL SCHOOL</t>
  </si>
  <si>
    <t>CROFTON INFANT SCHOOL</t>
  </si>
  <si>
    <t>CROFTON SCHOOL</t>
  </si>
  <si>
    <t>CROMER ACADEMY</t>
  </si>
  <si>
    <t>CROMER JUNIOR SCHOOL</t>
  </si>
  <si>
    <t>CROMWELL HIGH SCHOOL</t>
  </si>
  <si>
    <t>CROSSHILL SPECIAL SCHOOL</t>
  </si>
  <si>
    <t>CROSSLEY HALL PRIMARY SCHOOL</t>
  </si>
  <si>
    <t>CUCKMERE HOUSE SCHOOL</t>
  </si>
  <si>
    <t>CUDDINGTON COMMUNITY PRIMARY SCHOOL</t>
  </si>
  <si>
    <t>CULLODEN PRIMARY - A PARADIGM ACADEMY</t>
  </si>
  <si>
    <t>CULVERHILL SCHOOL</t>
  </si>
  <si>
    <t>CUMBERLAND COMMUNITY SCHOOL</t>
  </si>
  <si>
    <t>CURNOW SCHOOL</t>
  </si>
  <si>
    <t>CYRIL JACKSON PRIMARY SCHOOL</t>
  </si>
  <si>
    <t>DALLAM COMMUNITY PRIMARY SCHOOL</t>
  </si>
  <si>
    <t>DAMERS FIRST SCHOOL</t>
  </si>
  <si>
    <t>DANE BANK PRIMARY SCHOOL</t>
  </si>
  <si>
    <t>DANECOURT SCHOOL</t>
  </si>
  <si>
    <t>DARLEY DENE PRIMARY SCHOOL</t>
  </si>
  <si>
    <t>DAVENTRY HILL SCHOOL</t>
  </si>
  <si>
    <t>DAVIES LANE PRIMARY SCHOOL</t>
  </si>
  <si>
    <t>DAYLESFORD ACADEMY</t>
  </si>
  <si>
    <t>DE STAFFORD SCHOOL</t>
  </si>
  <si>
    <t>DEDWORTH GREEN FIRST SCHOOL</t>
  </si>
  <si>
    <t>DEDWORTH MIDDLE SCHOOL</t>
  </si>
  <si>
    <t>DELCE ACADEMY</t>
  </si>
  <si>
    <t>DENEWOOD ACADEMY</t>
  </si>
  <si>
    <t>DENHOLME PRIMARY SCHOOL</t>
  </si>
  <si>
    <t>DERBY PRIDE ACADEMY</t>
  </si>
  <si>
    <t>DEREHAM NEATHERD HIGH SCHOOL</t>
  </si>
  <si>
    <t>DESMOND ANDERSON PRIMARY ACADEMY</t>
  </si>
  <si>
    <t>DEVIZES SCHOOL</t>
  </si>
  <si>
    <t>DEVONSHIRE INFANT ACADEMY</t>
  </si>
  <si>
    <t>DEVONSHIRE JUNIOR ACADEMY</t>
  </si>
  <si>
    <t>DILKES ACADEMY</t>
  </si>
  <si>
    <t>DISCOVERY ACADEMY</t>
  </si>
  <si>
    <t>DISCOVERY SPECIAL ACADEMY</t>
  </si>
  <si>
    <t>DITTON PARK ACADEMY</t>
  </si>
  <si>
    <t>DJANOGLY STRELLEY ACADEMY</t>
  </si>
  <si>
    <t>DORCHESTER MIDDLE SCHOOL</t>
  </si>
  <si>
    <t>DORMANSTOWN PRIMARY ACADEMY</t>
  </si>
  <si>
    <t>DOROTHY BARLEY JUNIOR ACADEMY</t>
  </si>
  <si>
    <t>DOROTHY GOODMAN SCHOOL HINCKLEY</t>
  </si>
  <si>
    <t>DOUBLETREES SCHOOL</t>
  </si>
  <si>
    <t>DOVE HOUSE ACADEMY</t>
  </si>
  <si>
    <t>DOVER CHRIST CHURCH ACADEMY</t>
  </si>
  <si>
    <t>DOVERS GREEN SCHOOL</t>
  </si>
  <si>
    <t>DUKE OF LANCASTER SCHOOL</t>
  </si>
  <si>
    <t>DUNRAVEN SCHOOL</t>
  </si>
  <si>
    <t>DUNSTON PRIMARY AND NURSERY ACADEMY</t>
  </si>
  <si>
    <t>DURHAM ACADEMY</t>
  </si>
  <si>
    <t>DYSART SCHOOL</t>
  </si>
  <si>
    <t>DYSON PERRINS COFE ACADEMY</t>
  </si>
  <si>
    <t>E-ACT BOURNE END ACADEMY</t>
  </si>
  <si>
    <t>E-ACT VENTURERS' ACADEMY</t>
  </si>
  <si>
    <t>EARLSMEAD PRIMARY SCHOOL</t>
  </si>
  <si>
    <t>EAST BIRMINGHAM NETWORK ACADEMY</t>
  </si>
  <si>
    <t>EAST HUNSBURY PRIMARY SCHOOL</t>
  </si>
  <si>
    <t>EAST TILBURY PRIMARY SCHOOL</t>
  </si>
  <si>
    <t>EAST WHITBY PRIMARY ACADEMY</t>
  </si>
  <si>
    <t>EASTBURY PRIMARY SCHOOL</t>
  </si>
  <si>
    <t>EASTERSIDE ACADEMY</t>
  </si>
  <si>
    <t>EASTFIELD PRIMARY SCHOOL</t>
  </si>
  <si>
    <t>EASTLEA COMMUNITY SCHOOL</t>
  </si>
  <si>
    <t>EASTWICK INFANT SCHOOL</t>
  </si>
  <si>
    <t>EASTWICK JUNIOR SCHOOL</t>
  </si>
  <si>
    <t>EATON HALL SPECIALIST ACADEMY</t>
  </si>
  <si>
    <t>EBBSFLEET GREEN PRIMARY SCHOOL</t>
  </si>
  <si>
    <t>EBN ACADEMY 2</t>
  </si>
  <si>
    <t>EDEN SCHOOL</t>
  </si>
  <si>
    <t>EDGBARROW SCHOOL</t>
  </si>
  <si>
    <t>EDITH CAVELL ACADEMY AND NURSERY</t>
  </si>
  <si>
    <t>EDUCATION LINKS</t>
  </si>
  <si>
    <t>EDWARD WORLLEDGE ORMISTON ACADEMY</t>
  </si>
  <si>
    <t>EGGAR'S SCHOOL</t>
  </si>
  <si>
    <t>EGGBUCKLAND COMMUNITY COLLEGE</t>
  </si>
  <si>
    <t>EGGBUCKLAND VALE PRIMARY SCHOOL</t>
  </si>
  <si>
    <t>ELAINE PRIMARY SCHOOL</t>
  </si>
  <si>
    <t>ELDON PRIMARY SCHOOL</t>
  </si>
  <si>
    <t>ELEMENTS ACADEMY</t>
  </si>
  <si>
    <t>ELLESMERE PARK HIGH SCHOOL</t>
  </si>
  <si>
    <t>ELM TREE PRIMARY ACADEMY</t>
  </si>
  <si>
    <t>ELMS BANK</t>
  </si>
  <si>
    <t>ELMSLEIGH INFANT &amp; NURSERY SCHOOL</t>
  </si>
  <si>
    <t>ELMTREE INFANT AND NURSERY SCHOOL</t>
  </si>
  <si>
    <t>EMERSONS GREEN PRIMARY SCHOOL</t>
  </si>
  <si>
    <t>EMMBROOK INFANT SCHOOL</t>
  </si>
  <si>
    <t>ENDEAVOUR ACADEMY</t>
  </si>
  <si>
    <t>ENDEAVOUR ACADEMY BEXLEY</t>
  </si>
  <si>
    <t>ENDEAVOUR ACADEMY DURHAM</t>
  </si>
  <si>
    <t>ENDEAVOUR ACADEMY, OXFORD</t>
  </si>
  <si>
    <t>ENDEAVOUR CO-OPERATIVE ACADEMY</t>
  </si>
  <si>
    <t>ENGAGE ACADEMY</t>
  </si>
  <si>
    <t>ENRICH ACADEMY</t>
  </si>
  <si>
    <t>EPSOM AND EWELL HIGH SCHOOL</t>
  </si>
  <si>
    <t>EPSOM PRIMARY AND NURSERY SCHOOL</t>
  </si>
  <si>
    <t>ESKDALE ACADEMY</t>
  </si>
  <si>
    <t>ESTEEM NORTH ACADEMY</t>
  </si>
  <si>
    <t>ESTEEM SOUTH ACADEMY</t>
  </si>
  <si>
    <t>ESTEEM VALLEY ACADEMY</t>
  </si>
  <si>
    <t>ESTUARY ACADEMY</t>
  </si>
  <si>
    <t>ETHOS COLLEGE</t>
  </si>
  <si>
    <t>EULER ACADEMY</t>
  </si>
  <si>
    <t>EVERGREEN ACADEMY</t>
  </si>
  <si>
    <t>EVOLVE ACADEMY</t>
  </si>
  <si>
    <t>EXETER HOUSE SPECIAL SCHOOL</t>
  </si>
  <si>
    <t>EXNING PRIMARY SCHOOL</t>
  </si>
  <si>
    <t>FAIRCHILDES PRIMARY SCHOOL</t>
  </si>
  <si>
    <t>FAIRFAX</t>
  </si>
  <si>
    <t>FAIRFIELD HIGH SCHOOL</t>
  </si>
  <si>
    <t>FAREHAM ACADEMY</t>
  </si>
  <si>
    <t>FARRINGDON COMMUNITY ACADEMY</t>
  </si>
  <si>
    <t>FELLGATE PRIMARY SCHOOL</t>
  </si>
  <si>
    <t>FEN RIVERS ACADEMY</t>
  </si>
  <si>
    <t>FERN HOUSE SCHOOL</t>
  </si>
  <si>
    <t>FINBERRY PRIMARY SCHOOL</t>
  </si>
  <si>
    <t>FINCH WOODS ACADEMY</t>
  </si>
  <si>
    <t>FIR TREE PRIMARY SCHOOL AND NURSERY</t>
  </si>
  <si>
    <t>FIRST BASE BURY ST EDMUNDS</t>
  </si>
  <si>
    <t>FIRST BASE IPSWICH ACADEMY</t>
  </si>
  <si>
    <t>FIRWOOD HIGH SCHOOL</t>
  </si>
  <si>
    <t>FITZHARRYS SCHOOL</t>
  </si>
  <si>
    <t>FITZWARYN SCHOOL</t>
  </si>
  <si>
    <t>FLEETDOWN PRIMARY ACADEMY</t>
  </si>
  <si>
    <t>FORDWAY CENTRE</t>
  </si>
  <si>
    <t>FOREST ACADEMY</t>
  </si>
  <si>
    <t>FOREST BRIDGE SCHOOL</t>
  </si>
  <si>
    <t>FOREST HALL SCHOOL</t>
  </si>
  <si>
    <t>FOREST MOOR SCHOOL</t>
  </si>
  <si>
    <t>FOREST WAY SCHOOL</t>
  </si>
  <si>
    <t>FORGE VALLEY SCHOOL</t>
  </si>
  <si>
    <t>FORMBY HIGH SCHOOL</t>
  </si>
  <si>
    <t>FORWARDS CENTRE</t>
  </si>
  <si>
    <t>FOSSE WAY SCHOOL</t>
  </si>
  <si>
    <t>FOUNTAINDALE SCHOOL</t>
  </si>
  <si>
    <t>FOX GROVE SCHOOL</t>
  </si>
  <si>
    <t>FOX HILL PRIMARY</t>
  </si>
  <si>
    <t>FOXFIELD PRIMARY SCHOOL</t>
  </si>
  <si>
    <t>FOXFIELDS ACADEMY</t>
  </si>
  <si>
    <t>FOXWOOD ACADEMY</t>
  </si>
  <si>
    <t>FREDERICK HOLMES SCHOOL</t>
  </si>
  <si>
    <t>FRIARS ACADEMY</t>
  </si>
  <si>
    <t>FRODSHAM PRIMARY ACADEMY</t>
  </si>
  <si>
    <t>FULFORD SCHOOL</t>
  </si>
  <si>
    <t>FURZE PLATT SENIOR SCHOOL</t>
  </si>
  <si>
    <t>GAINSBOROUGH PRIMARY SCHOOL</t>
  </si>
  <si>
    <t>GALLIARD PRIMARY SCHOOL</t>
  </si>
  <si>
    <t>GALLIONS PRIMARY SCHOOL</t>
  </si>
  <si>
    <t>GANTON SCHOOL</t>
  </si>
  <si>
    <t>GEORGE HASTWELL SCHOOL SPECIAL ACADEMY</t>
  </si>
  <si>
    <t>GEORGE WHITE JUNIOR SCHOOL</t>
  </si>
  <si>
    <t>GIG MILL PRIMARY SCHOOL</t>
  </si>
  <si>
    <t>GILBERT WARD ACADEMY</t>
  </si>
  <si>
    <t>GILLINGHAM PRIMARY SCHOOL</t>
  </si>
  <si>
    <t>GLEBE PRIMARY SCHOOL</t>
  </si>
  <si>
    <t>GLEBE SCHOOL</t>
  </si>
  <si>
    <t>GLENDINNING ACADEMY</t>
  </si>
  <si>
    <t>GLENFIELD PRIMARY SCHOOL</t>
  </si>
  <si>
    <t>GLENTHORNE HIGH SCHOOL</t>
  </si>
  <si>
    <t>GLYNE GAP SCHOOL</t>
  </si>
  <si>
    <t>GOLDINGTON GREEN ACADEMY</t>
  </si>
  <si>
    <t>GOODWIN ACADEMY</t>
  </si>
  <si>
    <t>GOOSEWELL PRIMARY ACADEMY</t>
  </si>
  <si>
    <t>GOSBERTON HOUSE ACADEMY</t>
  </si>
  <si>
    <t>GRANGE ACADEMY</t>
  </si>
  <si>
    <t>GRANGE PRIMARY SCHOOL</t>
  </si>
  <si>
    <t>GRANGE SCHOOL</t>
  </si>
  <si>
    <t>GRANGETOWN PRIMARY SCHOOL</t>
  </si>
  <si>
    <t>GRASMERE ACADEMY</t>
  </si>
  <si>
    <t>GREAT BADDOW HIGH SCHOOL</t>
  </si>
  <si>
    <t>GREAT OAKS SCHOOL</t>
  </si>
  <si>
    <t>GREEN GATES ACADEMY</t>
  </si>
  <si>
    <t>GREEN LANE PRIMARY SCHOOL</t>
  </si>
  <si>
    <t>GREEN MEADOWS ACADEMY</t>
  </si>
  <si>
    <t>GREEN STREET GREEN PRIMARY SCHOOL</t>
  </si>
  <si>
    <t>GREEN WRYTHE PRIMARY SCHOOL</t>
  </si>
  <si>
    <t>GREENACRE SCHOOL</t>
  </si>
  <si>
    <t>GREENACRES PRIMARY SCHOOL AND LANGUAGE IMPAIRMENT UNIT</t>
  </si>
  <si>
    <t>GREENFIELDS ACADEMY</t>
  </si>
  <si>
    <t>GREENFIELDS SPECIALIST SCHOOL FOR COMMUNICATION</t>
  </si>
  <si>
    <t>GREENHALL</t>
  </si>
  <si>
    <t>GREENHILL PRIMARY SCHOOL</t>
  </si>
  <si>
    <t>GREENLAND COMMUNITY PRIMARY SCHOOL</t>
  </si>
  <si>
    <t>GREENSHAW HIGH SCHOOL</t>
  </si>
  <si>
    <t>GREENSIDE PRIMARY SCHOOL</t>
  </si>
  <si>
    <t>GREENTREES PRIMARY SCHOOL</t>
  </si>
  <si>
    <t>GREENWAYS PRIMARY SCHOOL</t>
  </si>
  <si>
    <t>GREENWOOD ACADEMY</t>
  </si>
  <si>
    <t>GREY COURT SCHOOL</t>
  </si>
  <si>
    <t>GREYFRIARS ACADEMY</t>
  </si>
  <si>
    <t>GREYS EDUCATION CENTRE</t>
  </si>
  <si>
    <t>GROVE HOUSE PRIMARY SCHOOL</t>
  </si>
  <si>
    <t>GROVE HOUSE SCHOOL</t>
  </si>
  <si>
    <t>GUILDFORD GROVE PRIMARY SCHOOL</t>
  </si>
  <si>
    <t>HABERDASHERS' CRAYFORD PRIMARY</t>
  </si>
  <si>
    <t>HACTON PRIMARY SCHOOL</t>
  </si>
  <si>
    <t>HAILEY HALL SCHOOL</t>
  </si>
  <si>
    <t>HALCYON WAY SCHOOL</t>
  </si>
  <si>
    <t>HALL MEAD SCHOOL</t>
  </si>
  <si>
    <t>HALLMOOR SCHOOL</t>
  </si>
  <si>
    <t>HAMFORD PRIMARY ACADEMY</t>
  </si>
  <si>
    <t>HAMILTON SCHOOL</t>
  </si>
  <si>
    <t>HAMPTON HIGH</t>
  </si>
  <si>
    <t>HAMSTEAD HALL ACADEMY</t>
  </si>
  <si>
    <t>HAMSTEL INFANT SCHOOL AND NURSERY</t>
  </si>
  <si>
    <t>HANDFORTH GRANGE PRIMARY SCHOOL</t>
  </si>
  <si>
    <t>HANHAM WOODS ACADEMY</t>
  </si>
  <si>
    <t>HANSON ACADEMY</t>
  </si>
  <si>
    <t>HARBOUR SCHOOL DORSET</t>
  </si>
  <si>
    <t>HARBOUR VALE SCHOOL</t>
  </si>
  <si>
    <t>HARDENHUISH SCHOOL</t>
  </si>
  <si>
    <t>HARDINGSTONE ACADEMY</t>
  </si>
  <si>
    <t>HARLINGTON UPPER SCHOOL</t>
  </si>
  <si>
    <t>HARLOWBURY PRIMARY SCHOOL</t>
  </si>
  <si>
    <t>HARMONIZE ACADEMY AP FREE SCHOOL</t>
  </si>
  <si>
    <t>HARRIS ACADEMY CHAFFORD HUNDRED</t>
  </si>
  <si>
    <t>HARRIS ASPIRE ACADEMY</t>
  </si>
  <si>
    <t>HARRIS PRIMARY ACADEMY MERTON</t>
  </si>
  <si>
    <t>HARRIS PRIMARY ACADEMY ORPINGTON</t>
  </si>
  <si>
    <t>HARRY WATTS ACADEMY</t>
  </si>
  <si>
    <t>HARTLEPOOL FREE SCHOOL</t>
  </si>
  <si>
    <t>HARTON ACADEMY</t>
  </si>
  <si>
    <t>HATCH END HIGH SCHOOL</t>
  </si>
  <si>
    <t>HATCHSIDE SCHOOL</t>
  </si>
  <si>
    <t>HAWBUSH PRIMARY SCHOOL</t>
  </si>
  <si>
    <t>HAWES DOWN PRIMARY SCHOOL</t>
  </si>
  <si>
    <t>HAWORTH PRIMARY SCHOOL</t>
  </si>
  <si>
    <t>HAWTHORNS SCHOOL</t>
  </si>
  <si>
    <t>HAXBY ROAD PRIMARY ACADEMY</t>
  </si>
  <si>
    <t>HAYBROOK COLLEGE</t>
  </si>
  <si>
    <t>HAYES SCHOOL</t>
  </si>
  <si>
    <t>HAYLE ACADEMY</t>
  </si>
  <si>
    <t>HAZEL COURT SCHOOL</t>
  </si>
  <si>
    <t>HAZEL GROVE HIGH SCHOOL</t>
  </si>
  <si>
    <t>HAZELBECK SPECIAL SCHOOL</t>
  </si>
  <si>
    <t>HAZELWICK SCHOOL</t>
  </si>
  <si>
    <t>HEADLANDS PRIMARY SCHOOL</t>
  </si>
  <si>
    <t>HEARTSEASE PRIMARY ACADEMY</t>
  </si>
  <si>
    <t>HEATHERWOOD SCHOOL</t>
  </si>
  <si>
    <t>HEATHFIELD PRIMARY SCHOOL</t>
  </si>
  <si>
    <t>HEMLINGTON HALL ACADEMY</t>
  </si>
  <si>
    <t>HENBURY COURT PRIMARY ACADEMY</t>
  </si>
  <si>
    <t>HENDON SCHOOL</t>
  </si>
  <si>
    <t>HENLEY-IN-ARDEN COFE PRIMARY SCHOOL</t>
  </si>
  <si>
    <t>HERMITAGE PRIMARY SCHOOL</t>
  </si>
  <si>
    <t>HERON ACADEMY</t>
  </si>
  <si>
    <t>HESTON COMMUNITY SCHOOL</t>
  </si>
  <si>
    <t>HETTON ACADEMY</t>
  </si>
  <si>
    <t>HEWETT ACADEMY</t>
  </si>
  <si>
    <t>HEXHAM PRIORY SCHOOL</t>
  </si>
  <si>
    <t>HIGH CRAGS PRIMARY LEADERSHIP ACADEMY</t>
  </si>
  <si>
    <t>HIGH PARK SCHOOL</t>
  </si>
  <si>
    <t>HIGH POINT ACADEMY</t>
  </si>
  <si>
    <t>HIGHDOWN SCHOOL AND SIXTH FORM CENTRE</t>
  </si>
  <si>
    <t>HIGHFIELD COMMUNITY PRIMARY SCHOOL</t>
  </si>
  <si>
    <t>HIGHFIELD ELY ACADEMY</t>
  </si>
  <si>
    <t>HIGHFIELD JUNIOR AND INFANT SCHOOL</t>
  </si>
  <si>
    <t>HIGHFIELD LITTLEPORT ACADEMY</t>
  </si>
  <si>
    <t>HIGHFURLONG SCHOOL</t>
  </si>
  <si>
    <t>HILBRE HIGH SCHOOL</t>
  </si>
  <si>
    <t>HILL VIEW SCHOOL</t>
  </si>
  <si>
    <t>HILLSGROVE PRIMARY SCHOOL</t>
  </si>
  <si>
    <t>HILLTOP PRIMARY ACADEMY</t>
  </si>
  <si>
    <t>HILLTOP SCHOOL</t>
  </si>
  <si>
    <t>HILLYFIELD PRIMARY ACADEMY</t>
  </si>
  <si>
    <t>HINCHLEY WOOD SCHOOL</t>
  </si>
  <si>
    <t>HOB GREEN PRIMARY SCHOOL</t>
  </si>
  <si>
    <t>HOB MOOR OAKS ACADEMY</t>
  </si>
  <si>
    <t>HOLBROOK SCHOOL FOR AUTISM</t>
  </si>
  <si>
    <t>HOLDERNESS ACADEMY AND SIXTH FORM COLLEGE</t>
  </si>
  <si>
    <t>HOLLINWOOD ACADEMY</t>
  </si>
  <si>
    <t>HOLLIS ACADEMY</t>
  </si>
  <si>
    <t>HOLLYWOOD PRIMARY SCHOOL</t>
  </si>
  <si>
    <t>HOLMER GREEN SENIOR SCHOOL</t>
  </si>
  <si>
    <t>HOLMES CHAPEL COMPREHENSIVE SCHOOL</t>
  </si>
  <si>
    <t>HOLYBROOK PRIMARY SCHOOL</t>
  </si>
  <si>
    <t>HONLEY HIGH SCHOOL</t>
  </si>
  <si>
    <t>HOO ST WERBURGH PRIMARY SCHOOL AND THE MARLBOROUGH</t>
  </si>
  <si>
    <t>HOOK LANE PRIMARY SCHOOL</t>
  </si>
  <si>
    <t>HOPE WOOD ACADEMY</t>
  </si>
  <si>
    <t>HOPESCOURT SCHOOL</t>
  </si>
  <si>
    <t>HORIZONS ACADEMY BEXLEY</t>
  </si>
  <si>
    <t>HORIZONS THERAPEUTIC EDUCATION TRUST</t>
  </si>
  <si>
    <t>HORTON PARK PRIMARY SCHOOL</t>
  </si>
  <si>
    <t>HOSPITAL AND OUTREACH EDUCATION</t>
  </si>
  <si>
    <t>HOULDSWORTH VALLEY PRIMARY ACADEMY</t>
  </si>
  <si>
    <t>HOUNDSFIELD PRIMARY SCHOOL</t>
  </si>
  <si>
    <t>HOYLAND SPRINGWOOD PRIMARY SCHOOL</t>
  </si>
  <si>
    <t>HUCKLOW PRIMARY SCHOOL</t>
  </si>
  <si>
    <t>HUMBERSTON PARK SCHOOL</t>
  </si>
  <si>
    <t>HUNGERFORD PRIMARY ACADEMY</t>
  </si>
  <si>
    <t>HURWORTH SCHOOL</t>
  </si>
  <si>
    <t>IAN MIKARDO SCHOOL</t>
  </si>
  <si>
    <t>ICKNIELD HIGH SCHOOL</t>
  </si>
  <si>
    <t>ILKLEY GRAMMAR SCHOOL</t>
  </si>
  <si>
    <t>IMPINGTON VILLAGE COLLEGE</t>
  </si>
  <si>
    <t>INGS PRIMARY SCHOOL</t>
  </si>
  <si>
    <t>INSPIRE FREE SPECIAL SCHOOL</t>
  </si>
  <si>
    <t>ISEBROOK SCHOOL</t>
  </si>
  <si>
    <t>IVESHEAD SCHOOL</t>
  </si>
  <si>
    <t>IVY BANK PRIMARY SCHOOL</t>
  </si>
  <si>
    <t>IVY HOUSE SCHOOL</t>
  </si>
  <si>
    <t>IXWORTH HIGH SCHOOL</t>
  </si>
  <si>
    <t>JAMES BRINDLEY SCHOOL</t>
  </si>
  <si>
    <t>JAMES DIXON PRIMARY SCHOOL</t>
  </si>
  <si>
    <t>JAMES MARKS ACADEMY</t>
  </si>
  <si>
    <t>JAMES RENNIE SCHOOL</t>
  </si>
  <si>
    <t>JESSON'S CHURCH OF ENGLAND PRIMARY SCHOOL</t>
  </si>
  <si>
    <t>JOHN F KENNEDY PRIMARY SCHOOL</t>
  </si>
  <si>
    <t>JOHN F KENNEDY SPECIAL SCHOOL</t>
  </si>
  <si>
    <t>JOHN SMEATON ACADEMY</t>
  </si>
  <si>
    <t>JOHN SPENCE COMMUNITY HIGH SCHOOL</t>
  </si>
  <si>
    <t>JOSEPH CLARKE SCHOOL</t>
  </si>
  <si>
    <t>JOSEPH NORTON ACADEMY</t>
  </si>
  <si>
    <t>JUBILEE HIGH SCHOOL</t>
  </si>
  <si>
    <t>JUNCTION FARM PRIMARY SCHOOL</t>
  </si>
  <si>
    <t>KASSIA ACADEMY AND SUPPORT SERVICES</t>
  </si>
  <si>
    <t>KELFORD SCHOOL</t>
  </si>
  <si>
    <t>KELVEDON ST MARY'S CHURCH OF ENGLAND PRIMARY ACADEMY</t>
  </si>
  <si>
    <t>KELVIN HALL SCHOOL</t>
  </si>
  <si>
    <t>KEMBALL SCHOOL</t>
  </si>
  <si>
    <t>KEMPSTON ACADEMY</t>
  </si>
  <si>
    <t>KENNEL LANE SCHOOL</t>
  </si>
  <si>
    <t>KENNET SCHOOL</t>
  </si>
  <si>
    <t>KENSINGTON ALDRIDGE ACADEMY</t>
  </si>
  <si>
    <t>KENSINGTON AVENUE PRIMARY SCHOOL</t>
  </si>
  <si>
    <t>KENTON BAR PRIMARY SCHOOL</t>
  </si>
  <si>
    <t>KENTON SCHOOL</t>
  </si>
  <si>
    <t>KENWOOD ACADEMY</t>
  </si>
  <si>
    <t>KESTREL MEAD PRIMARY ACADEMY</t>
  </si>
  <si>
    <t>KEYHAM LODGE SCHOOL</t>
  </si>
  <si>
    <t>KEYINGHAM PRIMARY SCHOOL</t>
  </si>
  <si>
    <t>KICKSTART ACADEMY</t>
  </si>
  <si>
    <t>KILTON THORPE SPECIALIST ACADEMY</t>
  </si>
  <si>
    <t>KING CHARLES I SCHOOL</t>
  </si>
  <si>
    <t>KING ECGBERT SCHOOL</t>
  </si>
  <si>
    <t>KINGDOWN SCHOOL</t>
  </si>
  <si>
    <t>KINGFISHER SCHOOL</t>
  </si>
  <si>
    <t>KINGFISHER SPECIAL SCHOOL</t>
  </si>
  <si>
    <t>KING'S ACADEMY BINFIELD</t>
  </si>
  <si>
    <t>KING'S ACADEMY LORD WILSON</t>
  </si>
  <si>
    <t>KING'S ACADEMY PROSPECT</t>
  </si>
  <si>
    <t>KING'S LEADERSHIP PHOENIX ACADEMY</t>
  </si>
  <si>
    <t>KINGS MEADOW SCHOOL</t>
  </si>
  <si>
    <t>KINGSBURY ACADEMY</t>
  </si>
  <si>
    <t>KINGSBURY GREEN ACADEMY</t>
  </si>
  <si>
    <t>KINGSBURY HIGH SCHOOL</t>
  </si>
  <si>
    <t>KINGSDOWN SCHOOL</t>
  </si>
  <si>
    <t>KINGSLEY SPECIAL ACADEMY</t>
  </si>
  <si>
    <t>KINGSTON PARK PRIMARY SCHOOL</t>
  </si>
  <si>
    <t>KINGSWAY PRIMARY ACADEMY SCHOOL</t>
  </si>
  <si>
    <t>KINGSWAY PRIMARY SCHOOL</t>
  </si>
  <si>
    <t>KINGSWODE HOE SCHOOL</t>
  </si>
  <si>
    <t>KINGSWOOD SECONDARY ACADEMY</t>
  </si>
  <si>
    <t>KISHARON SCHOOL</t>
  </si>
  <si>
    <t>KNIGHTSFIELD SCHOOL</t>
  </si>
  <si>
    <t>KNOLLMEAD PRIMARY SCHOOL</t>
  </si>
  <si>
    <t>KNOTTY ASH PRIMARY SCHOOL</t>
  </si>
  <si>
    <t>KNOWLE DGE ACADEMY</t>
  </si>
  <si>
    <t>LADYWOOD SCHOOL</t>
  </si>
  <si>
    <t>LAKE FARM PARK ACADEMY</t>
  </si>
  <si>
    <t>LAKELANDS ACADEMY</t>
  </si>
  <si>
    <t>LAMPTON ACADEMY</t>
  </si>
  <si>
    <t>LANCASTER SCHOOL</t>
  </si>
  <si>
    <t>LANCOT SCHOOL</t>
  </si>
  <si>
    <t>LANGDON ACADEMY</t>
  </si>
  <si>
    <t>LANGHAM OAKS</t>
  </si>
  <si>
    <t>LANGLEY MILL ACADEMY</t>
  </si>
  <si>
    <t>LANGLEY PARK SCHOOL FOR BOYS</t>
  </si>
  <si>
    <t>LANGLEY SCHOOL</t>
  </si>
  <si>
    <t>LANSDOWN PARK ACADEMY</t>
  </si>
  <si>
    <t>LANSDOWNE PRIMARY ACADEMY</t>
  </si>
  <si>
    <t>LARWOOD SCHOOL</t>
  </si>
  <si>
    <t>LATCHMERE SCHOOL</t>
  </si>
  <si>
    <t>LAUNCESTON COLLEGE</t>
  </si>
  <si>
    <t>LAURUS GRACE</t>
  </si>
  <si>
    <t>LAVENDER PRIMARY SCHOOL</t>
  </si>
  <si>
    <t>LAVINGTON SCHOOL</t>
  </si>
  <si>
    <t>LEIGH ACADEMY HUGH CHRISTIE</t>
  </si>
  <si>
    <t>LEIGH ACADEMY MILESTONE</t>
  </si>
  <si>
    <t>LEVER PARK SCHOOL</t>
  </si>
  <si>
    <t>LEYCROFT ACADEMY</t>
  </si>
  <si>
    <t>LIGHTHOUSE SCHOOL LEEDS</t>
  </si>
  <si>
    <t>LILLINGTON PRIMARY SCHOOL</t>
  </si>
  <si>
    <t>LIME ACADEMY FOREST APPROACH</t>
  </si>
  <si>
    <t>LIME ACADEMY HORNBEAM</t>
  </si>
  <si>
    <t>LIME ACADEMY ORTON</t>
  </si>
  <si>
    <t>LIME ACADEMY RAVENSBOURNE</t>
  </si>
  <si>
    <t>LIME HILLS ACADEMY</t>
  </si>
  <si>
    <t>LINCROFT ACADEMY</t>
  </si>
  <si>
    <t>LINDEN BRIDGE SCHOOL</t>
  </si>
  <si>
    <t>LINDEN LODGE SCHOOL</t>
  </si>
  <si>
    <t>LINKS ACADEMY</t>
  </si>
  <si>
    <t>LINKS HATFIELD ACADEMY</t>
  </si>
  <si>
    <t>LIONWOOD INFANT AND NURSERY SCHOOL</t>
  </si>
  <si>
    <t>LIONWOOD JUNIOR SCHOOL</t>
  </si>
  <si>
    <t>LISKEARD SCHOOL AND COMMUNITY COLLEGE</t>
  </si>
  <si>
    <t>LISTER COMMUNITY SCHOOL</t>
  </si>
  <si>
    <t>LITTLECOATES PRIMARY ACADEMY</t>
  </si>
  <si>
    <t>LITTLEDOWN SCHOOL</t>
  </si>
  <si>
    <t>LITTLEGREEN ACADEMY</t>
  </si>
  <si>
    <t>LITTLEHAM CHURCH OF ENGLAND PRIMARY SCHOOL</t>
  </si>
  <si>
    <t>LOCKING PRIMARY SCHOOL</t>
  </si>
  <si>
    <t>LONGDEAN SCHOOL</t>
  </si>
  <si>
    <t>LONGFORD PARK SCHOOL</t>
  </si>
  <si>
    <t>LONGSPEE ACADEMY</t>
  </si>
  <si>
    <t>LORD WILLIAMS'S SCHOOL</t>
  </si>
  <si>
    <t>LOSELEY FIELDS PRIMARY SCHOOL</t>
  </si>
  <si>
    <t>LOTUS ACADEMY</t>
  </si>
  <si>
    <t>LOWERHOUSES COFE PRIMARY SCHOOL</t>
  </si>
  <si>
    <t>LOXLEY HALL SCHOOL</t>
  </si>
  <si>
    <t>LYDE GREEN PRIMARY SCHOOL</t>
  </si>
  <si>
    <t>LYDIARD PARK ACADEMY</t>
  </si>
  <si>
    <t>MABEL PRICHARD SCHOOL</t>
  </si>
  <si>
    <t>MALCOLM ARNOLD ACADEMY</t>
  </si>
  <si>
    <t>MALMESBURY PARK PRIMARY SCHOOL</t>
  </si>
  <si>
    <t>MALMESBURY SCHOOL</t>
  </si>
  <si>
    <t>MANCHESTER ACADEMY</t>
  </si>
  <si>
    <t>MANOR ABBEY SCHOOL</t>
  </si>
  <si>
    <t>MANOR ACADEMY SALE</t>
  </si>
  <si>
    <t>MANOR COMMUNITY ACADEMY</t>
  </si>
  <si>
    <t>MANOR FIELD INFANT AND NURSERY SCHOOL</t>
  </si>
  <si>
    <t>MANOR LODGE COMMUNITY PRIMARY AND NURSERY SCHOOL</t>
  </si>
  <si>
    <t>MANOR PRIMARY SCHOOL, IVYBRIDGE</t>
  </si>
  <si>
    <t>MANOR SCHOOL</t>
  </si>
  <si>
    <t>MANORSIDE ACADEMY</t>
  </si>
  <si>
    <t>MANSHEAD CHURCH OF ENGLAND ACADEMY</t>
  </si>
  <si>
    <t>MAPLEFIELDS ACADEMY</t>
  </si>
  <si>
    <t>MARCHBANK FREE SCHOOL</t>
  </si>
  <si>
    <t>MARDEN VALE COFE ACADEMY</t>
  </si>
  <si>
    <t>MARISH PRIMARY SCHOOL</t>
  </si>
  <si>
    <t>MARJORIE MCCLURE SCHOOL</t>
  </si>
  <si>
    <t>MARK RUTHERFORD SCHOOL</t>
  </si>
  <si>
    <t>MARKET FIELD SCHOOL</t>
  </si>
  <si>
    <t>MARLFIELDS PRIMARY SCHOOL</t>
  </si>
  <si>
    <t>MARPOOL PRIMARY SCHOOL</t>
  </si>
  <si>
    <t>MARTELLO PRIMARY</t>
  </si>
  <si>
    <t>MARTON MANOR PRIMARY SCHOOL</t>
  </si>
  <si>
    <t>MARTON PRIMARY ACADEMY AND NURSERY</t>
  </si>
  <si>
    <t>MARY ASTELL ACADEMY</t>
  </si>
  <si>
    <t>MARY ELLIOT ACADEMY</t>
  </si>
  <si>
    <t>MARY ROSE ACADEMY</t>
  </si>
  <si>
    <t>MARYLEBONE BOYS' SCHOOL</t>
  </si>
  <si>
    <t>MATCHBOROUGH FIRST SCHOOL ACADEMY</t>
  </si>
  <si>
    <t>MATTHEW MOSS HIGH SCHOOL</t>
  </si>
  <si>
    <t>MAY PARK PRIMARY SCHOOL</t>
  </si>
  <si>
    <t>MAYFIELD SCHOOL</t>
  </si>
  <si>
    <t>MAYFLOWER ACADEMY</t>
  </si>
  <si>
    <t>MAYFLOWER HIGH SCHOOL</t>
  </si>
  <si>
    <t>MAYPLACE PRIMARY SCHOOL</t>
  </si>
  <si>
    <t>MEADHURST PRIMARY SCHOOL</t>
  </si>
  <si>
    <t>MEADOWBANK PRIMARY SCHOOL</t>
  </si>
  <si>
    <t>MEADOWBROOK COLLEGE</t>
  </si>
  <si>
    <t>MEADOWGATE ACADEMY</t>
  </si>
  <si>
    <t>MEADOWSIDE COMMUNITY PRIMARY AND NURSERY SCHOOL</t>
  </si>
  <si>
    <t>MEADSTEAD PRIMARY ACADEMY</t>
  </si>
  <si>
    <t>MEDESHAMSTEDE ACADEMY</t>
  </si>
  <si>
    <t>MEDINA COLLEGE</t>
  </si>
  <si>
    <t>MEDLOCK VALLEY PRIMARY SCHOOL</t>
  </si>
  <si>
    <t>MELKSHAM OAK COMMUNITY SCHOOL</t>
  </si>
  <si>
    <t>MELLAND HIGH SCHOOL</t>
  </si>
  <si>
    <t>MENDIP GREEN PRIMARY SCHOOL</t>
  </si>
  <si>
    <t>MENDLESHAM PRIMARY SCHOOL</t>
  </si>
  <si>
    <t>MEOLS COP HIGH SCHOOL</t>
  </si>
  <si>
    <t>MEOPHAM SCHOOL</t>
  </si>
  <si>
    <t>MERIDIAN HIGH SCHOOL</t>
  </si>
  <si>
    <t>MERRYFIELDS SCHOOL</t>
  </si>
  <si>
    <t>MERRYLANDS PRIMARY SCHOOL</t>
  </si>
  <si>
    <t>MESNE LEA PRIMARY SCHOOL</t>
  </si>
  <si>
    <t>MID ESSEX CO-OPERATIVE ACADEMY</t>
  </si>
  <si>
    <t>MIDDLEWICH HIGH SCHOOL</t>
  </si>
  <si>
    <t>MIDFIELD PRIMARY SCHOOL</t>
  </si>
  <si>
    <t>MIDSOMER NORTON PRIMARY SCHOOL</t>
  </si>
  <si>
    <t>MILDMAY PRIMARY SCHOOL</t>
  </si>
  <si>
    <t>MILLBANK GARDENS PRIMARY ACADEMY</t>
  </si>
  <si>
    <t>MILLBROOK PRIMARY SCHOOL</t>
  </si>
  <si>
    <t>MILLENNIUM PRIMARY SCHOOL</t>
  </si>
  <si>
    <t>MILLFIELD PRIMARY SCHOOL</t>
  </si>
  <si>
    <t>MILLGATE SCHOOL</t>
  </si>
  <si>
    <t>MILTON PARK PRIMARY SCHOOL</t>
  </si>
  <si>
    <t>MILTON SCHOOL</t>
  </si>
  <si>
    <t>MINTERNE JUNIOR SCHOOL</t>
  </si>
  <si>
    <t>MO MOWLAM ACADEMY</t>
  </si>
  <si>
    <t>MONKS COPPENHALL ACADEMY</t>
  </si>
  <si>
    <t>MONKTON WOOD ACADEMY</t>
  </si>
  <si>
    <t>MONTACUTE SCHOOL</t>
  </si>
  <si>
    <t>MOOR END ACADEMY</t>
  </si>
  <si>
    <t>MOORCROFT SCHOOL</t>
  </si>
  <si>
    <t>MOORSIDE HIGH SCHOOL</t>
  </si>
  <si>
    <t>MOREHALL PRIMARY SCHOOL AND NURSERY</t>
  </si>
  <si>
    <t>MOSS VALLEY PRIMARY ACADEMY</t>
  </si>
  <si>
    <t>MOSSBOURNE COMMUNITY ACADEMY</t>
  </si>
  <si>
    <t>MOULTON SCHOOL AND SCIENCE COLLEGE</t>
  </si>
  <si>
    <t>MOUNT PLEASANT PRIMARY SCHOOL</t>
  </si>
  <si>
    <t>MOUNT TAMAR SCHOOL</t>
  </si>
  <si>
    <t>MURRAYFIELD PRIMARY - A PARADIGM ACADEMY</t>
  </si>
  <si>
    <t>NAILSEA SCHOOL</t>
  </si>
  <si>
    <t>NANCEALVERNE SCHOOL</t>
  </si>
  <si>
    <t>NCEA CASTLE SCHOOL</t>
  </si>
  <si>
    <t>NELSON ACADEMY</t>
  </si>
  <si>
    <t>NELSON PRIMARY SCHOOL</t>
  </si>
  <si>
    <t>NENE PARK ACADEMY</t>
  </si>
  <si>
    <t>NENEGATE</t>
  </si>
  <si>
    <t>NETHERGATE ACADEMY</t>
  </si>
  <si>
    <t>NEW BRADWELL PRIMARY SCHOOL</t>
  </si>
  <si>
    <t>NEW BRIDGE SCHOOL</t>
  </si>
  <si>
    <t>NEW HORIZONS ACADEMY</t>
  </si>
  <si>
    <t>NEW HORIZONS SCHOOL (PART OF THE SABDEN MULTI ACADEMY TRUST)</t>
  </si>
  <si>
    <t>NEW MARSTON PRIMARY SCHOOL</t>
  </si>
  <si>
    <t>NEW PARK ACADEMY</t>
  </si>
  <si>
    <t>NEW SIBLANDS SCHOOL</t>
  </si>
  <si>
    <t>NEW WHITTINGTON COMMUNITY PRIMARY SCHOOL</t>
  </si>
  <si>
    <t>NEWBRIDGE SCHOOL</t>
  </si>
  <si>
    <t>NEWCASTLE BRIDGES SCHOOL</t>
  </si>
  <si>
    <t>NEWLANDS ACADEMY</t>
  </si>
  <si>
    <t>NEWMAN SCHOOL</t>
  </si>
  <si>
    <t>NEWMARKET ACADEMY</t>
  </si>
  <si>
    <t>NEWPORT COMMUNITY SCHOOL PRIMARY ACADEMY</t>
  </si>
  <si>
    <t>NEWSOME ACADEMY</t>
  </si>
  <si>
    <t>NICHOLAS CHAMBERLAINE SCHOOL</t>
  </si>
  <si>
    <t>NIGHTINGALE COMMUNITY ACADEMY</t>
  </si>
  <si>
    <t>NINE MAIDENS ALTERNATIVE PROVISION ACADEMY</t>
  </si>
  <si>
    <t>NINESTILES, AN ACADEMY</t>
  </si>
  <si>
    <t>NOADSWOOD SCHOOL</t>
  </si>
  <si>
    <t>NOOK LANE JUNIOR SCHOOL</t>
  </si>
  <si>
    <t>NORTH BECKTON PRIMARY SCHOOL</t>
  </si>
  <si>
    <t>NORTH BROMSGROVE HIGH SCHOOL</t>
  </si>
  <si>
    <t>NORTH CHADDERTON SCHOOL</t>
  </si>
  <si>
    <t>NORTH CORNWALL ALTERNATIVE PROVISION ACADEMY</t>
  </si>
  <si>
    <t>NORTH DURHAM ACADEMY</t>
  </si>
  <si>
    <t>NORTH EAST ESSEX CO-OPERATIVE ACADEMY</t>
  </si>
  <si>
    <t>NORTH FAWDON PRIMARY SCHOOL</t>
  </si>
  <si>
    <t>NORTH RIDGE COMMUNITY SCHOOL</t>
  </si>
  <si>
    <t>NORTH SHORE ACADEMY</t>
  </si>
  <si>
    <t>NORTH STAR 240°</t>
  </si>
  <si>
    <t>NORTH STAR 265°</t>
  </si>
  <si>
    <t>NORTH STAR 82°</t>
  </si>
  <si>
    <t>NORTH VIEW ACADEMY</t>
  </si>
  <si>
    <t>NORTHERN HOUSE ACADEMY</t>
  </si>
  <si>
    <t>NORTHERN SAINTS CHURCH OF ENGLAND ACADEMY</t>
  </si>
  <si>
    <t>NORTHGATE SCHOOL ACADEMY TRUST</t>
  </si>
  <si>
    <t>NORTHMEAD JUNIOR SCHOOL</t>
  </si>
  <si>
    <t>NORTHWOOD SCHOOL</t>
  </si>
  <si>
    <t>NORWOOD GREEN JUNIOR SCHOOL</t>
  </si>
  <si>
    <t>NOTLEY HIGH SCHOOL AND BRAINTREE SIXTH FORM</t>
  </si>
  <si>
    <t>NOTRE DAME CATHOLIC ACADEMY</t>
  </si>
  <si>
    <t>NOTTINGHAM UNIVERSITY SAMWORTH ACADEMY</t>
  </si>
  <si>
    <t>NOTTON HOUSE ACADEMY</t>
  </si>
  <si>
    <t>NOVA PRIMARY ACADEMY</t>
  </si>
  <si>
    <t>NYLAND SCHOOL</t>
  </si>
  <si>
    <t>OAK BANK SCHOOL</t>
  </si>
  <si>
    <t>OAK HILL SCHOOL</t>
  </si>
  <si>
    <t>OAK LODGE SCHOOL</t>
  </si>
  <si>
    <t>OAK TREE SCHOOL</t>
  </si>
  <si>
    <t>OAK VIEW SCHOOL</t>
  </si>
  <si>
    <t>OAK WOOD PRIMARY SCHOOL</t>
  </si>
  <si>
    <t>OAK WOOD SECONDARY SCHOOL</t>
  </si>
  <si>
    <t>OAKFIELD LODGE SCHOOL</t>
  </si>
  <si>
    <t>OAKFIELD PRIMARY ACADEMY</t>
  </si>
  <si>
    <t>OAKFIELD PRIMARY AND MODERATE LEARNING DIFFICULTIES RESOURCE PROVISION</t>
  </si>
  <si>
    <t>OAKGROVE SCHOOL</t>
  </si>
  <si>
    <t>OAKHAM COFE PRIMARY SCHOOL</t>
  </si>
  <si>
    <t>OAKINGTON MANOR PRIMARY SCHOOL</t>
  </si>
  <si>
    <t>OAKLANDS PRIMARY ACADEMY</t>
  </si>
  <si>
    <t>OAKMOOR SCHOOL</t>
  </si>
  <si>
    <t>OAKS PARK HIGH SCHOOL</t>
  </si>
  <si>
    <t>OAKWOOD ACADEMY</t>
  </si>
  <si>
    <t>OAKWOOD AVENUE COMMUNITY PRIMARY SCHOOL</t>
  </si>
  <si>
    <t>OASIS ACADEMY ARENA</t>
  </si>
  <si>
    <t>OASIS ACADEMY BRISLINGTON</t>
  </si>
  <si>
    <t>OASIS ACADEMY COULSDON</t>
  </si>
  <si>
    <t>OASIS ACADEMY LISTER PARK</t>
  </si>
  <si>
    <t>OASIS ACADEMY LONG CROSS</t>
  </si>
  <si>
    <t>OASIS ACADEMY NEW OAK</t>
  </si>
  <si>
    <t>OASTLERS SCHOOL</t>
  </si>
  <si>
    <t>OCKER HILL ACADEMY</t>
  </si>
  <si>
    <t>OKEHAMPTON PRIMARY SCHOOL AND FOUNDATION UNIT</t>
  </si>
  <si>
    <t>OLD BEXLEY CHURCH OF ENGLAND SCHOOL</t>
  </si>
  <si>
    <t>OLDBURY PARK PRIMARY SCHOOL</t>
  </si>
  <si>
    <t>OLDFIELD SCHOOL</t>
  </si>
  <si>
    <t>OLIVE AP ACADEMY - CAMBRIDGE</t>
  </si>
  <si>
    <t>OLIVE AP ACADEMY - HAVERING</t>
  </si>
  <si>
    <t>OLIVE AP ACADEMY - NENE VALLEY</t>
  </si>
  <si>
    <t>OLIVE AP ACADEMY - SUFFOLK</t>
  </si>
  <si>
    <t>OLIVE AP ACADEMY - THURROCK</t>
  </si>
  <si>
    <t>ORCHARD ACADEMY</t>
  </si>
  <si>
    <t>ORCHARD MANOR SCHOOL</t>
  </si>
  <si>
    <t>ORCHARD MEAD ACADEMY</t>
  </si>
  <si>
    <t>ORCHARD PARK HIGH SCHOOL</t>
  </si>
  <si>
    <t>ORCHARDS ACADEMY</t>
  </si>
  <si>
    <t>ORCHARDS INFANT SCHOOL</t>
  </si>
  <si>
    <t>ORCHARDS JUNIOR SCHOOL</t>
  </si>
  <si>
    <t>ORION ACADEMY</t>
  </si>
  <si>
    <t>ORLEANS PARK SCHOOL</t>
  </si>
  <si>
    <t>ORMISTON BEACHCROFT ACADEMY</t>
  </si>
  <si>
    <t>ORMISTON BRIDGE ACADEMY</t>
  </si>
  <si>
    <t>ORMISTON LATIMER ACADEMY</t>
  </si>
  <si>
    <t>ORMISTON MEADOWS ACADEMY</t>
  </si>
  <si>
    <t>ORMISTON PARK ACADEMY</t>
  </si>
  <si>
    <t>OUR LADY OF LOURDES CATHOLIC PRIMARY SCHOOL</t>
  </si>
  <si>
    <t>OUTWOOD ACADEMY ACKLAM</t>
  </si>
  <si>
    <t>OUTWOOD ACADEMY BISHOPSGARTH</t>
  </si>
  <si>
    <t>OUTWOOD ACADEMY CARLTON</t>
  </si>
  <si>
    <t>OUTWOOD ACADEMY DANUM</t>
  </si>
  <si>
    <t>OUTWOOD ACADEMY HAYDOCK</t>
  </si>
  <si>
    <t>OUTWOOD ACADEMY NEWBOLD</t>
  </si>
  <si>
    <t>OUTWOOD ACADEMY ORMESBY</t>
  </si>
  <si>
    <t>OVERTON GRANGE SCHOOL</t>
  </si>
  <si>
    <t>OXCLOSE COMMUNITY ACADEMY</t>
  </si>
  <si>
    <t>OXCLOSE PRIMARY ACADEMY</t>
  </si>
  <si>
    <t>OXTED SCHOOL</t>
  </si>
  <si>
    <t>PADGATE ACADEMY</t>
  </si>
  <si>
    <t>PAGET PRIMARY SCHOOL</t>
  </si>
  <si>
    <t>PAIGNTON ACADEMY</t>
  </si>
  <si>
    <t>PALACE FIELDS PRIMARY ACADEMY</t>
  </si>
  <si>
    <t>PALMERS CROSS PRIMARY SCHOOL</t>
  </si>
  <si>
    <t>PARK ASPIRE ALTERNATIVE PROVISION ACADEMY</t>
  </si>
  <si>
    <t>PARK COMMUNITY ACADEMY</t>
  </si>
  <si>
    <t>PARK JUNIOR SCHOOL, WELLINGBOROUGH</t>
  </si>
  <si>
    <t>PARK SCHOOL TEACHING SERVICE</t>
  </si>
  <si>
    <t>PARKFIELDS MIDDLE SCHOOL</t>
  </si>
  <si>
    <t>PARKSIDE ACADEMY</t>
  </si>
  <si>
    <t>PARKSIDE SCHOOL</t>
  </si>
  <si>
    <t>PARKWOOD HALL CO-OPERATIVE ACADEMY</t>
  </si>
  <si>
    <t>PARKWOOD PRIMARY SCHOOL</t>
  </si>
  <si>
    <t>PARLEY FIRST SCHOOL</t>
  </si>
  <si>
    <t>PASSMORES ACADEMY</t>
  </si>
  <si>
    <t>PATERNOSTER SCHOOL</t>
  </si>
  <si>
    <t>PATHWAYS SCHOOL</t>
  </si>
  <si>
    <t>PEACEHAVEN COMMUNITY SCHOOL</t>
  </si>
  <si>
    <t>PEAK ACADEMY</t>
  </si>
  <si>
    <t>PEAK SCHOOL</t>
  </si>
  <si>
    <t>PEAR TREE SPECIALIST SUPPORT HIGH SCHOOL</t>
  </si>
  <si>
    <t>PELHAM PRIMARY SCHOOL</t>
  </si>
  <si>
    <t>PENBRIDGE INFANT SCHOOL &amp; NURSERY</t>
  </si>
  <si>
    <t>PENCALENICK SCHOOL</t>
  </si>
  <si>
    <t>PENKETH HIGH SCHOOL</t>
  </si>
  <si>
    <t>PENN HALL SCHOOL</t>
  </si>
  <si>
    <t>PENNINE VIEW SCHOOL</t>
  </si>
  <si>
    <t>PENNY FIELD SCHOOL</t>
  </si>
  <si>
    <t>PENNYMAN PRIMARY ACADEMY</t>
  </si>
  <si>
    <t>PENRYN COLLEGE</t>
  </si>
  <si>
    <t>PENRYN PRIMARY ACADEMY</t>
  </si>
  <si>
    <t>PENSANS COMMUNITY PRIMARY SCHOOL</t>
  </si>
  <si>
    <t>PENTLAND FIELD SCHOOL</t>
  </si>
  <si>
    <t>PENTLAND PRIMARY SCHOOL</t>
  </si>
  <si>
    <t>PENWITH ALTERNATIVE PROVISION ACADEMY</t>
  </si>
  <si>
    <t>PERCY SHURMER ACADEMY</t>
  </si>
  <si>
    <t>PERINS SCHOOL</t>
  </si>
  <si>
    <t>PERSHORE HIGH SCHOOL</t>
  </si>
  <si>
    <t>PEWSEY VALE SCHOOL</t>
  </si>
  <si>
    <t>PHILIP MORANT SCHOOL AND COLLEGE</t>
  </si>
  <si>
    <t>PHILIP SOUTHCOTE SCHOOL</t>
  </si>
  <si>
    <t>PHOENIX ACADEMY</t>
  </si>
  <si>
    <t>PHOENIX INFANT ACADEMY</t>
  </si>
  <si>
    <t>PHOENIX PARK ACADEMY</t>
  </si>
  <si>
    <t>PICKHURST ACADEMY</t>
  </si>
  <si>
    <t>PICTOR ACADEMY</t>
  </si>
  <si>
    <t>PILTON COMMUNITY COLLEGE</t>
  </si>
  <si>
    <t>PIMLICO ACADEMY</t>
  </si>
  <si>
    <t>PINE GREEN ACADEMY</t>
  </si>
  <si>
    <t>PINEWOOD SCHOOL</t>
  </si>
  <si>
    <t>PINKWELL PRIMARY SCHOOL</t>
  </si>
  <si>
    <t>PINNER HIGH SCHOOL</t>
  </si>
  <si>
    <t>PIONEER HOUSE HIGH SCHOOL</t>
  </si>
  <si>
    <t>PIPER HILL HIGH SCHOOL</t>
  </si>
  <si>
    <t>PIPER'S VALE PRIMARY - A PARADIGM ACADEMY</t>
  </si>
  <si>
    <t>PITCHEROAK SCHOOL</t>
  </si>
  <si>
    <t>PLANTSBROOK SCHOOL</t>
  </si>
  <si>
    <t>PLATT BRIDGE COMMUNITY SCHOOL</t>
  </si>
  <si>
    <t>POND MEADOW SCHOOL</t>
  </si>
  <si>
    <t>POOL HAYES ACADEMY</t>
  </si>
  <si>
    <t>PORTFIELD PRIMARY ACADEMY</t>
  </si>
  <si>
    <t>PORTLAND ACADEMY</t>
  </si>
  <si>
    <t>PORTLAND SCHOOL</t>
  </si>
  <si>
    <t>PRESTLEY WOOD ACADEMY</t>
  </si>
  <si>
    <t>PRESTON MANOR SCHOOL</t>
  </si>
  <si>
    <t>PRESTON PRIMARY SCHOOL</t>
  </si>
  <si>
    <t>PRESTON SCHOOL ACADEMY</t>
  </si>
  <si>
    <t>PRIESTMEAD PRIMARY SCHOOL AND NURSERY</t>
  </si>
  <si>
    <t>PRIESTNALL SCHOOL</t>
  </si>
  <si>
    <t>PRINCE ALBERT JUNIOR AND INFANT SCHOOL</t>
  </si>
  <si>
    <t>PRINCES RISBOROUGH PRIMARY SCHOOL</t>
  </si>
  <si>
    <t>PRINCES RISBOROUGH SCHOOL</t>
  </si>
  <si>
    <t>PRIORY SCHOOL</t>
  </si>
  <si>
    <t>PROSPECT HOUSE SPECIALIST SUPPORT PRIMARY SCHOOL</t>
  </si>
  <si>
    <t>PURPLE OAKS ACADEMY</t>
  </si>
  <si>
    <t>PUSS BANK SCHOOL AND NURSERY</t>
  </si>
  <si>
    <t>PYRCROFT GRANGE PRIMARY SCHOOL</t>
  </si>
  <si>
    <t>QUARRY HILL ACADEMY</t>
  </si>
  <si>
    <t>QUEEN'S CROFT HIGH SCHOOL</t>
  </si>
  <si>
    <t>QUEEN'S MANOR SCHOOL AND SPECIAL NEEDS UNIT</t>
  </si>
  <si>
    <t>QUEENSBURY SCHOOL</t>
  </si>
  <si>
    <t>QUEENSWAY</t>
  </si>
  <si>
    <t>QUEST ACADEMY</t>
  </si>
  <si>
    <t>QUEST PRIMARY SCHOOL</t>
  </si>
  <si>
    <t>RAGLAN PRIMARY SCHOOL</t>
  </si>
  <si>
    <t>RALPH ALLEN SCHOOL</t>
  </si>
  <si>
    <t>RAMSDEN HALL ACADEMY</t>
  </si>
  <si>
    <t>RAMSEY MANOR LOWER SCHOOL</t>
  </si>
  <si>
    <t>RANELAGH PRIMARY SCHOOL</t>
  </si>
  <si>
    <t>RAVENSCROFT PRIMARY SCHOOL</t>
  </si>
  <si>
    <t>RAVENSTONE PRIMARY SCHOOL</t>
  </si>
  <si>
    <t>RAWLINS</t>
  </si>
  <si>
    <t>REACH ACADEMY</t>
  </si>
  <si>
    <t>REACH SCHOOL</t>
  </si>
  <si>
    <t>RECULVER CHURCH OF ENGLAND PRIMARY SCHOOL</t>
  </si>
  <si>
    <t>RED KITE ACADEMY</t>
  </si>
  <si>
    <t>RED OAKS PRIMARY SCHOOL</t>
  </si>
  <si>
    <t>REDDEN COURT SCHOOL</t>
  </si>
  <si>
    <t>REDGATE PRIMARY ACADEMY</t>
  </si>
  <si>
    <t>REDWOOD PARK ACADEMY</t>
  </si>
  <si>
    <t>REFFLEY ACADEMY</t>
  </si>
  <si>
    <t>REGENCY HIGH SCHOOL</t>
  </si>
  <si>
    <t>REIGATE PARK PRIMARY ACADEMY</t>
  </si>
  <si>
    <t>REIGATE VALLEY COLLEGE</t>
  </si>
  <si>
    <t>RESTORMEL ACADEMY</t>
  </si>
  <si>
    <t>RICHARD BARNES ACADEMY</t>
  </si>
  <si>
    <t>RICHARD CHALLONER SCHOOL</t>
  </si>
  <si>
    <t>RISE ACADEMY</t>
  </si>
  <si>
    <t>RIVER BEACH PRIMARY SCHOOL</t>
  </si>
  <si>
    <t>RIVER DART ACADEMY</t>
  </si>
  <si>
    <t>RIVER MEAD SCHOOL</t>
  </si>
  <si>
    <t>RIVER TEES ACADEMY GRANGETOWN</t>
  </si>
  <si>
    <t>RIVER TEES HOSPITAL SCHOOL</t>
  </si>
  <si>
    <t>RIVER TEES PRIMARY ACADEMY</t>
  </si>
  <si>
    <t>RIVER TEES SECONDARY ACADEMY</t>
  </si>
  <si>
    <t>RIVER TYNE ACADEMY GATESHEAD</t>
  </si>
  <si>
    <t>RIVERBANK SCHOOL</t>
  </si>
  <si>
    <t>RIVERMEAD SCHOOL</t>
  </si>
  <si>
    <t>RIVERSIDE BRIDGE SCHOOL</t>
  </si>
  <si>
    <t>RIVERSIDE MEADOWS ACADEMY</t>
  </si>
  <si>
    <t>RIVERSIDE PRIMARY SCHOOL</t>
  </si>
  <si>
    <t>RIVERSIDES SCHOOL</t>
  </si>
  <si>
    <t>RIVERWALK SCHOOL</t>
  </si>
  <si>
    <t>RIVINGTON AND BLACKROD HIGH SCHOOL</t>
  </si>
  <si>
    <t>ROBERT LE KYNG PRIMARY SCHOOL</t>
  </si>
  <si>
    <t>ROBERT MAY'S SCHOOL</t>
  </si>
  <si>
    <t>ROBIN HOOD PRIMARY AND NURSERY SCHOOL</t>
  </si>
  <si>
    <t>ROCKLANDS SCHOOL</t>
  </si>
  <si>
    <t>RODBOROUGH</t>
  </si>
  <si>
    <t>ROKEBY PRIMARY SCHOOL</t>
  </si>
  <si>
    <t>ROMAN FIELDS ACADEMY</t>
  </si>
  <si>
    <t>ROOKERY SCHOOL</t>
  </si>
  <si>
    <t>ROSEBROOK PRIMARY SCHOOL</t>
  </si>
  <si>
    <t>ROSEHILL METHODIST PRIMARY ACADEMY</t>
  </si>
  <si>
    <t>ROSEWOOD FREE SCHOOL</t>
  </si>
  <si>
    <t>ROSSMERE ACADEMY</t>
  </si>
  <si>
    <t>ROUNDWOOD SCHOOL AND COMMUNITY CENTRE</t>
  </si>
  <si>
    <t>ROWAN PARK SCHOOL</t>
  </si>
  <si>
    <t>ROYAL DOCKS ACADEMY</t>
  </si>
  <si>
    <t>ROYAL PARK PRIMARY ACADEMY</t>
  </si>
  <si>
    <t>ROYAL WOOTTON BASSETT ACADEMY</t>
  </si>
  <si>
    <t>ROYDS HALL, A SHARE ACADEMY</t>
  </si>
  <si>
    <t>RUFFORD PRIMARY SCHOOL</t>
  </si>
  <si>
    <t>RUGBY FREE SECONDARY SCHOOL</t>
  </si>
  <si>
    <t>RUSHMERE HALL PRIMARY SCHOOL</t>
  </si>
  <si>
    <t>RUSHY MEADOW PRIMARY ACADEMY</t>
  </si>
  <si>
    <t>RUSKIN JUNIOR SCHOOL</t>
  </si>
  <si>
    <t>SAFFRON VALLEY COLLEGIATE</t>
  </si>
  <si>
    <t>SAIL (SALISBURY ACADEMY FOR INSPIRATIONAL LEARNING)</t>
  </si>
  <si>
    <t>SAINT BENEDICT, A CATHOLIC VOLUNTARY ACADEMY</t>
  </si>
  <si>
    <t>SALESIAN SCHOOL, CHERTSEY</t>
  </si>
  <si>
    <t>SALMONS BROOK SCHOOL</t>
  </si>
  <si>
    <t>SALTASH COMMUNITY SCHOOL</t>
  </si>
  <si>
    <t>SALTLEY ACADEMY</t>
  </si>
  <si>
    <t>SAMUEL LAYCOCK SCHOOL</t>
  </si>
  <si>
    <t>SAMUEL WHITBREAD ACADEMY</t>
  </si>
  <si>
    <t>SANDY LANE PRIMARY SCHOOL</t>
  </si>
  <si>
    <t>SARUM ACADEMY</t>
  </si>
  <si>
    <t>SAXON HILL ACADEMY</t>
  </si>
  <si>
    <t>SAXON MOUNT SCHOOL</t>
  </si>
  <si>
    <t>SEDGEHILL ACADEMY</t>
  </si>
  <si>
    <t>SELWORTHY SPECIAL SCHOOL</t>
  </si>
  <si>
    <t>SELWYN PRIMARY SCHOOL</t>
  </si>
  <si>
    <t>SETTLEBECK SCHOOL</t>
  </si>
  <si>
    <t>SEVENHILLS ACADEMY</t>
  </si>
  <si>
    <t>SEVERNDALE SPECIALIST ACADEMY</t>
  </si>
  <si>
    <t>SGS PEGASUS SCHOOL</t>
  </si>
  <si>
    <t>SHAVINGTON ACADEMY</t>
  </si>
  <si>
    <t>SHAVINGTON PRIMARY SCHOOL</t>
  </si>
  <si>
    <t>SHELDON SCHOOL</t>
  </si>
  <si>
    <t>SHENSTONE LODGE SCHOOL</t>
  </si>
  <si>
    <t>SHENSTONE SCHOOL</t>
  </si>
  <si>
    <t>SHENTON PRIMARY SCHOOL</t>
  </si>
  <si>
    <t>SHEPHERDSWELL ACADEMY</t>
  </si>
  <si>
    <t>SHERARD PRIMARY SCHOOL</t>
  </si>
  <si>
    <t>SHERBROOK PRIMARY SCHOOL</t>
  </si>
  <si>
    <t>SHERWOOD PARK PRIMARY SCHOOL</t>
  </si>
  <si>
    <t>SHIRE OAK ACADEMY</t>
  </si>
  <si>
    <t>SHOEBURYNESS HIGH SCHOOL</t>
  </si>
  <si>
    <t>SHREWSBURY CATHEDRAL CATHOLIC PRIMARY SCHOOL AND NURSERY</t>
  </si>
  <si>
    <t>SIDEGATE PRIMARY SCHOOL</t>
  </si>
  <si>
    <t>SIMON DE SENLIS PRIMARY SCHOOL</t>
  </si>
  <si>
    <t>SIR BOBBY ROBSON SCHOOL</t>
  </si>
  <si>
    <t>SIR HARRY SMITH COMMUNITY COLLEGE</t>
  </si>
  <si>
    <t>SIR JOHN TALBOT'S SCHOOL</t>
  </si>
  <si>
    <t>SIR PETER HALL SCHOOL</t>
  </si>
  <si>
    <t>SIR THOMAS BOTELER CHURCH OF ENGLAND HIGH SCHOOL</t>
  </si>
  <si>
    <t>SIR WILLIAM RAMSAY SCHOOL</t>
  </si>
  <si>
    <t>SLADEWOOD ACADEMY</t>
  </si>
  <si>
    <t>SLOUGH AND ETON CHURCH OF ENGLAND BUSINESS AND ENTERPRISE COLLEGE</t>
  </si>
  <si>
    <t>SMALL HEATH LEADERSHIP ACADEMY</t>
  </si>
  <si>
    <t>SNOWDON VILLAGE</t>
  </si>
  <si>
    <t>SOLIHULL ALTERNATIVE PROVISION ACADEMY</t>
  </si>
  <si>
    <t>SOUNDWELL ACADEMY</t>
  </si>
  <si>
    <t>SOUTH DARTMOOR COMMUNITY COLLEGE</t>
  </si>
  <si>
    <t>SOUTH NORWOOD PRIMARY</t>
  </si>
  <si>
    <t>SOUTHAMPTON HOSPITAL SCHOOL</t>
  </si>
  <si>
    <t>SOUTHEND YMCA COMMUNITY SCHOOL</t>
  </si>
  <si>
    <t>SOUTHFIELDS ACADEMY</t>
  </si>
  <si>
    <t>SOUTHTOWN PRIMARY SCHOOL</t>
  </si>
  <si>
    <t>SOUTHVIEW SCHOOL</t>
  </si>
  <si>
    <t>SPA SCHOOL CAMBERWELL</t>
  </si>
  <si>
    <t>SPA SCHOOL, BERMONDSEY</t>
  </si>
  <si>
    <t>SPEENHAMLAND SCHOOL</t>
  </si>
  <si>
    <t>SPRING BROOK ACADEMY</t>
  </si>
  <si>
    <t>SPRING COMMON ACADEMY</t>
  </si>
  <si>
    <t>SPRING COTTAGE PRIMARY SCHOOL</t>
  </si>
  <si>
    <t>SPRING SCHOOL</t>
  </si>
  <si>
    <t>SPRINGDALE PRIMARY SCHOOL</t>
  </si>
  <si>
    <t>SPRINGFIELD JUNIOR SCHOOL</t>
  </si>
  <si>
    <t>SPRINGFIELD PRIMARY SCHOOL</t>
  </si>
  <si>
    <t>SPRINGFIELD SCHOOL</t>
  </si>
  <si>
    <t>SPRINGWELL ALTERNATIVE ACADEMY</t>
  </si>
  <si>
    <t>SPRINGWELL ALTERNATIVE ACADEMY GRANTHAM</t>
  </si>
  <si>
    <t>SPRINGWELL ALTERNATIVE ACADEMY LINCOLN</t>
  </si>
  <si>
    <t>SPRINGWELL ALTERNATIVE ACADEMY MABLETHORPE</t>
  </si>
  <si>
    <t>SPRINGWELL ALTERNATIVE ACADEMY SPALDING</t>
  </si>
  <si>
    <t>SPRINGWELL HARROGATE</t>
  </si>
  <si>
    <t>SPRINGWELL LEEDS ACADEMY</t>
  </si>
  <si>
    <t>SPRINGWELL SCHOOL</t>
  </si>
  <si>
    <t>SPRINGWELL SPECIAL ACADEMY</t>
  </si>
  <si>
    <t>SPRINGWEST ACADEMY</t>
  </si>
  <si>
    <t>SPRINGWOOD PRIMARY SCHOOL</t>
  </si>
  <si>
    <t>ST ANDREW'S ACADEMY</t>
  </si>
  <si>
    <t>ST ANSELM'S CATHOLIC SCHOOL, CANTERBURY</t>
  </si>
  <si>
    <t>ST AUGUSTINE ACADEMY</t>
  </si>
  <si>
    <t>ST AUGUSTINE'S CATHOLIC COLLEGE</t>
  </si>
  <si>
    <t>ST BERNARD'S SCHOOL</t>
  </si>
  <si>
    <t>ST CHRISTOPHER'S ACADEMY</t>
  </si>
  <si>
    <t>ST CLARE'S SCHOOL</t>
  </si>
  <si>
    <t>ST CLERE'S SCHOOL</t>
  </si>
  <si>
    <t>ST COLUMBA'S CATHOLIC BOYS' SCHOOL</t>
  </si>
  <si>
    <t>ST DOMINIC'S SCHOOL</t>
  </si>
  <si>
    <t>ST DUNSTAN'S SCHOOL</t>
  </si>
  <si>
    <t>ST ETHELBERT'S CATHOLIC PRIMARY SCHOOL</t>
  </si>
  <si>
    <t>ST FRANCIS CATHOLIC AND CHURCH OF ENGLAND PRIMARY ACADEMY</t>
  </si>
  <si>
    <t>ST GILES' SPENCER ACADEMY</t>
  </si>
  <si>
    <t>ST GREGORY'S CATHOLIC SCHOOL</t>
  </si>
  <si>
    <t>ST JAMES' CHURCH OF ENGLAND PRIMARY SCHOOL</t>
  </si>
  <si>
    <t>ST JAMES' COFE PRIMARY SCHOOL GORTON</t>
  </si>
  <si>
    <t>ST JOHN'S MARLBOROUGH</t>
  </si>
  <si>
    <t>ST JOHN'S SCHOOL</t>
  </si>
  <si>
    <t>ST JOSEPH'S CATHOLIC COLLEGE</t>
  </si>
  <si>
    <t>ST JOSEPH'S CATHOLIC PRIMARY SCHOOL, A VOLUNTARY ACADEMY</t>
  </si>
  <si>
    <t>ST LAURENCE SCHOOL</t>
  </si>
  <si>
    <t>ST LAWRENCE SCHOOL</t>
  </si>
  <si>
    <t>ST LUKE'S ACADEMY</t>
  </si>
  <si>
    <t>ST MARK'S CHURCH OF ENGLAND PRIMARY SCHOOL</t>
  </si>
  <si>
    <t>ST MARK'S COFE JUNIOR SCHOOL, SALISBURY</t>
  </si>
  <si>
    <t>ST MARK'S COFE SCHOOL</t>
  </si>
  <si>
    <t>ST MARTIN'S CHURCH OF ENGLAND PRIMARY SCHOOL</t>
  </si>
  <si>
    <t>ST MARTIN'S GARDEN PRIMARY SCHOOL</t>
  </si>
  <si>
    <t>ST MARTINS SCHOOL</t>
  </si>
  <si>
    <t>ST MARY'S CHURCH OF ENGLAND MIDDLE SCHOOL, PUDDLETOWN</t>
  </si>
  <si>
    <t>ST MARY'S SCHOOL</t>
  </si>
  <si>
    <t>ST MATTHEW'S COFE PRIMARY SCHOOL</t>
  </si>
  <si>
    <t>ST MATTHIAS ACADEMY</t>
  </si>
  <si>
    <t>ST MICHAEL'S CHURCH OF ENGLAND ACADEMY</t>
  </si>
  <si>
    <t>ST NICHOLAS CHURCH OF ENGLAND PRIMARY ACADEMY</t>
  </si>
  <si>
    <t>ST NICHOLAS CHURCH SCHOOL</t>
  </si>
  <si>
    <t>ST NICHOLAS SCHOOL</t>
  </si>
  <si>
    <t>ST PAUL'S WAY TRUST SCHOOL</t>
  </si>
  <si>
    <t>ST PETER'S CHURCH OF ENGLAND PRIMARY SCHOOL</t>
  </si>
  <si>
    <t>ST PHILIP'S SCHOOL</t>
  </si>
  <si>
    <t>ST RICHARD'S CHURCH OF ENGLAND PRIMARY SCHOOL</t>
  </si>
  <si>
    <t>ST STEPHEN'S COFE PRIMARY SCHOOL</t>
  </si>
  <si>
    <t>ST STEPHENS COMMUNITY ACADEMY</t>
  </si>
  <si>
    <t>ST THOMAS À BECKET CATHOLIC SECONDARY SCHOOL, A VOLUNTARY ACADEMY</t>
  </si>
  <si>
    <t>ST THOMAS OF CANTERBURY SCHOOL, A CATHOLIC VOLUNTARY ACADEMY</t>
  </si>
  <si>
    <t>ST WEONARD'S ACADEMY</t>
  </si>
  <si>
    <t>ST WILFRID'S ACADEMY, DONCASTER</t>
  </si>
  <si>
    <t>ST WILFRID'S CATHOLIC HIGH SCHOOL &amp; SIXTH FORM COLLEGE: A VOLUNTARY ACADEMY</t>
  </si>
  <si>
    <t>ST WILFRID'S CHURCH OF ENGLAND ACADEMY</t>
  </si>
  <si>
    <t>ST. PAUL'S (SLADE GREEN) CHURCH OF ENGLAND PRIMARY SCHOOL</t>
  </si>
  <si>
    <t>STALHAM HIGH SCHOOL</t>
  </si>
  <si>
    <t>STANFORD-LE-HOPE PRIMARY SCHOOL</t>
  </si>
  <si>
    <t>STANNINGTON INFANT SCHOOL</t>
  </si>
  <si>
    <t>STANSFIELD ACADEMY</t>
  </si>
  <si>
    <t>STANTON VALE SCHOOL</t>
  </si>
  <si>
    <t>STEPHENSON ACADEMY</t>
  </si>
  <si>
    <t>STOCKINGFORD ACADEMY</t>
  </si>
  <si>
    <t>STOCKLAND GREEN SCHOOL</t>
  </si>
  <si>
    <t>STOKE DAMEREL COMMUNITY COLLEGE</t>
  </si>
  <si>
    <t>STOKESLEY PRIMARY ACADEMY</t>
  </si>
  <si>
    <t>STONE LODGE ACADEMY</t>
  </si>
  <si>
    <t>STONE SOUP ACADEMY</t>
  </si>
  <si>
    <t>STOPSLEY HIGH SCHOOL</t>
  </si>
  <si>
    <t>STOWUPLAND HIGH SCHOOL</t>
  </si>
  <si>
    <t>STRATFORD SCHOOL ACADEMY</t>
  </si>
  <si>
    <t>STRATHMORE SCHOOL</t>
  </si>
  <si>
    <t>STUBBIN WOOD SCHOOL</t>
  </si>
  <si>
    <t>STUDFALL INFANT ACADEMY</t>
  </si>
  <si>
    <t>STUDFALL JUNIOR ACADEMY</t>
  </si>
  <si>
    <t>STUDLEY GREEN PRIMARY SCHOOL</t>
  </si>
  <si>
    <t>STUDLEY INFANTS' SCHOOL</t>
  </si>
  <si>
    <t>SUMMERDOWN SCHOOL</t>
  </si>
  <si>
    <t>SUMMERSIDE PRIMARY ACADEMY</t>
  </si>
  <si>
    <t>SUNBURY MANOR SCHOOL</t>
  </si>
  <si>
    <t>SUNNYSIDE ACADEMY</t>
  </si>
  <si>
    <t>SUNRISE ACADEMY</t>
  </si>
  <si>
    <t>SUTTON HOUSE ACADEMY</t>
  </si>
  <si>
    <t>SUTTON PARK PRIMARY</t>
  </si>
  <si>
    <t>SUTTON PARK PRIMARY SCHOOL</t>
  </si>
  <si>
    <t>SWINTON ACADEMY</t>
  </si>
  <si>
    <t>SYTHWOOD PRIMARY AND NURSERY SCHOOL</t>
  </si>
  <si>
    <t>TANY'S DELL PRIMARY SCHOOL AND NURSERY</t>
  </si>
  <si>
    <t>TEDDINGTON SCHOOL</t>
  </si>
  <si>
    <t>TEMPLE HILL PRIMARY ACADEMY</t>
  </si>
  <si>
    <t>TEMPLE SUTTON PRIMARY SCHOOL</t>
  </si>
  <si>
    <t>TENDRING TECHNOLOGY COLLEGE</t>
  </si>
  <si>
    <t>TETTENHALL WOOD SCHOOL</t>
  </si>
  <si>
    <t>THAMES DITTON JUNIOR SCHOOL</t>
  </si>
  <si>
    <t>THAMES PRIMARY ACADEMY</t>
  </si>
  <si>
    <t>THAMES VALLEY SCHOOL</t>
  </si>
  <si>
    <t>THAMESIDE PRIMARY SCHOOL</t>
  </si>
  <si>
    <t>THE ABBEY SCHOOL</t>
  </si>
  <si>
    <t>THE ACADEMY OF CENTRAL BEDFORDSHIRE</t>
  </si>
  <si>
    <t>THE ALBANY</t>
  </si>
  <si>
    <t>THE ALTON SCHOOL</t>
  </si>
  <si>
    <t>THE ARTSXCHANGE</t>
  </si>
  <si>
    <t>THE ASHLEY SCHOOL</t>
  </si>
  <si>
    <t>THE ASPIRE ACADEMY</t>
  </si>
  <si>
    <t>THE AVENUE PRIMARY SCHOOL AND CHILDREN'S CENTRE</t>
  </si>
  <si>
    <t>THE AVENUE SCHOOL</t>
  </si>
  <si>
    <t>THE AVENUE SPECIAL SCHOOL</t>
  </si>
  <si>
    <t>THE AXIS ACADEMY</t>
  </si>
  <si>
    <t>THE BEACON COLLEGE</t>
  </si>
  <si>
    <t>THE BEECH ACADEMY</t>
  </si>
  <si>
    <t>THE BIRLEY ACADEMY</t>
  </si>
  <si>
    <t>THE BISHOP OF WINCHESTER ACADEMY</t>
  </si>
  <si>
    <t>THE BOXING ACADEMY AP FREE SCHOOL</t>
  </si>
  <si>
    <t>THE BRIDGE ACADEMY</t>
  </si>
  <si>
    <t>THE BRIDGE EASTON</t>
  </si>
  <si>
    <t>THE BRIDGE INTEGRATED LEARNING SPACE</t>
  </si>
  <si>
    <t>THE BRIDGE SATELLITE PROVISION</t>
  </si>
  <si>
    <t>THE BRIDGE SCHOOL</t>
  </si>
  <si>
    <t>THE BROMFORDS SCHOOL</t>
  </si>
  <si>
    <t>THE BROMLEY-PENSNETT PRIMARY SCHOOL</t>
  </si>
  <si>
    <t>THE BROOKFIELD SCHOOL</t>
  </si>
  <si>
    <t>THE BULWELL ACADEMY</t>
  </si>
  <si>
    <t>THE CANTERBURY ACADEMY</t>
  </si>
  <si>
    <t>THE CANTERBURY PRIMARY SCHOOL</t>
  </si>
  <si>
    <t>THE CATHOLIC HIGH SCHOOL, CHESTER</t>
  </si>
  <si>
    <t>THE CAVENDISH HIGH ACADEMY</t>
  </si>
  <si>
    <t>THE CAVENDISH SCHOOL</t>
  </si>
  <si>
    <t>THE CE ACADEMY</t>
  </si>
  <si>
    <t>THE CEDARS ACADEMY</t>
  </si>
  <si>
    <t>THE CENTRE SCHOOL</t>
  </si>
  <si>
    <t>THE CHALET SCHOOL</t>
  </si>
  <si>
    <t>THE CHALFONTS COMMUNITY COLLEGE</t>
  </si>
  <si>
    <t>THE CHARLES DICKENS SCHOOL</t>
  </si>
  <si>
    <t>THE CHERWELL SCHOOL</t>
  </si>
  <si>
    <t>THE CITY ACADEMY BRISTOL</t>
  </si>
  <si>
    <t>THE CLARENDON ACADEMY</t>
  </si>
  <si>
    <t>THE COMMONWEAL SCHOOL</t>
  </si>
  <si>
    <t>THE COMPASS ACADEMY</t>
  </si>
  <si>
    <t>THE COMPASS SCHOOL</t>
  </si>
  <si>
    <t>THE CORSHAM SCHOOL</t>
  </si>
  <si>
    <t>THE COURTYARD ISLINGTON</t>
  </si>
  <si>
    <t>THE COWPLAIN SCHOOL</t>
  </si>
  <si>
    <t>THE CRESTWOOD SCHOOL</t>
  </si>
  <si>
    <t>THE DEAN ACADEMY</t>
  </si>
  <si>
    <t>THE EAGLEWOOD SCHOOL</t>
  </si>
  <si>
    <t>THE EASTBOURNE ACADEMY</t>
  </si>
  <si>
    <t>THE EDGE ACADEMY</t>
  </si>
  <si>
    <t>THE ELLAND ACADEMY</t>
  </si>
  <si>
    <t>THE ELMGREEN SCHOOL</t>
  </si>
  <si>
    <t>THE ERESBY SCHOOL, SPILSBY</t>
  </si>
  <si>
    <t>THE EXCELSIOR ACADEMY</t>
  </si>
  <si>
    <t>THE FERMAIN ACADEMY</t>
  </si>
  <si>
    <t>THE FLAGSHIP SCHOOL</t>
  </si>
  <si>
    <t>THE FLYING BULL ACADEMY</t>
  </si>
  <si>
    <t>THE FOREST SCHOOL</t>
  </si>
  <si>
    <t>THE FOUNTAINS HIGH SCHOOL</t>
  </si>
  <si>
    <t>THE FOUNTAINS PRIMARY SCHOOL</t>
  </si>
  <si>
    <t>THE FUSION ACADEMY</t>
  </si>
  <si>
    <t>THE GATEWAY SCHOOL</t>
  </si>
  <si>
    <t>THE GODOLPHIN JUNIOR ACADEMY</t>
  </si>
  <si>
    <t>THE GRANGE PRIMARY SCHOOL</t>
  </si>
  <si>
    <t>THE GRANGE SCHOOL</t>
  </si>
  <si>
    <t>THE GREENWELL ACADEMY</t>
  </si>
  <si>
    <t>THE GROVE</t>
  </si>
  <si>
    <t>THE GROVE PRIMARY ACADEMY</t>
  </si>
  <si>
    <t>THE HARBOUR SCHOOL</t>
  </si>
  <si>
    <t>THE HASTINGS ACADEMY</t>
  </si>
  <si>
    <t>THE HATHERSHAW COLLEGE</t>
  </si>
  <si>
    <t>THE HAWTHORNS SCHOOL</t>
  </si>
  <si>
    <t>THE HEIGHTS ACADEMY</t>
  </si>
  <si>
    <t>THE HEIGHTS BLACKBURN</t>
  </si>
  <si>
    <t>THE HEIGHTS BURNLEY</t>
  </si>
  <si>
    <t>THE HOLLYFIELD SCHOOL AND SIXTH FORM CENTRE</t>
  </si>
  <si>
    <t>THE HOLMESDALE SCHOOL</t>
  </si>
  <si>
    <t>THE HOLY FAMILY CATHOLIC SCHOOL, A VOLUNTARY ACADEMY</t>
  </si>
  <si>
    <t>THE HONYWOOD COMMUNITY SCIENCE SCHOOL</t>
  </si>
  <si>
    <t>THE HUB SCHOOL</t>
  </si>
  <si>
    <t>THE IFFLEY ACADEMY</t>
  </si>
  <si>
    <t>THE JAMES CAMBELL PRIMARY SCHOOL</t>
  </si>
  <si>
    <t>THE JOHN OF GAUNT SCHOOL</t>
  </si>
  <si>
    <t>THE JOHN ROAN SCHOOL</t>
  </si>
  <si>
    <t>THE JUBILEE ACADEMY</t>
  </si>
  <si>
    <t>THE KEYSTONE ACADEMY</t>
  </si>
  <si>
    <t>THE KING'S ACADEMY</t>
  </si>
  <si>
    <t>THE KINGSBROOK SCHOOL</t>
  </si>
  <si>
    <t>THE KINGSTON ACADEMY</t>
  </si>
  <si>
    <t>THE KINGSWAY SCHOOL</t>
  </si>
  <si>
    <t>THE LACON CHILDE SCHOOL</t>
  </si>
  <si>
    <t>THE LADDER SCHOOL</t>
  </si>
  <si>
    <t>THE LANGLEY ACADEMY</t>
  </si>
  <si>
    <t>THE LIMES COLLEGE</t>
  </si>
  <si>
    <t>THE LINDFIELD SCHOOL</t>
  </si>
  <si>
    <t>THE LINK SCHOOL</t>
  </si>
  <si>
    <t>THE LITTLEHAMPTON ACADEMY</t>
  </si>
  <si>
    <t>THE LODESTAR ACADEMY</t>
  </si>
  <si>
    <t>THE LONG EATON SCHOOL</t>
  </si>
  <si>
    <t>THE MACCLESFIELD ACADEMY</t>
  </si>
  <si>
    <t>THE MAPLE SCHOOL</t>
  </si>
  <si>
    <t>THE MARLBOROUGH CHURCH OF ENGLAND SCHOOL</t>
  </si>
  <si>
    <t>THE MARSH ACADEMY</t>
  </si>
  <si>
    <t>THE MARTIN BACON ACADEMY</t>
  </si>
  <si>
    <t>THE MEAD INFANT AND NURSERY SCHOOL</t>
  </si>
  <si>
    <t>THE MEADOWS SCHOOL</t>
  </si>
  <si>
    <t>THE MENDIP SCHOOL</t>
  </si>
  <si>
    <t>THE MILESTONE SCHOOL</t>
  </si>
  <si>
    <t>THE MISBOURNE SCHOOL</t>
  </si>
  <si>
    <t>THE NORTH SCHOOL</t>
  </si>
  <si>
    <t>THE OAKS INFANT SCHOOL</t>
  </si>
  <si>
    <t>THE OLDERSHAW SCHOOL</t>
  </si>
  <si>
    <t>THE OPEN ACADEMY</t>
  </si>
  <si>
    <t>THE ORCHARDS</t>
  </si>
  <si>
    <t>THE PARK SCHOOL</t>
  </si>
  <si>
    <t>THE PEARS FAMILY SCHOOL</t>
  </si>
  <si>
    <t>THE PINETREE SCHOOL</t>
  </si>
  <si>
    <t>THE PINGLE ACADEMY</t>
  </si>
  <si>
    <t>THE PIONEER SCHOOL</t>
  </si>
  <si>
    <t>THE PORTSMOUTH ACADEMY</t>
  </si>
  <si>
    <t>THE PRIDE ACADEMY</t>
  </si>
  <si>
    <t>THE PROMISE SCHOOL</t>
  </si>
  <si>
    <t>THE QUAY SCHOOL</t>
  </si>
  <si>
    <t>THE QUEEN KATHERINE SCHOOL</t>
  </si>
  <si>
    <t>THE RAISE ACADEMY</t>
  </si>
  <si>
    <t>THE REGIS SCHOOL</t>
  </si>
  <si>
    <t>THE RICHMOND HILL ACADEMY</t>
  </si>
  <si>
    <t>THE RIDGE ACADEMY</t>
  </si>
  <si>
    <t>THE RIDGEWAY SCHOOL</t>
  </si>
  <si>
    <t>THE RIDGEWAY SCHOOL &amp; SIXTH FORM COLLEGE</t>
  </si>
  <si>
    <t>THE RISE FREE SCHOOL</t>
  </si>
  <si>
    <t>THE ROBERT NAPIER SCHOOL</t>
  </si>
  <si>
    <t>THE ROBERT SMYTH ACADEMY</t>
  </si>
  <si>
    <t>THE ROMSEY SCHOOL</t>
  </si>
  <si>
    <t>THE ROOKERIES CARLETON JUNIOR AND INFANT SCHOOL</t>
  </si>
  <si>
    <t>THE ROPEMAKERS' ACADEMY</t>
  </si>
  <si>
    <t>THE ROWANS</t>
  </si>
  <si>
    <t>THE RUSSETT SCHOOL</t>
  </si>
  <si>
    <t>THE SHORELINE ACADEMY</t>
  </si>
  <si>
    <t>THE SITTINGBOURNE SCHOOL</t>
  </si>
  <si>
    <t>THE SKILLS HUB</t>
  </si>
  <si>
    <t>THE SKIPTON ACADEMY</t>
  </si>
  <si>
    <t>THE SKY ACADEMY</t>
  </si>
  <si>
    <t>THE SOUTH DOWNS SCHOOL</t>
  </si>
  <si>
    <t>THE SPRINGBOARD PROJECT</t>
  </si>
  <si>
    <t>THE SPRINGFIELDS ACADEMY</t>
  </si>
  <si>
    <t>THE ST CHRISTOPHER SCHOOL</t>
  </si>
  <si>
    <t>THE ST LEONARDS ACADEMY</t>
  </si>
  <si>
    <t>THE ST MARYLEBONE CHURCH OF ENGLAND BRIDGE SCHOOL</t>
  </si>
  <si>
    <t>THE STEPHEN LONGFELLOW ACADEMY</t>
  </si>
  <si>
    <t>THE SULLIVAN CENTRE</t>
  </si>
  <si>
    <t>THE SWEYNE PARK SCHOOL</t>
  </si>
  <si>
    <t>THE SYDNEY RUSSELL SCHOOL</t>
  </si>
  <si>
    <t>THE THETFORD ACADEMY</t>
  </si>
  <si>
    <t>THE THOMAS AVELING SCHOOL</t>
  </si>
  <si>
    <t>THE THOMAS HARDYE SCHOOL</t>
  </si>
  <si>
    <t>THE TRAFALGAR SCHOOL AT DOWNTON</t>
  </si>
  <si>
    <t>THE VENN BOULEVARD CENTRE</t>
  </si>
  <si>
    <t>THE VICTORY PRIMARY SCHOOL</t>
  </si>
  <si>
    <t>THE VILLAGE SCHOOL</t>
  </si>
  <si>
    <t>THE WARREN SCHOOL</t>
  </si>
  <si>
    <t>THE WARRINER SCHOOL</t>
  </si>
  <si>
    <t>THE WARWICKSHIRE ACADEMY</t>
  </si>
  <si>
    <t>THE WELLINGTON ACADEMY</t>
  </si>
  <si>
    <t>THE WESTGATE SCHOOL</t>
  </si>
  <si>
    <t>THE WHERRY SCHOOL</t>
  </si>
  <si>
    <t>THE WHITLEY AP ACADEMY</t>
  </si>
  <si>
    <t>THE WILLOWS SCHOOL</t>
  </si>
  <si>
    <t>THE WINDMILL SCHOOL</t>
  </si>
  <si>
    <t>THE WINSTANLEY SCHOOL</t>
  </si>
  <si>
    <t>THE WOODLANDS ACADEMY</t>
  </si>
  <si>
    <t>THE WOODSIDE PRIMARY ACADEMY</t>
  </si>
  <si>
    <t>THE WORKPLACE</t>
  </si>
  <si>
    <t>THE WYMERING SCHOOL</t>
  </si>
  <si>
    <t>THEALE GREEN SCHOOL</t>
  </si>
  <si>
    <t>THERFIELD SCHOOL</t>
  </si>
  <si>
    <t>THISTLE HILL ACADEMY</t>
  </si>
  <si>
    <t>THOMAS BENNETT COMMUNITY COLLEGE</t>
  </si>
  <si>
    <t>THOMAS BEWICK SCHOOL</t>
  </si>
  <si>
    <t>THOMAS CLARKSON ACADEMY</t>
  </si>
  <si>
    <t>THOMAS ESTLEY COMMUNITY COLLEGE</t>
  </si>
  <si>
    <t>THOMAS WOLSEY ORMISTON ACADEMY</t>
  </si>
  <si>
    <t>THORNBURY PRIMARY SCHOOL</t>
  </si>
  <si>
    <t>THORNHILL COMMUNITY ACADEMY, A SHARE ACADEMY</t>
  </si>
  <si>
    <t>THORP ACADEMY</t>
  </si>
  <si>
    <t>THRAPSTON PRIMARY SCHOOL</t>
  </si>
  <si>
    <t>THREE TOWERS ALTERNATIVE PROVISION ACADEMY</t>
  </si>
  <si>
    <t>THREE WAYS SCHOOL</t>
  </si>
  <si>
    <t>THRIFTWOOD SCHOOL</t>
  </si>
  <si>
    <t>THURNBY MEAD PRIMARY ACADEMY</t>
  </si>
  <si>
    <t>TIDEMILL ACADEMY</t>
  </si>
  <si>
    <t>TILE CROSS ACADEMY</t>
  </si>
  <si>
    <t>TIMBERLEY ACADEMY</t>
  </si>
  <si>
    <t>TITAN ASTON ACADEMY</t>
  </si>
  <si>
    <t>TITAN ST GEORGES ACADEMY</t>
  </si>
  <si>
    <t>TODDINGTON ST GEORGE CHURCH OF ENGLAND SCHOOL</t>
  </si>
  <si>
    <t>TOLLGATE PRIMARY SCHOOL</t>
  </si>
  <si>
    <t>TOLWORTH GIRLS' SCHOOL AND SIXTH FORM</t>
  </si>
  <si>
    <t>TOMLINSCOTE SCHOOL</t>
  </si>
  <si>
    <t>TOOTING PRIMARY SCHOOL</t>
  </si>
  <si>
    <t>TOPCLIFFE PRIMARY SCHOOL</t>
  </si>
  <si>
    <t>TOR BRIDGE HIGH</t>
  </si>
  <si>
    <t>TOR VIEW SCHOOL</t>
  </si>
  <si>
    <t>TORFIELD SCHOOL</t>
  </si>
  <si>
    <t>TORLANDS ACADEMY</t>
  </si>
  <si>
    <t>TRAFALGAR SCHOOL</t>
  </si>
  <si>
    <t>TREETOPS FREE SCHOOL</t>
  </si>
  <si>
    <t>TREETOPS SCHOOL</t>
  </si>
  <si>
    <t>TREGOLLS ACADEMY</t>
  </si>
  <si>
    <t>TREGONWELL ACADEMY</t>
  </si>
  <si>
    <t>TRENT VIEW COLLEGE</t>
  </si>
  <si>
    <t>TREVITHICK LEARNING ACADEMY</t>
  </si>
  <si>
    <t>TRINITY ACADEMY GRAMMAR</t>
  </si>
  <si>
    <t>TRINITY ACADEMY NEW BRIDGE</t>
  </si>
  <si>
    <t>TRINITY ACADEMY NEWCASTLE</t>
  </si>
  <si>
    <t>TRINITY CATHOLIC SCHOOL</t>
  </si>
  <si>
    <t>TRINITY CHURCH OF ENGLAND PRIMARY SCHOOL</t>
  </si>
  <si>
    <t>TRINITY CHURCH OF ENGLAND SCHOOL, BELVEDERE</t>
  </si>
  <si>
    <t>TRINITY SCHOOL</t>
  </si>
  <si>
    <t>TUBBENDEN PRIMARY SCHOOL</t>
  </si>
  <si>
    <t>TUDOR GRANGE ACADEMY REDDITCH</t>
  </si>
  <si>
    <t>TULIP ACADEMY</t>
  </si>
  <si>
    <t>TWEENDYKES SCHOOL</t>
  </si>
  <si>
    <t>TWO BRIDGES ACADEMY</t>
  </si>
  <si>
    <t>TWO RIVERS HIGH SCHOOL</t>
  </si>
  <si>
    <t>TWO RIVERS PRIMARY SCHOOL</t>
  </si>
  <si>
    <t>TWYDALL PRIMARY SCHOOL AND NURSERY</t>
  </si>
  <si>
    <t>TWYFORD CHURCH OF ENGLAND HIGH SCHOOL</t>
  </si>
  <si>
    <t>TYMBERWOOD ACADEMY</t>
  </si>
  <si>
    <t>TYNEVIEW PRIMARY SCHOOL</t>
  </si>
  <si>
    <t>UET COMPASS ACADEMY</t>
  </si>
  <si>
    <t>UET PATHFINDER ACADEMY</t>
  </si>
  <si>
    <t>UNIFIED ACADEMY</t>
  </si>
  <si>
    <t>UNITY ACADEMY</t>
  </si>
  <si>
    <t>UNSWORTH PRIMARY SCHOOL</t>
  </si>
  <si>
    <t>UPLANDS SCHOOL</t>
  </si>
  <si>
    <t>UPPINGHAM COMMUNITY COLLEGE</t>
  </si>
  <si>
    <t>VALE OF EVESHAM SCHOOL</t>
  </si>
  <si>
    <t>VALLEY INVICTA PRIMARY SCHOOL AT EAST BOROUGH</t>
  </si>
  <si>
    <t>VALLEY INVICTA PRIMARY SCHOOL AT HOLBOROUGH LAKES</t>
  </si>
  <si>
    <t>VALLEY INVICTA PRIMARY SCHOOL AT KINGS HILL</t>
  </si>
  <si>
    <t>VALLEY INVICTA PRIMARY SCHOOL AT LEYBOURNE CHASE</t>
  </si>
  <si>
    <t>VALLEY ROAD ACADEMY</t>
  </si>
  <si>
    <t>VANGUARD SCHOOL</t>
  </si>
  <si>
    <t>VENTURE ACADEMY</t>
  </si>
  <si>
    <t>VICKERSTOWN SCHOOL</t>
  </si>
  <si>
    <t>VICTORY PARK ACADEMY</t>
  </si>
  <si>
    <t>VYNERS SCHOOL</t>
  </si>
  <si>
    <t>WALBOTTLE ACADEMY</t>
  </si>
  <si>
    <t>WALDEGRAVE SCHOOL</t>
  </si>
  <si>
    <t>WALES HIGH SCHOOL</t>
  </si>
  <si>
    <t>WALKER RIVERSIDE ACADEMY</t>
  </si>
  <si>
    <t>WALKWOOD CHURCH OF ENGLAND MIDDLE SCHOOL</t>
  </si>
  <si>
    <t>WALSH COFE JUNIOR SCHOOL</t>
  </si>
  <si>
    <t>WALTON HALL ACADEMY</t>
  </si>
  <si>
    <t>WANDLE VALLEY ACADEMY</t>
  </si>
  <si>
    <t>WANSBECK PRIMARY SCHOOL</t>
  </si>
  <si>
    <t>WANSDYKE SCHOOL</t>
  </si>
  <si>
    <t>WARDEN PARK SECONDARY ACADEMY</t>
  </si>
  <si>
    <t>WARREN PRIMARY SCHOOL</t>
  </si>
  <si>
    <t>WARREN SCHOOL</t>
  </si>
  <si>
    <t>WARREN WOOD - A SPECIALIST ACADEMY</t>
  </si>
  <si>
    <t>WARREN WOOD PRIMARY SCHOOL</t>
  </si>
  <si>
    <t>WARSTONES PRIMARY SCHOOL</t>
  </si>
  <si>
    <t>WASELEY HILLS HIGH SCHOOL</t>
  </si>
  <si>
    <t>WASHACRE PRIMARY ACADEMY</t>
  </si>
  <si>
    <t>WASHINGTON ACADEMY</t>
  </si>
  <si>
    <t>WATERLOO PRIMARY SCHOOL</t>
  </si>
  <si>
    <t>WATERMILL SCHOOL</t>
  </si>
  <si>
    <t>WATH VICTORIA PRIMARY SCHOOL</t>
  </si>
  <si>
    <t>WATTON JUNIOR SCHOOL</t>
  </si>
  <si>
    <t>WAVERLEY JUNIOR ACADEMY</t>
  </si>
  <si>
    <t>WAVERLEY SCHOOL</t>
  </si>
  <si>
    <t>WEATHERFIELD ACADEMY</t>
  </si>
  <si>
    <t>WEBSTER PRIMARY SCHOOL</t>
  </si>
  <si>
    <t>WELBECK ACADEMY</t>
  </si>
  <si>
    <t>WELBOURNE PRIMARY ACADEMY</t>
  </si>
  <si>
    <t>WELCOMBE HILLS SCHOOL</t>
  </si>
  <si>
    <t>WELLING SCHOOL</t>
  </si>
  <si>
    <t>WELLINGTON SCHOOL</t>
  </si>
  <si>
    <t>WELLS PARK SCHOOL</t>
  </si>
  <si>
    <t>WEMBLEY MANOR</t>
  </si>
  <si>
    <t>WEST BLATCHINGTON PRIMARY AND NURSERY SCHOOL</t>
  </si>
  <si>
    <t>WEST CLIFF PRIMARY SCHOOL</t>
  </si>
  <si>
    <t>WEST EWELL PRIMARY SCHOOL AND NURSERY</t>
  </si>
  <si>
    <t>WEST HILL SCHOOL</t>
  </si>
  <si>
    <t>WEST MALLING CHURCH OF ENGLAND PRIMARY SCHOOL AND MCGINTY SPEECH AND LANGUAGE SRP</t>
  </si>
  <si>
    <t>WEST ST LEONARDS PRIMARY ACADEMY</t>
  </si>
  <si>
    <t>WESTBRIDGE ACADEMY</t>
  </si>
  <si>
    <t>WESTBROOK PRIMARY SCHOOL</t>
  </si>
  <si>
    <t>WESTBURY ACADEMY</t>
  </si>
  <si>
    <t>WESTCLIFF PRIMARY ACADEMY</t>
  </si>
  <si>
    <t>WESTCROFT SCHOOL</t>
  </si>
  <si>
    <t>WESTENDE JUNIOR SCHOOL</t>
  </si>
  <si>
    <t>WESTLANDS ACADEMY</t>
  </si>
  <si>
    <t>WESTLANDS SCHOOL</t>
  </si>
  <si>
    <t>WESTLEA PRIMARY SCHOOL</t>
  </si>
  <si>
    <t>WESTON ALL SAINTS COFE PRIMARY SCHOOL</t>
  </si>
  <si>
    <t>WESTON POINT PRIMARY ACADEMY</t>
  </si>
  <si>
    <t>WESTOVER GREEN COMMUNITY SCHOOL AND AUTISM CENTRE</t>
  </si>
  <si>
    <t>WESTSIDE SCHOOL</t>
  </si>
  <si>
    <t>WEY VALLEY COLLEGE</t>
  </si>
  <si>
    <t>WHARNCLIFFE SIDE PRIMARY SCHOOL</t>
  </si>
  <si>
    <t>WHICKHAM SCHOOL</t>
  </si>
  <si>
    <t>WHITEFIELD SCHOOL</t>
  </si>
  <si>
    <t>WHITEHOUSE PRIMARY SCHOOL</t>
  </si>
  <si>
    <t>WHITEHOUSE PUPIL REFERRAL UNIT</t>
  </si>
  <si>
    <t>WHITEWAYS PRIMARY SCHOOL</t>
  </si>
  <si>
    <t>WICKERSLEY SCHOOL AND SPORTS COLLEGE</t>
  </si>
  <si>
    <t>WIGHTWICK HALL SCHOOL</t>
  </si>
  <si>
    <t>WIGSTON ACADEMY</t>
  </si>
  <si>
    <t>WIGSTON BIRKETT HOUSE COMMUNITY SPECIAL SCHOOL</t>
  </si>
  <si>
    <t>WILL ADAMS ACADEMY</t>
  </si>
  <si>
    <t>WILLIAM HOWARD SCHOOL</t>
  </si>
  <si>
    <t>WILLIAM HULME'S GRAMMAR SCHOOL</t>
  </si>
  <si>
    <t>WILLIAM PERKIN CHURCH OF ENGLAND HIGH SCHOOL</t>
  </si>
  <si>
    <t>WILLOUGHBY ACADEMY</t>
  </si>
  <si>
    <t>WILLOW DENE SCHOOL</t>
  </si>
  <si>
    <t>WILLOW PRIMARY ACADEMY</t>
  </si>
  <si>
    <t>WILLOW WOOD COMMUNITY NURSERY AND PRIMARY SCHOOL</t>
  </si>
  <si>
    <t>WILLOWBROOK MEAD PRIMARY ACADEMY</t>
  </si>
  <si>
    <t>WILSON STUART SCHOOL</t>
  </si>
  <si>
    <t>WILTON COFE PRIMARY SCHOOL</t>
  </si>
  <si>
    <t>WINDY ARBOR PRIMARY SCHOOL</t>
  </si>
  <si>
    <t>WISTASTON ACADEMY</t>
  </si>
  <si>
    <t>WITCHFORD VILLAGE COLLEGE</t>
  </si>
  <si>
    <t>WODENSBOROUGH ORMISTON ACADEMY</t>
  </si>
  <si>
    <t>WOKING HIGH SCHOOL</t>
  </si>
  <si>
    <t>WOLLASTON SCHOOL</t>
  </si>
  <si>
    <t>WOLVERHAMPTON VOCATIONAL TRAINING CENTRE</t>
  </si>
  <si>
    <t>WOOD END PARK ACADEMY</t>
  </si>
  <si>
    <t>WOOD FIELD PRIMARY SCHOOL</t>
  </si>
  <si>
    <t>WOOD GREEN SCHOOL</t>
  </si>
  <si>
    <t>WOODBRIDGE ROAD ACADEMY</t>
  </si>
  <si>
    <t>WOODCHURCH HIGH SCHOOL</t>
  </si>
  <si>
    <t>WOODCOTE HIGH SCHOOL</t>
  </si>
  <si>
    <t>WOODFIELD SCHOOL</t>
  </si>
  <si>
    <t>WOODHALL PRIMARY SCHOOL</t>
  </si>
  <si>
    <t>WOODHEY HIGH SCHOOL</t>
  </si>
  <si>
    <t>WOODHOUSE PRIMARY ACADEMY</t>
  </si>
  <si>
    <t>WOODLANDS</t>
  </si>
  <si>
    <t>WOODLANDS ACADEMY</t>
  </si>
  <si>
    <t>WOODLANDS PRIMARY SCHOOL</t>
  </si>
  <si>
    <t>WOODLANDS SCHOOL</t>
  </si>
  <si>
    <t>WOODNEWTON- A LEARNING COMMUNITY</t>
  </si>
  <si>
    <t>WOODSIDE ACADEMY</t>
  </si>
  <si>
    <t>WOOLGROVE SCHOOL, SPECIAL NEEDS ACADEMY</t>
  </si>
  <si>
    <t>WOOLSTON COMMUNITY PRIMARY SCHOOL</t>
  </si>
  <si>
    <t>WOOLWICH POLYTECHNIC SCHOOL</t>
  </si>
  <si>
    <t>WORKINGTON ACADEMY</t>
  </si>
  <si>
    <t>WORSBROUGH COMMON PRIMARY SCHOOL</t>
  </si>
  <si>
    <t>WORTH VALLEY PRIMARY SCHOOL</t>
  </si>
  <si>
    <t>WORTHING HIGH SCHOOL</t>
  </si>
  <si>
    <t>WREAKE VALLEY ACADEMY</t>
  </si>
  <si>
    <t>WREKIN VIEW PRIMARY SCHOOL</t>
  </si>
  <si>
    <t>WREN SPINNEY COMMUNITY SCHOOL</t>
  </si>
  <si>
    <t>WYNDCLIFFE PRIMARY SCHOOL</t>
  </si>
  <si>
    <t>WYNDHAM PARK INFANTS' SCHOOL</t>
  </si>
  <si>
    <t>WYVERN ACADEMY</t>
  </si>
  <si>
    <t>WYVERN ST EDMUND'S</t>
  </si>
  <si>
    <t>YATE ACADEMY</t>
  </si>
  <si>
    <t>YEOMAN PARK ACADEMY</t>
  </si>
  <si>
    <t>YEW TREE PRIMARY ACADEMY</t>
  </si>
  <si>
    <t>YOUTH CHALLENGE PRU</t>
  </si>
  <si>
    <t>ADDINGTON SCHOOL</t>
  </si>
  <si>
    <t>ALVASTON JUNIOR ACADEMY</t>
  </si>
  <si>
    <t>ASH GROVE SCHOOL</t>
  </si>
  <si>
    <t>ASTON TOWER COMMUNITY PRIMARY SCHOOL</t>
  </si>
  <si>
    <t>AVANTI BROOK PRIMARY SCHOOL</t>
  </si>
  <si>
    <t>BADER ACADEMY</t>
  </si>
  <si>
    <t>BIGGIN HILL PRIMARY SCHOOL</t>
  </si>
  <si>
    <t>BIRCHFIELD PRIMARY SCHOOL</t>
  </si>
  <si>
    <t>BIRCHWOOD COMMUNITY HIGH SCHOOL</t>
  </si>
  <si>
    <t>BLACKMARSTON SCHOOL</t>
  </si>
  <si>
    <t>BOWBROOK PRIMARY SCHOOL</t>
  </si>
  <si>
    <t>BRANTHWAITE ACADEMY</t>
  </si>
  <si>
    <t>BRIXINGTON PRIMARY ACADEMY</t>
  </si>
  <si>
    <t>BROADMEAD PRIMARY SCHOOL</t>
  </si>
  <si>
    <t>BROOKLANDS SCHOOL</t>
  </si>
  <si>
    <t>CAMS HILL SCHOOL</t>
  </si>
  <si>
    <t>CANFORD HEATH INFANT SCHOOL</t>
  </si>
  <si>
    <t>CANFORD HEATH JUNIOR SCHOOL</t>
  </si>
  <si>
    <t>CARLINGHOW ACADEMY</t>
  </si>
  <si>
    <t>CHARVILLE ACADEMY</t>
  </si>
  <si>
    <t>CHRIST CHURCH CHURCH OF ENGLAND PRIMARY SCHOOL</t>
  </si>
  <si>
    <t>CLIFTON HILL SCHOOL</t>
  </si>
  <si>
    <t>COPPER VALLEY INFANT AND NURSERY ACADEMY</t>
  </si>
  <si>
    <t>COPPERFIELD ACADEMY</t>
  </si>
  <si>
    <t>CORRIE PRIMARY SCHOOL</t>
  </si>
  <si>
    <t>CROXBY PRIMARY SCHOOL</t>
  </si>
  <si>
    <t>DE BOHUN PRIMARY SCHOOL</t>
  </si>
  <si>
    <t>DE LA SALLE SCHOOL</t>
  </si>
  <si>
    <t>DENEHOLM PRIMARY SCHOOL</t>
  </si>
  <si>
    <t>DOWNE PRIMARY SCHOOL</t>
  </si>
  <si>
    <t>EAST WARD COMMUNITY PRIMARY SCHOOL</t>
  </si>
  <si>
    <t>EASTON COFE PRIMARY SCHOOL</t>
  </si>
  <si>
    <t>ELLENBOROUGH ACADEMY</t>
  </si>
  <si>
    <t>ELLESMERE PRIMARY SCHOOL</t>
  </si>
  <si>
    <t>ELLOWES HALL SPORTS COLLEGE</t>
  </si>
  <si>
    <t>EVEN SWINDON PRIMARY SCHOOL</t>
  </si>
  <si>
    <t>FELIX PRIMARY SCHOOL</t>
  </si>
  <si>
    <t>FISHPONDS COFE PRIMARY SCHOOL</t>
  </si>
  <si>
    <t>FLEECEFIELD PRIMARY SCHOOL</t>
  </si>
  <si>
    <t>FOLJAMBE PRIMARY SCHOOL</t>
  </si>
  <si>
    <t>FOLKESTONE ACADEMY</t>
  </si>
  <si>
    <t>GAGLE BROOK PRIMARY SCHOOL</t>
  </si>
  <si>
    <t>GORSE COVERT PRIMARY SCHOOL</t>
  </si>
  <si>
    <t>GREENHILL ACADEMY</t>
  </si>
  <si>
    <t>GROVE JUNIOR SCHOOL</t>
  </si>
  <si>
    <t>GUARDIAN ANGELS CATHOLIC PRIMARY SCHOOL</t>
  </si>
  <si>
    <t>HALLAM PRIMARY SCHOOL</t>
  </si>
  <si>
    <t>HANNAH MORE INFANT SCHOOL</t>
  </si>
  <si>
    <t>HARRIS ACADEMY RAINHAM</t>
  </si>
  <si>
    <t>HEARSALL COMMUNITY ACADEMY</t>
  </si>
  <si>
    <t>HENSINGHAM PRIMARY SCHOOL</t>
  </si>
  <si>
    <t>HINDE HOUSE 2-16 ACADEMY</t>
  </si>
  <si>
    <t>HOLLAND JUNIOR SCHOOL</t>
  </si>
  <si>
    <t>HOLSWORTHY COMMUNITY COLLEGE</t>
  </si>
  <si>
    <t>HONEYWELL PRIMARY SCHOOL</t>
  </si>
  <si>
    <t>HOWDEN SCHOOL</t>
  </si>
  <si>
    <t>KINGS SUTTON PRIMARY ACADEMY</t>
  </si>
  <si>
    <t>LACHE PRIMARY SCHOOL</t>
  </si>
  <si>
    <t>LAITHES PRIMARY SCHOOL</t>
  </si>
  <si>
    <t>LANGER PRIMARY ACADEMY</t>
  </si>
  <si>
    <t>LEIGH ACADEMY CHERRY ORCHARD</t>
  </si>
  <si>
    <t>LEIGH ACADEMY HALLEY</t>
  </si>
  <si>
    <t>LEIGH ACADEMY LANGLEY PARK</t>
  </si>
  <si>
    <t>LEIGH ACADEMY MOLEHILL</t>
  </si>
  <si>
    <t>LEIGH STATIONERS' ACADEMY</t>
  </si>
  <si>
    <t>LEXDEN SPRINGS SCHOOL</t>
  </si>
  <si>
    <t>LISBURNE SCHOOL</t>
  </si>
  <si>
    <t>LONDON NAUTICAL, CITY OF LONDON ACADEMY</t>
  </si>
  <si>
    <t>MALIN BRIDGE PRIMARY SCHOOL</t>
  </si>
  <si>
    <t>MANOR GREEN SCHOOL</t>
  </si>
  <si>
    <t>MARLBOROUGH PRIMARY SCHOOL</t>
  </si>
  <si>
    <t>MARPLE HALL SCHOOL</t>
  </si>
  <si>
    <t>MEADE HILL SCHOOL</t>
  </si>
  <si>
    <t>MILL WATER SCHOOL</t>
  </si>
  <si>
    <t>MOSSBOURNE HERD LANE ACADEMY</t>
  </si>
  <si>
    <t>MOWBRAY ACADEMY</t>
  </si>
  <si>
    <t>MYTON GARDENS</t>
  </si>
  <si>
    <t>NETHER EDGE PRIMARY SCHOOL</t>
  </si>
  <si>
    <t>NEWFIELD SECONDARY SCHOOL</t>
  </si>
  <si>
    <t>NORE ACADEMY</t>
  </si>
  <si>
    <t>NORFOLK COMMUNITY PRIMARY SCHOOL</t>
  </si>
  <si>
    <t>NORTH STAR 180°</t>
  </si>
  <si>
    <t>OAKLEY SCHOOL</t>
  </si>
  <si>
    <t>OLD MOAT PRIMARY SCHOOL</t>
  </si>
  <si>
    <t>ORMISTON KENSINGTON QUEENSMILL ACADEMY</t>
  </si>
  <si>
    <t>ORMISTON QUEENSMILL ACADEMY</t>
  </si>
  <si>
    <t>PEASEDOWN ST JOHN PRIMARY SCHOOL</t>
  </si>
  <si>
    <t>PHILLIMORE COMMUNITY PRIMARY SCHOOL</t>
  </si>
  <si>
    <t>PIMLICO PRIMARY</t>
  </si>
  <si>
    <t>POTTER STREET ACADEMY</t>
  </si>
  <si>
    <t>PRINCE ALBERT HIGH SCHOOL</t>
  </si>
  <si>
    <t>PRIORY COMMUNITY SCHOOL</t>
  </si>
  <si>
    <t>PRIORY PRIMARY SCHOOL</t>
  </si>
  <si>
    <t>RAYNHAM PRIMARY SCHOOL</t>
  </si>
  <si>
    <t>REDRIFF PRIMARY, CITY OF LONDON ACADEMY</t>
  </si>
  <si>
    <t>RICHMOND ACADEMY</t>
  </si>
  <si>
    <t>RIVER ACADEMY</t>
  </si>
  <si>
    <t>RIVER VIEW PRIMARY AND NURSERY SCHOOL</t>
  </si>
  <si>
    <t>RIVERTREE FREE SCHOOL</t>
  </si>
  <si>
    <t>ROBERTSBRIDGE COMMUNITY COLLEGE</t>
  </si>
  <si>
    <t>RUSHBROOK PRIMARY ACADEMY</t>
  </si>
  <si>
    <t>RUSHEY MEAD ACADEMY</t>
  </si>
  <si>
    <t>SACRED HEART CATHOLIC PRIMARY SCHOOL</t>
  </si>
  <si>
    <t>SAINT PAUL'S CATHOLIC HIGH SCHOOL</t>
  </si>
  <si>
    <t>SANDHURST SCHOOL</t>
  </si>
  <si>
    <t>SIR GEOFFREY LEIGH ACADEMY</t>
  </si>
  <si>
    <t>SIRIUS ACADEMY NORTH</t>
  </si>
  <si>
    <t>SOUTHERN CROSS SCHOOL</t>
  </si>
  <si>
    <t>SOUTHWOLD PRIMARY SCHOOL</t>
  </si>
  <si>
    <t>ST MARGARET'S CHURCH OF ENGLAND PRIMARY SCHOOL</t>
  </si>
  <si>
    <t>ST TERESA'S RC PRIMARY SCHOOL A VOLUNTARY ACADEMY</t>
  </si>
  <si>
    <t>ST. MARY'S BLUECOAT CHURCH OF ENGLAND PRIMARY SCHOOL</t>
  </si>
  <si>
    <t>ST. PAUL'S COFE PRIMARY SCHOOL</t>
  </si>
  <si>
    <t>STIFFORD CLAYS PRIMARY SCHOOL</t>
  </si>
  <si>
    <t>SUMMERSEAT METHODIST PRIMARY SCHOOL</t>
  </si>
  <si>
    <t>SUN HILL JUNIOR SCHOOL</t>
  </si>
  <si>
    <t>SYBIL ANDREWS ACADEMY</t>
  </si>
  <si>
    <t>TAMESIDE ALTERNATIVE PROVISION ACADEMY</t>
  </si>
  <si>
    <t>THE BOULEVARD ACADEMY</t>
  </si>
  <si>
    <t>THE HERMITAGE JUNIOR SCHOOL</t>
  </si>
  <si>
    <t>THE KAIROS ACADEMY (KS3)</t>
  </si>
  <si>
    <t>THE KAIROS ACADEMY (KS4)</t>
  </si>
  <si>
    <t>THE MEADOWS ACADEMY</t>
  </si>
  <si>
    <t>THE RUSHMERE PARK ACADEMY</t>
  </si>
  <si>
    <t>THE SIR GEOFF HURST ACADEMY</t>
  </si>
  <si>
    <t>THE VALE ACADEMY</t>
  </si>
  <si>
    <t>THE VIREO ACADEMY</t>
  </si>
  <si>
    <t>THOMAS ASHTON SCHOOL</t>
  </si>
  <si>
    <t>THOMAS GRAY PRIMARY SCHOOL</t>
  </si>
  <si>
    <t>THORPEPARK ACADEMY</t>
  </si>
  <si>
    <t>THRYBERGH ACADEMY</t>
  </si>
  <si>
    <t>TREVELYAN MIDDLE SCHOOL</t>
  </si>
  <si>
    <t>VAN GOGH PRIMARY</t>
  </si>
  <si>
    <t>VICTORIA DOCK PRIMARY SCHOOL</t>
  </si>
  <si>
    <t>WARREN DELL PRIMARY SCHOOL</t>
  </si>
  <si>
    <t>WATERSIDE ACADEMY</t>
  </si>
  <si>
    <t>WHITCHURCH COFE INFANT AND NURSERY ACADEMY</t>
  </si>
  <si>
    <t>WHITELANDS ACADEMY</t>
  </si>
  <si>
    <t>WHITTLE ACADEMY</t>
  </si>
  <si>
    <t>WILLOW PARK SCHOOL</t>
  </si>
  <si>
    <t>WINDRUSH CHURCH OF ENGLAND PRIMARY SCHOOL</t>
  </si>
  <si>
    <t>WITHAM OAKS ACADEMY</t>
  </si>
  <si>
    <t>WOODBANK PRIMARY SCHOOL</t>
  </si>
  <si>
    <t>WOODSIDE PRIMARY SCHOOL AND NURSERY</t>
  </si>
  <si>
    <t>WYBOURN COMMUNITY PRIMARY &amp; NURSERY SCHOOL</t>
  </si>
  <si>
    <t>CCfL PRU</t>
  </si>
  <si>
    <t>Pupil referral unit</t>
  </si>
  <si>
    <t>Camden Primary Pupil Referral Unit</t>
  </si>
  <si>
    <t>Netley Primary School &amp; Centre for Autism</t>
  </si>
  <si>
    <t>Primrose Hill School</t>
  </si>
  <si>
    <t>Torriano Primary School</t>
  </si>
  <si>
    <t>Kentish Town Church of England Primary School</t>
  </si>
  <si>
    <t>Haverstock School</t>
  </si>
  <si>
    <t>Regent High School</t>
  </si>
  <si>
    <t>Acland Burghley School</t>
  </si>
  <si>
    <t>Children's Hospital School at Gt Ormond Street and UCH</t>
  </si>
  <si>
    <t>Frank Barnes School for Deaf Children</t>
  </si>
  <si>
    <t>Camden Centre for Learning (CCfL) Special School</t>
  </si>
  <si>
    <t>Royal Free Hospital Children's School</t>
  </si>
  <si>
    <t>Swiss Cottage School - Development &amp; Research Centre</t>
  </si>
  <si>
    <t>Newhaven Pupil Referral Unit</t>
  </si>
  <si>
    <t>Meridian Primary School</t>
  </si>
  <si>
    <t>James Wolfe Primary School and Centre for the Deaf</t>
  </si>
  <si>
    <t>Discovery Primary School</t>
  </si>
  <si>
    <t>Plumstead Manor School</t>
  </si>
  <si>
    <t>Thomas Tallis School</t>
  </si>
  <si>
    <t>King's Oak School</t>
  </si>
  <si>
    <t>Waterside School</t>
  </si>
  <si>
    <t>New Regents College (PRU)</t>
  </si>
  <si>
    <t>Gainsborough Primary School</t>
  </si>
  <si>
    <t>Millfields Community School</t>
  </si>
  <si>
    <t>Queensbridge Primary School</t>
  </si>
  <si>
    <t>Thomas Fairchild Community School</t>
  </si>
  <si>
    <t>Shoreditch Park Primary School</t>
  </si>
  <si>
    <t>Nightingale Primary School</t>
  </si>
  <si>
    <t>Simon Marks Jewish Primary School</t>
  </si>
  <si>
    <t>Stormont House School</t>
  </si>
  <si>
    <t>The Garden School</t>
  </si>
  <si>
    <t>Miles Coverdale Primary School</t>
  </si>
  <si>
    <t>Woodlane High School</t>
  </si>
  <si>
    <t>Jack Tizard School</t>
  </si>
  <si>
    <t>Cambridge School</t>
  </si>
  <si>
    <t>New River College (Primary)</t>
  </si>
  <si>
    <t>New River College (Secondary)</t>
  </si>
  <si>
    <t>New River College (Hospital)</t>
  </si>
  <si>
    <t>Laycock HIU</t>
  </si>
  <si>
    <t>Richard Cloudesley</t>
  </si>
  <si>
    <t>Samuel Rhodes</t>
  </si>
  <si>
    <t>Barlby Primary School</t>
  </si>
  <si>
    <t>Marlborough Primary School</t>
  </si>
  <si>
    <t>Oxford Gardens Primary School</t>
  </si>
  <si>
    <t>All Saints Catholic College</t>
  </si>
  <si>
    <t>Chelsea Community Hospital School</t>
  </si>
  <si>
    <t>Larkhall Primary Campus</t>
  </si>
  <si>
    <t>Richard Atkins Primary School</t>
  </si>
  <si>
    <t>Wyvil Primary School and Resource Bases for Speech, Language and Communication Needs, and Autism</t>
  </si>
  <si>
    <t>Crown Lane Primary School</t>
  </si>
  <si>
    <t>Allen Edwards Primary School</t>
  </si>
  <si>
    <t>Hill Mead Primary School</t>
  </si>
  <si>
    <t>Jubilee Primary School</t>
  </si>
  <si>
    <t>Archbishop Sumner Church of England Primary School</t>
  </si>
  <si>
    <t>Turney Primary and Secondary Special School</t>
  </si>
  <si>
    <t>Lansdowne School</t>
  </si>
  <si>
    <t>Elm Court School</t>
  </si>
  <si>
    <t>The Livity School</t>
  </si>
  <si>
    <t>Abbey Manor College</t>
  </si>
  <si>
    <t>Athelney Primary School</t>
  </si>
  <si>
    <t>Cooper's Lane Primary School</t>
  </si>
  <si>
    <t>Edmund Waller Primary School</t>
  </si>
  <si>
    <t>Forster Park Primary School</t>
  </si>
  <si>
    <t>Kelvin Grove Primary School</t>
  </si>
  <si>
    <t>Launcelot Primary School</t>
  </si>
  <si>
    <t>Rushey Green Primary School</t>
  </si>
  <si>
    <t>Torridon Primary School</t>
  </si>
  <si>
    <t>Conisborough College</t>
  </si>
  <si>
    <t>Deptford Green School</t>
  </si>
  <si>
    <t>Addey and Stanhope School</t>
  </si>
  <si>
    <t>Brent Knoll School</t>
  </si>
  <si>
    <t>New Woodlands School</t>
  </si>
  <si>
    <t>Greenvale School</t>
  </si>
  <si>
    <t>Watergate School</t>
  </si>
  <si>
    <t>Drumbeat School and ASD Service</t>
  </si>
  <si>
    <t>Southwark Inclusive Learning Service (Sils)</t>
  </si>
  <si>
    <t>John Ruskin Primary School and Language Classes</t>
  </si>
  <si>
    <t>Robert Browning Primary School</t>
  </si>
  <si>
    <t>Snowsfields Primary School</t>
  </si>
  <si>
    <t>Brunswick Park Primary School</t>
  </si>
  <si>
    <t>St John's and St Clement's Church of England Primary School</t>
  </si>
  <si>
    <t>Peter Hills with St Mary's and St Paul's CofE Primary School</t>
  </si>
  <si>
    <t>Rye Oak Primary School</t>
  </si>
  <si>
    <t>Highshore School</t>
  </si>
  <si>
    <t>Evelina Hospital School</t>
  </si>
  <si>
    <t>Maudsley and Bethlem Hospital School</t>
  </si>
  <si>
    <t>Haymerle School</t>
  </si>
  <si>
    <t>Beormund Primary School</t>
  </si>
  <si>
    <t>Tuke School</t>
  </si>
  <si>
    <t>Cherry Garden School</t>
  </si>
  <si>
    <t>London East Alternative Provision</t>
  </si>
  <si>
    <t>Ben Jonson Primary</t>
  </si>
  <si>
    <t>Globe Primary</t>
  </si>
  <si>
    <t>Hague Primary</t>
  </si>
  <si>
    <t>Bangabandhu Primary</t>
  </si>
  <si>
    <t>George Green Secondary</t>
  </si>
  <si>
    <t>Bowden House School</t>
  </si>
  <si>
    <t>Pheonix School</t>
  </si>
  <si>
    <t>Beatrice Tate School</t>
  </si>
  <si>
    <t>Stephen Hawking</t>
  </si>
  <si>
    <t>Francis Barber Pupil Referral Unit</t>
  </si>
  <si>
    <t>Victoria Drive Primary Pupil Referral Unit</t>
  </si>
  <si>
    <t>Wandsworth Hospital and Home Tuition Service</t>
  </si>
  <si>
    <t>Riversdale Primary School</t>
  </si>
  <si>
    <t>Smallwood Primary School and Language Unit</t>
  </si>
  <si>
    <t>Swaffield School</t>
  </si>
  <si>
    <t>Southmead Primary School</t>
  </si>
  <si>
    <t>Granard Primary School</t>
  </si>
  <si>
    <t>Sacred Heart Catholic Primary School, Battersea</t>
  </si>
  <si>
    <t>Saint John Bosco College</t>
  </si>
  <si>
    <t>Hillbrook School</t>
  </si>
  <si>
    <t>Oak Lodge School</t>
  </si>
  <si>
    <t>Greenmead School</t>
  </si>
  <si>
    <t>Paddock School</t>
  </si>
  <si>
    <t>Garratt Park School</t>
  </si>
  <si>
    <t>Edward Wilson Primary School</t>
  </si>
  <si>
    <t>Hallfield Primary School</t>
  </si>
  <si>
    <t>All Souls CofE Primary School</t>
  </si>
  <si>
    <t>St Augustine's Federated Schools: CE High School</t>
  </si>
  <si>
    <t>College Park</t>
  </si>
  <si>
    <t>Queen Elizabeth II Jubilee School</t>
  </si>
  <si>
    <t xml:space="preserve">Mayesbrook Park </t>
  </si>
  <si>
    <t>Manor Primary School</t>
  </si>
  <si>
    <t>Ripple Primary School</t>
  </si>
  <si>
    <t>Grafton Primary School</t>
  </si>
  <si>
    <t>Thomas Arnold Primary School</t>
  </si>
  <si>
    <t>Valence Primary School</t>
  </si>
  <si>
    <t>Rose Lane Primary School</t>
  </si>
  <si>
    <t>William Bellamy Primary School</t>
  </si>
  <si>
    <t>Five Elms Primary School</t>
  </si>
  <si>
    <t>Becontree Primary School</t>
  </si>
  <si>
    <t>John Perry Primary School</t>
  </si>
  <si>
    <t>Richard Alibon Primary School</t>
  </si>
  <si>
    <t>Monteagle Primary School</t>
  </si>
  <si>
    <t>Godwin Primary School</t>
  </si>
  <si>
    <t>Hunters Hall Primary School</t>
  </si>
  <si>
    <t>St Peters RC Primary School</t>
  </si>
  <si>
    <t>George Carey C of E School</t>
  </si>
  <si>
    <t>Barking Abbey School</t>
  </si>
  <si>
    <t>Eastbrook School</t>
  </si>
  <si>
    <t>Eastbury Community School</t>
  </si>
  <si>
    <t>Jo Richardson Community School</t>
  </si>
  <si>
    <t>Dagenham Park C of E School</t>
  </si>
  <si>
    <t>Trinity School</t>
  </si>
  <si>
    <t>Pavilion Study Centre</t>
  </si>
  <si>
    <t>Northgate School</t>
  </si>
  <si>
    <t>Colindale Primary School</t>
  </si>
  <si>
    <t>Coppetts Wood Primary School</t>
  </si>
  <si>
    <t>Livingstone Nursery and Primary School</t>
  </si>
  <si>
    <t>Chalgrove Primary School</t>
  </si>
  <si>
    <t>Queenswell Infant School</t>
  </si>
  <si>
    <t>Queenswell Junior School</t>
  </si>
  <si>
    <t>The Orion Primary School</t>
  </si>
  <si>
    <t>Frien Barnet School</t>
  </si>
  <si>
    <t>JCoss</t>
  </si>
  <si>
    <t>Northway</t>
  </si>
  <si>
    <t>Oakleigh School and Acorn Assessment Centre</t>
  </si>
  <si>
    <t>Mapledown School</t>
  </si>
  <si>
    <t>Crook Log Primary School</t>
  </si>
  <si>
    <t>Upton Primary School</t>
  </si>
  <si>
    <t>Parkway Primary School</t>
  </si>
  <si>
    <t>Marlborough School</t>
  </si>
  <si>
    <t>Brent River College</t>
  </si>
  <si>
    <t xml:space="preserve">Ashley College </t>
  </si>
  <si>
    <t>Carlton Vale Infant School</t>
  </si>
  <si>
    <t>Kingsbury Green Primary School</t>
  </si>
  <si>
    <t>Preston Park Primary School</t>
  </si>
  <si>
    <t xml:space="preserve">Elsley Primary School </t>
  </si>
  <si>
    <t>Newfield Primary School</t>
  </si>
  <si>
    <t>Fryent Primary School</t>
  </si>
  <si>
    <t>The Kilburn Park School Foundation</t>
  </si>
  <si>
    <t xml:space="preserve">Phoenix Arch </t>
  </si>
  <si>
    <t>Poverest Primary School</t>
  </si>
  <si>
    <t>Marjorie McClure School</t>
  </si>
  <si>
    <t>Riverside School</t>
  </si>
  <si>
    <t>Saffron Valley Collegiate</t>
  </si>
  <si>
    <t>Winterbourne Nursery &amp; Infants School</t>
  </si>
  <si>
    <t>Norbury Manor Primary School</t>
  </si>
  <si>
    <t>Bensham Manor School</t>
  </si>
  <si>
    <t>St Giles School</t>
  </si>
  <si>
    <t xml:space="preserve">St Nicholas </t>
  </si>
  <si>
    <t>Red Gates School</t>
  </si>
  <si>
    <t>Priory School</t>
  </si>
  <si>
    <t>Ealing Alternative Provision</t>
  </si>
  <si>
    <t>Ealing Primary Centre</t>
  </si>
  <si>
    <t>St John's Primary School</t>
  </si>
  <si>
    <t>West Acton Primary School</t>
  </si>
  <si>
    <t>Beaconsfield Primary and Nursery School</t>
  </si>
  <si>
    <t>Coston Primary School</t>
  </si>
  <si>
    <t>Drayton Green Primary School</t>
  </si>
  <si>
    <t>Selborne Primary School</t>
  </si>
  <si>
    <t>Allenby Primary School</t>
  </si>
  <si>
    <t>Fielding Primary School</t>
  </si>
  <si>
    <t>Havelock primary</t>
  </si>
  <si>
    <t>Willow Tree Primary School</t>
  </si>
  <si>
    <t>Elthorne Park High School</t>
  </si>
  <si>
    <t>Greenford High School</t>
  </si>
  <si>
    <t>Belvue School</t>
  </si>
  <si>
    <t>Castlebar School</t>
  </si>
  <si>
    <t>Mandeville School</t>
  </si>
  <si>
    <t>John Chilton School</t>
  </si>
  <si>
    <t>Springhallow School</t>
  </si>
  <si>
    <t>St Ann's School</t>
  </si>
  <si>
    <t>Orchardside School</t>
  </si>
  <si>
    <t>Firs Farm Primary School</t>
  </si>
  <si>
    <t>Suffolks Primary School</t>
  </si>
  <si>
    <t>De Bohun Primary School</t>
  </si>
  <si>
    <t>West Grove Primary</t>
  </si>
  <si>
    <t>Oakthorpe Primary School</t>
  </si>
  <si>
    <t>Highfield Primary School</t>
  </si>
  <si>
    <t>Starks Field Primary School</t>
  </si>
  <si>
    <t>Chace Community School</t>
  </si>
  <si>
    <t>Highlands School</t>
  </si>
  <si>
    <t>Bishop Stopford's School</t>
  </si>
  <si>
    <t>St Anne's Catholic High School for Girls</t>
  </si>
  <si>
    <t>St Ignatius College</t>
  </si>
  <si>
    <t>Durants School</t>
  </si>
  <si>
    <t>West Lea School</t>
  </si>
  <si>
    <t>Oaktree School</t>
  </si>
  <si>
    <t>Waverley School</t>
  </si>
  <si>
    <t>Russet House School</t>
  </si>
  <si>
    <t>Haringey Learning Partnership</t>
  </si>
  <si>
    <t>Earlsmead Primary School</t>
  </si>
  <si>
    <t>West Green Primary School</t>
  </si>
  <si>
    <t>Alexandra Primary School</t>
  </si>
  <si>
    <t>The Mulberry Primary School</t>
  </si>
  <si>
    <t>Blanche Nevile School</t>
  </si>
  <si>
    <t>Vale School</t>
  </si>
  <si>
    <t>The Brook Special Primary School</t>
  </si>
  <si>
    <t>The Helix Education Centre</t>
  </si>
  <si>
    <t>Belmont School</t>
  </si>
  <si>
    <t>Grange Primary School</t>
  </si>
  <si>
    <t>Elmgrove Primary School &amp; Nursery</t>
  </si>
  <si>
    <t>Stanburn Primary School</t>
  </si>
  <si>
    <t>West Lodge Primary School</t>
  </si>
  <si>
    <t>Cedars Manor School</t>
  </si>
  <si>
    <t>Whitmore High School</t>
  </si>
  <si>
    <t>Shaftesbury High School</t>
  </si>
  <si>
    <t>Kingsley High School</t>
  </si>
  <si>
    <t>Woodlands School</t>
  </si>
  <si>
    <t>Clockhouse Primary School</t>
  </si>
  <si>
    <t>Nelmes Primary School</t>
  </si>
  <si>
    <t>Mead Primary School</t>
  </si>
  <si>
    <t>The R J Mitchell Primary School</t>
  </si>
  <si>
    <t>St Edward's Church of England Voluntary Aided Primary School</t>
  </si>
  <si>
    <t>Corbets Tey School</t>
  </si>
  <si>
    <t>Coteford Infant School - SRP</t>
  </si>
  <si>
    <t>Deanesfield Primary School - SRP</t>
  </si>
  <si>
    <t>Glebe Primary School (Hillingdon) - SRP</t>
  </si>
  <si>
    <t>Ruislip Gardens - SRP</t>
  </si>
  <si>
    <t>Cherry Lane Primary School - SRP</t>
  </si>
  <si>
    <t>Hayes Park School - SRP</t>
  </si>
  <si>
    <t>Oak Wood School - SRP</t>
  </si>
  <si>
    <t>Harlington School - SRP</t>
  </si>
  <si>
    <t>Meadow High School</t>
  </si>
  <si>
    <t>Hedgewood School</t>
  </si>
  <si>
    <t>The Woodbridge Park Education Service</t>
  </si>
  <si>
    <t>Feltham Hill Infant and Nursery School</t>
  </si>
  <si>
    <t>Hounslow Town Primary School</t>
  </si>
  <si>
    <t>Lionel Primary School</t>
  </si>
  <si>
    <t>Norwood Green Infant and Nursery School</t>
  </si>
  <si>
    <t>Strand-on-the-Green Junior School</t>
  </si>
  <si>
    <t>Strand-on-the-Green Infant and Nursery School</t>
  </si>
  <si>
    <t>Hounslow Heath School</t>
  </si>
  <si>
    <t>The Smallberry Green Primary School</t>
  </si>
  <si>
    <t>Grove Road Primary School</t>
  </si>
  <si>
    <t>Crane Park Primary School</t>
  </si>
  <si>
    <t>Marjory Kinnon School</t>
  </si>
  <si>
    <t>Oaklands School</t>
  </si>
  <si>
    <t>Lindon Bennett School</t>
  </si>
  <si>
    <t>The Cedars Primary School</t>
  </si>
  <si>
    <t>Malden Oaks School and Tuition Service</t>
  </si>
  <si>
    <t>Lime Tree Primary School</t>
  </si>
  <si>
    <t>Tolworth Infant and Nursery School</t>
  </si>
  <si>
    <t>King's Oak Primary School</t>
  </si>
  <si>
    <t>Canterbury Campus</t>
  </si>
  <si>
    <t>Hatfeild Primary School</t>
  </si>
  <si>
    <t>West Wimbledon Primary School</t>
  </si>
  <si>
    <t>Cranmer</t>
  </si>
  <si>
    <t>Liberty</t>
  </si>
  <si>
    <t>Wimbledon Chase Primary School</t>
  </si>
  <si>
    <t>Ricards Lodge High School</t>
  </si>
  <si>
    <t>Raynes Park High School</t>
  </si>
  <si>
    <t>Rutlish School</t>
  </si>
  <si>
    <t>Melrose School</t>
  </si>
  <si>
    <t>Perseid School</t>
  </si>
  <si>
    <t>Cricket Green School</t>
  </si>
  <si>
    <t>Tunmarsh School</t>
  </si>
  <si>
    <t>New Directions</t>
  </si>
  <si>
    <t>Brampton Primary School</t>
  </si>
  <si>
    <t>Colegrave Primary School</t>
  </si>
  <si>
    <t>Calverton Primary School</t>
  </si>
  <si>
    <t>Essex Primary School</t>
  </si>
  <si>
    <t>Sandringham Primary School</t>
  </si>
  <si>
    <t>Sir John Heron Primary School</t>
  </si>
  <si>
    <t>Little Ilford School</t>
  </si>
  <si>
    <t>The Constance Bridgeman Centre</t>
  </si>
  <si>
    <t>Redbridge Alternative Provision</t>
  </si>
  <si>
    <t>Roding Primary School</t>
  </si>
  <si>
    <t>Mayespark Primary School</t>
  </si>
  <si>
    <t>Redbridge Primary</t>
  </si>
  <si>
    <t>Cranbrook Primary School</t>
  </si>
  <si>
    <t>Caterham High School</t>
  </si>
  <si>
    <t>Seven Kings School</t>
  </si>
  <si>
    <t>Oaks Park High School</t>
  </si>
  <si>
    <t>Little Heath School</t>
  </si>
  <si>
    <t>New Rush Hall School</t>
  </si>
  <si>
    <t>Hatton School and Special Needs Centre</t>
  </si>
  <si>
    <t>Darell Primary and Nursery School</t>
  </si>
  <si>
    <t>East Sheen Primary School</t>
  </si>
  <si>
    <t>Hampton Hill Junior School</t>
  </si>
  <si>
    <t>Heathfield Junior School</t>
  </si>
  <si>
    <t>Heathfield Infant School</t>
  </si>
  <si>
    <t>Stanley  Primary School</t>
  </si>
  <si>
    <t>The Vineyard School</t>
  </si>
  <si>
    <t>St James's Roman Catholic Primary School</t>
  </si>
  <si>
    <t>Sutton Tuition and Reintegration Service</t>
  </si>
  <si>
    <t>Foresters</t>
  </si>
  <si>
    <t>Muschamp Primary School</t>
  </si>
  <si>
    <t>Sherwood Park School</t>
  </si>
  <si>
    <t>Hawkswood Primary</t>
  </si>
  <si>
    <t>Burnside Secondary</t>
  </si>
  <si>
    <t>Hawkswood Secondary</t>
  </si>
  <si>
    <t xml:space="preserve">Whitehall Primary School </t>
  </si>
  <si>
    <t xml:space="preserve">South Grove Primary School </t>
  </si>
  <si>
    <t>Buxton All Through</t>
  </si>
  <si>
    <t>Frederick Bremer</t>
  </si>
  <si>
    <t>Heathcote Secondary</t>
  </si>
  <si>
    <t>Belmont Park School</t>
  </si>
  <si>
    <t>City of Birmingham School</t>
  </si>
  <si>
    <t>Kings Heath Primary School</t>
  </si>
  <si>
    <t>Cherry Orchard Primary School</t>
  </si>
  <si>
    <t>Hawthorn Primary School</t>
  </si>
  <si>
    <t>Ward End Primary School</t>
  </si>
  <si>
    <t>Lyndon Green Junior School</t>
  </si>
  <si>
    <t>Lyndon Green Infant School</t>
  </si>
  <si>
    <t>Paget Primary School</t>
  </si>
  <si>
    <t>Allens Croft Primary School</t>
  </si>
  <si>
    <t>World's End Junior School</t>
  </si>
  <si>
    <t>Welsh House Farm Community School and Special Needs Resources Base</t>
  </si>
  <si>
    <t>The Meadows Primary School</t>
  </si>
  <si>
    <t>Blakesley Hall Primary School</t>
  </si>
  <si>
    <t>Welford Primary School</t>
  </si>
  <si>
    <t>World's End Infant and Nursery School</t>
  </si>
  <si>
    <t>Boldmere Infant School and Nursery</t>
  </si>
  <si>
    <t>Nelson Mandela School</t>
  </si>
  <si>
    <t>Anglesey Primary School</t>
  </si>
  <si>
    <t>Bordesley Green Girls' School &amp; Sixth Form</t>
  </si>
  <si>
    <t>Hamilton School</t>
  </si>
  <si>
    <t>Victoria School</t>
  </si>
  <si>
    <t>Longwill A Primary School for Deaf Children</t>
  </si>
  <si>
    <t>Uffculme School</t>
  </si>
  <si>
    <t>Baskerville School</t>
  </si>
  <si>
    <t>Braidwood School for the Deaf</t>
  </si>
  <si>
    <t>Selly Oak Trust School</t>
  </si>
  <si>
    <t>Priestley Smith School</t>
  </si>
  <si>
    <t>The Dame Ellen Pinsent School</t>
  </si>
  <si>
    <t>The Pines Special School</t>
  </si>
  <si>
    <t>Springfield House Community Special School</t>
  </si>
  <si>
    <t>Fox Hollies School</t>
  </si>
  <si>
    <t>Cherry Oak School</t>
  </si>
  <si>
    <t>Beaufort School</t>
  </si>
  <si>
    <t>Oscott Manor School</t>
  </si>
  <si>
    <t>Langley School</t>
  </si>
  <si>
    <t>Lindsworth School</t>
  </si>
  <si>
    <t>Aldermoor Farm Primary  School</t>
  </si>
  <si>
    <t>Sherbourne Fields School</t>
  </si>
  <si>
    <t>Tiverton School</t>
  </si>
  <si>
    <t>Woodfield</t>
  </si>
  <si>
    <t>Castle Wood Special School</t>
  </si>
  <si>
    <t>Sycamore Short Stay School</t>
  </si>
  <si>
    <t>Hawbush Primary School</t>
  </si>
  <si>
    <t>Dawley Brook Primary School</t>
  </si>
  <si>
    <t>Caslon Primary Community  School</t>
  </si>
  <si>
    <t>Ashwood Park Primary School</t>
  </si>
  <si>
    <t>Wrens Nest Nursery School</t>
  </si>
  <si>
    <t>Quarry Bank Nursery School</t>
  </si>
  <si>
    <t>Sutton School</t>
  </si>
  <si>
    <t>The Brier School</t>
  </si>
  <si>
    <t>Woodsetton School</t>
  </si>
  <si>
    <t>The Old Park School</t>
  </si>
  <si>
    <t>Halesbury School</t>
  </si>
  <si>
    <t>Rosewood School</t>
  </si>
  <si>
    <t>Pens Meadow School</t>
  </si>
  <si>
    <t>Albright Education Centre</t>
  </si>
  <si>
    <t>The Primrose Centre</t>
  </si>
  <si>
    <t>Sandwell Community School</t>
  </si>
  <si>
    <t>Hargate Primary School</t>
  </si>
  <si>
    <t>Great Bridge Primary School</t>
  </si>
  <si>
    <t>Crocketts Community Primary School</t>
  </si>
  <si>
    <t>Grace Mary Primary School</t>
  </si>
  <si>
    <t>Ferndale Primary School</t>
  </si>
  <si>
    <t>Uplands Manor Primary School and Nursery</t>
  </si>
  <si>
    <t>St Martin's CofE Primary School</t>
  </si>
  <si>
    <t>Christ Church CofE Primary School</t>
  </si>
  <si>
    <t>Galton Valley Primary School</t>
  </si>
  <si>
    <t>St Michael's Church of England High School</t>
  </si>
  <si>
    <t>The Meadows School</t>
  </si>
  <si>
    <t>The Orchard School</t>
  </si>
  <si>
    <t>The Westminster School</t>
  </si>
  <si>
    <t>Triple Crown Centre</t>
  </si>
  <si>
    <t>Mill Lodge Primary School</t>
  </si>
  <si>
    <t>Dickens Heath Community Primary School</t>
  </si>
  <si>
    <t>Hazel Oak School</t>
  </si>
  <si>
    <t>Reynalds Cross School</t>
  </si>
  <si>
    <t>Forest Oak School</t>
  </si>
  <si>
    <t>Merstone School</t>
  </si>
  <si>
    <t xml:space="preserve">Shepwell </t>
  </si>
  <si>
    <t>New Invention Infant</t>
  </si>
  <si>
    <t>Short Heath Junior</t>
  </si>
  <si>
    <t>Rosedale Infant</t>
  </si>
  <si>
    <t>Blue Coat Infant &amp; Junior</t>
  </si>
  <si>
    <t>Castle</t>
  </si>
  <si>
    <t>Jane Lane</t>
  </si>
  <si>
    <t>Old Hall</t>
  </si>
  <si>
    <t>Castlecroft Primary School</t>
  </si>
  <si>
    <t>St Matthias School</t>
  </si>
  <si>
    <t>Penn Fields School</t>
  </si>
  <si>
    <t>Green Park School</t>
  </si>
  <si>
    <t>Meadow Park School</t>
  </si>
  <si>
    <t>Northwood Community Primary School (With Designated Special Provision)</t>
  </si>
  <si>
    <t>Bluebell Park School</t>
  </si>
  <si>
    <t>Alt Bridge School</t>
  </si>
  <si>
    <t>Knowsley Central School</t>
  </si>
  <si>
    <t>New Heights</t>
  </si>
  <si>
    <t>All Saints Primary</t>
  </si>
  <si>
    <t>Blessed Sacrament</t>
  </si>
  <si>
    <t>Rice Lane</t>
  </si>
  <si>
    <t xml:space="preserve">Corinthian </t>
  </si>
  <si>
    <t>Springwood Heath</t>
  </si>
  <si>
    <t>Matthew Arnold</t>
  </si>
  <si>
    <t>Pleasant Street</t>
  </si>
  <si>
    <t>Mab Lane</t>
  </si>
  <si>
    <t>St Michael in the Hamlet</t>
  </si>
  <si>
    <t>Phoenix</t>
  </si>
  <si>
    <t>Our Lady &amp; St Swithins</t>
  </si>
  <si>
    <t xml:space="preserve">Holy Trinity </t>
  </si>
  <si>
    <t>Abbot's Lea</t>
  </si>
  <si>
    <t>Woolton High</t>
  </si>
  <si>
    <t>Clifford Holroyde</t>
  </si>
  <si>
    <t>Palmerston</t>
  </si>
  <si>
    <t>Redbridge High</t>
  </si>
  <si>
    <t>Millstead</t>
  </si>
  <si>
    <t>Sandfield Park</t>
  </si>
  <si>
    <t>Princes Primary</t>
  </si>
  <si>
    <t>Hope</t>
  </si>
  <si>
    <t>Childwall Abbey High</t>
  </si>
  <si>
    <t>Bank View</t>
  </si>
  <si>
    <t>Pace</t>
  </si>
  <si>
    <t>Launchpad Centre</t>
  </si>
  <si>
    <t>Ashurst Primary School</t>
  </si>
  <si>
    <t>Wargrave CofE Primary School</t>
  </si>
  <si>
    <t>Rectory CofE Primary School</t>
  </si>
  <si>
    <t>De La Salle School</t>
  </si>
  <si>
    <t>Willow Bank School</t>
  </si>
  <si>
    <t>Mill Green School</t>
  </si>
  <si>
    <t>Lansbury Bridge School</t>
  </si>
  <si>
    <t>Jigsaw Primary Pupil Referral Unit</t>
  </si>
  <si>
    <t>The Grange Primary School</t>
  </si>
  <si>
    <t>Marshside Primary School</t>
  </si>
  <si>
    <t>Hudson Primary School</t>
  </si>
  <si>
    <t>Waterloo Primary School</t>
  </si>
  <si>
    <t>Freshfield Primary School</t>
  </si>
  <si>
    <t>Redgate Primary School</t>
  </si>
  <si>
    <t>Kings Meadow Primary School</t>
  </si>
  <si>
    <t>Our Lady of Lourdes Catholic Primary School</t>
  </si>
  <si>
    <t>Bishop David Sheppard Primary School</t>
  </si>
  <si>
    <t>Thomas Gray Primary School</t>
  </si>
  <si>
    <t>Holy Family High School</t>
  </si>
  <si>
    <t>Presfield High School and specialist College</t>
  </si>
  <si>
    <t>Merefield School</t>
  </si>
  <si>
    <t>Crosby High School</t>
  </si>
  <si>
    <t>Newfield School</t>
  </si>
  <si>
    <t>Rowan Park School</t>
  </si>
  <si>
    <t>Bidston Village CofE (Controlled) Primary School</t>
  </si>
  <si>
    <t>Devonshire Park Primary School</t>
  </si>
  <si>
    <t>New Brighton Primary School</t>
  </si>
  <si>
    <t>Riverside Primary School</t>
  </si>
  <si>
    <t>Eastway Primary School</t>
  </si>
  <si>
    <t>Fender Primary School</t>
  </si>
  <si>
    <t>The Priory Parish CofE Primary School</t>
  </si>
  <si>
    <t>St Michael and All Angels Catholic Primary School</t>
  </si>
  <si>
    <t>Hayfield School</t>
  </si>
  <si>
    <t>Clare Mount Specialist Sports College</t>
  </si>
  <si>
    <t>Kilgarth School</t>
  </si>
  <si>
    <t>Foxfield School</t>
  </si>
  <si>
    <t>Elleray Park School</t>
  </si>
  <si>
    <t>Meadowside School</t>
  </si>
  <si>
    <t>Gilbrook School</t>
  </si>
  <si>
    <t>Stanley School</t>
  </si>
  <si>
    <t>Wirral Hospitals' School</t>
  </si>
  <si>
    <t>Orrets Meadow School</t>
  </si>
  <si>
    <t>The Observatory School</t>
  </si>
  <si>
    <t>Moorgate Primary School</t>
  </si>
  <si>
    <t>Claypool Primary School</t>
  </si>
  <si>
    <t>Blackrod Anglican/Methodist Primary School</t>
  </si>
  <si>
    <t>Turton High School</t>
  </si>
  <si>
    <t>Thomasson Memorial School</t>
  </si>
  <si>
    <t>Rumworth School</t>
  </si>
  <si>
    <t>Green Fold School</t>
  </si>
  <si>
    <t>Chantlers Primary School</t>
  </si>
  <si>
    <t>Mersey Drive Community Primary School</t>
  </si>
  <si>
    <t>Our Lady of Lourdes RC Primary</t>
  </si>
  <si>
    <t>Cloughside College</t>
  </si>
  <si>
    <t>Millwood Primary Special School</t>
  </si>
  <si>
    <t>Bridgelea Pupil Referral Unit</t>
  </si>
  <si>
    <t>Manchester Secondary PRU</t>
  </si>
  <si>
    <t>Alma Park Primary School</t>
  </si>
  <si>
    <t>Ashbury Meadow Primary School</t>
  </si>
  <si>
    <t>Bowker Vale Primary School</t>
  </si>
  <si>
    <t>Rack House Primary School</t>
  </si>
  <si>
    <t>Pike Fold Primary School</t>
  </si>
  <si>
    <t>St Willibrord's RC Primary School</t>
  </si>
  <si>
    <t>The Barlow RC High School and Specialist Science College</t>
  </si>
  <si>
    <t>St Peter's RC High School</t>
  </si>
  <si>
    <t>Manchester Hospital School</t>
  </si>
  <si>
    <t>Camberwell Park Specialist Support School</t>
  </si>
  <si>
    <t>Lancasterian School</t>
  </si>
  <si>
    <t>The Birches School</t>
  </si>
  <si>
    <t>Meade Hill School</t>
  </si>
  <si>
    <t>Rodney House School</t>
  </si>
  <si>
    <t>Southern Cross School</t>
  </si>
  <si>
    <t>North Ridge High School</t>
  </si>
  <si>
    <t>Ashgate Specialist Support Primary School</t>
  </si>
  <si>
    <t>Kingsland School</t>
  </si>
  <si>
    <t>Rochdale Pupil Referral Service</t>
  </si>
  <si>
    <t>Shawclough Primary School</t>
  </si>
  <si>
    <t>Marland Hill Community Primary School</t>
  </si>
  <si>
    <t>Boarshaw Primary School</t>
  </si>
  <si>
    <t>Brownhill School</t>
  </si>
  <si>
    <t>Springside</t>
  </si>
  <si>
    <t>Newlands School</t>
  </si>
  <si>
    <t>Redwood</t>
  </si>
  <si>
    <t>The New Broadwalk</t>
  </si>
  <si>
    <t>The Clifton Centre</t>
  </si>
  <si>
    <t>The Friars Primary RU</t>
  </si>
  <si>
    <t>River View Primary RU</t>
  </si>
  <si>
    <t>Lewis Street Primary RU</t>
  </si>
  <si>
    <t>Monton Green Primary RU</t>
  </si>
  <si>
    <t>Peel Hall RU</t>
  </si>
  <si>
    <t>Lark Hill Primary RU</t>
  </si>
  <si>
    <t>Christ Church RU</t>
  </si>
  <si>
    <t>Irlam Endowed Primary RU</t>
  </si>
  <si>
    <t>St Philip's CE Primary RU</t>
  </si>
  <si>
    <t>All Hallows High RU</t>
  </si>
  <si>
    <t>St Ambrose Barlow RU</t>
  </si>
  <si>
    <t>The Pendlebury Centre</t>
  </si>
  <si>
    <t>Moat House</t>
  </si>
  <si>
    <t>Highfields College</t>
  </si>
  <si>
    <t>Brookside Primary School</t>
  </si>
  <si>
    <t>Etchells Primary School</t>
  </si>
  <si>
    <t>Ladybridge Primary School</t>
  </si>
  <si>
    <t>Queensgate Primary School</t>
  </si>
  <si>
    <t>Rose Hill Primary School</t>
  </si>
  <si>
    <t>Thorn Grove Primary School</t>
  </si>
  <si>
    <t>Vernon Park Primary School</t>
  </si>
  <si>
    <t>Bradshaw Hall Primary School</t>
  </si>
  <si>
    <t>Moorfield Primary School</t>
  </si>
  <si>
    <t>Vale View Primary School</t>
  </si>
  <si>
    <t>Marple Hall School</t>
  </si>
  <si>
    <t>Valley School</t>
  </si>
  <si>
    <t>Lisburne School</t>
  </si>
  <si>
    <t>Castle Hill High School</t>
  </si>
  <si>
    <t>Heaton School</t>
  </si>
  <si>
    <t>Oakgrove School</t>
  </si>
  <si>
    <t>Windlehurst School</t>
  </si>
  <si>
    <t>Russell Scott Primary School</t>
  </si>
  <si>
    <t>Corrie Primary School</t>
  </si>
  <si>
    <t>Thomas Ashton School</t>
  </si>
  <si>
    <t>Cromwell High School</t>
  </si>
  <si>
    <t>Oakdale School</t>
  </si>
  <si>
    <t>Trafford High School/ Trafford Alternative Education Provision</t>
  </si>
  <si>
    <t>Firs Primary School</t>
  </si>
  <si>
    <t>Wellfield Junior School</t>
  </si>
  <si>
    <t>Moorlands Junior School</t>
  </si>
  <si>
    <t>Wellfield Infant and Nursery School</t>
  </si>
  <si>
    <t>Lostock High School</t>
  </si>
  <si>
    <t>Brentwood School</t>
  </si>
  <si>
    <t>Delamere School</t>
  </si>
  <si>
    <t>Egerton High School</t>
  </si>
  <si>
    <t>Marsh Green Primary School</t>
  </si>
  <si>
    <t>Leigh Central Primary School</t>
  </si>
  <si>
    <t>Meadowbank Primary School &amp; Children's Centre</t>
  </si>
  <si>
    <t>Garrett Hall Primary School</t>
  </si>
  <si>
    <t>Westfield Community School</t>
  </si>
  <si>
    <t>Leigh St Peters Primary School</t>
  </si>
  <si>
    <t>Cansfield High School</t>
  </si>
  <si>
    <t>Landgate School, Bryn</t>
  </si>
  <si>
    <t>Hope School</t>
  </si>
  <si>
    <t>Willow Grove Primary School</t>
  </si>
  <si>
    <t>Rowan Tree Primary School</t>
  </si>
  <si>
    <t>Oakfield High School and College</t>
  </si>
  <si>
    <t>Newbridge Learning Community</t>
  </si>
  <si>
    <t>Penistone Grammar School</t>
  </si>
  <si>
    <t>Aspire</t>
  </si>
  <si>
    <t>Newman School</t>
  </si>
  <si>
    <t>Sheffield Inclusion Centre</t>
  </si>
  <si>
    <t>Nether Green Junior School</t>
  </si>
  <si>
    <t>Stradbroke Primary School</t>
  </si>
  <si>
    <t>Arbourthorne Community Primary School</t>
  </si>
  <si>
    <t>Bents Green School</t>
  </si>
  <si>
    <t>The Rowan School</t>
  </si>
  <si>
    <t>Archdale School</t>
  </si>
  <si>
    <t>Talbot Specialist School</t>
  </si>
  <si>
    <t>Woolley Wood School</t>
  </si>
  <si>
    <t>Mossbrook School</t>
  </si>
  <si>
    <t>Seven Hills School</t>
  </si>
  <si>
    <t>Swain House Primary School</t>
  </si>
  <si>
    <t>Crossflatts Primary School</t>
  </si>
  <si>
    <t>Long Lee Primary School</t>
  </si>
  <si>
    <t>Girlington Primary School</t>
  </si>
  <si>
    <t>Titus Salt School</t>
  </si>
  <si>
    <t>Chellow Heights Special School</t>
  </si>
  <si>
    <t>Central Street Infant and Nursery School</t>
  </si>
  <si>
    <t xml:space="preserve">Cliffe Hill Primary School </t>
  </si>
  <si>
    <t>Riverside Junior School</t>
  </si>
  <si>
    <t>Woodbank Special Schools</t>
  </si>
  <si>
    <t>Ravenscliffe High School</t>
  </si>
  <si>
    <t>Highbury Special School</t>
  </si>
  <si>
    <t>Windmill CofE (VC) Primary School</t>
  </si>
  <si>
    <t>Dalton School</t>
  </si>
  <si>
    <t>Netherhall Inf ARP</t>
  </si>
  <si>
    <t>Netherhall High ARP</t>
  </si>
  <si>
    <t>Woodley School and College</t>
  </si>
  <si>
    <t>Ravenshall School</t>
  </si>
  <si>
    <t>Southgate School</t>
  </si>
  <si>
    <t>Fairfield School</t>
  </si>
  <si>
    <t>Iveson Primary School</t>
  </si>
  <si>
    <t>Ireland Wood Primary School</t>
  </si>
  <si>
    <t>Moor Allerton Hall Primary School</t>
  </si>
  <si>
    <t>Parklands Primary School</t>
  </si>
  <si>
    <t>St Margaret's Church of England Voluntary Controlled Primary School</t>
  </si>
  <si>
    <t>Beeston Hill St Luke's Church of England Primary School</t>
  </si>
  <si>
    <t>New Bewerley Community School</t>
  </si>
  <si>
    <t>Allerton High School</t>
  </si>
  <si>
    <t>Allerton Grange School</t>
  </si>
  <si>
    <t>Carr Manor Community School</t>
  </si>
  <si>
    <t>Ralph Thoresby School</t>
  </si>
  <si>
    <t>Roundhay School</t>
  </si>
  <si>
    <t>John Jamieson School</t>
  </si>
  <si>
    <t>Broomfield South SILC</t>
  </si>
  <si>
    <t>West Oaks School</t>
  </si>
  <si>
    <t>West Specialist Inclusive Learning Centre</t>
  </si>
  <si>
    <t>Pinderfields Hospital PRU</t>
  </si>
  <si>
    <t>Moorthorpe</t>
  </si>
  <si>
    <t>Newlands</t>
  </si>
  <si>
    <t>Methodist</t>
  </si>
  <si>
    <t>Highfield school</t>
  </si>
  <si>
    <t>Kingsland - Stanley</t>
  </si>
  <si>
    <t>Oakfield Park School</t>
  </si>
  <si>
    <t>High Well School</t>
  </si>
  <si>
    <t>Bede Community Primary School</t>
  </si>
  <si>
    <t>Swalwell Primary School</t>
  </si>
  <si>
    <t>Brandling Primary School</t>
  </si>
  <si>
    <t>Lobley Hill Primary School</t>
  </si>
  <si>
    <t>Rowlands Gill Primary School</t>
  </si>
  <si>
    <t>Furrowfield Special School</t>
  </si>
  <si>
    <t>Gibside Special School</t>
  </si>
  <si>
    <t>Hill Top Special School</t>
  </si>
  <si>
    <t>Dryden Special School</t>
  </si>
  <si>
    <t>Eslington Special School</t>
  </si>
  <si>
    <t>Bridgewater Primary School</t>
  </si>
  <si>
    <t>Hadrian School</t>
  </si>
  <si>
    <t>Sir Charles Parsons School</t>
  </si>
  <si>
    <t>Moorbridge</t>
  </si>
  <si>
    <t>Waterville Primary School</t>
  </si>
  <si>
    <t>Whitley Lodge First School</t>
  </si>
  <si>
    <t>Benton Dene Primary School</t>
  </si>
  <si>
    <t>Norham High School</t>
  </si>
  <si>
    <t>Valley Gardens Middle School</t>
  </si>
  <si>
    <t>Whitley Bay High School</t>
  </si>
  <si>
    <t>George Stephenson High School</t>
  </si>
  <si>
    <t>Burnside College</t>
  </si>
  <si>
    <t>Woodlawn School</t>
  </si>
  <si>
    <t>Southlands School</t>
  </si>
  <si>
    <t>Benton Dene School</t>
  </si>
  <si>
    <t>Silverdale School</t>
  </si>
  <si>
    <t>Beacon Hill School</t>
  </si>
  <si>
    <t>Alternative Education Service - The Beacon Centre</t>
  </si>
  <si>
    <t>Hedworthfield Primary School</t>
  </si>
  <si>
    <t>Lord Blyton Primary School</t>
  </si>
  <si>
    <t>Fellgate Primary School</t>
  </si>
  <si>
    <t>Hebburn Lakes Primary School</t>
  </si>
  <si>
    <t>Jarrow School</t>
  </si>
  <si>
    <t>Bamburgh School</t>
  </si>
  <si>
    <t>Epinay Business and Enterprise School</t>
  </si>
  <si>
    <t>Park View School</t>
  </si>
  <si>
    <t>Keelman's Way School</t>
  </si>
  <si>
    <t>The Link School</t>
  </si>
  <si>
    <t>Usworth Colliery Primary School</t>
  </si>
  <si>
    <t>Thorney Close Primary School</t>
  </si>
  <si>
    <t>Sunningdale School</t>
  </si>
  <si>
    <t>Shirehampton Primary School</t>
  </si>
  <si>
    <t>Glenfrome Primary School</t>
  </si>
  <si>
    <t>Elmfield School for Deaf Children</t>
  </si>
  <si>
    <t>Kingsweston School</t>
  </si>
  <si>
    <t>Claremont School</t>
  </si>
  <si>
    <t>New Fosseway School</t>
  </si>
  <si>
    <t>Briarwood School</t>
  </si>
  <si>
    <t>Voyage Learning Campus</t>
  </si>
  <si>
    <t>Westhaven School</t>
  </si>
  <si>
    <t>Ravenswood School</t>
  </si>
  <si>
    <t>Baytree School</t>
  </si>
  <si>
    <t>Pathways Learning Centre</t>
  </si>
  <si>
    <t>Brimsham Green School</t>
  </si>
  <si>
    <t>Warmley Park School</t>
  </si>
  <si>
    <t>New Horizons Learning Centre</t>
  </si>
  <si>
    <t>The Horizon School, Hartlepool</t>
  </si>
  <si>
    <t>Kingsley Primary School</t>
  </si>
  <si>
    <t>High Tunstall College of Science</t>
  </si>
  <si>
    <t>Beech Grove Primary School</t>
  </si>
  <si>
    <t>Priory Woods School</t>
  </si>
  <si>
    <t>Beverley School</t>
  </si>
  <si>
    <t>Holmwood School</t>
  </si>
  <si>
    <t>South Bank Community Primary School</t>
  </si>
  <si>
    <t>Kirkleatham Hall School</t>
  </si>
  <si>
    <t>Myton Park Primary School</t>
  </si>
  <si>
    <t>Billingham South Community Primary School</t>
  </si>
  <si>
    <t>St John the Baptist Church of England Voluntary Controlled Primary School</t>
  </si>
  <si>
    <t>Northfield School and Sports College</t>
  </si>
  <si>
    <t>Northcott</t>
  </si>
  <si>
    <t>Brough primary</t>
  </si>
  <si>
    <t>Hornsea primary</t>
  </si>
  <si>
    <t>Inmans Primary</t>
  </si>
  <si>
    <t>Cherry Burton</t>
  </si>
  <si>
    <t xml:space="preserve">Withernsea High </t>
  </si>
  <si>
    <t>The Market Weighton School</t>
  </si>
  <si>
    <t>Hornsea School</t>
  </si>
  <si>
    <t>Headlands School</t>
  </si>
  <si>
    <t>Bridlington School</t>
  </si>
  <si>
    <t>St Hugh's Special School</t>
  </si>
  <si>
    <t>St Luke's Primary School</t>
  </si>
  <si>
    <t>Scarborough Pupil Referral Unit</t>
  </si>
  <si>
    <t>Hambleton/Richmondshire Pupil Referral Service</t>
  </si>
  <si>
    <t>Craven Pupil Referral Service</t>
  </si>
  <si>
    <t>The Rubicon Centre</t>
  </si>
  <si>
    <t>Alverton</t>
  </si>
  <si>
    <t>Harrogate, Grove Road Community Primary School</t>
  </si>
  <si>
    <t>Whitby Caedmon</t>
  </si>
  <si>
    <t>Wensleydale School</t>
  </si>
  <si>
    <t>Welburn Hall School</t>
  </si>
  <si>
    <t>The Dales School</t>
  </si>
  <si>
    <t>Springhead School</t>
  </si>
  <si>
    <t>Brooklands School</t>
  </si>
  <si>
    <t>Danesgate Community</t>
  </si>
  <si>
    <t>St Oswald's Church of England Voluntary Controlled Primary School</t>
  </si>
  <si>
    <t>Huntington School</t>
  </si>
  <si>
    <t>Joseph Rowntree School</t>
  </si>
  <si>
    <t>Applefields School</t>
  </si>
  <si>
    <t>Avenue Centre For Education</t>
  </si>
  <si>
    <t>Downside Primary school</t>
  </si>
  <si>
    <t>Surrey Street Primary school</t>
  </si>
  <si>
    <t>Icknield Primary school</t>
  </si>
  <si>
    <t>Bramingham Primary school</t>
  </si>
  <si>
    <t>Richmond Hill special school</t>
  </si>
  <si>
    <t>Woodlands special school</t>
  </si>
  <si>
    <t>Lady Zia Wernher special school</t>
  </si>
  <si>
    <t xml:space="preserve">Kings Oak Primary </t>
  </si>
  <si>
    <t>Ridgeway</t>
  </si>
  <si>
    <t>Heathwood Lower School</t>
  </si>
  <si>
    <t>St Andrew's CofE VC Lower School</t>
  </si>
  <si>
    <t>St Swithun's Church of England VC Primary School</t>
  </si>
  <si>
    <t>Silsoe CofE VC Lower School</t>
  </si>
  <si>
    <t>Ivel Valley School &amp; College</t>
  </si>
  <si>
    <t>The Chiltern School</t>
  </si>
  <si>
    <t>Kite Ridge School</t>
  </si>
  <si>
    <t>The Buckinghamshire Primary Pupil Referral Unit</t>
  </si>
  <si>
    <t>The Disraeli School</t>
  </si>
  <si>
    <t>Oak Green School</t>
  </si>
  <si>
    <t>Stoke Mandeville Combined School</t>
  </si>
  <si>
    <t>Carrington Junior School</t>
  </si>
  <si>
    <t>Carrington Infant School</t>
  </si>
  <si>
    <t>Juniper Hill School</t>
  </si>
  <si>
    <t>Claytons Primary School</t>
  </si>
  <si>
    <t>Aston Clinton School</t>
  </si>
  <si>
    <t>William Harding School</t>
  </si>
  <si>
    <t>Holtspur School &amp; Pre-School</t>
  </si>
  <si>
    <t>Highworth Combined School and Nursery</t>
  </si>
  <si>
    <t>Kings Wood School and Nursery</t>
  </si>
  <si>
    <t>Pebble Brook School</t>
  </si>
  <si>
    <t>Chiltern Wood School</t>
  </si>
  <si>
    <t>Stony Dean School</t>
  </si>
  <si>
    <t>Stocklake Park Community School</t>
  </si>
  <si>
    <t>Heritage House School</t>
  </si>
  <si>
    <t>Furze Down School</t>
  </si>
  <si>
    <t>Booker Park Community School</t>
  </si>
  <si>
    <t>Westfield School</t>
  </si>
  <si>
    <t>St Paul's Catholic School</t>
  </si>
  <si>
    <t>The Radcliffe School</t>
  </si>
  <si>
    <t>White Spire School</t>
  </si>
  <si>
    <t>Romans Field School</t>
  </si>
  <si>
    <t>The Walnuts School</t>
  </si>
  <si>
    <t>Slated Row School</t>
  </si>
  <si>
    <t>The Redway School</t>
  </si>
  <si>
    <t>Chapel-en-le-Frith CofE VC Primary School</t>
  </si>
  <si>
    <t>Pilsley Primary School</t>
  </si>
  <si>
    <t>Whaley Bridge Primary School</t>
  </si>
  <si>
    <t>Chapel-en-le-Frith High School</t>
  </si>
  <si>
    <t>Tibshelf Community School</t>
  </si>
  <si>
    <t>Holly House Special School</t>
  </si>
  <si>
    <t>Brackenfield Special School</t>
  </si>
  <si>
    <t>Swanwick School and Sports College</t>
  </si>
  <si>
    <t>Alfreton Park Community Special School</t>
  </si>
  <si>
    <t>Castle School</t>
  </si>
  <si>
    <t>Bridge Street School</t>
  </si>
  <si>
    <t>Markeaton Primary School</t>
  </si>
  <si>
    <t>The Bemrose School</t>
  </si>
  <si>
    <t>Kingsmead School</t>
  </si>
  <si>
    <t>The Forum Centre</t>
  </si>
  <si>
    <t>Dorchester Learning Centre</t>
  </si>
  <si>
    <t>The Compass</t>
  </si>
  <si>
    <t>Bincombe Valley Primary School</t>
  </si>
  <si>
    <t>The Prince of Wales School</t>
  </si>
  <si>
    <t>Ferndown Upper School</t>
  </si>
  <si>
    <t>West Moors Middle School</t>
  </si>
  <si>
    <t>Gillingham School</t>
  </si>
  <si>
    <t>Beaucroft Foundation School</t>
  </si>
  <si>
    <t>Westfield Arts College</t>
  </si>
  <si>
    <t>Mountjoy School</t>
  </si>
  <si>
    <t>Yewstock School</t>
  </si>
  <si>
    <t>Christchurch Learning Centre</t>
  </si>
  <si>
    <t>Winchelsea School</t>
  </si>
  <si>
    <t>Linwood School</t>
  </si>
  <si>
    <t>The Woodlands</t>
  </si>
  <si>
    <t>Leadgate</t>
  </si>
  <si>
    <t>Timothy Hackworth Primary School</t>
  </si>
  <si>
    <t>Belmont Cheveley Park Primary School</t>
  </si>
  <si>
    <t>Wheatley Hill Community Primary School</t>
  </si>
  <si>
    <t>Howletch Lane Primary School</t>
  </si>
  <si>
    <t>Durham Gilesgate Primary School</t>
  </si>
  <si>
    <t>Chester Le Street Primary school</t>
  </si>
  <si>
    <t>Belmont Community School</t>
  </si>
  <si>
    <t>Elemore Hall</t>
  </si>
  <si>
    <t>The Croft Community School</t>
  </si>
  <si>
    <t>Walworth School</t>
  </si>
  <si>
    <t>Villa Read School</t>
  </si>
  <si>
    <t>Durham Trinity School &amp; Sports College</t>
  </si>
  <si>
    <t>The Oaks Secondary School</t>
  </si>
  <si>
    <t>Evergreen School</t>
  </si>
  <si>
    <t>Rise Carr College</t>
  </si>
  <si>
    <t>Red Hall Primary School</t>
  </si>
  <si>
    <t>Wallands</t>
  </si>
  <si>
    <t>Denton</t>
  </si>
  <si>
    <t>Manor</t>
  </si>
  <si>
    <t>Meridian</t>
  </si>
  <si>
    <t>All Saints, Bexhill</t>
  </si>
  <si>
    <t>Heathfield</t>
  </si>
  <si>
    <t>Uckfield</t>
  </si>
  <si>
    <t>Priory</t>
  </si>
  <si>
    <t>Central Hub Brighton</t>
  </si>
  <si>
    <t>Carden Nursery and Primary School</t>
  </si>
  <si>
    <t>Longhill High School</t>
  </si>
  <si>
    <t>Hove Park School and Sixth Form Centre</t>
  </si>
  <si>
    <t>Downs View Special School</t>
  </si>
  <si>
    <t>Hill Park School</t>
  </si>
  <si>
    <t>Rowhill School</t>
  </si>
  <si>
    <t>Smannell Field School</t>
  </si>
  <si>
    <t>The Bridge Education Centre</t>
  </si>
  <si>
    <t>Greenwood School</t>
  </si>
  <si>
    <t>The Key Education Centre</t>
  </si>
  <si>
    <t>Ashley Infant School</t>
  </si>
  <si>
    <t>Great Binfields Primary School</t>
  </si>
  <si>
    <t>South View Junior School</t>
  </si>
  <si>
    <t>Stoke Park Infant School</t>
  </si>
  <si>
    <t>Wildground Infant School</t>
  </si>
  <si>
    <t>Cherbourg Primary School</t>
  </si>
  <si>
    <t>Trosnant Junior School</t>
  </si>
  <si>
    <t>Tiptoe Primary School</t>
  </si>
  <si>
    <t>Liss Junior School</t>
  </si>
  <si>
    <t>New Milton Infant School</t>
  </si>
  <si>
    <t>Vigo Primary School</t>
  </si>
  <si>
    <t>South View Infant and Nursery School</t>
  </si>
  <si>
    <t>Hiltingbury Infant School</t>
  </si>
  <si>
    <t>Liss Infant School</t>
  </si>
  <si>
    <t>Kings Copse Primary School</t>
  </si>
  <si>
    <t>Shakespeare Junior School</t>
  </si>
  <si>
    <t>Manor Junior School</t>
  </si>
  <si>
    <t>South Farnborough Junior School</t>
  </si>
  <si>
    <t>Guillemont Junior School</t>
  </si>
  <si>
    <t>Pinewood Infant School</t>
  </si>
  <si>
    <t>Park View Primary School</t>
  </si>
  <si>
    <t>Morelands Primary School</t>
  </si>
  <si>
    <t>Bedenham Primary School</t>
  </si>
  <si>
    <t>Holbrook Primary School</t>
  </si>
  <si>
    <t>Medstead Church of England Primary School</t>
  </si>
  <si>
    <t>Pennington Church of England Junior School</t>
  </si>
  <si>
    <t>Ringwood Church of England Infant School</t>
  </si>
  <si>
    <t>St Jude's Catholic Primary School</t>
  </si>
  <si>
    <t>St Mark's Church of England Primary School</t>
  </si>
  <si>
    <t>The Toynbee School</t>
  </si>
  <si>
    <t>Portchester Community School</t>
  </si>
  <si>
    <t>Cranbourne</t>
  </si>
  <si>
    <t>Horndean Technology College</t>
  </si>
  <si>
    <t>Henry Beaufort School</t>
  </si>
  <si>
    <t>The Vyne Community School</t>
  </si>
  <si>
    <t>Crestwood Community School</t>
  </si>
  <si>
    <t>Cove School</t>
  </si>
  <si>
    <t>The Wavell School</t>
  </si>
  <si>
    <t>Kings' School</t>
  </si>
  <si>
    <t>Ashley Junior School</t>
  </si>
  <si>
    <t>Applemore College</t>
  </si>
  <si>
    <t>Osborne School</t>
  </si>
  <si>
    <t>Henry Tyndale School</t>
  </si>
  <si>
    <t>Prospect School</t>
  </si>
  <si>
    <t>Riverside Community Special School</t>
  </si>
  <si>
    <t>Lakeside School</t>
  </si>
  <si>
    <t>Norman Gate School</t>
  </si>
  <si>
    <t>Maple Ridge School</t>
  </si>
  <si>
    <t>Heathfield Special School</t>
  </si>
  <si>
    <t>Icknield School</t>
  </si>
  <si>
    <t>Rachel Madocks School</t>
  </si>
  <si>
    <t>Limington House School</t>
  </si>
  <si>
    <t>Baycroft School</t>
  </si>
  <si>
    <t>St Francis Special School</t>
  </si>
  <si>
    <t>Forest Park School</t>
  </si>
  <si>
    <t>The Waterloo School</t>
  </si>
  <si>
    <t>Saxon Wood School</t>
  </si>
  <si>
    <t>Wolverdene Special School</t>
  </si>
  <si>
    <t>Glenwood School</t>
  </si>
  <si>
    <t>Samuel Cody School</t>
  </si>
  <si>
    <t>The Mark Way School</t>
  </si>
  <si>
    <t>Shepherds Down Special School</t>
  </si>
  <si>
    <t>Hollywater School</t>
  </si>
  <si>
    <t>Devonshire Infant School</t>
  </si>
  <si>
    <t>Southsea Infant School</t>
  </si>
  <si>
    <t>St Edmund's Catholic School</t>
  </si>
  <si>
    <t>Compass School</t>
  </si>
  <si>
    <t>Newlands Primary School</t>
  </si>
  <si>
    <t>Mason Moor Primary School</t>
  </si>
  <si>
    <t>Redbridge Community School</t>
  </si>
  <si>
    <t>Bitterne Park School</t>
  </si>
  <si>
    <t>Springwell School</t>
  </si>
  <si>
    <t>The Cedar School</t>
  </si>
  <si>
    <t>The Polygon School</t>
  </si>
  <si>
    <t>Vermont School</t>
  </si>
  <si>
    <t>Oakfield School</t>
  </si>
  <si>
    <t>Hugglescote Community Primary School</t>
  </si>
  <si>
    <t>Westfield Junior School</t>
  </si>
  <si>
    <t>Westfield Infant School</t>
  </si>
  <si>
    <t>Newbold Verdon Primary School</t>
  </si>
  <si>
    <t>Thorpe Acre Junior School</t>
  </si>
  <si>
    <t>Woodcote Primary School</t>
  </si>
  <si>
    <t>St Denys Church of England Infant School, Ibstock</t>
  </si>
  <si>
    <t>Maplewell Hall School</t>
  </si>
  <si>
    <t>Ashmount School</t>
  </si>
  <si>
    <t>Birch Wood (Melton Area Special School)</t>
  </si>
  <si>
    <t>Leicester City Primary PRU</t>
  </si>
  <si>
    <t>Leicester Partnership School</t>
  </si>
  <si>
    <t>Catherine Infant School</t>
  </si>
  <si>
    <t>Rushey Mead Primary School</t>
  </si>
  <si>
    <t>Imperial Avenue Infant School</t>
  </si>
  <si>
    <t>Inglehurst Junior School</t>
  </si>
  <si>
    <t>King Richard III Infant School</t>
  </si>
  <si>
    <t>Stokes Wood</t>
  </si>
  <si>
    <t>Sandfield Cose Primary School</t>
  </si>
  <si>
    <t>Barley Croft Primary School</t>
  </si>
  <si>
    <t>Spinney Hill</t>
  </si>
  <si>
    <t>Fulhurst Community College</t>
  </si>
  <si>
    <t>Children's hospital school</t>
  </si>
  <si>
    <t>Oaklands</t>
  </si>
  <si>
    <t>Ellesmere College</t>
  </si>
  <si>
    <t>West Gate</t>
  </si>
  <si>
    <t>Oakham CofE Primary School</t>
  </si>
  <si>
    <t>C.E.D.A.R.S.</t>
  </si>
  <si>
    <t>Kettlebrook Short Stay School</t>
  </si>
  <si>
    <t>Burton Short Stay School</t>
  </si>
  <si>
    <t>Victoria Community School</t>
  </si>
  <si>
    <t>Chasetown Community School</t>
  </si>
  <si>
    <t>Horton Lodge Com Sp &amp; Key Learning Cent, Rudyard</t>
  </si>
  <si>
    <t>Hednesford Valley High School</t>
  </si>
  <si>
    <t>Marshlands Special School, Stafford</t>
  </si>
  <si>
    <t>Merit Hospital School and Medical Pupil Referral Unit</t>
  </si>
  <si>
    <t>St Mary's Marlborough</t>
  </si>
  <si>
    <t>Westbury Infants</t>
  </si>
  <si>
    <t>Kiwi</t>
  </si>
  <si>
    <t>Manor Fields</t>
  </si>
  <si>
    <t>Westbury Juniors</t>
  </si>
  <si>
    <t>Sarum St Paul's</t>
  </si>
  <si>
    <t>Lyneham</t>
  </si>
  <si>
    <t>Stonehenge</t>
  </si>
  <si>
    <t>St Joseph's</t>
  </si>
  <si>
    <t>Frogwell Primary</t>
  </si>
  <si>
    <t>Clarendon Jnr</t>
  </si>
  <si>
    <t>Clarendon Inf</t>
  </si>
  <si>
    <t>Matravers</t>
  </si>
  <si>
    <t>Silverwood</t>
  </si>
  <si>
    <t>Dwonlands</t>
  </si>
  <si>
    <t>EOTAS Swindon</t>
  </si>
  <si>
    <t>Eldene Nursery and Primary School</t>
  </si>
  <si>
    <t>Even Swindon Primary School</t>
  </si>
  <si>
    <t>Crowdys Hill School</t>
  </si>
  <si>
    <t>Owlsmoor Primary School</t>
  </si>
  <si>
    <t>The Pines School</t>
  </si>
  <si>
    <t>Garth Hill College</t>
  </si>
  <si>
    <t>RBWM Alternative Learning Provision</t>
  </si>
  <si>
    <t>Riverside Primary School and Nursery</t>
  </si>
  <si>
    <t>Wessex Primary School</t>
  </si>
  <si>
    <t>Hilltop school</t>
  </si>
  <si>
    <t>Furze Platt Junior School</t>
  </si>
  <si>
    <t>South Ascot Village Primary School</t>
  </si>
  <si>
    <t>Manor Green School</t>
  </si>
  <si>
    <t>iCollege Alternative Provision</t>
  </si>
  <si>
    <t>Westwood Farm Junior School</t>
  </si>
  <si>
    <t>Westwood Farm Infant School</t>
  </si>
  <si>
    <t>Theale C.E. Primary School</t>
  </si>
  <si>
    <t>The Winchcombe School</t>
  </si>
  <si>
    <t>The Castle School</t>
  </si>
  <si>
    <t>E P Collier Primary School</t>
  </si>
  <si>
    <t>The Holy Brook School</t>
  </si>
  <si>
    <t>Wexham School</t>
  </si>
  <si>
    <t>Foundry College</t>
  </si>
  <si>
    <t>CAMHS Phoenix School</t>
  </si>
  <si>
    <t>Loddon</t>
  </si>
  <si>
    <t>Addington School</t>
  </si>
  <si>
    <t>Pilgrim Pathways School</t>
  </si>
  <si>
    <t>Colville Primary School</t>
  </si>
  <si>
    <t>Spring Meadow Infant School</t>
  </si>
  <si>
    <t>Sutton CofE Primary School</t>
  </si>
  <si>
    <t>Samuel Pepys School</t>
  </si>
  <si>
    <t>Granta School</t>
  </si>
  <si>
    <t>Castle School, Cambridge</t>
  </si>
  <si>
    <t>Southfields Primary School</t>
  </si>
  <si>
    <t>St John Fisher Catholic High School</t>
  </si>
  <si>
    <t>Marshfields School</t>
  </si>
  <si>
    <t>Heltwate School</t>
  </si>
  <si>
    <t>The Bridge School</t>
  </si>
  <si>
    <t>The Brow Community Primary School</t>
  </si>
  <si>
    <t>Woodside Primary School</t>
  </si>
  <si>
    <t>Beechwood Primary School</t>
  </si>
  <si>
    <t>Oakfield Community Primary School</t>
  </si>
  <si>
    <t>Saints Peter and Paul High School</t>
  </si>
  <si>
    <t>Chesnut Lodge Special School</t>
  </si>
  <si>
    <t>Ashley High School</t>
  </si>
  <si>
    <t>Dallam Community Primary School</t>
  </si>
  <si>
    <t>St Gregory's Catholic High School</t>
  </si>
  <si>
    <t>Green Lane Community Special School</t>
  </si>
  <si>
    <t>Fox Wood Special School</t>
  </si>
  <si>
    <t>Woolston Brook School</t>
  </si>
  <si>
    <t>Marpool Primary School</t>
  </si>
  <si>
    <t>West croft Primary Maintained</t>
  </si>
  <si>
    <t>Great Torrington Bluecoat Church of England Primary School</t>
  </si>
  <si>
    <t>Ilfracombe Church of England Junior School</t>
  </si>
  <si>
    <t>Tiverton High School</t>
  </si>
  <si>
    <t>Ellen Tinkham School</t>
  </si>
  <si>
    <t>Southbrook School</t>
  </si>
  <si>
    <t>Mill Water School</t>
  </si>
  <si>
    <t>Barley Lane School</t>
  </si>
  <si>
    <t>The Lampard Community School</t>
  </si>
  <si>
    <t>Pathfield School</t>
  </si>
  <si>
    <t>Bidwell Brook School</t>
  </si>
  <si>
    <t>Marland School</t>
  </si>
  <si>
    <t>Cann Bridge School</t>
  </si>
  <si>
    <t>Brook Green Centre for Learning</t>
  </si>
  <si>
    <t>Longcause Community Special School</t>
  </si>
  <si>
    <t>Mill Ford School</t>
  </si>
  <si>
    <t>The Spires College</t>
  </si>
  <si>
    <t>Mayfield School</t>
  </si>
  <si>
    <t>The St Aubyn Centre Education Department</t>
  </si>
  <si>
    <t>Poplar Adolescent Unit</t>
  </si>
  <si>
    <t>Children's Support Service</t>
  </si>
  <si>
    <t>Lexden Primary School with Unit for Hearing Impaired Pupils</t>
  </si>
  <si>
    <t>Trinity Road Primary School</t>
  </si>
  <si>
    <t>Ghyllgrove Primary School</t>
  </si>
  <si>
    <t>West Horndon Primary School</t>
  </si>
  <si>
    <t>Bentfield Primary School and Nursery</t>
  </si>
  <si>
    <t>Cedar Hall School</t>
  </si>
  <si>
    <t>The Edith Borthwick School</t>
  </si>
  <si>
    <t>Shorefields School</t>
  </si>
  <si>
    <t>Lexden Springs School</t>
  </si>
  <si>
    <t>Harlow Fields School and College</t>
  </si>
  <si>
    <t>Fairways Primary School</t>
  </si>
  <si>
    <t>Herefordshire Pupil Referral Service</t>
  </si>
  <si>
    <t>Leominster Primary School</t>
  </si>
  <si>
    <t>Hampton Dene Primary School</t>
  </si>
  <si>
    <t>Aylestone School</t>
  </si>
  <si>
    <t>Earl Mortimer College</t>
  </si>
  <si>
    <t>The Bishop of Hereford's Bluecoat School</t>
  </si>
  <si>
    <t>Blackmarston School</t>
  </si>
  <si>
    <t>Perryfields Primary Pupil Referral Unit</t>
  </si>
  <si>
    <t>The Beacon Primary Pupil Referral Unit</t>
  </si>
  <si>
    <t>The Forge Secondary Short Stay School</t>
  </si>
  <si>
    <t>Meadows First School</t>
  </si>
  <si>
    <t>Batchley First and Nursery School</t>
  </si>
  <si>
    <t>Beaconside Primary and Nursery School</t>
  </si>
  <si>
    <t>Lickey Hills Primary School and Nursery</t>
  </si>
  <si>
    <t>Chaddesley Corbett Endowed Primary School</t>
  </si>
  <si>
    <t>Rigby Hall Day Special School</t>
  </si>
  <si>
    <t>Chadsgrove School</t>
  </si>
  <si>
    <t>Fort Royal</t>
  </si>
  <si>
    <t>Wyre Forest School</t>
  </si>
  <si>
    <t>The Rosewood School</t>
  </si>
  <si>
    <t>Birchwood</t>
  </si>
  <si>
    <t>Maidstone and Malling Alternative Provision</t>
  </si>
  <si>
    <t>Enterprise Learning Alliance</t>
  </si>
  <si>
    <t>Slade Primary School and Attached Unit for Children with Hearing Impairment</t>
  </si>
  <si>
    <t>River Primary School</t>
  </si>
  <si>
    <t>West Minster Primary</t>
  </si>
  <si>
    <t>Whitfield Aspen School</t>
  </si>
  <si>
    <t>Bishops Down Primary School</t>
  </si>
  <si>
    <t>Bromstone Primary School, Broadstairs</t>
  </si>
  <si>
    <t>King's Farm Primary School</t>
  </si>
  <si>
    <t>Holy Trinity and St John's Church of England Primary School</t>
  </si>
  <si>
    <t>Langafel Church of England Voluntary Controlled Primary School</t>
  </si>
  <si>
    <t>The John Wesley Church of England Methodist Voluntary Aided Primary School</t>
  </si>
  <si>
    <t>Hythe Bay CofE Primary School</t>
  </si>
  <si>
    <t>Castle Hill Community Primary School</t>
  </si>
  <si>
    <t>Ashford Oaks Community Primary School</t>
  </si>
  <si>
    <t>Joy Lane Primary Foundation School</t>
  </si>
  <si>
    <t>Garlinge Primary School and Nursery</t>
  </si>
  <si>
    <t>The Judd School</t>
  </si>
  <si>
    <t>Wincheap Foundation Primary School</t>
  </si>
  <si>
    <t>Thamesview School</t>
  </si>
  <si>
    <t>Simon Langton Grammar School for Boys</t>
  </si>
  <si>
    <t>The Malling School</t>
  </si>
  <si>
    <t>The Archbishop's School</t>
  </si>
  <si>
    <t>Broomhill Bank School</t>
  </si>
  <si>
    <t>Valence School</t>
  </si>
  <si>
    <t>Bower Grove School</t>
  </si>
  <si>
    <t>St Anthony's School</t>
  </si>
  <si>
    <t>Ifield School</t>
  </si>
  <si>
    <t>Foreland Fields School</t>
  </si>
  <si>
    <t>Goldwyn School</t>
  </si>
  <si>
    <t>The Beacon Folkestone</t>
  </si>
  <si>
    <t>Elms School</t>
  </si>
  <si>
    <t>Nexus Foundation Special School</t>
  </si>
  <si>
    <t>Grange Park School</t>
  </si>
  <si>
    <t>Five Acre Wood School</t>
  </si>
  <si>
    <t>Stone Bay School</t>
  </si>
  <si>
    <t>St Nicholas' School</t>
  </si>
  <si>
    <t>Portal House School</t>
  </si>
  <si>
    <t>The Wyvern School (Buxford)</t>
  </si>
  <si>
    <t>Oakley School</t>
  </si>
  <si>
    <t>Meadowfield School</t>
  </si>
  <si>
    <t>Laleham Gap School</t>
  </si>
  <si>
    <t>Abbey Court Foundation Special School</t>
  </si>
  <si>
    <t>Stepping Stones School</t>
  </si>
  <si>
    <t>Golden Hill Leyland Centre</t>
  </si>
  <si>
    <t>Larches House School</t>
  </si>
  <si>
    <t>Oswaldtwistle School</t>
  </si>
  <si>
    <t>The Acorns School</t>
  </si>
  <si>
    <t>Chadwick High School</t>
  </si>
  <si>
    <t>Morecambe Bay Community Primary School</t>
  </si>
  <si>
    <t>Barrowford School</t>
  </si>
  <si>
    <t>Oswaldtwistle Moor End Community Primary School</t>
  </si>
  <si>
    <t>Barden Primary School</t>
  </si>
  <si>
    <t>Seven Stars Primary School</t>
  </si>
  <si>
    <t>Delph Side Community Primary School</t>
  </si>
  <si>
    <t>Fleetwood Chaucer Community Primary School</t>
  </si>
  <si>
    <t>Padiham St Leonard's Voluntary Aided CofE Primary School</t>
  </si>
  <si>
    <t>St Francis of Assisi School</t>
  </si>
  <si>
    <t>Ashton Community Science College</t>
  </si>
  <si>
    <t>Bleasdale School</t>
  </si>
  <si>
    <t>Moorbrook School</t>
  </si>
  <si>
    <t>Morecambe And Heysham Morecambe Road School</t>
  </si>
  <si>
    <t>Chorley Astley Park School</t>
  </si>
  <si>
    <t>Great Arley School</t>
  </si>
  <si>
    <t>Rawtenstall Cribden House Community Special School</t>
  </si>
  <si>
    <t>Broadfield Specialist School For Sen (Cognition And Learning)</t>
  </si>
  <si>
    <t>Kirkham Pear Tree School</t>
  </si>
  <si>
    <t>Mayfield Specialist School</t>
  </si>
  <si>
    <t>The Loyne Specialist School</t>
  </si>
  <si>
    <t>The Coppice School</t>
  </si>
  <si>
    <t>Oswaldtwistle White Ash School</t>
  </si>
  <si>
    <t>Brookfield School. Poulton-Le-Fylde</t>
  </si>
  <si>
    <t>Thornton Cleveleys Red Marsh School</t>
  </si>
  <si>
    <t>Hope High School</t>
  </si>
  <si>
    <t>Hillside Specialist School and College</t>
  </si>
  <si>
    <t>Royal Cross Primary School</t>
  </si>
  <si>
    <t>The Rose School</t>
  </si>
  <si>
    <t>Pendle View Primary School</t>
  </si>
  <si>
    <t>Ridgewood Community High School</t>
  </si>
  <si>
    <t>Holly Grove School</t>
  </si>
  <si>
    <t>Pendle Community High School And College</t>
  </si>
  <si>
    <t>West Lancashire Community High School</t>
  </si>
  <si>
    <t>Kingsbury Primary School</t>
  </si>
  <si>
    <t>Sir Tom Finney Community High School</t>
  </si>
  <si>
    <t>Acorns Primary School</t>
  </si>
  <si>
    <t>Elm Tree Community Primary School</t>
  </si>
  <si>
    <t>St Thomas's Centre</t>
  </si>
  <si>
    <t>Lower Darwen Primary School</t>
  </si>
  <si>
    <t xml:space="preserve">Shadsworth Infants Resource </t>
  </si>
  <si>
    <t>St Cuthbert's Church of England Primary School</t>
  </si>
  <si>
    <t>Carlton Digby School</t>
  </si>
  <si>
    <t>Ash Lea School</t>
  </si>
  <si>
    <t>Newark Orchard School</t>
  </si>
  <si>
    <t>Fernwood Primary School</t>
  </si>
  <si>
    <t>Mellers Primary School</t>
  </si>
  <si>
    <t>Rosehill School</t>
  </si>
  <si>
    <t>Oak Field School</t>
  </si>
  <si>
    <t>Tuition, Medical and Behaviour Support Service</t>
  </si>
  <si>
    <t>St Lawrence CofE Primary School</t>
  </si>
  <si>
    <t>Whittington CofE (VA) Primary School</t>
  </si>
  <si>
    <t>Shrewsbury Cathedral Catholic Primary School and Nursery</t>
  </si>
  <si>
    <t>The Linden Centre</t>
  </si>
  <si>
    <t>Newport Infant School and Nursery</t>
  </si>
  <si>
    <t>John Fletcher of Madeley</t>
  </si>
  <si>
    <t>Haughton School</t>
  </si>
  <si>
    <t>Southall School</t>
  </si>
  <si>
    <t>The Bridge at HLC</t>
  </si>
  <si>
    <t>Lindow Community Primary School</t>
  </si>
  <si>
    <t>Middlewich Primary School</t>
  </si>
  <si>
    <t>Wilmslow High School</t>
  </si>
  <si>
    <t>Springfield School</t>
  </si>
  <si>
    <t>Park Lane School</t>
  </si>
  <si>
    <t>The Bridge Short Stay School</t>
  </si>
  <si>
    <t>Ancora House School</t>
  </si>
  <si>
    <t>Upton Westlea Primary School</t>
  </si>
  <si>
    <t>Darnhall Primary School</t>
  </si>
  <si>
    <t>Dee Point Primary School</t>
  </si>
  <si>
    <t>Lache Primary School</t>
  </si>
  <si>
    <t>Woodlands Primary School</t>
  </si>
  <si>
    <t>St Nicholas Catholic High School</t>
  </si>
  <si>
    <t>Dee Banks School</t>
  </si>
  <si>
    <t>Greenbank School</t>
  </si>
  <si>
    <t>Hebden Green Community School</t>
  </si>
  <si>
    <t>Hinderton School</t>
  </si>
  <si>
    <t>Dorin Park School &amp; Specialist SEN College</t>
  </si>
  <si>
    <t>Rosebank School</t>
  </si>
  <si>
    <t>Archers Brook SEMH Residential School</t>
  </si>
  <si>
    <t>Burraton Community Primary School</t>
  </si>
  <si>
    <t>Richard Lander School</t>
  </si>
  <si>
    <t>Gloucestershire Hospital Education Service</t>
  </si>
  <si>
    <t>The Altus School</t>
  </si>
  <si>
    <t>Gastrells Community Primary School</t>
  </si>
  <si>
    <t>Ruardean Church of England Primary School</t>
  </si>
  <si>
    <t>Bettridge School</t>
  </si>
  <si>
    <t>The Shrubberies School</t>
  </si>
  <si>
    <t>Alderman Knight School</t>
  </si>
  <si>
    <t>Heart of the Forest Community Special School</t>
  </si>
  <si>
    <t>North Herts Education Support Centre</t>
  </si>
  <si>
    <t>Stevenage Education Support Centre</t>
  </si>
  <si>
    <t>Chessbrook Education Support Centre</t>
  </si>
  <si>
    <t>Dacorum Education Support Centre</t>
  </si>
  <si>
    <t>Rivers Education Support Centre</t>
  </si>
  <si>
    <t>Cowley Hill School</t>
  </si>
  <si>
    <t>Sauncey Wood Primary School</t>
  </si>
  <si>
    <t>Margaret Wix Primary School</t>
  </si>
  <si>
    <t>Downfield Primary School</t>
  </si>
  <si>
    <t>Moss Bury Primary School and Nursery</t>
  </si>
  <si>
    <t>Maple Primary School</t>
  </si>
  <si>
    <t>The Giles Infant and Nursery School</t>
  </si>
  <si>
    <t>The Priory School</t>
  </si>
  <si>
    <t>Garston Manor School</t>
  </si>
  <si>
    <t>The Valley School</t>
  </si>
  <si>
    <t>Colnbrook School</t>
  </si>
  <si>
    <t>St Luke's School</t>
  </si>
  <si>
    <t>The Collett School</t>
  </si>
  <si>
    <t>Batchwood School</t>
  </si>
  <si>
    <t>Middleton School</t>
  </si>
  <si>
    <t>Lonsdale School</t>
  </si>
  <si>
    <t>Breakspeare School</t>
  </si>
  <si>
    <t>Woodfield School</t>
  </si>
  <si>
    <t>Watling View School</t>
  </si>
  <si>
    <t>Amwell View School</t>
  </si>
  <si>
    <t>Heathlands School</t>
  </si>
  <si>
    <t>Falconer School</t>
  </si>
  <si>
    <t>Greenside School</t>
  </si>
  <si>
    <t>Meadow Wood School</t>
  </si>
  <si>
    <t>Southfield School</t>
  </si>
  <si>
    <t>Haywood Grove School</t>
  </si>
  <si>
    <t>Island Learning Centre</t>
  </si>
  <si>
    <t>Greenmount Primary School</t>
  </si>
  <si>
    <t>The Bay Church of England School</t>
  </si>
  <si>
    <t>Brading Church of England Controlled Primary School</t>
  </si>
  <si>
    <t>St George's School</t>
  </si>
  <si>
    <t>Medina House School</t>
  </si>
  <si>
    <t>The Pilgrim School</t>
  </si>
  <si>
    <t>The Lincoln St Christopher's School</t>
  </si>
  <si>
    <t>The St Francis Special School, Lincoln</t>
  </si>
  <si>
    <t>Fortuna School</t>
  </si>
  <si>
    <t>Athena School</t>
  </si>
  <si>
    <t>Necton VA Primary School</t>
  </si>
  <si>
    <t>Caister Infant, Nursery School &amp; Children's Centre</t>
  </si>
  <si>
    <t>Mundesley Infant</t>
  </si>
  <si>
    <t>Sprowston Infant School</t>
  </si>
  <si>
    <t>Browick Road Infant School</t>
  </si>
  <si>
    <t>Redcastle Family School</t>
  </si>
  <si>
    <t>Suffield Park Infant &amp; Nursery School</t>
  </si>
  <si>
    <t>Falcon Junior School</t>
  </si>
  <si>
    <t>Hillside Primary School</t>
  </si>
  <si>
    <t>Drake Primary School</t>
  </si>
  <si>
    <t>Downham Market, Hillcrest Primary School</t>
  </si>
  <si>
    <t xml:space="preserve">Terrington St. Clement Primary </t>
  </si>
  <si>
    <t>Mile Cross Primary</t>
  </si>
  <si>
    <t>Sidestrand Hall School</t>
  </si>
  <si>
    <t>Fred Nicholson School</t>
  </si>
  <si>
    <t>Hall School</t>
  </si>
  <si>
    <t>Sheringham Woodfields School</t>
  </si>
  <si>
    <t>Chapel Green School</t>
  </si>
  <si>
    <t>The Clare School</t>
  </si>
  <si>
    <t>The Parkside School, Norwich</t>
  </si>
  <si>
    <t>Harford Manor School, Norwich</t>
  </si>
  <si>
    <t>John Grant School, Caister-on-Sea</t>
  </si>
  <si>
    <t>Northumberland Pupil Referral Unit</t>
  </si>
  <si>
    <t>Cambois Primary School</t>
  </si>
  <si>
    <t>Red Row First School</t>
  </si>
  <si>
    <t>Seaton Sluice First School</t>
  </si>
  <si>
    <t>Mowbray Primary School</t>
  </si>
  <si>
    <t>Cramlington Northburn Primary School</t>
  </si>
  <si>
    <t>Berwick St Mary's Church of England First School</t>
  </si>
  <si>
    <t>Astley Community High School</t>
  </si>
  <si>
    <t>Cleaswell Hill School</t>
  </si>
  <si>
    <t>Cramlington Hillcrest School</t>
  </si>
  <si>
    <t>Barndale House School</t>
  </si>
  <si>
    <t>The Grove Special School</t>
  </si>
  <si>
    <t>Collingwood School &amp; Media Arts College</t>
  </si>
  <si>
    <t>Emily Wilding Davison School</t>
  </si>
  <si>
    <t>St Nicholas' Primary and Nursery School</t>
  </si>
  <si>
    <t>St Andrew's Church of England Primary School, Chinnor</t>
  </si>
  <si>
    <t>Woodeaton Manor School</t>
  </si>
  <si>
    <t>Frank Wise School</t>
  </si>
  <si>
    <t>John Watson School</t>
  </si>
  <si>
    <t>Oxfordshire Hospital School</t>
  </si>
  <si>
    <t>Tor School</t>
  </si>
  <si>
    <t>South Somerset Partnership School</t>
  </si>
  <si>
    <t>Taunton Deane Partnership College</t>
  </si>
  <si>
    <t>The Bridge School Sedgemoor</t>
  </si>
  <si>
    <t>Holway Park Community Primary School</t>
  </si>
  <si>
    <t>Oaklands Primary School</t>
  </si>
  <si>
    <t>Polden Bower School</t>
  </si>
  <si>
    <t>Fairmead School</t>
  </si>
  <si>
    <t>Fiveways Special School</t>
  </si>
  <si>
    <t>Avalon School</t>
  </si>
  <si>
    <t>Horizon School</t>
  </si>
  <si>
    <t>Exning Primary School</t>
  </si>
  <si>
    <t>Westgate Community Primary School and Nursery</t>
  </si>
  <si>
    <t>Gorseland Primary School</t>
  </si>
  <si>
    <t>Oulton Broad Primary School</t>
  </si>
  <si>
    <t>St Gregory Church of England Voluntary Controlled Primary School</t>
  </si>
  <si>
    <t>St Edmund's Catholic Primary School</t>
  </si>
  <si>
    <t>King Edward VI CEVC School</t>
  </si>
  <si>
    <t>Hillside Special School</t>
  </si>
  <si>
    <t>The Surrey Teaching Centre</t>
  </si>
  <si>
    <t>St Peter's Centre</t>
  </si>
  <si>
    <t>The Hope Service</t>
  </si>
  <si>
    <t>North East Surrey Secondary Short Stay School</t>
  </si>
  <si>
    <t>North West Surrey Short Stay School</t>
  </si>
  <si>
    <t>The Orchard Infant School</t>
  </si>
  <si>
    <t>Bagshot Infant School</t>
  </si>
  <si>
    <t>Oakfield Junior School</t>
  </si>
  <si>
    <t>Worplesdon Primary School</t>
  </si>
  <si>
    <t>Badshot Lea Village Infant School</t>
  </si>
  <si>
    <t>Bell Farm Primary School</t>
  </si>
  <si>
    <t>William Cobbett Primary School</t>
  </si>
  <si>
    <t>Hythe Primary School</t>
  </si>
  <si>
    <t>Ashford Park Primary School</t>
  </si>
  <si>
    <t>Stepgates Community School</t>
  </si>
  <si>
    <t>Epsom Downs Community School &amp; Early Years Centres</t>
  </si>
  <si>
    <t>Leatherhead Trinity School and Nursery</t>
  </si>
  <si>
    <t>Oakwood School</t>
  </si>
  <si>
    <t>Gosden House School</t>
  </si>
  <si>
    <t>Sunnydown School</t>
  </si>
  <si>
    <t>Limpsfield Grange School</t>
  </si>
  <si>
    <t>Walton Leigh School</t>
  </si>
  <si>
    <t>Clifton Hill School</t>
  </si>
  <si>
    <t>Manor Mead School</t>
  </si>
  <si>
    <t>Portesbery School</t>
  </si>
  <si>
    <t>Freemantles School</t>
  </si>
  <si>
    <t>Welford-on-Avon Primary School</t>
  </si>
  <si>
    <t>Outwoods Primary School</t>
  </si>
  <si>
    <t>Boughton Leigh Junior School</t>
  </si>
  <si>
    <t>Water Orton Primary School</t>
  </si>
  <si>
    <t>Paddox Primary School</t>
  </si>
  <si>
    <t>Goodyers End Primary School</t>
  </si>
  <si>
    <t>Abbey CofE Infant School</t>
  </si>
  <si>
    <t>St Matthew's Bloxam CofE Primary School</t>
  </si>
  <si>
    <t>St Andrew's Benn CofE (Voluntary Aided) Primary School</t>
  </si>
  <si>
    <t>Middlemarch School</t>
  </si>
  <si>
    <t>Exhall Grange Specialist School</t>
  </si>
  <si>
    <t>Chalkhill Education Centre, Chalkhill Hospital</t>
  </si>
  <si>
    <t>West Sussex Alternative Provision College</t>
  </si>
  <si>
    <t>Three Bridges Primary School</t>
  </si>
  <si>
    <t>Parklands Community Primary School</t>
  </si>
  <si>
    <t>London Meed Community Primary School</t>
  </si>
  <si>
    <t>Durrington Junior School</t>
  </si>
  <si>
    <t>Maidenbower Junior School</t>
  </si>
  <si>
    <t>Steyning CofE Primary School</t>
  </si>
  <si>
    <t>West Park CofE Primary (Controlled) School</t>
  </si>
  <si>
    <t>St Margaret's CofE Primary School</t>
  </si>
  <si>
    <t>Northgate Primary School</t>
  </si>
  <si>
    <t>Oriel High School</t>
  </si>
  <si>
    <t>Bourne Community College</t>
  </si>
  <si>
    <t>Felpham Community Colege</t>
  </si>
  <si>
    <t>The Angmering School</t>
  </si>
  <si>
    <t>Manor Green College</t>
  </si>
  <si>
    <t>Palatine Primary School</t>
  </si>
  <si>
    <t>Queen Elizabeth II Silver Jubilee School, Horsham</t>
  </si>
  <si>
    <t>Oak Grove College</t>
  </si>
  <si>
    <t>Manor Green Primary School</t>
  </si>
  <si>
    <t>Fordwater School, Chichester</t>
  </si>
  <si>
    <t>Woodlands Meed</t>
  </si>
  <si>
    <t>Herons Dale School</t>
  </si>
  <si>
    <t>Cornfield School, Littlehampton</t>
  </si>
  <si>
    <t>Mawsley Primary School</t>
  </si>
  <si>
    <t>Denfield Park Primary School</t>
  </si>
  <si>
    <t>Croyland Primary School</t>
  </si>
  <si>
    <t>Rowan Gate Primary School</t>
  </si>
  <si>
    <t>Vernon Terrace Primary School</t>
  </si>
  <si>
    <t>Kingsthorpe Grove Primary School</t>
  </si>
  <si>
    <t>Hunsbury Park Primary School</t>
  </si>
  <si>
    <t>Fairfields School</t>
  </si>
  <si>
    <t>Gillford Centre</t>
  </si>
  <si>
    <t>West Cumbria Learning Centre</t>
  </si>
  <si>
    <t>Thomlinson Junior School</t>
  </si>
  <si>
    <t>Wigton Nursery and Infant School</t>
  </si>
  <si>
    <t>Ashfield Junior School</t>
  </si>
  <si>
    <t>Bransty Primary School</t>
  </si>
  <si>
    <t>All Saints' CofE School</t>
  </si>
  <si>
    <t>St James' Catholic Primary School</t>
  </si>
  <si>
    <t>Newbridge House PRU</t>
  </si>
  <si>
    <t>North Lakes School</t>
  </si>
  <si>
    <t>The Lakes School</t>
  </si>
  <si>
    <t>Ullswater Community College</t>
  </si>
  <si>
    <t>Appleby Primary School</t>
  </si>
  <si>
    <t>Beaconside CofE Primary School</t>
  </si>
  <si>
    <t>Sandgate School</t>
  </si>
  <si>
    <t>Sandside Lodge School</t>
  </si>
  <si>
    <t>Allestree Woodlands School</t>
  </si>
  <si>
    <t>Alvaston Junior Academy</t>
  </si>
  <si>
    <t>Borrow Wood Primary School</t>
  </si>
  <si>
    <t>Brackensdale Spencer Academy</t>
  </si>
  <si>
    <t>Reigate Park Primary Academy</t>
  </si>
  <si>
    <t>Saint Benedict, A Catholic Voluntary Academy</t>
  </si>
  <si>
    <t>Springfield Primary School</t>
  </si>
  <si>
    <t>Village Primary Academy</t>
  </si>
  <si>
    <t>Aldercar High School</t>
  </si>
  <si>
    <t>Aldercar Infant School</t>
  </si>
  <si>
    <t>Dunston Primary and Nursery Academy</t>
  </si>
  <si>
    <t>Elmsleigh Infant &amp; Nursery School</t>
  </si>
  <si>
    <t>Hilltop Primary Academy</t>
  </si>
  <si>
    <t>Langley Mill Academy</t>
  </si>
  <si>
    <t>New Whittington Community Primary School</t>
  </si>
  <si>
    <t>Outwood Academy Newbold</t>
  </si>
  <si>
    <t>Springfield Junior School</t>
  </si>
  <si>
    <t>Stanton Primary School</t>
  </si>
  <si>
    <t>The Long Eaton School</t>
  </si>
  <si>
    <t>The Pingle Academy</t>
  </si>
  <si>
    <t>Babington Academy</t>
  </si>
  <si>
    <t>Braunstone Frith Primary Academy</t>
  </si>
  <si>
    <t>Fullhurst Community College</t>
  </si>
  <si>
    <t>Kestrel Mead Primary Academy</t>
  </si>
  <si>
    <t>King Richard III Infant and Nursery School</t>
  </si>
  <si>
    <t>Orchard Mead Academy</t>
  </si>
  <si>
    <t>Rushey Mead Academy</t>
  </si>
  <si>
    <t>Sandfield Close Primary School</t>
  </si>
  <si>
    <t>Shenton Primary School</t>
  </si>
  <si>
    <t>Spinney Hill Primary School</t>
  </si>
  <si>
    <t>Stokes Wood Primary School</t>
  </si>
  <si>
    <t>Thurnby Mead Primary Academy</t>
  </si>
  <si>
    <t>Whitehall Primary School</t>
  </si>
  <si>
    <t>Willowbrook Mead Primary Academy</t>
  </si>
  <si>
    <t>All Saints Church of England Primary School</t>
  </si>
  <si>
    <t>Beacon Academy</t>
  </si>
  <si>
    <t>Beauchamp College</t>
  </si>
  <si>
    <t>Captains Close Primary School</t>
  </si>
  <si>
    <t>Christ Church &amp; Saint Peter's Cofe Primary School</t>
  </si>
  <si>
    <t>Eastfield Primary School</t>
  </si>
  <si>
    <t>Glenfield Primary School</t>
  </si>
  <si>
    <t>Iveshead School</t>
  </si>
  <si>
    <t>Kingsway Primary School</t>
  </si>
  <si>
    <t>Rawlins</t>
  </si>
  <si>
    <t>Sherard Primary School</t>
  </si>
  <si>
    <t>The Cedars Academy</t>
  </si>
  <si>
    <t>The Grove Primary School</t>
  </si>
  <si>
    <t>The Robert Smyth Academy</t>
  </si>
  <si>
    <t>The Winstanley School</t>
  </si>
  <si>
    <t>Thomas Estley Community College</t>
  </si>
  <si>
    <t>Wigston Academy</t>
  </si>
  <si>
    <t>Wreake Valley Academy</t>
  </si>
  <si>
    <t>Beanfield Primary School</t>
  </si>
  <si>
    <t>Corby Business Academy</t>
  </si>
  <si>
    <t>Kingswood Secondary Academy</t>
  </si>
  <si>
    <t>Manor School</t>
  </si>
  <si>
    <t>Park Junior School, Wellingborough</t>
  </si>
  <si>
    <t>Studfall Infant Academy</t>
  </si>
  <si>
    <t>Studfall Junior Academy</t>
  </si>
  <si>
    <t>Thrapston Primary School</t>
  </si>
  <si>
    <t>Trinity Church of England Primary School</t>
  </si>
  <si>
    <t>Wollaston School</t>
  </si>
  <si>
    <t>Woodnewton- A Learning Community</t>
  </si>
  <si>
    <t>Bluecoat Aspley Academy</t>
  </si>
  <si>
    <t>Bluecoat Primary Academy</t>
  </si>
  <si>
    <t>Djanogly Strelley Academy</t>
  </si>
  <si>
    <t>Nottingham Girls' Academy</t>
  </si>
  <si>
    <t>Nottingham University Samworth Academy</t>
  </si>
  <si>
    <t>The Bulwell Academy</t>
  </si>
  <si>
    <t>St Matthew's CofE Primary School</t>
  </si>
  <si>
    <t>Catmose College</t>
  </si>
  <si>
    <t>Uppingham Community College</t>
  </si>
  <si>
    <t>Abbeyfield School</t>
  </si>
  <si>
    <t>Blackthorn Primary School</t>
  </si>
  <si>
    <t>Caroline Chisholm School</t>
  </si>
  <si>
    <t>Castle Academy</t>
  </si>
  <si>
    <t>East Hunsbury Primary School</t>
  </si>
  <si>
    <t>Hardingstone Academy</t>
  </si>
  <si>
    <t>Headlands Primary School</t>
  </si>
  <si>
    <t>Kings Sutton Primary Academy</t>
  </si>
  <si>
    <t>Malcolm Arnold Academy</t>
  </si>
  <si>
    <t>Moulton School and Science College</t>
  </si>
  <si>
    <t>Simon de Senlis Primary School</t>
  </si>
  <si>
    <t>Bedford</t>
  </si>
  <si>
    <t>Goldington Green Academy</t>
  </si>
  <si>
    <t>Kempston Academy</t>
  </si>
  <si>
    <t>Lincroft Academy</t>
  </si>
  <si>
    <t>Mark Rutherford School</t>
  </si>
  <si>
    <t>Priory Primary School</t>
  </si>
  <si>
    <t>Chesterton Primary School</t>
  </si>
  <si>
    <t>Comberton Village College</t>
  </si>
  <si>
    <t>Impington Village College</t>
  </si>
  <si>
    <t>Millfield Primary School</t>
  </si>
  <si>
    <t>Sir Harry Smith Community College</t>
  </si>
  <si>
    <t>Sutton CofE VC Primary School</t>
  </si>
  <si>
    <t>Thomas Clarkson Academy</t>
  </si>
  <si>
    <t>Witchford Village College</t>
  </si>
  <si>
    <t>Ardley Hill Academy</t>
  </si>
  <si>
    <t>Arnold Academy</t>
  </si>
  <si>
    <t>Biggleswade Academy</t>
  </si>
  <si>
    <t>Brooklands Middle School</t>
  </si>
  <si>
    <t>Harlington Upper School</t>
  </si>
  <si>
    <t>Lancot School</t>
  </si>
  <si>
    <t>Manshead Church of England Academy</t>
  </si>
  <si>
    <t>Parkfields Middle School</t>
  </si>
  <si>
    <t>Ramsey Manor Lower School</t>
  </si>
  <si>
    <t>Samuel Whitbread Academy</t>
  </si>
  <si>
    <t>St Andrew's CofE VC Primary School</t>
  </si>
  <si>
    <t>The Rushmere Park Academy</t>
  </si>
  <si>
    <t>The Vale Academy</t>
  </si>
  <si>
    <t>Toddington St George Church of England School</t>
  </si>
  <si>
    <t>Acorn Academy</t>
  </si>
  <si>
    <t>Cherry Tree Academy</t>
  </si>
  <si>
    <t>Forest Hall School</t>
  </si>
  <si>
    <t>Glebe Primary School</t>
  </si>
  <si>
    <t>Great Baddow High School</t>
  </si>
  <si>
    <t>Harlowbury Primary School</t>
  </si>
  <si>
    <t>Highwood Primary School</t>
  </si>
  <si>
    <t>Kelvedon St Mary's Church of England Primary Academy</t>
  </si>
  <si>
    <t>Mayflower High School</t>
  </si>
  <si>
    <t>Merrylands Primary School</t>
  </si>
  <si>
    <t>Mildmay Primary School</t>
  </si>
  <si>
    <t>Notley High School and Braintree Sixth Form</t>
  </si>
  <si>
    <t>Passmores Academy</t>
  </si>
  <si>
    <t>Philip Morant School and College</t>
  </si>
  <si>
    <t>Potter Street Academy</t>
  </si>
  <si>
    <t>St James' Church of England Primary School</t>
  </si>
  <si>
    <t>St Peter's Catholic Primary School</t>
  </si>
  <si>
    <t>Tany's Dell Primary School and Nursery</t>
  </si>
  <si>
    <t>The Bromfords School</t>
  </si>
  <si>
    <t>The Sweyne Park School</t>
  </si>
  <si>
    <t>Witham Oaks Academy</t>
  </si>
  <si>
    <t>Avanti Brook Primary School</t>
  </si>
  <si>
    <t>Avanti Grange Secondary School</t>
  </si>
  <si>
    <t>Bushey Meads School</t>
  </si>
  <si>
    <t>Longdean School</t>
  </si>
  <si>
    <t>Preston Primary School</t>
  </si>
  <si>
    <t>Sacred Heart Catholic Primary School</t>
  </si>
  <si>
    <t>Warren Dell Primary School</t>
  </si>
  <si>
    <t>Waterside Academy</t>
  </si>
  <si>
    <t>Woodhall Primary School</t>
  </si>
  <si>
    <t>Bramingham Primary School</t>
  </si>
  <si>
    <t>Cardinal Newman Catholic School A Specialist Science College</t>
  </si>
  <si>
    <t>Chantry Primary Academy</t>
  </si>
  <si>
    <t>Downside Primary School</t>
  </si>
  <si>
    <t>Icknield High School</t>
  </si>
  <si>
    <t>Icknield Primary School</t>
  </si>
  <si>
    <t>Stopsley High School</t>
  </si>
  <si>
    <t>Arden Grove Infant and Nursery School</t>
  </si>
  <si>
    <t>Bluebell Primary School</t>
  </si>
  <si>
    <t>Browick Road Primary and Nursery School</t>
  </si>
  <si>
    <t>Caister Infant With Nursery School</t>
  </si>
  <si>
    <t>Colman Infant School</t>
  </si>
  <si>
    <t>Colman Junior School</t>
  </si>
  <si>
    <t>Cromer Academy</t>
  </si>
  <si>
    <t>Cromer Junior School</t>
  </si>
  <si>
    <t>Dereham Neatherd High School</t>
  </si>
  <si>
    <t>Edith Cavell Academy and Nursery</t>
  </si>
  <si>
    <t>Edward Worlledge Ormiston Academy</t>
  </si>
  <si>
    <t>George White Junior School</t>
  </si>
  <si>
    <t>Greyfriars Academy</t>
  </si>
  <si>
    <t>Heartsease Primary Academy</t>
  </si>
  <si>
    <t>Hewett Academy</t>
  </si>
  <si>
    <t>Lionwood Infant and Nursery School</t>
  </si>
  <si>
    <t>Lionwood Junior School</t>
  </si>
  <si>
    <t>Manor Field Infant and Nursery School</t>
  </si>
  <si>
    <t>Mile Cross Primary School</t>
  </si>
  <si>
    <t>Mundesley Infant School</t>
  </si>
  <si>
    <t>Nelson Academy</t>
  </si>
  <si>
    <t>Reffley Academy</t>
  </si>
  <si>
    <t>Southtown Primary School</t>
  </si>
  <si>
    <t>St Francis of Assisi Catholic Primary School</t>
  </si>
  <si>
    <t>St Michael's Church of England Academy</t>
  </si>
  <si>
    <t>Stalham High School</t>
  </si>
  <si>
    <t>Suffield Park Infant and Nursery School, Cromer</t>
  </si>
  <si>
    <t>Terrington St Clement Community School</t>
  </si>
  <si>
    <t>The Open Academy</t>
  </si>
  <si>
    <t>The Thetford Academy</t>
  </si>
  <si>
    <t>Watton Junior School</t>
  </si>
  <si>
    <t>Watton Westfield Infant and Nursery School</t>
  </si>
  <si>
    <t>Nene Park Academy</t>
  </si>
  <si>
    <t>Nova Primary Academy</t>
  </si>
  <si>
    <t>Ormiston Meadows Academy</t>
  </si>
  <si>
    <t>Stanground Academy</t>
  </si>
  <si>
    <t>Welbourne Primary Academy</t>
  </si>
  <si>
    <t>Southend-on-Sea</t>
  </si>
  <si>
    <t>Blenheim Primary School</t>
  </si>
  <si>
    <t>Chase High School</t>
  </si>
  <si>
    <t>Greenways Primary School</t>
  </si>
  <si>
    <t>Hamstel Infant School and Nursery</t>
  </si>
  <si>
    <t>Shoeburyness High School</t>
  </si>
  <si>
    <t>Southend High School for Boys</t>
  </si>
  <si>
    <t>Temple Sutton Primary School</t>
  </si>
  <si>
    <t>Barnby and North Cove Community Primary School</t>
  </si>
  <si>
    <t>Beccles High School</t>
  </si>
  <si>
    <t>Burton End Primary Academy</t>
  </si>
  <si>
    <t>Castle Hill Infant School</t>
  </si>
  <si>
    <t>Castle Hill Junior School</t>
  </si>
  <si>
    <t>Castle Manor Academy</t>
  </si>
  <si>
    <t>Chantry Academy</t>
  </si>
  <si>
    <t>Clements Primary Academy</t>
  </si>
  <si>
    <t>Copleston High School</t>
  </si>
  <si>
    <t>Felix Primary School</t>
  </si>
  <si>
    <t>Forest Academy</t>
  </si>
  <si>
    <t>Houldsworth Valley Primary Academy</t>
  </si>
  <si>
    <t>Ixworth High School</t>
  </si>
  <si>
    <t>Langer Primary Academy</t>
  </si>
  <si>
    <t>Mendlesham Primary School</t>
  </si>
  <si>
    <t>Murrayfield Primary - A Paradigm Academy</t>
  </si>
  <si>
    <t>Newmarket Academy</t>
  </si>
  <si>
    <t>Piper's Vale Primary - A Paradigm Academy</t>
  </si>
  <si>
    <t>Ranelagh Primary School</t>
  </si>
  <si>
    <t>Rushmere Hall Primary School</t>
  </si>
  <si>
    <t>Sidegate Primary School</t>
  </si>
  <si>
    <t>Southwold Primary School</t>
  </si>
  <si>
    <t>Stowupland High School</t>
  </si>
  <si>
    <t>Sybil Andrews Academy</t>
  </si>
  <si>
    <t>Tollgate Primary School</t>
  </si>
  <si>
    <t>Aveley Primary School</t>
  </si>
  <si>
    <t>Deneholm Primary School</t>
  </si>
  <si>
    <t>Dilkes Academy</t>
  </si>
  <si>
    <t>East Tilbury Primary School</t>
  </si>
  <si>
    <t>Harris Academy Chafford Hundred</t>
  </si>
  <si>
    <t>Lansdowne Primary Academy</t>
  </si>
  <si>
    <t>Mossbourne Herd Lane Academy</t>
  </si>
  <si>
    <t>Ormiston Park Academy</t>
  </si>
  <si>
    <t>Quarry Hill Academy</t>
  </si>
  <si>
    <t>St Clere's School</t>
  </si>
  <si>
    <t>Stanford-Le-Hope Primary School</t>
  </si>
  <si>
    <t>Stifford Clays Primary School</t>
  </si>
  <si>
    <t>Thameside Primary School</t>
  </si>
  <si>
    <t>Warren Primary School</t>
  </si>
  <si>
    <t>Woodside Academy</t>
  </si>
  <si>
    <t>Harrington Hill Primary School</t>
  </si>
  <si>
    <t>Holmleigh Primary School</t>
  </si>
  <si>
    <t>Mossbourne Community Academy</t>
  </si>
  <si>
    <t>Parkwood Primary School</t>
  </si>
  <si>
    <t>The Bridge Academy</t>
  </si>
  <si>
    <t>The Excelsior Academy</t>
  </si>
  <si>
    <t>Greenside Primary School</t>
  </si>
  <si>
    <t>Phoenix Academy</t>
  </si>
  <si>
    <t>Queen's Manor School and Special Needs Unit</t>
  </si>
  <si>
    <t>St Stephen's CofE Primary School</t>
  </si>
  <si>
    <t>South Grove Primary School</t>
  </si>
  <si>
    <t>Laycock Primary School</t>
  </si>
  <si>
    <t>Ark Brunel Primary Academy</t>
  </si>
  <si>
    <t>Chelsea Academy</t>
  </si>
  <si>
    <t>Kensington Aldridge Academy</t>
  </si>
  <si>
    <t>Dunraven School</t>
  </si>
  <si>
    <t>London Nautical, City of London Academy</t>
  </si>
  <si>
    <t>The Elmgreen School</t>
  </si>
  <si>
    <t>Van Gogh Primary</t>
  </si>
  <si>
    <t>Launcelot Primary School and Nursery</t>
  </si>
  <si>
    <t>Sedgehill Academy</t>
  </si>
  <si>
    <t>Tidemill Academy</t>
  </si>
  <si>
    <t>Cleves Primary School</t>
  </si>
  <si>
    <t>Cumberland Community School</t>
  </si>
  <si>
    <t>Eastlea Community School</t>
  </si>
  <si>
    <t>Gallions Primary School</t>
  </si>
  <si>
    <t>Langdon Academy</t>
  </si>
  <si>
    <t>Lister Community School</t>
  </si>
  <si>
    <t>Nelson Primary School</t>
  </si>
  <si>
    <t>North Beckton Primary School</t>
  </si>
  <si>
    <t>Ravenscroft Primary School</t>
  </si>
  <si>
    <t>Royal Docks Academy</t>
  </si>
  <si>
    <t>Selwyn Primary School</t>
  </si>
  <si>
    <t>Stratford School Academy</t>
  </si>
  <si>
    <t>Phoenix Primary School</t>
  </si>
  <si>
    <t>Redriff Primary, City of London Academy</t>
  </si>
  <si>
    <t>St Peter's Church of England Primary School</t>
  </si>
  <si>
    <t>Bangabandhu Primary School</t>
  </si>
  <si>
    <t>Ben Jonson Primary School</t>
  </si>
  <si>
    <t>Culloden Primary - A Paradigm Academy</t>
  </si>
  <si>
    <t>Cyril Jackson Primary School</t>
  </si>
  <si>
    <t>George Green's School</t>
  </si>
  <si>
    <t>Globe Primary School</t>
  </si>
  <si>
    <t>Hague Primary School</t>
  </si>
  <si>
    <t>Hermitage Primary School</t>
  </si>
  <si>
    <t>St Paul's Way Trust School</t>
  </si>
  <si>
    <t>Ashcroft Technology Academy</t>
  </si>
  <si>
    <t>Burntwood School</t>
  </si>
  <si>
    <t>Ravenstone Primary School</t>
  </si>
  <si>
    <t>Southfields Academy</t>
  </si>
  <si>
    <t>The Alton School</t>
  </si>
  <si>
    <t>Tooting Primary School</t>
  </si>
  <si>
    <t>Westbridge Academy</t>
  </si>
  <si>
    <t>Marylebone Boys' School</t>
  </si>
  <si>
    <t>Millbank Gardens Primary Academy</t>
  </si>
  <si>
    <t>Pimlico Academy</t>
  </si>
  <si>
    <t>Pimlico Primary</t>
  </si>
  <si>
    <t>County Durham</t>
  </si>
  <si>
    <t>Bishop Barrington Academy</t>
  </si>
  <si>
    <t>Chester-Le-Street CofE (Controlled) Primary School</t>
  </si>
  <si>
    <t>Durham Academy</t>
  </si>
  <si>
    <t>Greenland Community Primary School</t>
  </si>
  <si>
    <t>Leadgate Primary School - Split Site</t>
  </si>
  <si>
    <t>North Durham Academy</t>
  </si>
  <si>
    <t>Parkside Academy</t>
  </si>
  <si>
    <t>St Andrew's Academy</t>
  </si>
  <si>
    <t>St Margaret's Church of England Primary School</t>
  </si>
  <si>
    <t>Westlea Primary School</t>
  </si>
  <si>
    <t>Woodhouse Primary Academy</t>
  </si>
  <si>
    <t>Heathfield Primary School</t>
  </si>
  <si>
    <t>Hurworth School</t>
  </si>
  <si>
    <t>Mount Pleasant Primary School</t>
  </si>
  <si>
    <t>Wyvern Academy</t>
  </si>
  <si>
    <t>Highfield Community Primary School</t>
  </si>
  <si>
    <t>Rowlands Gill Community Primary School</t>
  </si>
  <si>
    <t>Thorp Academy</t>
  </si>
  <si>
    <t>Whickham School</t>
  </si>
  <si>
    <t>Eskdale Academy</t>
  </si>
  <si>
    <t>Manor Community Academy</t>
  </si>
  <si>
    <t>Rossmere Academy</t>
  </si>
  <si>
    <t>Acklam Grange School</t>
  </si>
  <si>
    <t>Easterside Academy</t>
  </si>
  <si>
    <t>Hemlington Hall Academy</t>
  </si>
  <si>
    <t>Marton Manor Primary School</t>
  </si>
  <si>
    <t>Outwood Academy Acklam</t>
  </si>
  <si>
    <t>Outwood Academy Ormesby</t>
  </si>
  <si>
    <t>Pennyman Primary Academy</t>
  </si>
  <si>
    <t>Sunnyside Academy</t>
  </si>
  <si>
    <t>The King's Academy</t>
  </si>
  <si>
    <t>Atkinson Road Primary Academy</t>
  </si>
  <si>
    <t>Benfield School</t>
  </si>
  <si>
    <t>Cheviot Primary School</t>
  </si>
  <si>
    <t>Kenton Bar Primary School</t>
  </si>
  <si>
    <t>Kenton School</t>
  </si>
  <si>
    <t>Kingston Park Primary School</t>
  </si>
  <si>
    <t>North Fawdon Primary School</t>
  </si>
  <si>
    <t>Tyneview Primary School</t>
  </si>
  <si>
    <t>Walbottle Academy</t>
  </si>
  <si>
    <t>Walker Riverside Academy</t>
  </si>
  <si>
    <t>Welbeck Academy</t>
  </si>
  <si>
    <t>Grasmere Academy</t>
  </si>
  <si>
    <t>John Spence Community High School</t>
  </si>
  <si>
    <t>Whitehouse Primary School</t>
  </si>
  <si>
    <t>Red Row Primary School</t>
  </si>
  <si>
    <t>Dormanstown Primary Academy</t>
  </si>
  <si>
    <t>Grangetown Primary School</t>
  </si>
  <si>
    <t>Harton Academy</t>
  </si>
  <si>
    <t>Conyers School</t>
  </si>
  <si>
    <t>Junction Farm Primary School</t>
  </si>
  <si>
    <t>North Shore Academy</t>
  </si>
  <si>
    <t>Outwood Academy Bishopsgarth</t>
  </si>
  <si>
    <t>Pentland Primary School</t>
  </si>
  <si>
    <t>Rosebrook Primary School</t>
  </si>
  <si>
    <t>Academy 360</t>
  </si>
  <si>
    <t>Biddick Academy</t>
  </si>
  <si>
    <t>Farringdon Community Academy</t>
  </si>
  <si>
    <t>Hetton Academy</t>
  </si>
  <si>
    <t>John F Kennedy Primary School</t>
  </si>
  <si>
    <t>Northern Saints Church of England Academy</t>
  </si>
  <si>
    <t>Oxclose Community Academy</t>
  </si>
  <si>
    <t>Oxclose Primary Academy</t>
  </si>
  <si>
    <t>Valley Road Academy</t>
  </si>
  <si>
    <t>Washington Academy</t>
  </si>
  <si>
    <t>Shadsworth Infant School</t>
  </si>
  <si>
    <t>St Wilfrid's Church of England Academy</t>
  </si>
  <si>
    <t>Marton Primary Academy and Nursery</t>
  </si>
  <si>
    <t>Revoe Learning Academy</t>
  </si>
  <si>
    <t>Stanley Primary School</t>
  </si>
  <si>
    <t>Thames Primary Academy</t>
  </si>
  <si>
    <t>Westcliff Primary Academy</t>
  </si>
  <si>
    <t>Bolton St Catherine's Academy</t>
  </si>
  <si>
    <t>Castle Hill Primary School</t>
  </si>
  <si>
    <t>Rivington and Blackrod High School</t>
  </si>
  <si>
    <t>St Teresa's RC Primary School a Voluntary Academy</t>
  </si>
  <si>
    <t>Turton School</t>
  </si>
  <si>
    <t>Washacre Primary Academy</t>
  </si>
  <si>
    <t>East Ward Community Primary School</t>
  </si>
  <si>
    <t>Greenhill Primary School</t>
  </si>
  <si>
    <t>Higher Lane Primary School</t>
  </si>
  <si>
    <t>Our Lady of Lourdes Roman Catholic Primary School, Bury</t>
  </si>
  <si>
    <t>Summerseat Methodist Primary School</t>
  </si>
  <si>
    <t>Unsworth Primary School</t>
  </si>
  <si>
    <t>Woodbank Primary School</t>
  </si>
  <si>
    <t>Woodhey High School</t>
  </si>
  <si>
    <t>Bexton Primary School</t>
  </si>
  <si>
    <t>Handforth Grange Primary School</t>
  </si>
  <si>
    <t>Holmes Chapel Comprehensive School</t>
  </si>
  <si>
    <t>Hungerford Primary Academy</t>
  </si>
  <si>
    <t>Ivy Bank Primary School</t>
  </si>
  <si>
    <t>Malbank School and Sixth Form College</t>
  </si>
  <si>
    <t>Marlfields Primary School</t>
  </si>
  <si>
    <t>Middlewich High School</t>
  </si>
  <si>
    <t>Monks Coppenhall Academy</t>
  </si>
  <si>
    <t>Puss Bank School and Nursery</t>
  </si>
  <si>
    <t>Shavington Academy</t>
  </si>
  <si>
    <t>Shavington Primary School</t>
  </si>
  <si>
    <t>The Macclesfield Academy</t>
  </si>
  <si>
    <t>Wistaston Academy</t>
  </si>
  <si>
    <t>Cheshire West and Chester</t>
  </si>
  <si>
    <t>Acresfield Academy</t>
  </si>
  <si>
    <t>Barnton Community Nursery and Primary School</t>
  </si>
  <si>
    <t>Frodsham Primary Academy</t>
  </si>
  <si>
    <t>St Joseph's Catholic Primary School, a Voluntary Academy</t>
  </si>
  <si>
    <t>The Catholic High School, Chester</t>
  </si>
  <si>
    <t>Willow Wood Community Nursery and Primary School</t>
  </si>
  <si>
    <t>Caldew School</t>
  </si>
  <si>
    <t>Cockermouth School</t>
  </si>
  <si>
    <t>Ellenborough Academy</t>
  </si>
  <si>
    <t>Hensingham Primary School</t>
  </si>
  <si>
    <t>Richmond Hill School</t>
  </si>
  <si>
    <t>William Howard School</t>
  </si>
  <si>
    <t>Workington Academy</t>
  </si>
  <si>
    <t>Kingsway Primary Academy School</t>
  </si>
  <si>
    <t>Palace Fields Primary Academy</t>
  </si>
  <si>
    <t>Saints Peter and Paul Catholic High School</t>
  </si>
  <si>
    <t>The Grange School</t>
  </si>
  <si>
    <t>Weston Point Primary Academy</t>
  </si>
  <si>
    <t>Yew Tree Primary Academy</t>
  </si>
  <si>
    <t>Eldon Primary School</t>
  </si>
  <si>
    <t>Oswaldtwistle Moor End Primary School</t>
  </si>
  <si>
    <t>Padiham St Leonard's Voluntary Aided Church of England Primary School</t>
  </si>
  <si>
    <t>St Augustine's Roman Catholic High School, a Voluntary Academy</t>
  </si>
  <si>
    <t>All Saints' Catholic Voluntary Aided Primary School</t>
  </si>
  <si>
    <t>Blessed Sacrament Catholic Primary School</t>
  </si>
  <si>
    <t>Corinthian Community Primary School</t>
  </si>
  <si>
    <t>Holy Trinity Catholic Primary School</t>
  </si>
  <si>
    <t>Knotty Ash Primary School</t>
  </si>
  <si>
    <t>Mab Lane Junior Mixed and Infant School</t>
  </si>
  <si>
    <t>Matthew Arnold Primary School</t>
  </si>
  <si>
    <t>Notre Dame Catholic Academy</t>
  </si>
  <si>
    <t>Our Lady and St Swithin's Catholic Primary School</t>
  </si>
  <si>
    <t>Pleasant Street Primary School</t>
  </si>
  <si>
    <t>Rice Lane Primary School and Nursery</t>
  </si>
  <si>
    <t>Springwood Heath Primary School</t>
  </si>
  <si>
    <t>St Michael-in-the-Hamlet Community Primary School</t>
  </si>
  <si>
    <t>Abraham Moss Community School</t>
  </si>
  <si>
    <t>Barlow Hall Primary School</t>
  </si>
  <si>
    <t>Gorton Primary School</t>
  </si>
  <si>
    <t>Manchester Academy</t>
  </si>
  <si>
    <t>Old Moat Primary School</t>
  </si>
  <si>
    <t>Rushbrook Primary Academy</t>
  </si>
  <si>
    <t>Saint Paul's Catholic High School</t>
  </si>
  <si>
    <t>St James' CofE Primary School Gorton</t>
  </si>
  <si>
    <t>Webster Primary School</t>
  </si>
  <si>
    <t>William Hulme's Grammar School</t>
  </si>
  <si>
    <t>Greenhill Academy</t>
  </si>
  <si>
    <t>Medlock Valley Primary School</t>
  </si>
  <si>
    <t>North Chadderton School</t>
  </si>
  <si>
    <t>Richmond Academy</t>
  </si>
  <si>
    <t>St. Paul's CofE Primary School</t>
  </si>
  <si>
    <t>The Hathershaw College</t>
  </si>
  <si>
    <t>Boarshaw Community Primary School</t>
  </si>
  <si>
    <t>Matthew Moss High School</t>
  </si>
  <si>
    <t>Shawclough Community Primary School</t>
  </si>
  <si>
    <t>St Andrew's Church of England Primary School and Nursery</t>
  </si>
  <si>
    <t>All Hallows RC High School</t>
  </si>
  <si>
    <t>Brentnall Academy</t>
  </si>
  <si>
    <t>Co-op Academy Walkden</t>
  </si>
  <si>
    <t>Ellesmere Park High School</t>
  </si>
  <si>
    <t>Irlam Endowed Primary School</t>
  </si>
  <si>
    <t>Lark Hill Community Primary School</t>
  </si>
  <si>
    <t>Lewis Street Primary School</t>
  </si>
  <si>
    <t>Mesne Lea Primary School</t>
  </si>
  <si>
    <t>Monton Green Primary School</t>
  </si>
  <si>
    <t>Moorside High School</t>
  </si>
  <si>
    <t>Moss Valley Primary Academy</t>
  </si>
  <si>
    <t>Peel Hall Primary School</t>
  </si>
  <si>
    <t>River View Community Primary School</t>
  </si>
  <si>
    <t>St Ambrose Barlow RC High School</t>
  </si>
  <si>
    <t>St Philip's CofE Primary School</t>
  </si>
  <si>
    <t>The Friars Primary School</t>
  </si>
  <si>
    <t>Bishop David Sheppard Church of England Primary School</t>
  </si>
  <si>
    <t>Formby High School</t>
  </si>
  <si>
    <t>Holy Family Catholic High School</t>
  </si>
  <si>
    <t>Kings Meadow Primary School and Early Years Education Centre</t>
  </si>
  <si>
    <t>Meols Cop High School</t>
  </si>
  <si>
    <t>Redgate Community Primary School</t>
  </si>
  <si>
    <t>St. Helens</t>
  </si>
  <si>
    <t>Outwood Academy Haydock</t>
  </si>
  <si>
    <t>Bredbury Green Primary School</t>
  </si>
  <si>
    <t>Hazel Grove High School</t>
  </si>
  <si>
    <t>Meadowbank Primary School</t>
  </si>
  <si>
    <t>Priestnall School</t>
  </si>
  <si>
    <t>The Kingsway School</t>
  </si>
  <si>
    <t>Warren Wood Primary School</t>
  </si>
  <si>
    <t>Dane Bank Primary School</t>
  </si>
  <si>
    <t>Discovery Academy</t>
  </si>
  <si>
    <t>Millbrook Primary School</t>
  </si>
  <si>
    <t>Oakfield Primary and Moderate Learning Difficulties Resource Provision</t>
  </si>
  <si>
    <t>Rosehill Methodist Primary Academy</t>
  </si>
  <si>
    <t>West Hill School</t>
  </si>
  <si>
    <t>Acre Hall Primary School</t>
  </si>
  <si>
    <t>Barton Clough Primary School</t>
  </si>
  <si>
    <t>Wellington School</t>
  </si>
  <si>
    <t>Birchwood Community High School</t>
  </si>
  <si>
    <t>Bridgewater High School</t>
  </si>
  <si>
    <t>Gorse Covert Primary School</t>
  </si>
  <si>
    <t>Meadowside Community Primary and Nursery School</t>
  </si>
  <si>
    <t>Oakwood Avenue Community Primary School</t>
  </si>
  <si>
    <t>Padgate Academy</t>
  </si>
  <si>
    <t>Penketh High School</t>
  </si>
  <si>
    <t>Sir Thomas Boteler Church of England High School</t>
  </si>
  <si>
    <t>Woolston Community Primary School</t>
  </si>
  <si>
    <t>Westmorland and Furness</t>
  </si>
  <si>
    <t>Settlebeck School</t>
  </si>
  <si>
    <t>The Queen Katherine School</t>
  </si>
  <si>
    <t>Vickerstown School</t>
  </si>
  <si>
    <t>Leigh St Peter's CofE Primary School</t>
  </si>
  <si>
    <t>Platt Bridge Community School</t>
  </si>
  <si>
    <t>Co-op Academy Bebington</t>
  </si>
  <si>
    <t>Co-op Academy Woodslee</t>
  </si>
  <si>
    <t>Hilbre High School</t>
  </si>
  <si>
    <t>The Oldershaw School</t>
  </si>
  <si>
    <t>Woodchurch High School</t>
  </si>
  <si>
    <t>Barking Abbey School, A Specialist Sports and Humanities College</t>
  </si>
  <si>
    <t>Dagenham Park CofE School</t>
  </si>
  <si>
    <t>Dorothy Barley Junior Academy</t>
  </si>
  <si>
    <t>Eastbury Primary School</t>
  </si>
  <si>
    <t>George Carey Church of England Primary School</t>
  </si>
  <si>
    <t>Richard Alibon Primary School with ARP for Cognitive and Learning Difficulties : SEN Base</t>
  </si>
  <si>
    <t>The James Cambell Primary School</t>
  </si>
  <si>
    <t>The Sydney Russell School</t>
  </si>
  <si>
    <t>The Warren School</t>
  </si>
  <si>
    <t>Thomas Arnold Primary School, Rowdowns Road</t>
  </si>
  <si>
    <t>Childs Hill Primary School</t>
  </si>
  <si>
    <t>Friern Barnet School</t>
  </si>
  <si>
    <t>Hendon School</t>
  </si>
  <si>
    <t>JCoSS</t>
  </si>
  <si>
    <t>Livingstone Primary and Nursery School</t>
  </si>
  <si>
    <t>Queenswell Infant &amp; Nursery School</t>
  </si>
  <si>
    <t>Summerside Primary Academy</t>
  </si>
  <si>
    <t>Whitefield School</t>
  </si>
  <si>
    <t>Barrington Primary School</t>
  </si>
  <si>
    <t>Belmont Academy</t>
  </si>
  <si>
    <t>Blackfen School for Girls</t>
  </si>
  <si>
    <t>Cleeve Park School</t>
  </si>
  <si>
    <t>Haberdashers' Crayford Primary</t>
  </si>
  <si>
    <t>Hillsgrove Primary School</t>
  </si>
  <si>
    <t>Hook Lane Primary School</t>
  </si>
  <si>
    <t>Mayplace Primary School</t>
  </si>
  <si>
    <t>Old Bexley Church of England School</t>
  </si>
  <si>
    <t>Pelham Primary School</t>
  </si>
  <si>
    <t>Royal Park Primary Academy</t>
  </si>
  <si>
    <t>Sherwood Park Primary School</t>
  </si>
  <si>
    <t>St Columba's Catholic Boys' School</t>
  </si>
  <si>
    <t>St. Paul's (Slade Green) Church of England Primary School</t>
  </si>
  <si>
    <t>Trinity Church of England School, Belvedere</t>
  </si>
  <si>
    <t>Welling School</t>
  </si>
  <si>
    <t>Elsley Primary School</t>
  </si>
  <si>
    <t>Kingsbury High School</t>
  </si>
  <si>
    <t>Oakington Manor Primary School</t>
  </si>
  <si>
    <t>Preston Manor School</t>
  </si>
  <si>
    <t>Alexandra Infant School</t>
  </si>
  <si>
    <t>Biggin Hill Primary School</t>
  </si>
  <si>
    <t>Burnt Ash Primary School</t>
  </si>
  <si>
    <t>Churchfields Primary School</t>
  </si>
  <si>
    <t>Crofton Infant School</t>
  </si>
  <si>
    <t>Downe Primary School</t>
  </si>
  <si>
    <t>Green Street Green Primary School</t>
  </si>
  <si>
    <t>Harris Primary Academy Orpington</t>
  </si>
  <si>
    <t>Hawes Down Primary School</t>
  </si>
  <si>
    <t>Hayes School</t>
  </si>
  <si>
    <t>James Dixon Primary School</t>
  </si>
  <si>
    <t>Langley Park School for Boys</t>
  </si>
  <si>
    <t>Midfield Primary School</t>
  </si>
  <si>
    <t>Oaklands Primary Academy</t>
  </si>
  <si>
    <t>Pickhurst Academy</t>
  </si>
  <si>
    <t>Raglan Primary School</t>
  </si>
  <si>
    <t>Tubbenden Primary School</t>
  </si>
  <si>
    <t>Aerodrome Primary Academy</t>
  </si>
  <si>
    <t>Applegarth Academy</t>
  </si>
  <si>
    <t>Broadmead Primary School</t>
  </si>
  <si>
    <t>Castle Hill Academy</t>
  </si>
  <si>
    <t>Chipstead Valley Primary School</t>
  </si>
  <si>
    <t>Courtwood Primary School</t>
  </si>
  <si>
    <t>Fairchildes Primary School</t>
  </si>
  <si>
    <t>Kensington Avenue Primary School</t>
  </si>
  <si>
    <t>Meridian High School</t>
  </si>
  <si>
    <t>Monks Orchard Primary School</t>
  </si>
  <si>
    <t>Oasis Academy Arena</t>
  </si>
  <si>
    <t>Oasis Academy Coulsdon</t>
  </si>
  <si>
    <t>Orchard Park High School</t>
  </si>
  <si>
    <t>Quest Primary School</t>
  </si>
  <si>
    <t>Rowdown Primary School</t>
  </si>
  <si>
    <t>South Norwood Primary</t>
  </si>
  <si>
    <t>Tudor Academy</t>
  </si>
  <si>
    <t>Winterbourne Nursery and Infants' School</t>
  </si>
  <si>
    <t>Woodcote High School</t>
  </si>
  <si>
    <t>Havelock Primary School, Nursery &amp; Arp</t>
  </si>
  <si>
    <t>Twyford Church of England High School</t>
  </si>
  <si>
    <t>William Perkin Church of England High School</t>
  </si>
  <si>
    <t>Woodlands Academy</t>
  </si>
  <si>
    <t>Brimsdown Primary School</t>
  </si>
  <si>
    <t>Chesterfield Primary School</t>
  </si>
  <si>
    <t>Churchfield Primary School</t>
  </si>
  <si>
    <t>Fleecefield Primary School</t>
  </si>
  <si>
    <t>Galliard Primary School</t>
  </si>
  <si>
    <t>Honilands Primary School</t>
  </si>
  <si>
    <t>Houndsfield Primary School</t>
  </si>
  <si>
    <t>Lavender Primary School</t>
  </si>
  <si>
    <t>Raynham Primary School</t>
  </si>
  <si>
    <t>Alderwood Primary School</t>
  </si>
  <si>
    <t>Boxgrove Primary School</t>
  </si>
  <si>
    <t>Christ Church Church of England Primary School</t>
  </si>
  <si>
    <t>Foxfield Primary School</t>
  </si>
  <si>
    <t>Greenacres Primary School and Language Impairment Unit</t>
  </si>
  <si>
    <t>Leigh Academy Halley</t>
  </si>
  <si>
    <t>Leigh Stationers' Academy</t>
  </si>
  <si>
    <t>Millennium Primary School</t>
  </si>
  <si>
    <t>The John Roan School</t>
  </si>
  <si>
    <t>Woolwich Polytechnic School</t>
  </si>
  <si>
    <t>Aylward Primary School</t>
  </si>
  <si>
    <t>Bentley Wood High School</t>
  </si>
  <si>
    <t>Hatch End High School</t>
  </si>
  <si>
    <t>Pinner High School</t>
  </si>
  <si>
    <t>Priestmead Primary School and Nursery</t>
  </si>
  <si>
    <t>Bower Park Academy</t>
  </si>
  <si>
    <t>Hacton Primary School</t>
  </si>
  <si>
    <t>Hall Mead School</t>
  </si>
  <si>
    <t>Harris Academy Rainham</t>
  </si>
  <si>
    <t>R J Mitchell Primary School</t>
  </si>
  <si>
    <t>Redden Court School</t>
  </si>
  <si>
    <t>Charville Academy</t>
  </si>
  <si>
    <t>Cherry Lane Primary School</t>
  </si>
  <si>
    <t>Coteford Infant School</t>
  </si>
  <si>
    <t>Coteford Junior School</t>
  </si>
  <si>
    <t>Deanesfield Primary School</t>
  </si>
  <si>
    <t>Harlington School</t>
  </si>
  <si>
    <t>Hayes Park School</t>
  </si>
  <si>
    <t>Lake Farm Park Academy</t>
  </si>
  <si>
    <t>Northwood School</t>
  </si>
  <si>
    <t>Oak Wood School</t>
  </si>
  <si>
    <t>Pinkwell Primary School</t>
  </si>
  <si>
    <t>Ruislip Gardens Primary School</t>
  </si>
  <si>
    <t>St Martin's Church of England Primary School</t>
  </si>
  <si>
    <t>Vyners School</t>
  </si>
  <si>
    <t>Wood End Park Academy</t>
  </si>
  <si>
    <t>Brentford School for Girls</t>
  </si>
  <si>
    <t>Cranford Community College</t>
  </si>
  <si>
    <t>Heston Community School</t>
  </si>
  <si>
    <t>Lampton Academy</t>
  </si>
  <si>
    <t>Norwood Green Junior School</t>
  </si>
  <si>
    <t>Springwest Academy</t>
  </si>
  <si>
    <t>St Richard's Church of England Primary School</t>
  </si>
  <si>
    <t>Westbrook Primary School</t>
  </si>
  <si>
    <t>Coombe Boys' School</t>
  </si>
  <si>
    <t>Coombe Girls' School</t>
  </si>
  <si>
    <t>Knollmead Primary School</t>
  </si>
  <si>
    <t>Latchmere School</t>
  </si>
  <si>
    <t>Richard Challoner School</t>
  </si>
  <si>
    <t>Robin Hood Primary and Nursery School</t>
  </si>
  <si>
    <t>The Hollyfield School and Sixth Form Centre</t>
  </si>
  <si>
    <t>The Kingston Academy</t>
  </si>
  <si>
    <t>Tolworth Girls' School and Sixth Form</t>
  </si>
  <si>
    <t>Cranmer Primary School</t>
  </si>
  <si>
    <t>Harris Primary Academy Merton</t>
  </si>
  <si>
    <t>Liberty Primary</t>
  </si>
  <si>
    <t>Beal High School</t>
  </si>
  <si>
    <t>Redbridge Primary School</t>
  </si>
  <si>
    <t>Grey Court School</t>
  </si>
  <si>
    <t>Hampton High</t>
  </si>
  <si>
    <t>Orleans Park School</t>
  </si>
  <si>
    <t>Teddington School</t>
  </si>
  <si>
    <t>Waldegrave School</t>
  </si>
  <si>
    <t>Avenue Primary Academy</t>
  </si>
  <si>
    <t>Dorchester Primary School</t>
  </si>
  <si>
    <t>Foresters Primary School</t>
  </si>
  <si>
    <t>Glenthorne High School</t>
  </si>
  <si>
    <t>Green Wrythe Primary School</t>
  </si>
  <si>
    <t>Greenshaw High School</t>
  </si>
  <si>
    <t>Muschamp Primary School and Language Opportunity Base</t>
  </si>
  <si>
    <t>Overton Grange School</t>
  </si>
  <si>
    <t>Rushy Meadow Primary Academy</t>
  </si>
  <si>
    <t>Wood Field Primary School</t>
  </si>
  <si>
    <t>Buxton School</t>
  </si>
  <si>
    <t>Chingford Foundation School</t>
  </si>
  <si>
    <t>Davies Lane Primary School</t>
  </si>
  <si>
    <t>Frederick Bremer School</t>
  </si>
  <si>
    <t>Heathcote School &amp; Science College</t>
  </si>
  <si>
    <t>Hillyfield Primary Academy</t>
  </si>
  <si>
    <t>The Woodside Primary Academy</t>
  </si>
  <si>
    <t>Birch Hill Primary School and Nursery</t>
  </si>
  <si>
    <t>Edgbarrow School</t>
  </si>
  <si>
    <t>King's Academy Binfield</t>
  </si>
  <si>
    <t>Sandhurst School</t>
  </si>
  <si>
    <t>Sandy Lane Primary School</t>
  </si>
  <si>
    <t>West Blatchington Primary and Nursery School</t>
  </si>
  <si>
    <t>Bearbrook Combined School</t>
  </si>
  <si>
    <t>E-Act Bourne End Academy</t>
  </si>
  <si>
    <t>Elmtree Infant and Nursery School</t>
  </si>
  <si>
    <t>Holmer Green Senior School</t>
  </si>
  <si>
    <t>Princes Risborough Primary School</t>
  </si>
  <si>
    <t>Princes Risborough School</t>
  </si>
  <si>
    <t>Sir William Ramsay School</t>
  </si>
  <si>
    <t>The Chalfonts Community College</t>
  </si>
  <si>
    <t>The Kingsbrook School</t>
  </si>
  <si>
    <t>The Misbourne School</t>
  </si>
  <si>
    <t>Alfriston School</t>
  </si>
  <si>
    <t>All Saints Church of England Primary School, Bexhill</t>
  </si>
  <si>
    <t>Ark Little Ridge Primary Academy</t>
  </si>
  <si>
    <t>Bexhill High Academy</t>
  </si>
  <si>
    <t>Churchwood Primary Academy</t>
  </si>
  <si>
    <t>Denton Community Primary School and Nursery</t>
  </si>
  <si>
    <t>Grovelands Community Primary School</t>
  </si>
  <si>
    <t>Heathfield Community College</t>
  </si>
  <si>
    <t>Meridian Community Primary School and Nursery</t>
  </si>
  <si>
    <t>Peacehaven Community School</t>
  </si>
  <si>
    <t>Robertsbridge Community College</t>
  </si>
  <si>
    <t>The Cavendish School</t>
  </si>
  <si>
    <t>The Eastbourne Academy</t>
  </si>
  <si>
    <t>The Hastings Academy</t>
  </si>
  <si>
    <t>The St Leonards Academy</t>
  </si>
  <si>
    <t>Uckfield College</t>
  </si>
  <si>
    <t>Wallands Community Primary and Nursery School</t>
  </si>
  <si>
    <t>West St Leonards Primary Academy</t>
  </si>
  <si>
    <t>Cams Hill School</t>
  </si>
  <si>
    <t>Crofton School</t>
  </si>
  <si>
    <t>Eggar's School</t>
  </si>
  <si>
    <t>Fareham Academy</t>
  </si>
  <si>
    <t>Noadswood School</t>
  </si>
  <si>
    <t>Oakmoor School</t>
  </si>
  <si>
    <t>Perins School</t>
  </si>
  <si>
    <t>Robert May's School</t>
  </si>
  <si>
    <t>Sun Hill Junior School</t>
  </si>
  <si>
    <t>The Cowplain School</t>
  </si>
  <si>
    <t>The Romsey School</t>
  </si>
  <si>
    <t>The Westgate School</t>
  </si>
  <si>
    <t>Carisbrooke College</t>
  </si>
  <si>
    <t>Medina College</t>
  </si>
  <si>
    <t>St Francis Catholic and Church of England Primary Academy</t>
  </si>
  <si>
    <t>Bishops Down Primary and Nursery School</t>
  </si>
  <si>
    <t>Cage Green Primary School</t>
  </si>
  <si>
    <t>Chilmington Green Primary School</t>
  </si>
  <si>
    <t>Copperfield Academy</t>
  </si>
  <si>
    <t>Dover Christ Church Academy</t>
  </si>
  <si>
    <t>Ebbsfleet Green Primary School</t>
  </si>
  <si>
    <t>Finberry Primary School</t>
  </si>
  <si>
    <t>Fleetdown Primary Academy</t>
  </si>
  <si>
    <t>Folkestone Academy</t>
  </si>
  <si>
    <t>Goodwin Academy</t>
  </si>
  <si>
    <t>Halstead Community Primary School</t>
  </si>
  <si>
    <t>Leigh Academy Cherry Orchard</t>
  </si>
  <si>
    <t>Leigh Academy Hugh Christie</t>
  </si>
  <si>
    <t>Leigh Academy Langley Park</t>
  </si>
  <si>
    <t>Leigh Academy Molehill</t>
  </si>
  <si>
    <t>Margate, Holy Trinity and St John's Church of England Primary School</t>
  </si>
  <si>
    <t>Martello Primary</t>
  </si>
  <si>
    <t>Meopham School</t>
  </si>
  <si>
    <t>Minterne Junior School</t>
  </si>
  <si>
    <t>Morehall Primary School and Nursery</t>
  </si>
  <si>
    <t>Oakfield Primary Academy</t>
  </si>
  <si>
    <t>Orchards Academy</t>
  </si>
  <si>
    <t>Reculver Church of England Primary School</t>
  </si>
  <si>
    <t>Sir Geoffrey Leigh Academy</t>
  </si>
  <si>
    <t>St Anselm's Catholic School, Canterbury</t>
  </si>
  <si>
    <t>St Augustine Academy</t>
  </si>
  <si>
    <t>St Ethelbert's Catholic Primary School</t>
  </si>
  <si>
    <t>St Gregory's Catholic School</t>
  </si>
  <si>
    <t>St Nicholas Church of England Primary Academy</t>
  </si>
  <si>
    <t>Temple Hill Primary Academy</t>
  </si>
  <si>
    <t>The Abbey School</t>
  </si>
  <si>
    <t>The Canterbury Academy</t>
  </si>
  <si>
    <t>The Canterbury Primary School</t>
  </si>
  <si>
    <t>The Charles Dickens School</t>
  </si>
  <si>
    <t>The Holmesdale School</t>
  </si>
  <si>
    <t>The Marsh Academy</t>
  </si>
  <si>
    <t>The North School</t>
  </si>
  <si>
    <t>The Oaks Infant School</t>
  </si>
  <si>
    <t>The Sittingbourne School</t>
  </si>
  <si>
    <t>Thistle Hill Academy</t>
  </si>
  <si>
    <t>Tymberwood Academy</t>
  </si>
  <si>
    <t>Valley Invicta Primary School At East Borough</t>
  </si>
  <si>
    <t>Valley Invicta Primary School At Kings Hill</t>
  </si>
  <si>
    <t>Valley Invicta Primary School At Leybourne Chase</t>
  </si>
  <si>
    <t>Valley Invicta Primary School at Holborough Lakes</t>
  </si>
  <si>
    <t>West Malling Church of England Primary School and McGinty Speech and Language Srp</t>
  </si>
  <si>
    <t>West Minster Primary School</t>
  </si>
  <si>
    <t>Westlands School</t>
  </si>
  <si>
    <t>All Faiths Children's Academy</t>
  </si>
  <si>
    <t>Brompton Academy</t>
  </si>
  <si>
    <t>Delce Academy</t>
  </si>
  <si>
    <t>Elaine Primary School</t>
  </si>
  <si>
    <t>Greenacre School</t>
  </si>
  <si>
    <t>Hoo St Werburgh Primary School and the Marlborough</t>
  </si>
  <si>
    <t>Leigh Academy Rainham</t>
  </si>
  <si>
    <t>The Robert Napier School</t>
  </si>
  <si>
    <t>The Thomas Aveling School</t>
  </si>
  <si>
    <t>The Victory Academy</t>
  </si>
  <si>
    <t>Twydall Primary School and Nursery</t>
  </si>
  <si>
    <t>New Bradwell Primary School</t>
  </si>
  <si>
    <t>Orchard Academy</t>
  </si>
  <si>
    <t>Shepherdswell Academy</t>
  </si>
  <si>
    <t>Cherry Fields Primary School</t>
  </si>
  <si>
    <t>Fitzharrys School</t>
  </si>
  <si>
    <t>Gagle Brook Primary School</t>
  </si>
  <si>
    <t>Lord Williams's School</t>
  </si>
  <si>
    <t>New Marston Primary School</t>
  </si>
  <si>
    <t>The Cherwell School</t>
  </si>
  <si>
    <t>The Marlborough Church of England School</t>
  </si>
  <si>
    <t>The Warriner School</t>
  </si>
  <si>
    <t>Whitelands Academy</t>
  </si>
  <si>
    <t>Windrush Church of England Primary School</t>
  </si>
  <si>
    <t>Wood Green School</t>
  </si>
  <si>
    <t>Arundel Court Primary Academy and Nursery</t>
  </si>
  <si>
    <t>Milton Park Primary School</t>
  </si>
  <si>
    <t>Penbridge Infant School &amp; Nursery</t>
  </si>
  <si>
    <t>The Flying Bull Academy</t>
  </si>
  <si>
    <t>The Portsmouth Academy</t>
  </si>
  <si>
    <t>The Victory Primary School</t>
  </si>
  <si>
    <t>Trafalgar School</t>
  </si>
  <si>
    <t>Highdown School and Sixth Form Centre</t>
  </si>
  <si>
    <t>King's Academy Prospect</t>
  </si>
  <si>
    <t>River Academy</t>
  </si>
  <si>
    <t>Castleview Primary School</t>
  </si>
  <si>
    <t>Colnbrook Church of England Primary School</t>
  </si>
  <si>
    <t>Ditton Park Academy</t>
  </si>
  <si>
    <t>Marish Primary School</t>
  </si>
  <si>
    <t>Phoenix Infant Academy</t>
  </si>
  <si>
    <t>Slough and Eton Church of England Business and Enterprise College</t>
  </si>
  <si>
    <t>The Godolphin Junior Academy</t>
  </si>
  <si>
    <t>The Langley Academy</t>
  </si>
  <si>
    <t>Mason Moor Primary School, Nursery &amp; Sen Unit</t>
  </si>
  <si>
    <t>Auriol Junior School</t>
  </si>
  <si>
    <t>Bletchingley Village Primary School</t>
  </si>
  <si>
    <t>Broadwater School</t>
  </si>
  <si>
    <t>Burpham Primary School</t>
  </si>
  <si>
    <t>Cuddington Community Primary School</t>
  </si>
  <si>
    <t>Darley Dene Primary School</t>
  </si>
  <si>
    <t>Dovers Green School</t>
  </si>
  <si>
    <t>Eastwick Infant School</t>
  </si>
  <si>
    <t>Eastwick Junior School</t>
  </si>
  <si>
    <t>Epsom Primary and Nursery School</t>
  </si>
  <si>
    <t>Epsom and Ewell High School</t>
  </si>
  <si>
    <t>Guildford Grove Primary School</t>
  </si>
  <si>
    <t>Hinchley Wood School</t>
  </si>
  <si>
    <t>Holland Junior School</t>
  </si>
  <si>
    <t>Jubilee High School</t>
  </si>
  <si>
    <t>Loseley Fields Primary School</t>
  </si>
  <si>
    <t>Meadhurst Primary School</t>
  </si>
  <si>
    <t>Northmead Junior School</t>
  </si>
  <si>
    <t>Oxted School</t>
  </si>
  <si>
    <t>Pyrcroft Grange Primary School</t>
  </si>
  <si>
    <t>Rodborough</t>
  </si>
  <si>
    <t>Salesian School, Chertsey</t>
  </si>
  <si>
    <t>Sunbury Manor School</t>
  </si>
  <si>
    <t>Sythwood Primary and Nursery School</t>
  </si>
  <si>
    <t>Thames Ditton Junior School</t>
  </si>
  <si>
    <t>The Grove Primary Academy</t>
  </si>
  <si>
    <t>The Hermitage Junior School</t>
  </si>
  <si>
    <t>The Mead Infant and Nursery School</t>
  </si>
  <si>
    <t>Therfield School</t>
  </si>
  <si>
    <t>Three Rivers Academy</t>
  </si>
  <si>
    <t>Tomlinscote School</t>
  </si>
  <si>
    <t>Walsh CofE Junior School</t>
  </si>
  <si>
    <t>West Ewell Primary School and Nursery</t>
  </si>
  <si>
    <t>Woking High School</t>
  </si>
  <si>
    <t>de Stafford School</t>
  </si>
  <si>
    <t>Fir Tree Primary School and Nursery</t>
  </si>
  <si>
    <t>Kennet School</t>
  </si>
  <si>
    <t>Speenhamland School</t>
  </si>
  <si>
    <t>Theale Green School</t>
  </si>
  <si>
    <t>Barnham Primary School</t>
  </si>
  <si>
    <t>Desmond Anderson Primary Academy</t>
  </si>
  <si>
    <t>Felpham Community College</t>
  </si>
  <si>
    <t>Hazelwick School</t>
  </si>
  <si>
    <t>Homefield Primary School and SSC</t>
  </si>
  <si>
    <t>Orchards Infant School</t>
  </si>
  <si>
    <t>Orchards Junior School</t>
  </si>
  <si>
    <t>Portfield Primary Academy</t>
  </si>
  <si>
    <t>River Beach Primary School</t>
  </si>
  <si>
    <t>The Forest School</t>
  </si>
  <si>
    <t>The Littlehampton Academy</t>
  </si>
  <si>
    <t>The Regis School</t>
  </si>
  <si>
    <t>Thomas Bennett Community College</t>
  </si>
  <si>
    <t>Warden Park Secondary Academy</t>
  </si>
  <si>
    <t>Worthing High School</t>
  </si>
  <si>
    <t>Charters School</t>
  </si>
  <si>
    <t>Dedworth Green First School</t>
  </si>
  <si>
    <t>Dedworth Middle School</t>
  </si>
  <si>
    <t>Furze Platt Senior School</t>
  </si>
  <si>
    <t>Hilltop First School</t>
  </si>
  <si>
    <t>Trevelyan Middle School</t>
  </si>
  <si>
    <t>Emmbrook Infant School</t>
  </si>
  <si>
    <t>Lambs Lane Primary School</t>
  </si>
  <si>
    <t>Loddon Primary School</t>
  </si>
  <si>
    <t>Radstock Primary School</t>
  </si>
  <si>
    <t>Westende Junior School</t>
  </si>
  <si>
    <t>Midsomer Norton Primary School</t>
  </si>
  <si>
    <t>Oldfield School</t>
  </si>
  <si>
    <t>Peasedown St John Primary School</t>
  </si>
  <si>
    <t>Ralph Allen School</t>
  </si>
  <si>
    <t>St Mark's CofE School</t>
  </si>
  <si>
    <t>St Martin's Garden Primary School</t>
  </si>
  <si>
    <t>St Nicholas Church School</t>
  </si>
  <si>
    <t>Weston All Saints CofE Primary School</t>
  </si>
  <si>
    <t>Broadstone First School</t>
  </si>
  <si>
    <t>Broadstone Middle School</t>
  </si>
  <si>
    <t>Canford Heath Infant School</t>
  </si>
  <si>
    <t>Canford Heath Junior School</t>
  </si>
  <si>
    <t>Malmesbury Park Primary School</t>
  </si>
  <si>
    <t>Manorside Academy</t>
  </si>
  <si>
    <t>The Bishop of Winchester Academy</t>
  </si>
  <si>
    <t>Bristol, City of</t>
  </si>
  <si>
    <t>Ashton Park School</t>
  </si>
  <si>
    <t>Blaise High School</t>
  </si>
  <si>
    <t>Compass Point Primary School</t>
  </si>
  <si>
    <t>Easton CofE Primary School</t>
  </si>
  <si>
    <t>Fairfield High School</t>
  </si>
  <si>
    <t>Fishponds CofE Primary School</t>
  </si>
  <si>
    <t>Henbury Court Primary Academy</t>
  </si>
  <si>
    <t>May Park Primary School</t>
  </si>
  <si>
    <t>Oasis Academy Brislington</t>
  </si>
  <si>
    <t>Oasis Academy Long Cross</t>
  </si>
  <si>
    <t>Oasis Academy New Oak</t>
  </si>
  <si>
    <t>The City Academy Bristol</t>
  </si>
  <si>
    <t>Alverton Primary School</t>
  </si>
  <si>
    <t>Bodmin College</t>
  </si>
  <si>
    <t>Bude Primary Academy - Juniors</t>
  </si>
  <si>
    <t>Camelford Community Primary School</t>
  </si>
  <si>
    <t>Cape Cornwall School</t>
  </si>
  <si>
    <t>Copper Valley Infant and Nursery Academy</t>
  </si>
  <si>
    <t>Hayle Academy</t>
  </si>
  <si>
    <t>Launceston College</t>
  </si>
  <si>
    <t>Liskeard School and Community College</t>
  </si>
  <si>
    <t>Penryn College</t>
  </si>
  <si>
    <t>Penryn Primary Academy</t>
  </si>
  <si>
    <t>Pensans Community Primary School</t>
  </si>
  <si>
    <t>Saltash Community School</t>
  </si>
  <si>
    <t>St Stephens Community Academy</t>
  </si>
  <si>
    <t>Tregolls Academy</t>
  </si>
  <si>
    <t>Trevithick Learning Academy</t>
  </si>
  <si>
    <t>Brixington Primary Academy</t>
  </si>
  <si>
    <t>Countess Wear Primary School</t>
  </si>
  <si>
    <t>Holsworthy Community College</t>
  </si>
  <si>
    <t>Littleham Church of England Primary School</t>
  </si>
  <si>
    <t>Manor Primary School, Ivybridge</t>
  </si>
  <si>
    <t>Newport Community School Primary Academy</t>
  </si>
  <si>
    <t>Okehampton Primary School and Foundation Unit</t>
  </si>
  <si>
    <t>Pilton Community College</t>
  </si>
  <si>
    <t>South Dartmoor Community College</t>
  </si>
  <si>
    <t>West Croft School</t>
  </si>
  <si>
    <t>Bridport, St Mary's Church of England Primary School</t>
  </si>
  <si>
    <t>Budmouth Academy Weymouth</t>
  </si>
  <si>
    <t>Damers First School</t>
  </si>
  <si>
    <t>Dorchester Middle School</t>
  </si>
  <si>
    <t>Gillingham Primary School</t>
  </si>
  <si>
    <t>Parley First School</t>
  </si>
  <si>
    <t>St Mary's Church of England Middle School, Puddletown</t>
  </si>
  <si>
    <t>The Thomas Hardye School</t>
  </si>
  <si>
    <t>The Dean Academy</t>
  </si>
  <si>
    <t>Willow Primary Academy</t>
  </si>
  <si>
    <t>Castle Batch Primary School Academy</t>
  </si>
  <si>
    <t>Grove Junior School</t>
  </si>
  <si>
    <t>Hannah More Infant School</t>
  </si>
  <si>
    <t>Locking Primary School</t>
  </si>
  <si>
    <t>Mendip Green Primary School</t>
  </si>
  <si>
    <t>Nailsea School</t>
  </si>
  <si>
    <t>Priory Community School</t>
  </si>
  <si>
    <t>Eggbuckland Community College</t>
  </si>
  <si>
    <t>Eggbuckland Vale Primary School</t>
  </si>
  <si>
    <t>Goosewell Primary Academy</t>
  </si>
  <si>
    <t>Mayflower Academy</t>
  </si>
  <si>
    <t>Stoke Damerel Community College</t>
  </si>
  <si>
    <t>Thornbury Primary School</t>
  </si>
  <si>
    <t>Tor Bridge High</t>
  </si>
  <si>
    <t>Bridgwater College Academy</t>
  </si>
  <si>
    <t>Brookside Community Primary School</t>
  </si>
  <si>
    <t>Monkton Wood Academy</t>
  </si>
  <si>
    <t>Preston School Academy</t>
  </si>
  <si>
    <t>St Dunstan's School</t>
  </si>
  <si>
    <t>Westover Green Community School and Autism Centre</t>
  </si>
  <si>
    <t>Abbeywood Community School</t>
  </si>
  <si>
    <t>Blackhorse Primary School</t>
  </si>
  <si>
    <t>Charborough Road Primary School</t>
  </si>
  <si>
    <t>Chipping Sodbury School</t>
  </si>
  <si>
    <t>Emersons Green Primary School</t>
  </si>
  <si>
    <t>Hanham Woods Academy</t>
  </si>
  <si>
    <t>Lyde Green Primary School</t>
  </si>
  <si>
    <t>Yate Academy</t>
  </si>
  <si>
    <t>Kingsdown School</t>
  </si>
  <si>
    <t>Lydiard Park Academy</t>
  </si>
  <si>
    <t>Red Oaks Primary School</t>
  </si>
  <si>
    <t>Robert Le Kyng Primary School</t>
  </si>
  <si>
    <t>Ruskin Junior School</t>
  </si>
  <si>
    <t>St Joseph's Catholic College</t>
  </si>
  <si>
    <t>The Commonweal School</t>
  </si>
  <si>
    <t>The Ridgeway School &amp; Sixth Form College</t>
  </si>
  <si>
    <t>Brixham College</t>
  </si>
  <si>
    <t>Paignton Academy</t>
  </si>
  <si>
    <t>Castle Mead School</t>
  </si>
  <si>
    <t>Charter Primary School</t>
  </si>
  <si>
    <t>Christ The King Catholic School, Amesbury</t>
  </si>
  <si>
    <t>Clarendon Infants' School</t>
  </si>
  <si>
    <t>Clarendon Junior School (Clarendon Federation)</t>
  </si>
  <si>
    <t>Devizes School</t>
  </si>
  <si>
    <t>Frogwell Primary School</t>
  </si>
  <si>
    <t>Greentrees Primary School</t>
  </si>
  <si>
    <t>Hardenhuish School</t>
  </si>
  <si>
    <t>Kingdown School</t>
  </si>
  <si>
    <t>Kingsbury Green Academy</t>
  </si>
  <si>
    <t>Kiwi Primary School</t>
  </si>
  <si>
    <t>Lavington School</t>
  </si>
  <si>
    <t>Lyneham Primary School</t>
  </si>
  <si>
    <t>Malmesbury School</t>
  </si>
  <si>
    <t>Marden Vale CofE Academy</t>
  </si>
  <si>
    <t>Marlborough St Mary's CE Primary School</t>
  </si>
  <si>
    <t>Matravers School</t>
  </si>
  <si>
    <t>Melksham Oak Community School</t>
  </si>
  <si>
    <t>Pewsey Vale School</t>
  </si>
  <si>
    <t>River Mead School</t>
  </si>
  <si>
    <t>Royal Wootton Bassett Academy</t>
  </si>
  <si>
    <t>Salisbury, Manor Fields Primary School</t>
  </si>
  <si>
    <t>Sarum Academy</t>
  </si>
  <si>
    <t>Sarum St Paul's CofE (VA) Primary School</t>
  </si>
  <si>
    <t>Sheldon School</t>
  </si>
  <si>
    <t>St Augustine's Catholic College</t>
  </si>
  <si>
    <t>St John's Marlborough</t>
  </si>
  <si>
    <t>St Joseph's Catholic School</t>
  </si>
  <si>
    <t>St Laurence School</t>
  </si>
  <si>
    <t>St Mark's CofE Junior School, Salisbury</t>
  </si>
  <si>
    <t>Studley Green Primary School</t>
  </si>
  <si>
    <t>The Avenue Primary School and Children's Centre</t>
  </si>
  <si>
    <t>The Clarendon Academy</t>
  </si>
  <si>
    <t>The Corsham School</t>
  </si>
  <si>
    <t>The John of Gaunt School</t>
  </si>
  <si>
    <t>The Stonehenge School</t>
  </si>
  <si>
    <t>The Trafalgar School at Downton</t>
  </si>
  <si>
    <t>The Wellington Academy</t>
  </si>
  <si>
    <t>Wansdyke School</t>
  </si>
  <si>
    <t>Westbury Church of England Junior School</t>
  </si>
  <si>
    <t>Westbury Infant School</t>
  </si>
  <si>
    <t>Wilton CofE Primary School</t>
  </si>
  <si>
    <t>Wyndham Park Infants' School</t>
  </si>
  <si>
    <t>Zouch Academy</t>
  </si>
  <si>
    <t>Aston Tower Community Primary School</t>
  </si>
  <si>
    <t>Bartley Green School</t>
  </si>
  <si>
    <t>Billesley Primary School</t>
  </si>
  <si>
    <t>Birchfield Primary School</t>
  </si>
  <si>
    <t>Fairfax</t>
  </si>
  <si>
    <t>Guardian Angels Catholic Primary School</t>
  </si>
  <si>
    <t>Hamstead Hall Academy</t>
  </si>
  <si>
    <t>Highfield Junior and Infant School</t>
  </si>
  <si>
    <t>Hollywood Primary School</t>
  </si>
  <si>
    <t>Ninestiles, an Academy</t>
  </si>
  <si>
    <t>Plantsbrook School</t>
  </si>
  <si>
    <t>Prince Albert High School</t>
  </si>
  <si>
    <t>Prince Albert Junior and Infant School</t>
  </si>
  <si>
    <t>Rookery School</t>
  </si>
  <si>
    <t>Saltley Academy</t>
  </si>
  <si>
    <t>Small Heath Leadership Academy</t>
  </si>
  <si>
    <t>Stockland Green School</t>
  </si>
  <si>
    <t>Sutton Park Primary</t>
  </si>
  <si>
    <t>Tile Cross Academy</t>
  </si>
  <si>
    <t>Timberley Academy</t>
  </si>
  <si>
    <t>Topcliffe Primary School</t>
  </si>
  <si>
    <t>Wyndcliffe Primary School</t>
  </si>
  <si>
    <t>Alderman's Green Primary School</t>
  </si>
  <si>
    <t>Aldermoor Farm Primary School</t>
  </si>
  <si>
    <t>Courthouse Green Primary School</t>
  </si>
  <si>
    <t>Hearsall Community Academy</t>
  </si>
  <si>
    <t>Whittle Academy</t>
  </si>
  <si>
    <t>Beacon Hill Academy</t>
  </si>
  <si>
    <t>Caslon Primary Community School</t>
  </si>
  <si>
    <t>Ellowes Hall Sports College</t>
  </si>
  <si>
    <t>Gig Mill Primary School</t>
  </si>
  <si>
    <t>Hob Green Primary School</t>
  </si>
  <si>
    <t>Jesson's Church of England Primary School</t>
  </si>
  <si>
    <t>Quarry Bank Primary School</t>
  </si>
  <si>
    <t>Rufford Primary School</t>
  </si>
  <si>
    <t>St James Academy</t>
  </si>
  <si>
    <t>The Bromley-Pensnett Primary School</t>
  </si>
  <si>
    <t>The Crestwood School</t>
  </si>
  <si>
    <t>Woodside Primary School and Nursery</t>
  </si>
  <si>
    <t>Wrens Nest Primary School</t>
  </si>
  <si>
    <t>Herefordshire, County of</t>
  </si>
  <si>
    <t>St Weonard's Academy</t>
  </si>
  <si>
    <t>Bristnall Hall Academy</t>
  </si>
  <si>
    <t>Devonshire Infant Academy</t>
  </si>
  <si>
    <t>Devonshire Junior Academy</t>
  </si>
  <si>
    <t>Ocker Hill Academy</t>
  </si>
  <si>
    <t>Wodensborough Ormiston Academy</t>
  </si>
  <si>
    <t>Albrighton Primary School &amp; Nursery</t>
  </si>
  <si>
    <t>Bowbrook Primary School</t>
  </si>
  <si>
    <t>Cleobury Mortimer Primary School</t>
  </si>
  <si>
    <t>Ellesmere Primary School</t>
  </si>
  <si>
    <t>Lakelands Academy</t>
  </si>
  <si>
    <t>Sir John Talbot's School</t>
  </si>
  <si>
    <t>St. Mary's Bluecoat Church of England Primary School</t>
  </si>
  <si>
    <t>The Lacon Childe School</t>
  </si>
  <si>
    <t>Whitchurch CofE Infant and Nursery Academy</t>
  </si>
  <si>
    <t>Alderbrook School</t>
  </si>
  <si>
    <t>Coppice Academy</t>
  </si>
  <si>
    <t>Windy Arbor Primary School</t>
  </si>
  <si>
    <t>Cannock Chase High School</t>
  </si>
  <si>
    <t>Grange School</t>
  </si>
  <si>
    <t>River View Primary and Nursery School</t>
  </si>
  <si>
    <t>Samuel Allsopp Primary and Nursery School</t>
  </si>
  <si>
    <t>John Fletcher of Madeley Primary School</t>
  </si>
  <si>
    <t>Wrekin View Primary School</t>
  </si>
  <si>
    <t>Bentley West Primary School</t>
  </si>
  <si>
    <t>Blue Coat Church of England Aided Junior School</t>
  </si>
  <si>
    <t>New Invention Infant School</t>
  </si>
  <si>
    <t>Pool Hayes Academy</t>
  </si>
  <si>
    <t>Rosedale Church of England C Infant School</t>
  </si>
  <si>
    <t>Rushall Primary School</t>
  </si>
  <si>
    <t>Shire Oak Academy</t>
  </si>
  <si>
    <t>Short Heath Junior School</t>
  </si>
  <si>
    <t>Henley-In-Arden CofE Primary School</t>
  </si>
  <si>
    <t>Lillington Primary School</t>
  </si>
  <si>
    <t>Myton Gardens</t>
  </si>
  <si>
    <t>Nicholas Chamberlaine School</t>
  </si>
  <si>
    <t>Rokeby Primary School</t>
  </si>
  <si>
    <t>Rugby Free Secondary School</t>
  </si>
  <si>
    <t>Stockingford Academy</t>
  </si>
  <si>
    <t>Studley Infants' School</t>
  </si>
  <si>
    <t>Trinity Catholic School</t>
  </si>
  <si>
    <t>Aldersley High School</t>
  </si>
  <si>
    <t>Palmers Cross Primary School</t>
  </si>
  <si>
    <t>Springdale Primary School</t>
  </si>
  <si>
    <t>Warstones Primary School</t>
  </si>
  <si>
    <t>Burlish Park Primary School</t>
  </si>
  <si>
    <t>Dyson Perrins CofE Academy</t>
  </si>
  <si>
    <t>Honeywell Primary School</t>
  </si>
  <si>
    <t>King Charles I School</t>
  </si>
  <si>
    <t>Matchborough First School Academy</t>
  </si>
  <si>
    <t>North Bromsgrove High School</t>
  </si>
  <si>
    <t>Oldbury Park Primary School</t>
  </si>
  <si>
    <t>Pershore High School</t>
  </si>
  <si>
    <t>Sutton Park Primary School</t>
  </si>
  <si>
    <t>Tudor Grange Academy Redditch</t>
  </si>
  <si>
    <t>Walkwood Church of England Middle School</t>
  </si>
  <si>
    <t>Waseley Hills High School</t>
  </si>
  <si>
    <t>Hoyland Springwood Primary School</t>
  </si>
  <si>
    <t>Laithes Primary School</t>
  </si>
  <si>
    <t>Outwood Academy Carlton</t>
  </si>
  <si>
    <t>Worsbrough Common Primary School</t>
  </si>
  <si>
    <t>Beckfoot School</t>
  </si>
  <si>
    <t>Beckfoot Thornton</t>
  </si>
  <si>
    <t>Bradford Academy</t>
  </si>
  <si>
    <t>Carrwood Primary School</t>
  </si>
  <si>
    <t>Co-op Academy Grange</t>
  </si>
  <si>
    <t>Cottingley Village Primary School</t>
  </si>
  <si>
    <t>Crossley Hall Primary School</t>
  </si>
  <si>
    <t>Denholme Primary School</t>
  </si>
  <si>
    <t>Green Lane Primary School</t>
  </si>
  <si>
    <t>Grove House Primary School</t>
  </si>
  <si>
    <t>Hanson Academy</t>
  </si>
  <si>
    <t>Haworth Primary School</t>
  </si>
  <si>
    <t>High Crags Primary Leadership Academy</t>
  </si>
  <si>
    <t>Holybrook Primary School</t>
  </si>
  <si>
    <t>Horton Park Primary School</t>
  </si>
  <si>
    <t>Ilkley Grammar School</t>
  </si>
  <si>
    <t>Oasis Academy Lister Park</t>
  </si>
  <si>
    <t>Parkside School</t>
  </si>
  <si>
    <t>The Holy Family Catholic School, a Voluntary Academy</t>
  </si>
  <si>
    <t>Worth Valley Primary School</t>
  </si>
  <si>
    <t>Cliffe Hill Community Primary School</t>
  </si>
  <si>
    <t>Trinity Academy Grammar</t>
  </si>
  <si>
    <t>Outwood Academy Danum</t>
  </si>
  <si>
    <t>Brough Primary School</t>
  </si>
  <si>
    <t>Cherry Burton Church of England Voluntary Controlled Primary School</t>
  </si>
  <si>
    <t>Croxby Primary School</t>
  </si>
  <si>
    <t>Hornsea Community Primary School</t>
  </si>
  <si>
    <t>Hornsea School and Language College</t>
  </si>
  <si>
    <t>Howden School</t>
  </si>
  <si>
    <t>Inmans Primary School</t>
  </si>
  <si>
    <t>Keyingham Primary School</t>
  </si>
  <si>
    <t>Withernsea High School</t>
  </si>
  <si>
    <t>Kingston upon Hull, City of</t>
  </si>
  <si>
    <t>Bricknell Primary School</t>
  </si>
  <si>
    <t>Broadacre Primary School</t>
  </si>
  <si>
    <t>Ings Primary School</t>
  </si>
  <si>
    <t>Kelvin Hall School</t>
  </si>
  <si>
    <t>Sirius Academy North</t>
  </si>
  <si>
    <t>Spring Cottage Primary School</t>
  </si>
  <si>
    <t>The Boulevard Academy</t>
  </si>
  <si>
    <t>Thorpepark Academy</t>
  </si>
  <si>
    <t>Victoria Dock Primary School</t>
  </si>
  <si>
    <t>Wansbeck Primary School</t>
  </si>
  <si>
    <t>Beaumont Primary Academy</t>
  </si>
  <si>
    <t>Carlinghow Academy</t>
  </si>
  <si>
    <t>Honley High School</t>
  </si>
  <si>
    <t>Lowerhouses CofE Primary School</t>
  </si>
  <si>
    <t>Moor End Academy</t>
  </si>
  <si>
    <t>Netherhall Learning Campus High School</t>
  </si>
  <si>
    <t>Netherhall St James CofE (VC) Infant and Nursery School</t>
  </si>
  <si>
    <t>Newsome Academy</t>
  </si>
  <si>
    <t>Old Bank Academy</t>
  </si>
  <si>
    <t>Royds Hall, A Share Academy</t>
  </si>
  <si>
    <t>Thornhill Community Academy, A Share Academy</t>
  </si>
  <si>
    <t>Bishop Young Church of England Academy</t>
  </si>
  <si>
    <t>Bramley Park Academy</t>
  </si>
  <si>
    <t>Brigshaw High School</t>
  </si>
  <si>
    <t>Corpus Christi Catholic College, A Voluntary Academy</t>
  </si>
  <si>
    <t>John Smeaton Academy</t>
  </si>
  <si>
    <t>The Richmond Hill Academy</t>
  </si>
  <si>
    <t>Littlecoates Primary Academy</t>
  </si>
  <si>
    <t>Cambrai Primary School</t>
  </si>
  <si>
    <t>East Whitby Primary Academy</t>
  </si>
  <si>
    <t>Stokesley Primary Academy</t>
  </si>
  <si>
    <t>The Skipton Academy</t>
  </si>
  <si>
    <t>West Cliff Primary School</t>
  </si>
  <si>
    <t>Whitby School</t>
  </si>
  <si>
    <t>Anston Hillcrest Primary School</t>
  </si>
  <si>
    <t>Bramley Grange Primary School</t>
  </si>
  <si>
    <t>Brinsworth Academy</t>
  </si>
  <si>
    <t>Foljambe Primary School</t>
  </si>
  <si>
    <t>Swinton Academy</t>
  </si>
  <si>
    <t>Thrybergh Academy</t>
  </si>
  <si>
    <t>Wales High School</t>
  </si>
  <si>
    <t>Wath Victoria Primary School</t>
  </si>
  <si>
    <t>Wickersley School and Sports College</t>
  </si>
  <si>
    <t>Acres Hill Community Primary School</t>
  </si>
  <si>
    <t>All Saints' Catholic High School</t>
  </si>
  <si>
    <t>Beck Primary School</t>
  </si>
  <si>
    <t>Birley Spa Primary Academy</t>
  </si>
  <si>
    <t>Fox Hill Primary</t>
  </si>
  <si>
    <t>Hinde House 2-16 Academy</t>
  </si>
  <si>
    <t>Hucklow Primary School</t>
  </si>
  <si>
    <t>King Ecgbert School</t>
  </si>
  <si>
    <t>Malin Bridge Primary School</t>
  </si>
  <si>
    <t>Manor Lodge Community Primary and Nursery School</t>
  </si>
  <si>
    <t>Nether Edge Primary School</t>
  </si>
  <si>
    <t>Newfield Secondary School</t>
  </si>
  <si>
    <t>Nook Lane Junior School</t>
  </si>
  <si>
    <t>Norfolk Community Primary School</t>
  </si>
  <si>
    <t>Phillimore Community Primary School</t>
  </si>
  <si>
    <t>St Thomas of Canterbury School, a Catholic Voluntary Academy</t>
  </si>
  <si>
    <t>Stannington Infant School</t>
  </si>
  <si>
    <t>The Birley Academy</t>
  </si>
  <si>
    <t>Wharncliffe Side Primary School</t>
  </si>
  <si>
    <t>Whiteways Primary School</t>
  </si>
  <si>
    <t>Wybourn Community Primary &amp; Nursery School</t>
  </si>
  <si>
    <t>Methodist Voluntary Controlled Junior, Infant and Nursery School: With Communication Resource</t>
  </si>
  <si>
    <t>Moorthorpe Primary School With Inclusion Resource</t>
  </si>
  <si>
    <t>St Wilfrid's Catholic High School &amp; Sixth Form College: A Voluntary Academy</t>
  </si>
  <si>
    <t>The Rookeries Carleton Junior and Infant School</t>
  </si>
  <si>
    <t>Fulford School</t>
  </si>
  <si>
    <t>Haxby Road Primary Academy</t>
  </si>
  <si>
    <t>Baginton Fields Academy</t>
  </si>
  <si>
    <t>Lindens Academy</t>
  </si>
  <si>
    <t>Meadow View Academy</t>
  </si>
  <si>
    <t>St Michael's CofE Primary Academy</t>
  </si>
  <si>
    <t>Co-op Academy Rathbone</t>
  </si>
  <si>
    <t>Brookfields School</t>
  </si>
  <si>
    <t>Bewsey Lodge Academy</t>
  </si>
  <si>
    <t>Acre Wood Academy</t>
  </si>
  <si>
    <t>Abbey Park Primary School</t>
  </si>
  <si>
    <t>Hunnyhill Ormiston Academy</t>
  </si>
  <si>
    <t>Highfurlong School</t>
  </si>
  <si>
    <t>Applebee Wood School</t>
  </si>
  <si>
    <t>Netherhall Mead Academy</t>
  </si>
  <si>
    <t>Springwater Academy</t>
  </si>
  <si>
    <t>Mowbray Academy</t>
  </si>
  <si>
    <t>Endeavour Academy</t>
  </si>
  <si>
    <t>Sherbrook Primary School</t>
  </si>
  <si>
    <t>Chandlers Field Primary Academy</t>
  </si>
  <si>
    <t>Furzefield Primary Academy</t>
  </si>
  <si>
    <t>Willow Park School</t>
  </si>
  <si>
    <t>Ash Grove School</t>
  </si>
  <si>
    <t>Educational Diversity</t>
  </si>
  <si>
    <t>The Meadows Academy</t>
  </si>
  <si>
    <t>Nottingham HOPE Academy</t>
  </si>
  <si>
    <t>Park Aspire Alternative Provision Academy</t>
  </si>
  <si>
    <t>Coventry Alternative Provision Academy</t>
  </si>
  <si>
    <t>McKee College House</t>
  </si>
  <si>
    <t>New Leaf School</t>
  </si>
  <si>
    <t>Moorcroft Wood Academy</t>
  </si>
  <si>
    <t>Elmwood School</t>
  </si>
  <si>
    <t>OA Tunbridge Wells</t>
  </si>
  <si>
    <t>Tameside Alternative Provision Academy</t>
  </si>
  <si>
    <t>Grand Union Village</t>
  </si>
  <si>
    <t>Pinn River School</t>
  </si>
  <si>
    <t>Hailsham Academy</t>
  </si>
  <si>
    <t>Carew Academy</t>
  </si>
  <si>
    <t>Bridge Academy, All-through Alternative Provision</t>
  </si>
  <si>
    <t>UET Compass Academy</t>
  </si>
  <si>
    <t>Chiltern Way Academy Futures</t>
  </si>
  <si>
    <t>Chiltern Way Academy Basingstoke</t>
  </si>
  <si>
    <t>Newton Bridge Academy</t>
  </si>
  <si>
    <t>St Michaels Church of England Academy</t>
  </si>
  <si>
    <t>The Brookfield School</t>
  </si>
  <si>
    <t>East Sussex Academy</t>
  </si>
  <si>
    <t>New Horizons Academy</t>
  </si>
  <si>
    <t>Bramley Grange Academy</t>
  </si>
  <si>
    <t>Chalk Hill</t>
  </si>
  <si>
    <t>The Maple School</t>
  </si>
  <si>
    <t>Lime Academy Hartwell</t>
  </si>
  <si>
    <t>Voluntary aided school</t>
  </si>
  <si>
    <t>Heath School</t>
  </si>
  <si>
    <t>Community school</t>
  </si>
  <si>
    <t>Netley Primary School</t>
  </si>
  <si>
    <t>Foundation special school</t>
  </si>
  <si>
    <t>Community special school</t>
  </si>
  <si>
    <t>Harmood School</t>
  </si>
  <si>
    <t>New River College Primary</t>
  </si>
  <si>
    <t>New River College Secondary</t>
  </si>
  <si>
    <t>Richard Cloudesley School</t>
  </si>
  <si>
    <t>Samuel Rhodes MLD School</t>
  </si>
  <si>
    <t>Foundation school</t>
  </si>
  <si>
    <t>Voluntary controlled school</t>
  </si>
  <si>
    <t>Phoenix School</t>
  </si>
  <si>
    <t>College Park School</t>
  </si>
  <si>
    <t>Northway School</t>
  </si>
  <si>
    <t>Oakleigh School &amp; Acorn Assessment Centre</t>
  </si>
  <si>
    <t>Phoenix Arch School</t>
  </si>
  <si>
    <t>St Nicholas School</t>
  </si>
  <si>
    <t>Hatton Special School</t>
  </si>
  <si>
    <t>St James's Catholic Primary School</t>
  </si>
  <si>
    <t>Sherwood Foundation School</t>
  </si>
  <si>
    <t>Jane Lane School</t>
  </si>
  <si>
    <t>Old Hall School</t>
  </si>
  <si>
    <t>Abbot's Lea School</t>
  </si>
  <si>
    <t>Woolton High School</t>
  </si>
  <si>
    <t>Clifford Holroyde Specialist Sen College</t>
  </si>
  <si>
    <t>Palmerston School</t>
  </si>
  <si>
    <t>Redbridge High School</t>
  </si>
  <si>
    <t>Princes School</t>
  </si>
  <si>
    <t>Millstead School</t>
  </si>
  <si>
    <t>Presfield High School and Specialist College</t>
  </si>
  <si>
    <t>Academy sponsor led</t>
  </si>
  <si>
    <t>Oak Haven School</t>
  </si>
  <si>
    <t>Queensway</t>
  </si>
  <si>
    <t>The Rowans</t>
  </si>
  <si>
    <t>The Grove</t>
  </si>
  <si>
    <t>The Levett School</t>
  </si>
  <si>
    <t>Woodlands</t>
  </si>
  <si>
    <t>Wood Bank School</t>
  </si>
  <si>
    <t>Highbury School</t>
  </si>
  <si>
    <t>Highfield School</t>
  </si>
  <si>
    <t>Furrowfield School</t>
  </si>
  <si>
    <t>Cutenhoe Hill Primary School ( Formerly Surrey Street)</t>
  </si>
  <si>
    <t>Ridgeway School</t>
  </si>
  <si>
    <t>Woodlands Secondary School</t>
  </si>
  <si>
    <t>Lady Zia Wernher School</t>
  </si>
  <si>
    <t>The Woodlands School</t>
  </si>
  <si>
    <t>South Cumbria Pupil Referral Service</t>
  </si>
  <si>
    <t>Elemore Hall School</t>
  </si>
  <si>
    <t>Croft Community School</t>
  </si>
  <si>
    <t>Villa Real School</t>
  </si>
  <si>
    <t>Pennington Church of England Primary School</t>
  </si>
  <si>
    <t>Northcott School and Sixth Form College</t>
  </si>
  <si>
    <t>Kings Mill School</t>
  </si>
  <si>
    <t>St Anne's School and Sixth Form College</t>
  </si>
  <si>
    <t>Riverside Special School</t>
  </si>
  <si>
    <t>Golden Hill Pupil Referral Unit</t>
  </si>
  <si>
    <t>Larches High School</t>
  </si>
  <si>
    <t>Morecambe Road School</t>
  </si>
  <si>
    <t>Broadfield Specialist School</t>
  </si>
  <si>
    <t>Brookfield School</t>
  </si>
  <si>
    <t>Thornton-Cleveleys Red Marsh School</t>
  </si>
  <si>
    <t>The Children's Hospital School</t>
  </si>
  <si>
    <t>Berwick St Mary's Church of England Primary School</t>
  </si>
  <si>
    <t>Seaton Valley High School</t>
  </si>
  <si>
    <t>Barndale School</t>
  </si>
  <si>
    <t>Horton Lodge Community Special School</t>
  </si>
  <si>
    <t>Marshlands School</t>
  </si>
  <si>
    <t>Downland School</t>
  </si>
  <si>
    <t>Hill Top School</t>
  </si>
  <si>
    <t>Sandfield Park School</t>
  </si>
  <si>
    <t>Stephen Hawking School</t>
  </si>
  <si>
    <t>Rowan Gate Primary School - Four Sites</t>
  </si>
  <si>
    <t>West Gate School</t>
  </si>
  <si>
    <t>Trafford Alternative Education Provision</t>
  </si>
  <si>
    <t>Dryden School</t>
  </si>
  <si>
    <t>Gibside School</t>
  </si>
  <si>
    <t>Kingsbury Primary Special School</t>
  </si>
  <si>
    <t>Shepwell Short Stay School (PRU-Medical)</t>
  </si>
  <si>
    <t>Cedars - Newcastle, Moorlands and Darwin Bases</t>
  </si>
  <si>
    <t>The New Broadwalk PRU</t>
  </si>
  <si>
    <t>Mayesbrook Park School</t>
  </si>
  <si>
    <t>Elmbrook School</t>
  </si>
  <si>
    <t>Eslington Primary School</t>
  </si>
  <si>
    <t>Raise Rochdale Pupil Referral Service</t>
  </si>
  <si>
    <t>Bank View High School</t>
  </si>
  <si>
    <t>Bristol Hospital Education Service</t>
  </si>
  <si>
    <t>Kingsland Primary School</t>
  </si>
  <si>
    <t>Lionheart School</t>
  </si>
  <si>
    <t>Canterbury Campus and Lavender Campus</t>
  </si>
  <si>
    <t>Lift Unity City</t>
  </si>
  <si>
    <t>New River College Medical</t>
  </si>
  <si>
    <t>Avenue Centre for Education</t>
  </si>
  <si>
    <t>New Regent's College</t>
  </si>
  <si>
    <t>Childwall Abbey School</t>
  </si>
  <si>
    <t>Evergreen Primary School</t>
  </si>
  <si>
    <t>Ashley College</t>
  </si>
  <si>
    <t>Devon Hospitals' Short Stay School</t>
  </si>
  <si>
    <t>Burton PRU</t>
  </si>
  <si>
    <t>Inspired Pathways</t>
  </si>
  <si>
    <t>Pendle Community High School &amp; College</t>
  </si>
  <si>
    <t>Maple Medical PRU</t>
  </si>
  <si>
    <t>Stone Hill School</t>
  </si>
  <si>
    <t>Hawkswood Primary PRU</t>
  </si>
  <si>
    <t>Leigh Academy Longfield</t>
  </si>
  <si>
    <t>New Heights High School</t>
  </si>
  <si>
    <t>Leigh Academy Strood</t>
  </si>
  <si>
    <t>Leigh Academy Wilmington</t>
  </si>
  <si>
    <t>Academy converter</t>
  </si>
  <si>
    <t>Honywood School</t>
  </si>
  <si>
    <t>Free schools</t>
  </si>
  <si>
    <t>Leigh Academy Hundred of Hoo</t>
  </si>
  <si>
    <t>Lift Tendring</t>
  </si>
  <si>
    <t>Montacute School</t>
  </si>
  <si>
    <t>Academy special converter</t>
  </si>
  <si>
    <t>Burnside Secondary PRU</t>
  </si>
  <si>
    <t>Northgate School Academy Trust</t>
  </si>
  <si>
    <t>Clarion</t>
  </si>
  <si>
    <t>Cambridge Park Academy</t>
  </si>
  <si>
    <t>Humberston Park School</t>
  </si>
  <si>
    <t>Oasis Academy South Bank Primary</t>
  </si>
  <si>
    <t>The Avenue Special School</t>
  </si>
  <si>
    <t>The Ashley School</t>
  </si>
  <si>
    <t>St John's School</t>
  </si>
  <si>
    <t>Pencalenick School</t>
  </si>
  <si>
    <t>Fosse Way School</t>
  </si>
  <si>
    <t>Wandle Valley Academy</t>
  </si>
  <si>
    <t>Thriftwood School</t>
  </si>
  <si>
    <t>The Centre School</t>
  </si>
  <si>
    <t>Dove House Academy</t>
  </si>
  <si>
    <t>The Willows School</t>
  </si>
  <si>
    <t>Hawkswood (Therapeutic)</t>
  </si>
  <si>
    <t>Rotherham Aspire</t>
  </si>
  <si>
    <t>Thomas Wolsey Ormiston Academy</t>
  </si>
  <si>
    <t>Kingsley Special Academy</t>
  </si>
  <si>
    <t>Leigh Academy Milestone</t>
  </si>
  <si>
    <t>Weatherfield Academy</t>
  </si>
  <si>
    <t>Forest Way School</t>
  </si>
  <si>
    <t>Nethergate Academy</t>
  </si>
  <si>
    <t>Woolgrove School, Special Needs Academy</t>
  </si>
  <si>
    <t>Tregonwell Academy</t>
  </si>
  <si>
    <t>The St Christopher School</t>
  </si>
  <si>
    <t>Lift Hamford</t>
  </si>
  <si>
    <t>Beaumont Hill Academy</t>
  </si>
  <si>
    <t>Ash Field Academy</t>
  </si>
  <si>
    <t>Lift Columbus</t>
  </si>
  <si>
    <t>Oakwood Academy</t>
  </si>
  <si>
    <t>Dorothy Goodman School Hinckley</t>
  </si>
  <si>
    <t>Moorcroft School</t>
  </si>
  <si>
    <t>Lift Pioneer</t>
  </si>
  <si>
    <t>Stephenson Academy</t>
  </si>
  <si>
    <t>Academy special sponsor led</t>
  </si>
  <si>
    <t>Stone Soup Academy</t>
  </si>
  <si>
    <t>Free schools alternative provision</t>
  </si>
  <si>
    <t>Medeshamstede Academy</t>
  </si>
  <si>
    <t>Free schools special</t>
  </si>
  <si>
    <t>Derby Pride Academy</t>
  </si>
  <si>
    <t>Wilson Stuart School</t>
  </si>
  <si>
    <t>Nyland School</t>
  </si>
  <si>
    <t>Lift Barton Hill</t>
  </si>
  <si>
    <t>Everton Free School &amp; Football College</t>
  </si>
  <si>
    <t>Lighthouse School Leeds</t>
  </si>
  <si>
    <t>Lift Percy Shurmer</t>
  </si>
  <si>
    <t>Lift Crescent View</t>
  </si>
  <si>
    <t>Lift Charles Warren</t>
  </si>
  <si>
    <t>Lime Academy Hornbeam</t>
  </si>
  <si>
    <t>Knightsfield School</t>
  </si>
  <si>
    <t>Portland Academy</t>
  </si>
  <si>
    <t>Barbara Priestman Academy</t>
  </si>
  <si>
    <t>Melland High School</t>
  </si>
  <si>
    <t>Charlton Park Academy</t>
  </si>
  <si>
    <t>Maplefields Academy</t>
  </si>
  <si>
    <t>Foxwood Academy</t>
  </si>
  <si>
    <t>New Bridge School</t>
  </si>
  <si>
    <t>Hope Wood Academy</t>
  </si>
  <si>
    <t>Lift Wishmore</t>
  </si>
  <si>
    <t>East Birmingham Network Academy</t>
  </si>
  <si>
    <t>Wigston Birkett House Community Special School</t>
  </si>
  <si>
    <t>St Thomas à Becket Catholic Secondary School, A Voluntary Academy</t>
  </si>
  <si>
    <t>Lift Beacon</t>
  </si>
  <si>
    <t>Lift Greenwood</t>
  </si>
  <si>
    <t>Kingfisher School</t>
  </si>
  <si>
    <t>Eaton Hall Specialist Academy</t>
  </si>
  <si>
    <t>Kilton Thorpe Specialist Academy</t>
  </si>
  <si>
    <t>Harmonize Academy AP Free School</t>
  </si>
  <si>
    <t>Lift Meadstead</t>
  </si>
  <si>
    <t>Links Academy</t>
  </si>
  <si>
    <t>Academy alternative provision converter</t>
  </si>
  <si>
    <t>Rosewood Free School</t>
  </si>
  <si>
    <t>The Iffley Academy</t>
  </si>
  <si>
    <t>Greenfields Academy</t>
  </si>
  <si>
    <t>Greys Education Centre</t>
  </si>
  <si>
    <t>Fitzwaryn School</t>
  </si>
  <si>
    <t>Grange Academy</t>
  </si>
  <si>
    <t>The Academy of Central Bedfordshire</t>
  </si>
  <si>
    <t>The Heights Blackburn</t>
  </si>
  <si>
    <t>The Courtyard Islington</t>
  </si>
  <si>
    <t>Oak Wood Primary School</t>
  </si>
  <si>
    <t>Oak Wood Secondary School</t>
  </si>
  <si>
    <t>The Woodlands Academy</t>
  </si>
  <si>
    <t>The Compass Academy</t>
  </si>
  <si>
    <t>The Quay School</t>
  </si>
  <si>
    <t>Ormiston Bridge Academy</t>
  </si>
  <si>
    <t>Glyne Gap School</t>
  </si>
  <si>
    <t>James Brindley School</t>
  </si>
  <si>
    <t>Combe Pafford School</t>
  </si>
  <si>
    <t>The St Marylebone Church of England Bridge School</t>
  </si>
  <si>
    <t>Barrs Court School</t>
  </si>
  <si>
    <t>The Eresby School, Spilsby</t>
  </si>
  <si>
    <t>Tweendykes School</t>
  </si>
  <si>
    <t>Continu Plus Academy</t>
  </si>
  <si>
    <t>Abbey View</t>
  </si>
  <si>
    <t>The Pinetree School</t>
  </si>
  <si>
    <t>Reach School</t>
  </si>
  <si>
    <t>Marchbank Free School</t>
  </si>
  <si>
    <t>Thames Valley School</t>
  </si>
  <si>
    <t>Titan St Georges Academy</t>
  </si>
  <si>
    <t>Churchill Special Free School</t>
  </si>
  <si>
    <t>Caradon Alternative Provision Academy</t>
  </si>
  <si>
    <t>Community &amp; Hospital Education Service Ap Academy</t>
  </si>
  <si>
    <t>Nine Maidens Alternative Provision Academy</t>
  </si>
  <si>
    <t>North Cornwall Alternative Provision Academy</t>
  </si>
  <si>
    <t>Penwith Alternative Provision Academy</t>
  </si>
  <si>
    <t>Restormel Academy</t>
  </si>
  <si>
    <t>Acorn Free School</t>
  </si>
  <si>
    <t>Harris Aspire Academy</t>
  </si>
  <si>
    <t>Southend YMCA Community School</t>
  </si>
  <si>
    <t>Kingsbury Academy</t>
  </si>
  <si>
    <t>The Jubilee Academy</t>
  </si>
  <si>
    <t>Cliffdale Primary Academy</t>
  </si>
  <si>
    <t>Abbey Hill Academy</t>
  </si>
  <si>
    <t>Catcote Academy</t>
  </si>
  <si>
    <t>Hazelbeck Special School</t>
  </si>
  <si>
    <t>Co-op Academy Southfield</t>
  </si>
  <si>
    <t>Longspee Academy</t>
  </si>
  <si>
    <t>Springwell Harrogate</t>
  </si>
  <si>
    <t>Three Ways School</t>
  </si>
  <si>
    <t>Cloughwood Academy</t>
  </si>
  <si>
    <t>Alexandra School</t>
  </si>
  <si>
    <t>Hawthorns School</t>
  </si>
  <si>
    <t>Lift Newlands</t>
  </si>
  <si>
    <t>Park Community Academy</t>
  </si>
  <si>
    <t>Joseph Clarke School</t>
  </si>
  <si>
    <t>Westside School</t>
  </si>
  <si>
    <t>Endeavour Academy, Oxford</t>
  </si>
  <si>
    <t>Saracens Broadfields</t>
  </si>
  <si>
    <t>Littledown School</t>
  </si>
  <si>
    <t>Regency High School</t>
  </si>
  <si>
    <t>Friars Academy</t>
  </si>
  <si>
    <t>Oak Bank School</t>
  </si>
  <si>
    <t>Mary Rose Academy</t>
  </si>
  <si>
    <t>The Rise Free School</t>
  </si>
  <si>
    <t>Hollinwood Academy</t>
  </si>
  <si>
    <t>Riversides School</t>
  </si>
  <si>
    <t>Billing Brook Special School</t>
  </si>
  <si>
    <t>Adelaide School</t>
  </si>
  <si>
    <t>Severndale Specialist Academy</t>
  </si>
  <si>
    <t>Forge Valley School &amp; Sixth Form</t>
  </si>
  <si>
    <t>The Cavendish High Academy</t>
  </si>
  <si>
    <t>Three Towers Alternative Provision Academy</t>
  </si>
  <si>
    <t>Academy alternative provision sponsor led</t>
  </si>
  <si>
    <t>Southampton Hospital School</t>
  </si>
  <si>
    <t>North Star 180°</t>
  </si>
  <si>
    <t>Bradfields Academy</t>
  </si>
  <si>
    <t>King's Academy Lord Wilson</t>
  </si>
  <si>
    <t>UET Pathfinder Academy</t>
  </si>
  <si>
    <t>Ormiston Beachcroft Academy</t>
  </si>
  <si>
    <t>Ormiston Latimer Academy</t>
  </si>
  <si>
    <t>The Beech Academy</t>
  </si>
  <si>
    <t>OA - Thurrock</t>
  </si>
  <si>
    <t>Highfield Littleport Academy</t>
  </si>
  <si>
    <t>Ganton School</t>
  </si>
  <si>
    <t>Walton Hall Academy</t>
  </si>
  <si>
    <t>INSPIRE Free Special School</t>
  </si>
  <si>
    <t>Beacon Business Innovation Hub</t>
  </si>
  <si>
    <t>Eden School</t>
  </si>
  <si>
    <t>Finch Woods Academy</t>
  </si>
  <si>
    <t>The Aspire Academy</t>
  </si>
  <si>
    <t>Aspire Academy</t>
  </si>
  <si>
    <t>Phoenix Park Academy</t>
  </si>
  <si>
    <t>Endeavour Academy Durham</t>
  </si>
  <si>
    <t>Bromley Trust Alternative Provision Academy</t>
  </si>
  <si>
    <t>The Pears Family School</t>
  </si>
  <si>
    <t>Education Links</t>
  </si>
  <si>
    <t>The Elland Academy</t>
  </si>
  <si>
    <t>St Wilfrid's Academy, Doncaster</t>
  </si>
  <si>
    <t>Carwarden House Community School</t>
  </si>
  <si>
    <t>North View Academy</t>
  </si>
  <si>
    <t>The ArtsXchange</t>
  </si>
  <si>
    <t>Castlewood School</t>
  </si>
  <si>
    <t>Pinewood School</t>
  </si>
  <si>
    <t>Calthorpe Academy</t>
  </si>
  <si>
    <t>John F Kennedy Special School</t>
  </si>
  <si>
    <t>Ash Trees Academy</t>
  </si>
  <si>
    <t>Riverbank School</t>
  </si>
  <si>
    <t>Green Gates Academy</t>
  </si>
  <si>
    <t>Westlands Academy</t>
  </si>
  <si>
    <t>Stone Lodge Academy</t>
  </si>
  <si>
    <t>Blackfriars Academy</t>
  </si>
  <si>
    <t>Saxon Mount School</t>
  </si>
  <si>
    <t>Torfield School</t>
  </si>
  <si>
    <t>Coritani Academy</t>
  </si>
  <si>
    <t>Langham Oaks</t>
  </si>
  <si>
    <t>Pond Meadow School</t>
  </si>
  <si>
    <t>Church Lawton School</t>
  </si>
  <si>
    <t>Springwell Special Academy</t>
  </si>
  <si>
    <t>Springwell Alternative Academy</t>
  </si>
  <si>
    <t>Sevenhills Academy</t>
  </si>
  <si>
    <t>The Bridge Integrated Learning Space</t>
  </si>
  <si>
    <t>Pentland Field School</t>
  </si>
  <si>
    <t>Exeter House Special School</t>
  </si>
  <si>
    <t>Greenfields Specialist School for Communication</t>
  </si>
  <si>
    <t>Meadowbrook College</t>
  </si>
  <si>
    <t>Ebn Academy 2</t>
  </si>
  <si>
    <t>Castledon School</t>
  </si>
  <si>
    <t>Isebrook School</t>
  </si>
  <si>
    <t>Piper Hill High School</t>
  </si>
  <si>
    <t>The Ridgeway School</t>
  </si>
  <si>
    <t>Trinity Academy Newcastle</t>
  </si>
  <si>
    <t>The Fermain Academy</t>
  </si>
  <si>
    <t>Grove House School</t>
  </si>
  <si>
    <t>Parkwood Hall Co-Operative Academy</t>
  </si>
  <si>
    <t>Bromley Beacon Academy</t>
  </si>
  <si>
    <t>George Hastwell School Special Academy</t>
  </si>
  <si>
    <t>Lime Academy Forest Approach</t>
  </si>
  <si>
    <t>Coal Clough Academy</t>
  </si>
  <si>
    <t>Forest Bridge School</t>
  </si>
  <si>
    <t>The Edge Academy</t>
  </si>
  <si>
    <t>Pine Green Academy</t>
  </si>
  <si>
    <t>Saxon Hill Academy</t>
  </si>
  <si>
    <t>The Mendip School</t>
  </si>
  <si>
    <t>Wolverhampton Vocational Training Centre</t>
  </si>
  <si>
    <t>Riverside Bridge School</t>
  </si>
  <si>
    <t>Aegir - A Specialist Academy</t>
  </si>
  <si>
    <t>Cuckmere House School</t>
  </si>
  <si>
    <t>New Horizons School (Part of the Sabden Multi Academy Trust)</t>
  </si>
  <si>
    <t>St Mary's School</t>
  </si>
  <si>
    <t>Warren Wood - A Specialist Academy</t>
  </si>
  <si>
    <t>Cicely Haughton School</t>
  </si>
  <si>
    <t>Loxley Hall School</t>
  </si>
  <si>
    <t>Hailey Hall School</t>
  </si>
  <si>
    <t>The Sullivan Centre</t>
  </si>
  <si>
    <t>Whitehouse Pupil Referral Unit</t>
  </si>
  <si>
    <t>Bridgeview Special School</t>
  </si>
  <si>
    <t>Danecourt School</t>
  </si>
  <si>
    <t>Manor Academy Sale</t>
  </si>
  <si>
    <t>Pictor Academy</t>
  </si>
  <si>
    <t>The Russett School</t>
  </si>
  <si>
    <t>St Lawrence School</t>
  </si>
  <si>
    <t>St Bernard's School</t>
  </si>
  <si>
    <t>Hallam Nursery &amp; Primary School</t>
  </si>
  <si>
    <t>OA - Cambridge</t>
  </si>
  <si>
    <t>Westcroft School</t>
  </si>
  <si>
    <t>Castle Hill School</t>
  </si>
  <si>
    <t>River Tees Secondary Academy</t>
  </si>
  <si>
    <t>River Tees Hospital School</t>
  </si>
  <si>
    <t>River Tees Primary Academy</t>
  </si>
  <si>
    <t>Rivermead School</t>
  </si>
  <si>
    <t>Spring Common Academy</t>
  </si>
  <si>
    <t>Snowdon Village</t>
  </si>
  <si>
    <t>Haybrook College</t>
  </si>
  <si>
    <t>Ramsden Hall Academy</t>
  </si>
  <si>
    <t>Springwell Leeds Academy</t>
  </si>
  <si>
    <t>Boston Endeavour Academy</t>
  </si>
  <si>
    <t>Tulip Academy</t>
  </si>
  <si>
    <t>Bedelsford School</t>
  </si>
  <si>
    <t>Chiltern Way Academy</t>
  </si>
  <si>
    <t>Dysart School</t>
  </si>
  <si>
    <t>Forwards Centre</t>
  </si>
  <si>
    <t>Park School Teaching Service</t>
  </si>
  <si>
    <t>Lime Academy Ravensbourne</t>
  </si>
  <si>
    <t>St Philip's School</t>
  </si>
  <si>
    <t>The Lindfield School</t>
  </si>
  <si>
    <t>The South Downs School</t>
  </si>
  <si>
    <t>Youth Challenge Pru</t>
  </si>
  <si>
    <t>Lever Park School</t>
  </si>
  <si>
    <t>Abbey School</t>
  </si>
  <si>
    <t>E-Act Venturers' Academy</t>
  </si>
  <si>
    <t>The Orchards</t>
  </si>
  <si>
    <t>Daventry Hill School</t>
  </si>
  <si>
    <t>OA - Nene Valley</t>
  </si>
  <si>
    <t>Hilltop School</t>
  </si>
  <si>
    <t>Kelford School</t>
  </si>
  <si>
    <t>OA - Suffolk</t>
  </si>
  <si>
    <t>ACE Schools Plymouth</t>
  </si>
  <si>
    <t>Beacon of Light School</t>
  </si>
  <si>
    <t>Pioneer House High School</t>
  </si>
  <si>
    <t>The Eaglewood School</t>
  </si>
  <si>
    <t>Vanguard School</t>
  </si>
  <si>
    <t>Riverside Meadows Academy</t>
  </si>
  <si>
    <t>Victory Park Academy</t>
  </si>
  <si>
    <t>Sutton House Academy</t>
  </si>
  <si>
    <t>Brimble Hill Special School</t>
  </si>
  <si>
    <t>Uplands School</t>
  </si>
  <si>
    <t>Chatsworth High School and Community College</t>
  </si>
  <si>
    <t>The Boxing Academy AP Free School</t>
  </si>
  <si>
    <t>Highfield Ely Academy</t>
  </si>
  <si>
    <t>OA - Havering</t>
  </si>
  <si>
    <t>Evergreen Academy</t>
  </si>
  <si>
    <t>Curnow School</t>
  </si>
  <si>
    <t>Nancealverne School</t>
  </si>
  <si>
    <t>Doubletrees School</t>
  </si>
  <si>
    <t>Nightingale Community Academy</t>
  </si>
  <si>
    <t>The Venn Boulevard Centre</t>
  </si>
  <si>
    <t>Joseph Norton Academy</t>
  </si>
  <si>
    <t>Gosberton House Academy</t>
  </si>
  <si>
    <t>Horizon Academy</t>
  </si>
  <si>
    <t>Kingfisher Special School</t>
  </si>
  <si>
    <t>Clarendon School</t>
  </si>
  <si>
    <t>Strathmore School</t>
  </si>
  <si>
    <t>Spring Brook Academy</t>
  </si>
  <si>
    <t>St Christopher's Academy</t>
  </si>
  <si>
    <t>Broadmeadow Special School</t>
  </si>
  <si>
    <t>Hollis Academy</t>
  </si>
  <si>
    <t>High Park School</t>
  </si>
  <si>
    <t>Market Field School</t>
  </si>
  <si>
    <t>North East Essex Co-operative Academy</t>
  </si>
  <si>
    <t>Mid Essex Co-Operative Academy</t>
  </si>
  <si>
    <t>Willow Dene School</t>
  </si>
  <si>
    <t>Larwood School</t>
  </si>
  <si>
    <t>Ian Mikardo High School</t>
  </si>
  <si>
    <t>The Bridge Satellite Provision</t>
  </si>
  <si>
    <t>The PRIDE Academy</t>
  </si>
  <si>
    <t>Branthwaite Academy</t>
  </si>
  <si>
    <t>The Avenue School</t>
  </si>
  <si>
    <t>Spa School Camberwell</t>
  </si>
  <si>
    <t>King's Leadership Phoenix Academy</t>
  </si>
  <si>
    <t>The Ladder School</t>
  </si>
  <si>
    <t>The Windmill School</t>
  </si>
  <si>
    <t>The Stephen Longfellow Academy</t>
  </si>
  <si>
    <t>Halcyon Way School</t>
  </si>
  <si>
    <t>Redwood Park Academy</t>
  </si>
  <si>
    <t>Tor View School</t>
  </si>
  <si>
    <t>Merryfields School</t>
  </si>
  <si>
    <t>Solihull Alternative Provision Academy</t>
  </si>
  <si>
    <t>Courtlands School</t>
  </si>
  <si>
    <t>Denewood Academy</t>
  </si>
  <si>
    <t>Unity Academy</t>
  </si>
  <si>
    <t>Redgate Primary Academy</t>
  </si>
  <si>
    <t>The Lodestar Academy</t>
  </si>
  <si>
    <t>Shenstone School</t>
  </si>
  <si>
    <t>Brays School</t>
  </si>
  <si>
    <t>Meadowgate Academy</t>
  </si>
  <si>
    <t>Great Oaks School</t>
  </si>
  <si>
    <t>Cherry Trees School</t>
  </si>
  <si>
    <t>Wightwick Hall School</t>
  </si>
  <si>
    <t>Linden Bridge School</t>
  </si>
  <si>
    <t>Treetops School</t>
  </si>
  <si>
    <t>Kassia Academy and Support Services</t>
  </si>
  <si>
    <t>St Matthias Academy</t>
  </si>
  <si>
    <t>Notton House Academy</t>
  </si>
  <si>
    <t>Westbury Academy</t>
  </si>
  <si>
    <t>Hallmoor School</t>
  </si>
  <si>
    <t>Pennine View School</t>
  </si>
  <si>
    <t>River Tyne Academy Gateshead</t>
  </si>
  <si>
    <t>Mary Astell Academy</t>
  </si>
  <si>
    <t>Wyvern St Edmund's Academy</t>
  </si>
  <si>
    <t>Endeavour Academy Bexley</t>
  </si>
  <si>
    <t>Horizons Academy Bexley</t>
  </si>
  <si>
    <t>Rise Academy</t>
  </si>
  <si>
    <t>Venture Academy</t>
  </si>
  <si>
    <t>Yeoman Park Academy</t>
  </si>
  <si>
    <t>Knowle DGE Academy</t>
  </si>
  <si>
    <t>Wren Spinney School</t>
  </si>
  <si>
    <t>Hospital and Outreach Education</t>
  </si>
  <si>
    <t>Lancaster School</t>
  </si>
  <si>
    <t>Hob Moor Oaks Academy</t>
  </si>
  <si>
    <t>Kisharon School</t>
  </si>
  <si>
    <t>Purple Oaks Academy</t>
  </si>
  <si>
    <t>Springwell Alternative Academy Spalding</t>
  </si>
  <si>
    <t>Quest Academy</t>
  </si>
  <si>
    <t>The Wherry School</t>
  </si>
  <si>
    <t>Oak Hill School</t>
  </si>
  <si>
    <t>Newbridge School</t>
  </si>
  <si>
    <t>Alderwood Academy</t>
  </si>
  <si>
    <t>Beckfoot Phoenix</t>
  </si>
  <si>
    <t>Glebe School</t>
  </si>
  <si>
    <t>Kingswode Hoe School</t>
  </si>
  <si>
    <t>Southview School</t>
  </si>
  <si>
    <t>SGS Pegasus School</t>
  </si>
  <si>
    <t>First Base Ipswich Academy</t>
  </si>
  <si>
    <t>The Springfields Academy</t>
  </si>
  <si>
    <t>Brooke School</t>
  </si>
  <si>
    <t>Fern House School</t>
  </si>
  <si>
    <t>Hazel Court School</t>
  </si>
  <si>
    <t>Jack Hunt Academy</t>
  </si>
  <si>
    <t>Rocklands School</t>
  </si>
  <si>
    <t>Newcastle Bridges School</t>
  </si>
  <si>
    <t>St Dominic's School</t>
  </si>
  <si>
    <t>Brantridge School</t>
  </si>
  <si>
    <t>Engage Academy</t>
  </si>
  <si>
    <t>Ethos College</t>
  </si>
  <si>
    <t>Reach Academy</t>
  </si>
  <si>
    <t>Welcombe Hills School</t>
  </si>
  <si>
    <t>Churchill Park Complex Needs School</t>
  </si>
  <si>
    <t>CP Riverside School</t>
  </si>
  <si>
    <t>Beckmead Park Academy</t>
  </si>
  <si>
    <t>The Limes College</t>
  </si>
  <si>
    <t>Linden Lodge School</t>
  </si>
  <si>
    <t>Holderness Academy</t>
  </si>
  <si>
    <t>Penny Field School</t>
  </si>
  <si>
    <t>Arbour Vale School</t>
  </si>
  <si>
    <t>New Park Academy</t>
  </si>
  <si>
    <t>St Luke's Academy</t>
  </si>
  <si>
    <t>Churchward School</t>
  </si>
  <si>
    <t>Discovery Special Academy</t>
  </si>
  <si>
    <t>Red Kite Academy</t>
  </si>
  <si>
    <t>The Heights Burnley</t>
  </si>
  <si>
    <t>The Springboard Project</t>
  </si>
  <si>
    <t>NCEA Castle School</t>
  </si>
  <si>
    <t>Oak View School</t>
  </si>
  <si>
    <t>New Siblands School</t>
  </si>
  <si>
    <t>Culverhill School</t>
  </si>
  <si>
    <t>Bennerley Fields School</t>
  </si>
  <si>
    <t>Peak School</t>
  </si>
  <si>
    <t>Stanton Vale School</t>
  </si>
  <si>
    <t>Esteem Valley Academy</t>
  </si>
  <si>
    <t>Esteem South Academy</t>
  </si>
  <si>
    <t>Esteem North Academy</t>
  </si>
  <si>
    <t>Holbrook School for Autism</t>
  </si>
  <si>
    <t>The Fountains High School</t>
  </si>
  <si>
    <t>The Fountains Primary School</t>
  </si>
  <si>
    <t>First Base Bury St Edmunds</t>
  </si>
  <si>
    <t>Hexham Priory School</t>
  </si>
  <si>
    <t>Spa School, Bermondsey</t>
  </si>
  <si>
    <t>Two Rivers Primary School</t>
  </si>
  <si>
    <t>The Whitley AP Academy</t>
  </si>
  <si>
    <t>The Village School</t>
  </si>
  <si>
    <t>Frederick Holmes School</t>
  </si>
  <si>
    <t>James Rennie School</t>
  </si>
  <si>
    <t>Chaselea Alternative Provision Academy</t>
  </si>
  <si>
    <t>Littlegreen Academy</t>
  </si>
  <si>
    <t>Ladywood School</t>
  </si>
  <si>
    <t>Firwood High School</t>
  </si>
  <si>
    <t>Riverwalk School</t>
  </si>
  <si>
    <t>Warren School</t>
  </si>
  <si>
    <t>Kemball School</t>
  </si>
  <si>
    <t>Watermill School</t>
  </si>
  <si>
    <t>Unified Academy</t>
  </si>
  <si>
    <t>Endeavour Co-Operative Academy</t>
  </si>
  <si>
    <t>Trinity Academy New Bridge</t>
  </si>
  <si>
    <t>The Chalet School</t>
  </si>
  <si>
    <t>Thomas Bewick School</t>
  </si>
  <si>
    <t>Bardwell School</t>
  </si>
  <si>
    <t>Selworthy Special School</t>
  </si>
  <si>
    <t>Two Rivers High School</t>
  </si>
  <si>
    <t>Titan Aston Academy</t>
  </si>
  <si>
    <t>The Shoreline Academy</t>
  </si>
  <si>
    <t>Stansfield Academy</t>
  </si>
  <si>
    <t>River Dart Academy</t>
  </si>
  <si>
    <t>Bradford Alternative Provision Academy</t>
  </si>
  <si>
    <t>Queensbury School</t>
  </si>
  <si>
    <t>Elms Bank</t>
  </si>
  <si>
    <t>Crosshill Special School</t>
  </si>
  <si>
    <t>Queen's Croft High School</t>
  </si>
  <si>
    <t>Mo Mowlam Academy</t>
  </si>
  <si>
    <t>Harbour Vale School</t>
  </si>
  <si>
    <t>ACE Tiverton Special School</t>
  </si>
  <si>
    <t>Cleeve Meadow School</t>
  </si>
  <si>
    <t>Harbour School Dorset</t>
  </si>
  <si>
    <t>The Milestone School</t>
  </si>
  <si>
    <t>Co-op Academy Delius</t>
  </si>
  <si>
    <t>Ashgate Croft School</t>
  </si>
  <si>
    <t>Critchill Special School</t>
  </si>
  <si>
    <t>Kingfisher Academy</t>
  </si>
  <si>
    <t>St Clare's School</t>
  </si>
  <si>
    <t>St Martins School</t>
  </si>
  <si>
    <t>Paternoster School</t>
  </si>
  <si>
    <t>Capella House School</t>
  </si>
  <si>
    <t>Pathways School</t>
  </si>
  <si>
    <t>Springwell Alternative Academy Lincoln</t>
  </si>
  <si>
    <t>Springwell Alternative Academy Mablethorpe</t>
  </si>
  <si>
    <t>Springwell Alternative Academy Grantham</t>
  </si>
  <si>
    <t>Shenstone Lodge School</t>
  </si>
  <si>
    <t>Torlands Academy</t>
  </si>
  <si>
    <t>Longford Park School</t>
  </si>
  <si>
    <t>Willoughby Academy</t>
  </si>
  <si>
    <t>Links Hatfield Academy</t>
  </si>
  <si>
    <t>Cherry Tree Learning Centre</t>
  </si>
  <si>
    <t>Ivy House School</t>
  </si>
  <si>
    <t>Heatherwood School</t>
  </si>
  <si>
    <t>The Park School</t>
  </si>
  <si>
    <t>St Giles' Spencer Academy</t>
  </si>
  <si>
    <t>Battledown School</t>
  </si>
  <si>
    <t>Coppice School</t>
  </si>
  <si>
    <t>Stubbin Wood School</t>
  </si>
  <si>
    <t>The Martin Bacon Academy</t>
  </si>
  <si>
    <t>Brandles School</t>
  </si>
  <si>
    <t>Cranbury College</t>
  </si>
  <si>
    <t>The Harbour School</t>
  </si>
  <si>
    <t>Orion Academy</t>
  </si>
  <si>
    <t>Northern House Academy</t>
  </si>
  <si>
    <t>Bradfield Secondary School</t>
  </si>
  <si>
    <t>Ormiston Queensmill Academy</t>
  </si>
  <si>
    <t>Mabel Prichard School</t>
  </si>
  <si>
    <t>North Ridge Community School</t>
  </si>
  <si>
    <t>Aspire School</t>
  </si>
  <si>
    <t>Glendinning Academy</t>
  </si>
  <si>
    <t>Harry Watts Academy</t>
  </si>
  <si>
    <t>Sir Bobby Robson School</t>
  </si>
  <si>
    <t>The Axis Academy</t>
  </si>
  <si>
    <t>The Workplace</t>
  </si>
  <si>
    <t>The Fusion Academy</t>
  </si>
  <si>
    <t>Bader Academy</t>
  </si>
  <si>
    <t>Leigh Academy Snowfields</t>
  </si>
  <si>
    <t>Waverley Primary Academy</t>
  </si>
  <si>
    <t>Addington Valley Academy</t>
  </si>
  <si>
    <t>Prospect House Specialist Support Primary School</t>
  </si>
  <si>
    <t>Soundwell Academy</t>
  </si>
  <si>
    <t>Richard Barnes Academy</t>
  </si>
  <si>
    <t>Bramley Oak Academy</t>
  </si>
  <si>
    <t>Lime Academy Orton</t>
  </si>
  <si>
    <t>Beckmead Moundwood Academy</t>
  </si>
  <si>
    <t>Foxfields Academy</t>
  </si>
  <si>
    <t>The Ropemakers' Academy</t>
  </si>
  <si>
    <t>Fordway Centre</t>
  </si>
  <si>
    <t>Wey Valley College</t>
  </si>
  <si>
    <t>Consilium Evolve</t>
  </si>
  <si>
    <t>Reigate Valley College</t>
  </si>
  <si>
    <t>Estuary Academy</t>
  </si>
  <si>
    <t>Silverwood School</t>
  </si>
  <si>
    <t>Millgate School</t>
  </si>
  <si>
    <t>Keyham Lodge School</t>
  </si>
  <si>
    <t>Bailey Street Alternative Provision Academy</t>
  </si>
  <si>
    <t>Hatchside School</t>
  </si>
  <si>
    <t>Roundwood School and Community Centre</t>
  </si>
  <si>
    <t>North Star 82°</t>
  </si>
  <si>
    <t>North Star 240°</t>
  </si>
  <si>
    <t>Forest Moor School</t>
  </si>
  <si>
    <t>Chiltern Way Academy Austen</t>
  </si>
  <si>
    <t>Vale of Evesham School</t>
  </si>
  <si>
    <t>Chiltern Way Academy Wokingham</t>
  </si>
  <si>
    <t>Roman Fields Academy</t>
  </si>
  <si>
    <t>High Point Academy</t>
  </si>
  <si>
    <t>Orchard Manor School</t>
  </si>
  <si>
    <t>Treetops Free School</t>
  </si>
  <si>
    <t>Castle EAST School</t>
  </si>
  <si>
    <t>Chatten Free School</t>
  </si>
  <si>
    <t>The Warwickshire Academy</t>
  </si>
  <si>
    <t>Ormiston Kensington Queensmill Academy</t>
  </si>
  <si>
    <t>Bure Park Specialist Academy</t>
  </si>
  <si>
    <t>Fox Grove School</t>
  </si>
  <si>
    <t>Cornerstone School</t>
  </si>
  <si>
    <t>Chelveston Road School</t>
  </si>
  <si>
    <t>Euler Academy</t>
  </si>
  <si>
    <t>Bishopton PRU</t>
  </si>
  <si>
    <t>The Bridge Easton</t>
  </si>
  <si>
    <t>The Beacon College</t>
  </si>
  <si>
    <t>Adelaide Heath Academy</t>
  </si>
  <si>
    <t>Leycroft Academy</t>
  </si>
  <si>
    <t>Green Meadows Academy</t>
  </si>
  <si>
    <t>Archway Academy</t>
  </si>
  <si>
    <t>Wells Park School</t>
  </si>
  <si>
    <t>Kitts Green Academy</t>
  </si>
  <si>
    <t>Chaffinch Brook School</t>
  </si>
  <si>
    <t>Evolve Academy</t>
  </si>
  <si>
    <t>Beckmead College</t>
  </si>
  <si>
    <t>Duke of Lancaster School</t>
  </si>
  <si>
    <t>Oakfield Lodge School</t>
  </si>
  <si>
    <t>Samuel Laycock School</t>
  </si>
  <si>
    <t>Greenhall</t>
  </si>
  <si>
    <t>Will Adams Academy</t>
  </si>
  <si>
    <t>The Skills Hub</t>
  </si>
  <si>
    <t>The Promise School</t>
  </si>
  <si>
    <t>Daylesford Academy</t>
  </si>
  <si>
    <t>Woodbridge Road Academy</t>
  </si>
  <si>
    <t>Brook Academy</t>
  </si>
  <si>
    <t>The Keystone Academy</t>
  </si>
  <si>
    <t>Pitcheroak School</t>
  </si>
  <si>
    <t>Salmons Brook School</t>
  </si>
  <si>
    <t>River Tees Academy Grangetown</t>
  </si>
  <si>
    <t>Sir Peter Hall School</t>
  </si>
  <si>
    <t>Summerdown School</t>
  </si>
  <si>
    <t>Lime Hills Academy</t>
  </si>
  <si>
    <t>Sunrise Academy</t>
  </si>
  <si>
    <t>Elm Tree Primary Academy</t>
  </si>
  <si>
    <t>Elements Academy</t>
  </si>
  <si>
    <t>Lea Manor High School</t>
  </si>
  <si>
    <t>Tettenhall Wood School</t>
  </si>
  <si>
    <t>Penn Hall School</t>
  </si>
  <si>
    <t>Bishopswood School</t>
  </si>
  <si>
    <t>Heron Academy</t>
  </si>
  <si>
    <t>The Hawthorns School</t>
  </si>
  <si>
    <t>The Wymering School</t>
  </si>
  <si>
    <t>Kings Meadow School</t>
  </si>
  <si>
    <t>NeneGate</t>
  </si>
  <si>
    <t>Mount Tamar School</t>
  </si>
  <si>
    <t>Portland School</t>
  </si>
  <si>
    <t>Peak Academy</t>
  </si>
  <si>
    <t>Enrich Academy</t>
  </si>
  <si>
    <t>Corley Academy</t>
  </si>
  <si>
    <t>Kenwood Academy</t>
  </si>
  <si>
    <t>Fountaindale School</t>
  </si>
  <si>
    <t>The CE Academy</t>
  </si>
  <si>
    <t>Brompton Hall School</t>
  </si>
  <si>
    <t>Oastlers School</t>
  </si>
  <si>
    <t>Arbour Academy</t>
  </si>
  <si>
    <t>Mary Elliot Academy</t>
  </si>
  <si>
    <t>The Flagship School</t>
  </si>
  <si>
    <t>Bracken Hill School</t>
  </si>
  <si>
    <t>Co-op Academy Brierley</t>
  </si>
  <si>
    <t>The Compass School</t>
  </si>
  <si>
    <t>Trent View College</t>
  </si>
  <si>
    <t>James Marks Academy</t>
  </si>
  <si>
    <t>The Greenwell Academy</t>
  </si>
  <si>
    <t>SAIL (Salisbury Academy for Inspirational Learning)</t>
  </si>
  <si>
    <t>The Heights Academy</t>
  </si>
  <si>
    <t>Spring School</t>
  </si>
  <si>
    <t>Sladewood Academy</t>
  </si>
  <si>
    <t>Connaught Special School</t>
  </si>
  <si>
    <t>Bloxham Grove Academy</t>
  </si>
  <si>
    <t>Oak Tree School</t>
  </si>
  <si>
    <t>Gilbert Ward Academy</t>
  </si>
  <si>
    <t>North Star 265°</t>
  </si>
  <si>
    <t>Halton Lodge Nursery &amp; Primary School</t>
  </si>
  <si>
    <t>Abbey Hill Academy &amp; College</t>
  </si>
  <si>
    <t>Beechcliffe Special School</t>
  </si>
  <si>
    <t>Lotus Academy</t>
  </si>
  <si>
    <t>Columbia Grange School</t>
  </si>
  <si>
    <t>Milton School</t>
  </si>
  <si>
    <t>The Sky Academy</t>
  </si>
  <si>
    <t>Alder Brook Primary Partnership Centre</t>
  </si>
  <si>
    <t>The Kairos Academy (KS3)</t>
  </si>
  <si>
    <t>Philip Southcote School</t>
  </si>
  <si>
    <t>The Vireo Academy</t>
  </si>
  <si>
    <t>Springwood Primary School</t>
  </si>
  <si>
    <t>Lansdown Park Academy</t>
  </si>
  <si>
    <t>Brookhaven School</t>
  </si>
  <si>
    <t>The Gateway School</t>
  </si>
  <si>
    <t>The Hub School</t>
  </si>
  <si>
    <t>Kickstart Academy</t>
  </si>
  <si>
    <t>Fen Rivers Academy</t>
  </si>
  <si>
    <t>The Albany</t>
  </si>
  <si>
    <t>The Kairos Academy (KS4)</t>
  </si>
  <si>
    <t>Kennel Lane School</t>
  </si>
  <si>
    <t>Brunel School</t>
  </si>
  <si>
    <t>Two Bridges Academy</t>
  </si>
  <si>
    <t>Pear Tree Specialist Support High School</t>
  </si>
  <si>
    <t>Hartlepool Free School</t>
  </si>
  <si>
    <t>Nore Academy</t>
  </si>
  <si>
    <t>Manor Abbey School</t>
  </si>
  <si>
    <t>Hopescourt School</t>
  </si>
  <si>
    <t>Hill View School</t>
  </si>
  <si>
    <t>Bowman Academy</t>
  </si>
  <si>
    <t>Prestley Wood Academy</t>
  </si>
  <si>
    <t>Rivertree Free School</t>
  </si>
  <si>
    <t>The Raise Academy</t>
  </si>
  <si>
    <t>The Sir Geoff Hurst Academy</t>
  </si>
  <si>
    <t>Wembley Manor</t>
  </si>
  <si>
    <t>Horizons Therapeutic Education Trust</t>
  </si>
  <si>
    <t>Laurus Grace</t>
  </si>
  <si>
    <t>Heywood Academy</t>
  </si>
  <si>
    <t>Bosvena School</t>
  </si>
  <si>
    <t>Rowan Wood School</t>
  </si>
  <si>
    <t>Castlebridge School</t>
  </si>
  <si>
    <t>Horizons Academy</t>
  </si>
  <si>
    <t>Orchard House Specialist High School</t>
  </si>
  <si>
    <t>Acer Academy, Salford</t>
  </si>
  <si>
    <t>Oxlow Bridge School</t>
  </si>
  <si>
    <t>Tiffield Academy</t>
  </si>
  <si>
    <t>Hawthorn Academy</t>
  </si>
  <si>
    <t>Oasis Academy Shirley Park Primary</t>
  </si>
  <si>
    <t>ABBEYFIELD SCHOOL</t>
  </si>
  <si>
    <t>ACER ACADEMY, SALFORD</t>
  </si>
  <si>
    <t>ACRE WOOD ACADEMY</t>
  </si>
  <si>
    <t>ALBRIGHTON PRIMARY SCHOOL &amp; NURSERY</t>
  </si>
  <si>
    <t>ALL FAITHS CHILDREN'S ACADEMY</t>
  </si>
  <si>
    <t>APPLEBEE WOOD SCHOOL</t>
  </si>
  <si>
    <t>APPLEFIELDS SCHOOL</t>
  </si>
  <si>
    <t>BARNBY AND NORTH COVE COMMUNITY PRIMARY SCHOOL</t>
  </si>
  <si>
    <t>BARTON HILL</t>
  </si>
  <si>
    <t>BATTLEDOWN SCHOOL</t>
  </si>
  <si>
    <t>BEAUMONT PRIMARY ACADEMY</t>
  </si>
  <si>
    <t>BENTS GREEN SCHOOL</t>
  </si>
  <si>
    <t>BEWSEY LODGE ACADEMY</t>
  </si>
  <si>
    <t>BORROW WOOD PRIMARY SCHOOL</t>
  </si>
  <si>
    <t>BOSVENA SCHOOL</t>
  </si>
  <si>
    <t>BRAMLEY GRANGE ACADEMY</t>
  </si>
  <si>
    <t>BRIDGE ACADEMY, ALL-THROUGH ALTERNATIVE PROVISION</t>
  </si>
  <si>
    <t>BRIDPORT, ST MARY'S CHURCH OF ENGLAND PRIMARY SCHOOL</t>
  </si>
  <si>
    <t>BROOKLANDS MIDDLE SCHOOL</t>
  </si>
  <si>
    <t>CAMBERWELL PARK SPECIALIST SUPPORT SCHOOL</t>
  </si>
  <si>
    <t>CAMBRAI PRIMARY SCHOOL</t>
  </si>
  <si>
    <t>CASTLEBRIDGE SCHOOL</t>
  </si>
  <si>
    <t>CHADSGROVE SCHOOL</t>
  </si>
  <si>
    <t>CHADWICK HIGH SCHOOL</t>
  </si>
  <si>
    <t>CHANDLERS FIELD PRIMARY ACADEMY</t>
  </si>
  <si>
    <t>CHARTER PRIMARY SCHOOL</t>
  </si>
  <si>
    <t>CLARION</t>
  </si>
  <si>
    <t>CO-OP ACADEMY RATHBONE</t>
  </si>
  <si>
    <t>DORCHESTER PRIMARY SCHOOL</t>
  </si>
  <si>
    <t>EAST SUSSEX ACADEMY</t>
  </si>
  <si>
    <t>ELMWOOD SCHOOL</t>
  </si>
  <si>
    <t>EPSOM DOWNS COMMUNITY SCHOOL &amp; EARLY YEARS CENTRES</t>
  </si>
  <si>
    <t>EVERGREEN SCHOOL</t>
  </si>
  <si>
    <t>EVERTON FREE SCHOOL &amp; FOOTBALL COLLEGE</t>
  </si>
  <si>
    <t>FURZEFIELD PRIMARY ACADEMY</t>
  </si>
  <si>
    <t>GORTON PRIMARY SCHOOL</t>
  </si>
  <si>
    <t>GROVELANDS COMMUNITY PRIMARY SCHOOL</t>
  </si>
  <si>
    <t>HAILSHAM ACADEMY</t>
  </si>
  <si>
    <t>HALSTEAD COMMUNITY PRIMARY SCHOOL</t>
  </si>
  <si>
    <t>HALTON LODGE NURSERY &amp; PRIMARY SCHOOL</t>
  </si>
  <si>
    <t>HAWTHORN ACADEMY</t>
  </si>
  <si>
    <t>HEBDEN GREEN COMMUNITY SCHOOL</t>
  </si>
  <si>
    <t>HEYWOOD ACADEMY</t>
  </si>
  <si>
    <t>HIGHER LANE PRIMARY SCHOOL</t>
  </si>
  <si>
    <t>HIGHWOOD PRIMARY SCHOOL</t>
  </si>
  <si>
    <t>HONILANDS PRIMARY SCHOOL</t>
  </si>
  <si>
    <t>HORIZON ACADEMY</t>
  </si>
  <si>
    <t>HUGGLESCOTE COMMUNITY PRIMARY SCHOOL</t>
  </si>
  <si>
    <t>HUNNYHILL ORMISTON ACADEMY</t>
  </si>
  <si>
    <t>JACK HUNT ACADEMY</t>
  </si>
  <si>
    <t>KINGFISHER ACADEMY</t>
  </si>
  <si>
    <t>KITTS GREEN ACADEMY</t>
  </si>
  <si>
    <t>LEA MANOR HIGH SCHOOL</t>
  </si>
  <si>
    <t>LEIGH ACADEMY HUNDRED OF HOO</t>
  </si>
  <si>
    <t>LEIGH ACADEMY LONGFIELD</t>
  </si>
  <si>
    <t>LEIGH ACADEMY RAINHAM</t>
  </si>
  <si>
    <t>LEIGH ACADEMY SNOWFIELDS</t>
  </si>
  <si>
    <t>LEIGH ACADEMY STROOD</t>
  </si>
  <si>
    <t>LEIGH ACADEMY WILMINGTON</t>
  </si>
  <si>
    <t>LIFT BEACON</t>
  </si>
  <si>
    <t>LIFT UNITY CITY</t>
  </si>
  <si>
    <t>LIFT WISHMORE</t>
  </si>
  <si>
    <t>LIME ACADEMY HARTWELL</t>
  </si>
  <si>
    <t>LINDENS ACADEMY</t>
  </si>
  <si>
    <t>MAUDSLEY AND BETHLEM HOSPITAL SCHOOL</t>
  </si>
  <si>
    <t>MCKEE COLLEGE HOUSE</t>
  </si>
  <si>
    <t>MEADOW VIEW ACADEMY</t>
  </si>
  <si>
    <t>MEREFIELD SCHOOL</t>
  </si>
  <si>
    <t>MONKS ORCHARD PRIMARY SCHOOL</t>
  </si>
  <si>
    <t>MOORCROFT WOOD ACADEMY</t>
  </si>
  <si>
    <t>NETHERHALL MEAD ACADEMY</t>
  </si>
  <si>
    <t>NEW LEAF SCHOOL</t>
  </si>
  <si>
    <t>NEWTON BRIDGE ACADEMY</t>
  </si>
  <si>
    <t>NOTTINGHAM GIRLS' ACADEMY</t>
  </si>
  <si>
    <t>NOTTINGHAM HOPE ACADEMY</t>
  </si>
  <si>
    <t>OA TUNBRIDGE WELLS</t>
  </si>
  <si>
    <t>OAKDALE SCHOOL</t>
  </si>
  <si>
    <t>OAKWOOD SCHOOL</t>
  </si>
  <si>
    <t>OASIS ACADEMY SHIRLEY PARK PRIMARY</t>
  </si>
  <si>
    <t>OASIS ACADEMY SOUTH BANK PRIMARY</t>
  </si>
  <si>
    <t>OLD BANK ACADEMY</t>
  </si>
  <si>
    <t>ORCHARD HOUSE SPECIALIST HIGH SCHOOL</t>
  </si>
  <si>
    <t>ORRETS MEADOW SCHOOL</t>
  </si>
  <si>
    <t>OSCOTT MANOR SCHOOL</t>
  </si>
  <si>
    <t>OWLSMOOR PRIMARY SCHOOL</t>
  </si>
  <si>
    <t>OXLOW BRIDGE SCHOOL</t>
  </si>
  <si>
    <t>PATHWAYS LEARNING CENTRE</t>
  </si>
  <si>
    <t>REVOE LEARNING ACADEMY</t>
  </si>
  <si>
    <t>ROWAN WOOD SCHOOL</t>
  </si>
  <si>
    <t>ROWDOWN PRIMARY SCHOOL</t>
  </si>
  <si>
    <t>RUSHALL PRIMARY SCHOOL</t>
  </si>
  <si>
    <t>SOUTHEND HIGH SCHOOL FOR BOYS</t>
  </si>
  <si>
    <t>ST AUGUSTINE'S ROMAN CATHOLIC HIGH SCHOOL, A VOLUNTARY ACADEMY</t>
  </si>
  <si>
    <t>ST JAMES ACADEMY</t>
  </si>
  <si>
    <t>ST MICHAELS CHURCH OF ENGLAND ACADEMY</t>
  </si>
  <si>
    <t>ST MICHAEL'S COFE PRIMARY ACADEMY</t>
  </si>
  <si>
    <t>ST PETER'S CENTRE</t>
  </si>
  <si>
    <t>STANGROUND ACADEMY</t>
  </si>
  <si>
    <t>STANTON PRIMARY SCHOOL</t>
  </si>
  <si>
    <t>THE BRIER SCHOOL</t>
  </si>
  <si>
    <t>THE GROVE PRIMARY SCHOOL</t>
  </si>
  <si>
    <t>THE LAMPARD COMMUNITY SCHOOL</t>
  </si>
  <si>
    <t>THE MEADOWS PRIMARY SCHOOL</t>
  </si>
  <si>
    <t>THE VICTORY ACADEMY</t>
  </si>
  <si>
    <t>THREE RIVERS ACADEMY</t>
  </si>
  <si>
    <t>TIFFIELD ACADEMY</t>
  </si>
  <si>
    <t>TUDOR ACADEMY</t>
  </si>
  <si>
    <t>VILLAGE PRIMARY ACADEMY</t>
  </si>
  <si>
    <t>WATTON WESTFIELD INFANT AND NURSERY SCHOOL</t>
  </si>
  <si>
    <t>WIRRAL HOSPITALS' SCHOOL</t>
  </si>
  <si>
    <t>WOODEATON MANOR SCHOOL</t>
  </si>
  <si>
    <t>WOODSETTON SCHOOL</t>
  </si>
  <si>
    <t>ZOUCH ACADEMY</t>
  </si>
  <si>
    <t>Legacy Funding Calculator</t>
  </si>
  <si>
    <t>Local Authority :</t>
  </si>
  <si>
    <t>Customer Help Portal (opens in web browser)</t>
  </si>
  <si>
    <t>If you have queries about this calculator, please contact the Department through:</t>
  </si>
  <si>
    <t>School Name
Please review and add any additional schools as needed.</t>
  </si>
  <si>
    <t>Please check and amend schools/place numbers in the list below. Add any missing schools in new rows at the end of the list, including URN.</t>
  </si>
  <si>
    <r>
      <t xml:space="preserve">Number of places </t>
    </r>
    <r>
      <rPr>
        <sz val="12"/>
        <color theme="1"/>
        <rFont val="Arial"/>
        <family val="2"/>
      </rPr>
      <t>=(A1/12*5 + B1/12*7)</t>
    </r>
  </si>
  <si>
    <r>
      <t xml:space="preserve">d(i) CSBG 2025 staff pay element: 7-month amount  + 47% </t>
    </r>
    <r>
      <rPr>
        <sz val="12"/>
        <color theme="1"/>
        <rFont val="Arial"/>
        <family val="2"/>
      </rPr>
      <t>(C2(d)(i) = B2(d)(i)*1.47)</t>
    </r>
  </si>
  <si>
    <r>
      <t>Total legacy funding in 2025 to 2026 financial year</t>
    </r>
    <r>
      <rPr>
        <sz val="12"/>
        <color theme="1"/>
        <rFont val="Arial"/>
        <family val="2"/>
      </rPr>
      <t xml:space="preserve"> (C3 = C2(a)+(b)+(c)+(d)(i)+(d)(ii))</t>
    </r>
  </si>
  <si>
    <r>
      <t xml:space="preserve">Total legacy funding per place in 2025 to 2026 financial year </t>
    </r>
    <r>
      <rPr>
        <sz val="12"/>
        <color theme="1"/>
        <rFont val="Arial"/>
        <family val="2"/>
      </rPr>
      <t>(C4 = C3/C1)</t>
    </r>
  </si>
  <si>
    <r>
      <t xml:space="preserve">Number of places </t>
    </r>
    <r>
      <rPr>
        <sz val="12"/>
        <color theme="1"/>
        <rFont val="Arial"/>
        <family val="2"/>
      </rPr>
      <t>(C5 = (A5/12*5 + B5/12*7)</t>
    </r>
  </si>
  <si>
    <r>
      <t xml:space="preserve">Legacy funding per place in 2025 to 2026 financial year </t>
    </r>
    <r>
      <rPr>
        <sz val="12"/>
        <color theme="1"/>
        <rFont val="Arial"/>
        <family val="2"/>
      </rPr>
      <t>(C6 = C4)</t>
    </r>
  </si>
  <si>
    <r>
      <t xml:space="preserve">Total legacy funding allocation for 2026 to 2027 financial year  </t>
    </r>
    <r>
      <rPr>
        <sz val="12"/>
        <color theme="1"/>
        <rFont val="Arial"/>
        <family val="2"/>
      </rPr>
      <t>(C7 = C6*C5)</t>
    </r>
  </si>
  <si>
    <r>
      <t xml:space="preserve">1.Number of places </t>
    </r>
    <r>
      <rPr>
        <sz val="12"/>
        <color theme="1"/>
        <rFont val="Arial"/>
        <family val="2"/>
      </rPr>
      <t>=(A1/12*5 + B1/12*7)</t>
    </r>
  </si>
  <si>
    <t>Troubleshooting:</t>
  </si>
  <si>
    <t>Please add in funding that has been passed onto the schools for the period April 2025 to March 2026, as described in Annex 4 of the 2026 to 2027 high needs operational guide.</t>
  </si>
  <si>
    <t>This sheet will auto populate with special and AP schools from the Local Authority selected on the Guide tab.</t>
  </si>
  <si>
    <t>For any schools that have recently closed, or you do not wish to calculate funding for, their funding can be left blank.</t>
  </si>
  <si>
    <t>If the data needs amending, do so on the Table 10 Input tab.</t>
  </si>
  <si>
    <t>This tab summarises the legacy funding allocation for all special and AP schools listed in Table 10 Inputs.</t>
  </si>
  <si>
    <t>Where no funding information has been provided, the legacy funding allocation will show as £0.</t>
  </si>
  <si>
    <t>Key</t>
  </si>
  <si>
    <t>For any schools that have recently closed, or you do not wish to calculate funding for, their places can be left blank.</t>
  </si>
  <si>
    <t>This sheet will auto populate with mainstream schools with recorded SEN places from the Local Authority selected on the Guide tab.</t>
  </si>
  <si>
    <t>ACA
For added schools, please review the ACA.</t>
  </si>
  <si>
    <t>2025 to 2026 academic year places
Please review and amend as needed.</t>
  </si>
  <si>
    <t>When adding in missing schools, please review and amend the ACA.</t>
  </si>
  <si>
    <t>If the data needs amending, do so on the Table 11 Input tab.</t>
  </si>
  <si>
    <t>Legacy funding allocation (£) for 2026 to 2027.</t>
  </si>
  <si>
    <t>This tab summarises the legacy funding allocation for mainstream schools listed in Table 11 Inputs.</t>
  </si>
  <si>
    <t>Legacy funding allocation (£) for 2026 to 2027 financial year</t>
  </si>
  <si>
    <t>Review place information in Table 11 Inputs, before using these outputs.</t>
  </si>
  <si>
    <t xml:space="preserve">Select a school from the drop down, to see the step by step calculation. </t>
  </si>
  <si>
    <t>If after inputting new schools, you then change LA, or delete rows, this can cause errors. Revert to the original spreadsheet to fix.</t>
  </si>
  <si>
    <t>Table 10</t>
  </si>
  <si>
    <t>Table 11</t>
  </si>
  <si>
    <t>This tool may not be compatable with earlier versions of Excel, or alternative software. Please contact the Department to request an alternative format:</t>
  </si>
  <si>
    <t>Before using this tool, please read Annex 4, which explains the different elements of funding and requirements in more detail.</t>
  </si>
  <si>
    <t>Input this information in Table 10 Inputs tab</t>
  </si>
  <si>
    <t>Input this information in Table 11 Inputs tab</t>
  </si>
  <si>
    <t>The illustrative funding rates used in the Table 10 example in Annex 4 are similar to or at the same level as the original rates used to allocate the funding to local authorities,</t>
  </si>
  <si>
    <t>Intentionally left blank</t>
  </si>
  <si>
    <t>Calculations</t>
  </si>
  <si>
    <t>Data provided in Table 10 input tab</t>
  </si>
  <si>
    <t>Select school from drop-down</t>
  </si>
  <si>
    <t>Data provided in Table 11 input tab</t>
  </si>
  <si>
    <t>Calculations or set funding rates</t>
  </si>
  <si>
    <t>Input Sheet: Please input details on historic and legacy grant funding passed on to your special and AP schools in the 2025 to 2026 financial year</t>
  </si>
  <si>
    <t>Table 10 Calculation For Each School</t>
  </si>
  <si>
    <t>Select a school from the drop down, to see the step by step calculation. If no historic or legacy grant information has been entered into the "Table 10 Inputs" tab, this will show as £0</t>
  </si>
  <si>
    <t>Table 11 Calculation For Each School</t>
  </si>
  <si>
    <t>and the number of places for the 2026 to 2027 academic year, when these have been determined.</t>
  </si>
  <si>
    <t>Please provide the 2026 to 2027 academic year place numbers and legacy funding that you have been providing to special and AP schools in your area.</t>
  </si>
  <si>
    <t>Please provide the 2026 to 2027 academic year place numbers for mainstream schools' special SEN units and resourced provision.</t>
  </si>
  <si>
    <t>2026 to 2027 academic year places</t>
  </si>
  <si>
    <t>2024 to 2025 academic year places
Please review and amend as needed.</t>
  </si>
  <si>
    <t>Input Sheet: Please input details on 2026 to 2027 academic year place numbers in mainstream SEN units and resourced provision</t>
  </si>
  <si>
    <t>2026 to 2027 academic year places.
Please complete places for schools with 2026 to 2027 places.</t>
  </si>
  <si>
    <t>2025 to 2026     academic year</t>
  </si>
  <si>
    <t>2026 to 2027    academic year</t>
  </si>
  <si>
    <t>If no 2026 to 2027 place information has been entered into the "LA Input Table 11" tab, this will show as 0.</t>
  </si>
  <si>
    <t>Where no 2026 to 2027 academic year place information has been provided, it is assumed there are 0 places.</t>
  </si>
  <si>
    <t>Do review the auto-populated data, and amend if necessary. For example, schools that opened during the 2025 to 2026 financial year may need their place numbers pro-rating to align with funding provided.</t>
  </si>
  <si>
    <t>High needs funding: 2026 to 2027 operational guide - GOV.UK: Annex 4</t>
  </si>
  <si>
    <t>If when inputting new schools it does not feed into the calculator correctly, check you have entered a URN into the relevant input table.</t>
  </si>
  <si>
    <t>The Grove School</t>
  </si>
  <si>
    <t>Brookfield Community School</t>
  </si>
  <si>
    <t>St Peter's School</t>
  </si>
  <si>
    <t>Harris Lowe Academy Willesden</t>
  </si>
  <si>
    <t>HARRIS LOWE ACADEMY WILLESDEN</t>
  </si>
  <si>
    <t>Alec Reed Academy</t>
  </si>
  <si>
    <t>ALEC REED ACADEMY</t>
  </si>
  <si>
    <t>Sandwell Academy</t>
  </si>
  <si>
    <t>SANDWELL ACADEMY</t>
  </si>
  <si>
    <t>Trinity Academy</t>
  </si>
  <si>
    <t>TRINITY ACADEMY</t>
  </si>
  <si>
    <t>Shireland Collegiate Academy</t>
  </si>
  <si>
    <t>SHIRELAND COLLEGIATE ACADEMY</t>
  </si>
  <si>
    <t>Harris Academy South Norwood</t>
  </si>
  <si>
    <t>HARRIS ACADEMY SOUTH NORWOOD</t>
  </si>
  <si>
    <t>John Cabot Academy</t>
  </si>
  <si>
    <t>JOHN CABOT ACADEMY</t>
  </si>
  <si>
    <t>Bristol Cathedral Choir School</t>
  </si>
  <si>
    <t>BRISTOL CATHEDRAL CHOIR SCHOOL</t>
  </si>
  <si>
    <t>West Lakes Academy</t>
  </si>
  <si>
    <t>WEST LAKES ACADEMY</t>
  </si>
  <si>
    <t>Dixons Allerton Academy</t>
  </si>
  <si>
    <t>DIXONS ALLERTON ACADEMY</t>
  </si>
  <si>
    <t>The Aylesbury Vale Academy</t>
  </si>
  <si>
    <t>THE AYLESBURY VALE ACADEMY</t>
  </si>
  <si>
    <t>Sirius Academy West</t>
  </si>
  <si>
    <t>SIRIUS ACADEMY WEST</t>
  </si>
  <si>
    <t>Harris Academy Purley</t>
  </si>
  <si>
    <t>HARRIS ACADEMY PURLEY</t>
  </si>
  <si>
    <t>Outwood Academy Adwick</t>
  </si>
  <si>
    <t>OUTWOOD ACADEMY ADWICK</t>
  </si>
  <si>
    <t>The Quest Academy</t>
  </si>
  <si>
    <t>THE QUEST ACADEMY</t>
  </si>
  <si>
    <t>Arthur Mellows Village College</t>
  </si>
  <si>
    <t>ARTHUR MELLOWS VILLAGE COLLEGE</t>
  </si>
  <si>
    <t>The Fallibroome Academy</t>
  </si>
  <si>
    <t>THE FALLIBROOME ACADEMY</t>
  </si>
  <si>
    <t>Brine Leas School</t>
  </si>
  <si>
    <t>BRINE LEAS SCHOOL</t>
  </si>
  <si>
    <t>Holyrood Academy</t>
  </si>
  <si>
    <t>HOLYROOD ACADEMY</t>
  </si>
  <si>
    <t>Torquay Boys' Grammar School</t>
  </si>
  <si>
    <t>TORQUAY BOYS' GRAMMAR SCHOOL</t>
  </si>
  <si>
    <t>Norton Hill Academy</t>
  </si>
  <si>
    <t>NORTON HILL ACADEMY</t>
  </si>
  <si>
    <t>Ivybridge Community College</t>
  </si>
  <si>
    <t>IVYBRIDGE COMMUNITY COLLEGE</t>
  </si>
  <si>
    <t>Sandbach High School and Sixth Form College</t>
  </si>
  <si>
    <t>SANDBACH HIGH SCHOOL AND SIXTH FORM COLLEGE</t>
  </si>
  <si>
    <t>Darrick Wood School</t>
  </si>
  <si>
    <t>DARRICK WOOD SCHOOL</t>
  </si>
  <si>
    <t>Colyton Grammar School</t>
  </si>
  <si>
    <t>COLYTON GRAMMAR SCHOOL</t>
  </si>
  <si>
    <t>Kingsbridge Academy</t>
  </si>
  <si>
    <t>KINGSBRIDGE ACADEMY</t>
  </si>
  <si>
    <t>Churston Ferrers Grammar School Academy</t>
  </si>
  <si>
    <t>CHURSTON FERRERS GRAMMAR SCHOOL ACADEMY</t>
  </si>
  <si>
    <t>Clitheroe Royal Grammar School</t>
  </si>
  <si>
    <t>CLITHEROE ROYAL GRAMMAR SCHOOL</t>
  </si>
  <si>
    <t>The Polesworth School</t>
  </si>
  <si>
    <t>THE POLESWORTH SCHOOL</t>
  </si>
  <si>
    <t>St Joseph's College</t>
  </si>
  <si>
    <t>Bishop Justus CofE School</t>
  </si>
  <si>
    <t>BISHOP JUSTUS COFE SCHOOL</t>
  </si>
  <si>
    <t>The Royal Grammar School, High Wycombe</t>
  </si>
  <si>
    <t>THE ROYAL GRAMMAR SCHOOL, HIGH WYCOMBE</t>
  </si>
  <si>
    <t>Teign School</t>
  </si>
  <si>
    <t>TEIGN SCHOOL</t>
  </si>
  <si>
    <t>Teignmouth Community School, Exeter Road</t>
  </si>
  <si>
    <t>TEIGNMOUTH COMMUNITY SCHOOL, EXETER ROAD</t>
  </si>
  <si>
    <t>Devonport High School for Boys</t>
  </si>
  <si>
    <t>DEVONPORT HIGH SCHOOL FOR BOYS</t>
  </si>
  <si>
    <t>Harrogate Grammar School</t>
  </si>
  <si>
    <t>HARROGATE GRAMMAR SCHOOL</t>
  </si>
  <si>
    <t>The Ecclesbourne School</t>
  </si>
  <si>
    <t>THE ECCLESBOURNE SCHOOL</t>
  </si>
  <si>
    <t>Torquay Girls' Grammar School</t>
  </si>
  <si>
    <t>TORQUAY GIRLS' GRAMMAR SCHOOL</t>
  </si>
  <si>
    <t>Ravens Wood School</t>
  </si>
  <si>
    <t>RAVENS WOOD SCHOOL</t>
  </si>
  <si>
    <t>Camborne Science and International Academy</t>
  </si>
  <si>
    <t>CAMBORNE SCIENCE AND INTERNATIONAL ACADEMY</t>
  </si>
  <si>
    <t>Charles Darwin School</t>
  </si>
  <si>
    <t>CHARLES DARWIN SCHOOL</t>
  </si>
  <si>
    <t>BROOKFIELD COMMUNITY SCHOOL</t>
  </si>
  <si>
    <t>Dame Alice Owen's School</t>
  </si>
  <si>
    <t>DAME ALICE OWEN'S SCHOOL</t>
  </si>
  <si>
    <t>Plympton Academy</t>
  </si>
  <si>
    <t>PLYMPTON ACADEMY</t>
  </si>
  <si>
    <t>Hele's School</t>
  </si>
  <si>
    <t>HELE'S SCHOOL</t>
  </si>
  <si>
    <t>Coombe Dean School</t>
  </si>
  <si>
    <t>COOMBE DEAN SCHOOL</t>
  </si>
  <si>
    <t>Plymstock School</t>
  </si>
  <si>
    <t>PLYMSTOCK SCHOOL</t>
  </si>
  <si>
    <t>Queen Elizabeth's Grammar School</t>
  </si>
  <si>
    <t>Ashlawn School</t>
  </si>
  <si>
    <t>ASHLAWN SCHOOL</t>
  </si>
  <si>
    <t>Devonport High School for Girls</t>
  </si>
  <si>
    <t>DEVONPORT HIGH SCHOOL FOR GIRLS</t>
  </si>
  <si>
    <t>Brighouse High School</t>
  </si>
  <si>
    <t>BRIGHOUSE HIGH SCHOOL</t>
  </si>
  <si>
    <t>Exmouth Community College</t>
  </si>
  <si>
    <t>EXMOUTH COMMUNITY COLLEGE</t>
  </si>
  <si>
    <t>Wood Green Academy</t>
  </si>
  <si>
    <t>WOOD GREEN ACADEMY</t>
  </si>
  <si>
    <t>Archbishop Holgate's School, A Church of England Academy</t>
  </si>
  <si>
    <t>ARCHBISHOP HOLGATE'S SCHOOL, A CHURCH OF ENGLAND ACADEMY</t>
  </si>
  <si>
    <t>Alcester Grammar School</t>
  </si>
  <si>
    <t>ALCESTER GRAMMAR SCHOOL</t>
  </si>
  <si>
    <t>Clyst Vale Community College</t>
  </si>
  <si>
    <t>CLYST VALE COMMUNITY COLLEGE</t>
  </si>
  <si>
    <t>Congleton High School</t>
  </si>
  <si>
    <t>CONGLETON HIGH SCHOOL</t>
  </si>
  <si>
    <t>Claremont High School</t>
  </si>
  <si>
    <t>CLAREMONT HIGH SCHOOL</t>
  </si>
  <si>
    <t>Lipson Co-operative Academy</t>
  </si>
  <si>
    <t>LIPSON CO-OPERATIVE ACADEMY</t>
  </si>
  <si>
    <t>The King's School</t>
  </si>
  <si>
    <t>THE KING'S SCHOOL</t>
  </si>
  <si>
    <t>Bullers Wood School</t>
  </si>
  <si>
    <t>BULLERS WOOD SCHOOL</t>
  </si>
  <si>
    <t>Backwell School</t>
  </si>
  <si>
    <t>BACKWELL SCHOOL</t>
  </si>
  <si>
    <t>Wycombe High School</t>
  </si>
  <si>
    <t>WYCOMBE HIGH SCHOOL</t>
  </si>
  <si>
    <t>Norton College</t>
  </si>
  <si>
    <t>NORTON COLLEGE</t>
  </si>
  <si>
    <t>South Craven School</t>
  </si>
  <si>
    <t>SOUTH CRAVEN SCHOOL</t>
  </si>
  <si>
    <t>Lancaster Royal Grammar School</t>
  </si>
  <si>
    <t>LANCASTER ROYAL GRAMMAR SCHOOL</t>
  </si>
  <si>
    <t>John Hampden Grammar School</t>
  </si>
  <si>
    <t>JOHN HAMPDEN GRAMMAR SCHOOL</t>
  </si>
  <si>
    <t>The Kings of Wessex Academy</t>
  </si>
  <si>
    <t>THE KINGS OF WESSEX ACADEMY</t>
  </si>
  <si>
    <t>West Somerset College</t>
  </si>
  <si>
    <t>WEST SOMERSET COLLEGE</t>
  </si>
  <si>
    <t>Sir Henry Floyd Grammar School</t>
  </si>
  <si>
    <t>SIR HENRY FLOYD GRAMMAR SCHOOL</t>
  </si>
  <si>
    <t>Gordano School</t>
  </si>
  <si>
    <t>GORDANO SCHOOL</t>
  </si>
  <si>
    <t>The Highcrest Academy</t>
  </si>
  <si>
    <t>THE HIGHCREST ACADEMY</t>
  </si>
  <si>
    <t>The Holt School</t>
  </si>
  <si>
    <t>THE HOLT SCHOOL</t>
  </si>
  <si>
    <t>Chestnut Grove Academy</t>
  </si>
  <si>
    <t>CHESTNUT GROVE ACADEMY</t>
  </si>
  <si>
    <t>Aylesbury Grammar School</t>
  </si>
  <si>
    <t>AYLESBURY GRAMMAR SCHOOL</t>
  </si>
  <si>
    <t>The Piggott School</t>
  </si>
  <si>
    <t>THE PIGGOTT SCHOOL</t>
  </si>
  <si>
    <t>Rossett School</t>
  </si>
  <si>
    <t>ROSSETT SCHOOL</t>
  </si>
  <si>
    <t>Myton School</t>
  </si>
  <si>
    <t>MYTON SCHOOL</t>
  </si>
  <si>
    <t>Great Marlow School</t>
  </si>
  <si>
    <t>GREAT MARLOW SCHOOL</t>
  </si>
  <si>
    <t>Hayesfield Girls School</t>
  </si>
  <si>
    <t>HAYESFIELD GIRLS SCHOOL</t>
  </si>
  <si>
    <t>QUEEN ELIZABETH'S GRAMMAR SCHOOL</t>
  </si>
  <si>
    <t>Sawtry Village Academy</t>
  </si>
  <si>
    <t>SAWTRY VILLAGE ACADEMY</t>
  </si>
  <si>
    <t>The Coleshill School</t>
  </si>
  <si>
    <t>THE COLESHILL SCHOOL</t>
  </si>
  <si>
    <t>Churchill Academy &amp; Sixth Form</t>
  </si>
  <si>
    <t>CHURCHILL ACADEMY &amp; SIXTH FORM</t>
  </si>
  <si>
    <t>Graveney School</t>
  </si>
  <si>
    <t>GRAVENEY SCHOOL</t>
  </si>
  <si>
    <t>Minsthorpe Community College</t>
  </si>
  <si>
    <t>MINSTHORPE COMMUNITY COLLEGE</t>
  </si>
  <si>
    <t>Campion School</t>
  </si>
  <si>
    <t>Chesham Grammar School</t>
  </si>
  <si>
    <t>CHESHAM GRAMMAR SCHOOL</t>
  </si>
  <si>
    <t>St Aidan's Church of England High School</t>
  </si>
  <si>
    <t>ST AIDAN'S CHURCH OF ENGLAND HIGH SCHOOL</t>
  </si>
  <si>
    <t>Drayton Manor High School</t>
  </si>
  <si>
    <t>DRAYTON MANOR HIGH SCHOOL</t>
  </si>
  <si>
    <t>Falmouth School</t>
  </si>
  <si>
    <t>FALMOUTH SCHOOL</t>
  </si>
  <si>
    <t>Stratford Upon Avon School</t>
  </si>
  <si>
    <t>STRATFORD UPON AVON SCHOOL</t>
  </si>
  <si>
    <t>ST PETER'S SCHOOL</t>
  </si>
  <si>
    <t>John Colet School</t>
  </si>
  <si>
    <t>JOHN COLET SCHOOL</t>
  </si>
  <si>
    <t>Chiltern Hills Academy</t>
  </si>
  <si>
    <t>CHILTERN HILLS ACADEMY</t>
  </si>
  <si>
    <t>St Ivo Academy</t>
  </si>
  <si>
    <t>ST IVO ACADEMY</t>
  </si>
  <si>
    <t>Amersham School</t>
  </si>
  <si>
    <t>AMERSHAM SCHOOL</t>
  </si>
  <si>
    <t>Royal Latin School</t>
  </si>
  <si>
    <t>ROYAL LATIN SCHOOL</t>
  </si>
  <si>
    <t>The St Marylebone CofE School</t>
  </si>
  <si>
    <t>THE ST MARYLEBONE COFE SCHOOL</t>
  </si>
  <si>
    <t>Waddesdon Church of England School</t>
  </si>
  <si>
    <t>WADDESDON CHURCH OF ENGLAND SCHOOL</t>
  </si>
  <si>
    <t>Abbey College, Ramsey</t>
  </si>
  <si>
    <t>ABBEY COLLEGE, RAMSEY</t>
  </si>
  <si>
    <t>Accrington St Christopher's Church of England High School</t>
  </si>
  <si>
    <t>ACCRINGTON ST CHRISTOPHER'S CHURCH OF ENGLAND HIGH SCHOOL</t>
  </si>
  <si>
    <t>Cramlington Learning Village</t>
  </si>
  <si>
    <t>CRAMLINGTON LEARNING VILLAGE</t>
  </si>
  <si>
    <t>St Bartholomew's School</t>
  </si>
  <si>
    <t>ST BARTHOLOMEW'S SCHOOL</t>
  </si>
  <si>
    <t>Sandbach School</t>
  </si>
  <si>
    <t>SANDBACH SCHOOL</t>
  </si>
  <si>
    <t>Wellsway School</t>
  </si>
  <si>
    <t>WELLSWAY SCHOOL</t>
  </si>
  <si>
    <t>Writhlington School</t>
  </si>
  <si>
    <t>WRITHLINGTON SCHOOL</t>
  </si>
  <si>
    <t>Burnham Grammar School</t>
  </si>
  <si>
    <t>BURNHAM GRAMMAR SCHOOL</t>
  </si>
  <si>
    <t>Berwick Academy</t>
  </si>
  <si>
    <t>BERWICK ACADEMY</t>
  </si>
  <si>
    <t>Ridgewood School</t>
  </si>
  <si>
    <t>RIDGEWOOD SCHOOL</t>
  </si>
  <si>
    <t>Heanor Gate Spencer Academy</t>
  </si>
  <si>
    <t>HEANOR GATE SPENCER ACADEMY</t>
  </si>
  <si>
    <t>Cox Green School</t>
  </si>
  <si>
    <t>COX GREEN SCHOOL</t>
  </si>
  <si>
    <t>Queen Elizabeth High School</t>
  </si>
  <si>
    <t>Featherstone High School</t>
  </si>
  <si>
    <t>FEATHERSTONE HIGH SCHOOL</t>
  </si>
  <si>
    <t>The King Edward VI School</t>
  </si>
  <si>
    <t>THE KING EDWARD VI SCHOOL</t>
  </si>
  <si>
    <t>Bradley Stoke Community School</t>
  </si>
  <si>
    <t>BRADLEY STOKE COMMUNITY SCHOOL</t>
  </si>
  <si>
    <t>Norbury High School for Girls</t>
  </si>
  <si>
    <t>NORBURY HIGH SCHOOL FOR GIRLS</t>
  </si>
  <si>
    <t>CAMPION SCHOOL</t>
  </si>
  <si>
    <t>Higham Lane School</t>
  </si>
  <si>
    <t>HIGHAM LANE SCHOOL</t>
  </si>
  <si>
    <t>Aylesford School Warwick</t>
  </si>
  <si>
    <t>AYLESFORD SCHOOL WARWICK</t>
  </si>
  <si>
    <t>Etone College</t>
  </si>
  <si>
    <t>ETONE COLLEGE</t>
  </si>
  <si>
    <t>Shirley High School Performing Arts College</t>
  </si>
  <si>
    <t>SHIRLEY HIGH SCHOOL PERFORMING ARTS COLLEGE</t>
  </si>
  <si>
    <t>Ash Green School</t>
  </si>
  <si>
    <t>ASH GREEN SCHOOL</t>
  </si>
  <si>
    <t>Mulberry Academy Shoreditch</t>
  </si>
  <si>
    <t>MULBERRY ACADEMY SHOREDITCH</t>
  </si>
  <si>
    <t>Hall Cross Academy</t>
  </si>
  <si>
    <t>HALL CROSS ACADEMY</t>
  </si>
  <si>
    <t>Chiswick School</t>
  </si>
  <si>
    <t>CHISWICK SCHOOL</t>
  </si>
  <si>
    <t>Gumley House RC Convent School, FCJ</t>
  </si>
  <si>
    <t>GUMLEY HOUSE RC CONVENT SCHOOL, FCJ</t>
  </si>
  <si>
    <t>Saint Claudine's Catholic School for Girls</t>
  </si>
  <si>
    <t>SAINT CLAUDINE'S CATHOLIC SCHOOL FOR GIRLS</t>
  </si>
  <si>
    <t>St Mark's Catholic School</t>
  </si>
  <si>
    <t>ST MARK'S CATHOLIC SCHOOL</t>
  </si>
  <si>
    <t>Knutsford Academy</t>
  </si>
  <si>
    <t>KNUTSFORD ACADEMY</t>
  </si>
  <si>
    <t>Lutterworth College</t>
  </si>
  <si>
    <t>LUTTERWORTH COLLEGE</t>
  </si>
  <si>
    <t>Cromwell Community College</t>
  </si>
  <si>
    <t>CROMWELL COMMUNITY COLLEGE</t>
  </si>
  <si>
    <t>Riddlesdown Collegiate</t>
  </si>
  <si>
    <t>RIDDLESDOWN COLLEGIATE</t>
  </si>
  <si>
    <t>ST JOSEPH'S COLLEGE</t>
  </si>
  <si>
    <t>University technical college</t>
  </si>
  <si>
    <t>Reach Academy Feltham</t>
  </si>
  <si>
    <t>REACH ACADEMY FELTHAM</t>
  </si>
  <si>
    <t>Ark Bolingbroke Academy</t>
  </si>
  <si>
    <t>ARK BOLINGBROKE ACADEMY</t>
  </si>
  <si>
    <t>Neston High School</t>
  </si>
  <si>
    <t>NESTON HIGH SCHOOL</t>
  </si>
  <si>
    <t>Brookvale Groby Learning Campus</t>
  </si>
  <si>
    <t>BROOKVALE GROBY LEARNING CAMPUS</t>
  </si>
  <si>
    <t>Altwood Church of England School</t>
  </si>
  <si>
    <t>ALTWOOD CHURCH OF ENGLAND SCHOOL</t>
  </si>
  <si>
    <t>Tring School</t>
  </si>
  <si>
    <t>TRING SCHOOL</t>
  </si>
  <si>
    <t>Studio schools</t>
  </si>
  <si>
    <t>Torquay Academy</t>
  </si>
  <si>
    <t>TORQUAY ACADEMY</t>
  </si>
  <si>
    <t>Wembley High Technology College</t>
  </si>
  <si>
    <t>WEMBLEY HIGH TECHNOLOGY COLLEGE</t>
  </si>
  <si>
    <t>St Mary's Catholic High School, A Catholic Voluntary Academy</t>
  </si>
  <si>
    <t>ST MARY'S CATHOLIC HIGH SCHOOL, A CATHOLIC VOLUNTARY ACADEMY</t>
  </si>
  <si>
    <t>Haywood Academy</t>
  </si>
  <si>
    <t>HAYWOOD ACADEMY</t>
  </si>
  <si>
    <t>Queens Park Community School</t>
  </si>
  <si>
    <t>QUEENS PARK COMMUNITY SCHOOL</t>
  </si>
  <si>
    <t>Alperton Community School</t>
  </si>
  <si>
    <t>ALPERTON COMMUNITY SCHOOL</t>
  </si>
  <si>
    <t>Eaton Bank Academy</t>
  </si>
  <si>
    <t>EATON BANK ACADEMY</t>
  </si>
  <si>
    <t>Ark Putney Academy</t>
  </si>
  <si>
    <t>ARK PUTNEY ACADEMY</t>
  </si>
  <si>
    <t>Desborough College</t>
  </si>
  <si>
    <t>DESBOROUGH COLLEGE</t>
  </si>
  <si>
    <t>All Hallows Catholic College</t>
  </si>
  <si>
    <t>ALL HALLOWS CATHOLIC COLLEGE</t>
  </si>
  <si>
    <t>The Crossley Heath School</t>
  </si>
  <si>
    <t>THE CROSSLEY HEATH SCHOOL</t>
  </si>
  <si>
    <t>Neale-Wade Academy</t>
  </si>
  <si>
    <t>NEALE-WADE ACADEMY</t>
  </si>
  <si>
    <t>Lift Kingsley</t>
  </si>
  <si>
    <t>KINGSLEY ACADEMY</t>
  </si>
  <si>
    <t>Downend School</t>
  </si>
  <si>
    <t>DOWNEND SCHOOL</t>
  </si>
  <si>
    <t>THE CASTLE SCHOOL</t>
  </si>
  <si>
    <t>The Beaconsfield School</t>
  </si>
  <si>
    <t>THE BEACONSFIELD SCHOOL</t>
  </si>
  <si>
    <t>Aylesbury UTC</t>
  </si>
  <si>
    <t>AYLESBURY UTC</t>
  </si>
  <si>
    <t>The Ilfracombe Church of England Academy</t>
  </si>
  <si>
    <t>THE ILFRACOMBE CHURCH OF ENGLAND ACADEMY</t>
  </si>
  <si>
    <t>Holyport College</t>
  </si>
  <si>
    <t>HOLYPORT COLLEGE</t>
  </si>
  <si>
    <t>Alsager School</t>
  </si>
  <si>
    <t>ALSAGER SCHOOL</t>
  </si>
  <si>
    <t>St Margaret Ward Catholic Academy</t>
  </si>
  <si>
    <t>ST MARGARET WARD CATHOLIC ACADEMY</t>
  </si>
  <si>
    <t>St Thomas More Catholic Academy</t>
  </si>
  <si>
    <t>ST THOMAS MORE CATHOLIC ACADEMY</t>
  </si>
  <si>
    <t>Notre Dame RC School</t>
  </si>
  <si>
    <t>NOTRE DAME RC SCHOOL</t>
  </si>
  <si>
    <t>Tytherington School</t>
  </si>
  <si>
    <t>TYTHERINGTON SCHOOL</t>
  </si>
  <si>
    <t>The McAuley Catholic High School</t>
  </si>
  <si>
    <t>THE MCAULEY CATHOLIC HIGH SCHOOL</t>
  </si>
  <si>
    <t>Beaconsfield High School</t>
  </si>
  <si>
    <t>BEACONSFIELD HIGH SCHOOL</t>
  </si>
  <si>
    <t>Idsall School</t>
  </si>
  <si>
    <t>IDSALL SCHOOL</t>
  </si>
  <si>
    <t>Ark Elvin Academy</t>
  </si>
  <si>
    <t>ARK ELVIN ACADEMY</t>
  </si>
  <si>
    <t>The Ripley Academy</t>
  </si>
  <si>
    <t>THE RIPLEY ACADEMY</t>
  </si>
  <si>
    <t>Ryburn Valley High School</t>
  </si>
  <si>
    <t>RYBURN VALLEY HIGH SCHOOL</t>
  </si>
  <si>
    <t>Sir Bernard Lovell Academy</t>
  </si>
  <si>
    <t>SIR BERNARD LOVELL ACADEMY</t>
  </si>
  <si>
    <t>South Devon UTC</t>
  </si>
  <si>
    <t>SOUTH DEVON UTC</t>
  </si>
  <si>
    <t>Saint Cecilia's Church of England School</t>
  </si>
  <si>
    <t>SAINT CECILIA'S CHURCH OF ENGLAND SCHOOL</t>
  </si>
  <si>
    <t>St Benet Biscop Catholic Academy</t>
  </si>
  <si>
    <t>ST BENET BISCOP CATHOLIC ACADEMY</t>
  </si>
  <si>
    <t>St Thomas More Catholic School and Sixth Form College</t>
  </si>
  <si>
    <t>ST THOMAS MORE CATHOLIC SCHOOL AND SIXTH FORM COLLEGE</t>
  </si>
  <si>
    <t>Stokesley School</t>
  </si>
  <si>
    <t>STOKESLEY SCHOOL</t>
  </si>
  <si>
    <t>The Cardinal Vaughan Memorial RC School</t>
  </si>
  <si>
    <t>THE CARDINAL VAUGHAN MEMORIAL RC SCHOOL</t>
  </si>
  <si>
    <t>The Netherhall School</t>
  </si>
  <si>
    <t>THE NETHERHALL SCHOOL</t>
  </si>
  <si>
    <t>Digitech Studio School</t>
  </si>
  <si>
    <t>DIGITECH STUDIO SCHOOL</t>
  </si>
  <si>
    <t>Somerset Studio School</t>
  </si>
  <si>
    <t>SOMERSET STUDIO SCHOOL</t>
  </si>
  <si>
    <t>Space Studio West London</t>
  </si>
  <si>
    <t>SPACE STUDIO WEST LONDON</t>
  </si>
  <si>
    <t>Waingels</t>
  </si>
  <si>
    <t>WAINGELS</t>
  </si>
  <si>
    <t>North Leamington School</t>
  </si>
  <si>
    <t>NORTH LEAMINGTON SCHOOL</t>
  </si>
  <si>
    <t>Newlands Girls' School</t>
  </si>
  <si>
    <t>NEWLANDS GIRLS' SCHOOL</t>
  </si>
  <si>
    <t>David Nieper Academy</t>
  </si>
  <si>
    <t>DAVID NIEPER ACADEMY</t>
  </si>
  <si>
    <t>Bideford College</t>
  </si>
  <si>
    <t>BIDEFORD COLLEGE</t>
  </si>
  <si>
    <t>St Gregory's Catholic Science College</t>
  </si>
  <si>
    <t>ST GREGORY'S CATHOLIC SCIENCE COLLEGE</t>
  </si>
  <si>
    <t>The Brakenhale School</t>
  </si>
  <si>
    <t>THE BRAKENHALE SCHOOL</t>
  </si>
  <si>
    <t>Immanuel College</t>
  </si>
  <si>
    <t>IMMANUEL COLLEGE</t>
  </si>
  <si>
    <t>Swanwick Hall School</t>
  </si>
  <si>
    <t>SWANWICK HALL SCHOOL</t>
  </si>
  <si>
    <t>Logic Studio School</t>
  </si>
  <si>
    <t>LOGIC STUDIO SCHOOL</t>
  </si>
  <si>
    <t>Scarborough University Technical College</t>
  </si>
  <si>
    <t>SCARBOROUGH UNIVERSITY TECHNICAL COLLEGE</t>
  </si>
  <si>
    <t>Crewe Engineering and Design UTC</t>
  </si>
  <si>
    <t>CREWE ENGINEERING AND DESIGN UTC</t>
  </si>
  <si>
    <t>QUEEN ELIZABETH HIGH SCHOOL</t>
  </si>
  <si>
    <t>Ely College</t>
  </si>
  <si>
    <t>ELY COLLEGE</t>
  </si>
  <si>
    <t>Mulberry School for Girls</t>
  </si>
  <si>
    <t>MULBERRY SCHOOL FOR GIRLS</t>
  </si>
  <si>
    <t>Southam College</t>
  </si>
  <si>
    <t>SOUTHAM COLLEGE</t>
  </si>
  <si>
    <t>Lees Brook Academy</t>
  </si>
  <si>
    <t>LEES BROOK ACADEMY</t>
  </si>
  <si>
    <t>Helston Community College</t>
  </si>
  <si>
    <t>HELSTON COMMUNITY COLLEGE</t>
  </si>
  <si>
    <t>Canon Slade School</t>
  </si>
  <si>
    <t>CANON SLADE SCHOOL</t>
  </si>
  <si>
    <t>St Mary's College, Voluntary Catholic Academy</t>
  </si>
  <si>
    <t>ST MARY'S COLLEGE, VOLUNTARY CATHOLIC ACADEMY</t>
  </si>
  <si>
    <t>Rainhill High School</t>
  </si>
  <si>
    <t>RAINHILL HIGH SCHOOL</t>
  </si>
  <si>
    <t>Rainford High School</t>
  </si>
  <si>
    <t>RAINFORD HIGH SCHOOL</t>
  </si>
  <si>
    <t>Sir Thomas Wharton Academy</t>
  </si>
  <si>
    <t>SIR THOMAS WHARTON ACADEMY</t>
  </si>
  <si>
    <t>Mulberry Stepney Green Mathematics and Computing College</t>
  </si>
  <si>
    <t>MULBERRY STEPNEY GREEN MATHEMATICS AND COMPUTING COLLEGE</t>
  </si>
  <si>
    <t>Mulberry UTC</t>
  </si>
  <si>
    <t>MULBERRY UTC</t>
  </si>
  <si>
    <t>Scott Medical and Healthcare College</t>
  </si>
  <si>
    <t>SCOTT MEDICAL AND HEALTHCARE COLLEGE</t>
  </si>
  <si>
    <t>Richmond School &amp; Sixth Form College</t>
  </si>
  <si>
    <t>RICHMOND SCHOOL &amp; SIXTH FORM COLLEGE</t>
  </si>
  <si>
    <t>Tavistock College</t>
  </si>
  <si>
    <t>TAVISTOCK COLLEGE</t>
  </si>
  <si>
    <t>Okehampton College</t>
  </si>
  <si>
    <t>OKEHAMPTON COLLEGE</t>
  </si>
  <si>
    <t>Dormers Wells High School</t>
  </si>
  <si>
    <t>DORMERS WELLS HIGH SCHOOL</t>
  </si>
  <si>
    <t>Winterbourne Academy</t>
  </si>
  <si>
    <t>WINTERBOURNE ACADEMY</t>
  </si>
  <si>
    <t>Bilton School</t>
  </si>
  <si>
    <t>BILTON SCHOOL</t>
  </si>
  <si>
    <t>Ada Lovelace Church of England High School</t>
  </si>
  <si>
    <t>ADA LOVELACE CHURCH OF ENGLAND HIGH SCHOOL</t>
  </si>
  <si>
    <t>Tadcaster Grammar School</t>
  </si>
  <si>
    <t>TADCASTER GRAMMAR SCHOOL</t>
  </si>
  <si>
    <t>Ponteland High School</t>
  </si>
  <si>
    <t>PONTELAND HIGH SCHOOL</t>
  </si>
  <si>
    <t>Sherburn High School</t>
  </si>
  <si>
    <t>SHERBURN HIGH SCHOOL</t>
  </si>
  <si>
    <t>Treviglas Academy</t>
  </si>
  <si>
    <t>TREVIGLAS ACADEMY</t>
  </si>
  <si>
    <t>Bolder Academy</t>
  </si>
  <si>
    <t>BOLDER ACADEMY</t>
  </si>
  <si>
    <t>Friesland School</t>
  </si>
  <si>
    <t>FRIESLAND SCHOOL</t>
  </si>
  <si>
    <t>Tupton Hall School</t>
  </si>
  <si>
    <t>TUPTON HALL SCHOOL</t>
  </si>
  <si>
    <t>Ark Acton Academy</t>
  </si>
  <si>
    <t>ARK ACTON ACADEMY</t>
  </si>
  <si>
    <t>Kirk Hallam Community Academy</t>
  </si>
  <si>
    <t>KIRK HALLAM COMMUNITY ACADEMY</t>
  </si>
  <si>
    <t>Q3 Academy Tipton</t>
  </si>
  <si>
    <t>Q3 ACADEMY TIPTON</t>
  </si>
  <si>
    <t>Poynton High School</t>
  </si>
  <si>
    <t>POYNTON HIGH SCHOOL</t>
  </si>
  <si>
    <t>UTC Plymouth</t>
  </si>
  <si>
    <t>UTC PLYMOUTH</t>
  </si>
  <si>
    <t>THE GROVE SCHOOL</t>
  </si>
  <si>
    <t>Kenilworth School and Sixth Form</t>
  </si>
  <si>
    <t>KENILWORTH SCHOOL AND SIXTH FORM</t>
  </si>
  <si>
    <t>Prudhoe Community High School</t>
  </si>
  <si>
    <t>PRUDHOE COMMUNITY HIGH SCHOOL</t>
  </si>
  <si>
    <t>Northallerton School &amp; Sixth Form College</t>
  </si>
  <si>
    <t>NORTHALLERTON SCHOOL &amp; SIXTH FORM COLLEGE</t>
  </si>
  <si>
    <t>Beechen Cliff School</t>
  </si>
  <si>
    <t>BEECHEN CLIFF SCHOOL</t>
  </si>
  <si>
    <t>Glossopdale School and Sixth Form</t>
  </si>
  <si>
    <t>GLOSSOPDALE SCHOOL AND SIXTH FORM</t>
  </si>
  <si>
    <t>Kineton High School</t>
  </si>
  <si>
    <t>KINETON HIGH SCHOOL</t>
  </si>
  <si>
    <t>The Thomas Adams School</t>
  </si>
  <si>
    <t>THE THOMAS ADAMS SCHOOL</t>
  </si>
  <si>
    <t>Hope Valley College</t>
  </si>
  <si>
    <t>HOPE VALLEY COLLEGE</t>
  </si>
  <si>
    <t>Marine Academy Plymouth</t>
  </si>
  <si>
    <t>MARINE ACADEMY PLYMOUTH</t>
  </si>
  <si>
    <t>The Hinckley School</t>
  </si>
  <si>
    <t>THE HINCKLEY SCHOOL</t>
  </si>
  <si>
    <t>Ashby School</t>
  </si>
  <si>
    <t>ASHBY SCHOOL</t>
  </si>
  <si>
    <t>Pioneer Secondary Academy</t>
  </si>
  <si>
    <t>PIONEER SECONDARY ACADEMY</t>
  </si>
  <si>
    <t>King Edward VI Community College</t>
  </si>
  <si>
    <t>KING EDWARD VI COMMUNITY COLLEGE</t>
  </si>
  <si>
    <t>All Saints Catholic School York</t>
  </si>
  <si>
    <t>ALL SAINTS CATHOLIC SCHOOL YORK</t>
  </si>
  <si>
    <t>The Brooksbank School</t>
  </si>
  <si>
    <t>THE BROOKSBANK SCHOOL</t>
  </si>
  <si>
    <t>Ernest Bevin Academy</t>
  </si>
  <si>
    <t>ERNEST BEVIN ACADEMY</t>
  </si>
  <si>
    <t>Sidmouth College</t>
  </si>
  <si>
    <t>SIDMOUTH COLLEGE</t>
  </si>
  <si>
    <t>Anthony Gell School</t>
  </si>
  <si>
    <t>ANTHONY GELL SCHOOL</t>
  </si>
  <si>
    <t>Eckington School</t>
  </si>
  <si>
    <t>ECKINGTON SCHOOL</t>
  </si>
  <si>
    <t>Huish Episcopi Academy</t>
  </si>
  <si>
    <t>HUISH EPISCOPI ACADEMY</t>
  </si>
  <si>
    <t>Malton School</t>
  </si>
  <si>
    <t>MALTON SCHOOL</t>
  </si>
  <si>
    <t>which total around £4,000 per place. Those rates may not be the same as those used by the local authority in passing on the legacy funding to its schools.</t>
  </si>
  <si>
    <t xml:space="preserve">This tool is a calculator to support local authorities with the calculations of legacy (staff costs) funding that they are required to pass on to certain special and alternative provision (AP) schools, </t>
  </si>
  <si>
    <t>under their dedicated schools grant (DSG) conditions of grant, sections 3.6.6 and 7.</t>
  </si>
  <si>
    <t xml:space="preserve">Guidance on how to calculate the allocations to schools is set out in Annex 4 of the 2026 to 2027 high needs funding operational guide. </t>
  </si>
  <si>
    <t>The tool replicates the illustrative calculations in tables 10 and 11 in that annex for each of the local authority's special and AP schools, so that LAs can more easily calculate funding allocations for all of their schools.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</si>
</sst>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6" formatCode="&quot;£&quot;#,##0;[Red]\-&quot;£&quot;#,##0"/>
    <numFmt numFmtId="44" formatCode="_-&quot;£&quot;* #,##0.00_-;\-&quot;£&quot;* #,##0.00_-;_-&quot;£&quot;* &quot;-&quot;??_-;_-@_-"/>
    <numFmt numFmtId="164" formatCode="\£#,##0.00"/>
    <numFmt numFmtId="165" formatCode="&quot;£&quot;#,##0"/>
    <numFmt numFmtId="166" formatCode="\£#,##0"/>
    <numFmt numFmtId="167" formatCode="0.000"/>
    <numFmt numFmtId="168" formatCode="&quot;£&quot;#,##0.00"/>
    <numFmt numFmtId="169" formatCode="0.0"/>
    <numFmt numFmtId="170" formatCode="&quot;£&quot;#,##0.0000;[Red]\-&quot;£&quot;#,##0.0000"/>
  </numFmts>
  <fonts count="25" x14ac:knownFonts="1">
    <font>
      <sz val="11"/>
      <color theme="1"/>
      <name val="Aptos Narrow"/>
      <family val="2"/>
      <scheme val="minor"/>
    </font>
    <font>
      <sz val="11"/>
      <color theme="1"/>
      <name val="Arial"/>
      <family val="2"/>
    </font>
    <font>
      <sz val="12"/>
      <color theme="1"/>
      <name val="Aptos Narrow"/>
      <family val="2"/>
      <scheme val="minor"/>
    </font>
    <font>
      <sz val="11"/>
      <color indexed="8"/>
      <name val="Aptos Narrow"/>
      <family val="2"/>
      <scheme val="minor"/>
    </font>
    <font>
      <sz val="11"/>
      <color rgb="FF000000"/>
      <name val="Arial"/>
      <family val="2"/>
    </font>
    <font>
      <sz val="11"/>
      <color rgb="FF000000"/>
      <name val="Calibri"/>
      <family val="2"/>
    </font>
    <font>
      <sz val="11"/>
      <color theme="1"/>
      <name val="Aptos Narrow"/>
      <family val="2"/>
      <scheme val="minor"/>
    </font>
    <font>
      <sz val="8"/>
      <name val="Aptos Narrow"/>
      <family val="2"/>
      <scheme val="minor"/>
    </font>
    <font>
      <sz val="16"/>
      <color theme="1"/>
      <name val="Aptos Narrow"/>
      <family val="2"/>
      <scheme val="minor"/>
    </font>
    <font>
      <u/>
      <sz val="11"/>
      <color theme="10"/>
      <name val="Aptos Narrow"/>
      <family val="2"/>
      <scheme val="minor"/>
    </font>
    <font>
      <u/>
      <sz val="12"/>
      <color rgb="FF0000FF"/>
      <name val="Arial"/>
      <family val="2"/>
    </font>
    <font>
      <sz val="11"/>
      <name val="Arial"/>
      <family val="2"/>
    </font>
    <font>
      <sz val="11"/>
      <name val="Aptos Narrow"/>
      <family val="2"/>
      <scheme val="minor"/>
    </font>
    <font>
      <b/>
      <sz val="11"/>
      <color theme="1"/>
      <name val="Arial"/>
      <family val="2"/>
    </font>
    <font>
      <b/>
      <sz val="16"/>
      <color theme="1"/>
      <name val="Arial"/>
      <family val="2"/>
    </font>
    <font>
      <b/>
      <sz val="12"/>
      <color theme="1"/>
      <name val="Arial"/>
      <family val="2"/>
    </font>
    <font>
      <sz val="12"/>
      <color theme="1"/>
      <name val="Arial"/>
      <family val="2"/>
    </font>
    <font>
      <sz val="12"/>
      <color rgb="FF000000"/>
      <name val="Arial"/>
      <family val="2"/>
    </font>
    <font>
      <b/>
      <sz val="12"/>
      <color rgb="FF000000"/>
      <name val="Arial"/>
      <family val="2"/>
    </font>
    <font>
      <u/>
      <sz val="12"/>
      <color theme="10"/>
      <name val="Arial"/>
      <family val="2"/>
    </font>
    <font>
      <b/>
      <i/>
      <sz val="12"/>
      <color rgb="FF000000"/>
      <name val="Arial"/>
      <family val="2"/>
    </font>
    <font>
      <sz val="16"/>
      <color theme="1"/>
      <name val="Arial"/>
      <family val="2"/>
    </font>
    <font>
      <sz val="12"/>
      <name val="Arial"/>
      <family val="2"/>
    </font>
    <font>
      <b/>
      <sz val="12"/>
      <name val="Arial"/>
      <family val="2"/>
    </font>
    <font>
      <b/>
      <sz val="12"/>
      <color theme="7" tint="-0.249977111117893"/>
      <name val="Arial"/>
      <family val="2"/>
    </font>
  </fonts>
  <fills count="7">
    <fill>
      <patternFill patternType="none"/>
    </fill>
    <fill>
      <patternFill patternType="gray125"/>
    </fill>
    <fill>
      <patternFill patternType="solid">
        <fgColor theme="6" tint="0.79998168889431442"/>
        <bgColor indexed="64"/>
      </patternFill>
    </fill>
    <fill>
      <patternFill patternType="solid">
        <fgColor theme="0"/>
        <bgColor indexed="64"/>
      </patternFill>
    </fill>
    <fill>
      <patternFill patternType="solid">
        <fgColor rgb="FFFFFFFF"/>
        <bgColor rgb="FFFFFFFF"/>
      </patternFill>
    </fill>
    <fill>
      <patternFill patternType="solid">
        <fgColor theme="3" tint="0.89999084444715716"/>
        <bgColor indexed="64"/>
      </patternFill>
    </fill>
    <fill>
      <patternFill patternType="solid">
        <fgColor theme="3" tint="0.749992370372631"/>
        <bgColor indexed="64"/>
      </patternFill>
    </fill>
  </fills>
  <borders count="47">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style="medium">
        <color indexed="64"/>
      </left>
      <right style="thin">
        <color indexed="64"/>
      </right>
      <top style="medium">
        <color indexed="64"/>
      </top>
      <bottom/>
      <diagonal/>
    </border>
    <border>
      <left/>
      <right/>
      <top style="medium">
        <color indexed="64"/>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style="medium">
        <color indexed="64"/>
      </top>
      <bottom/>
      <diagonal/>
    </border>
    <border>
      <left style="medium">
        <color indexed="64"/>
      </left>
      <right style="medium">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s>
  <cellStyleXfs count="8">
    <xf numFmtId="0" fontId="0" fillId="0" borderId="0"/>
    <xf numFmtId="0" fontId="3" fillId="0" borderId="0"/>
    <xf numFmtId="0" fontId="5" fillId="0" borderId="0"/>
    <xf numFmtId="44" fontId="6" fillId="0" borderId="0" applyFont="0" applyFill="0" applyBorder="0" applyAlignment="0" applyProtection="0"/>
    <xf numFmtId="0" fontId="9" fillId="0" borderId="0" applyNumberFormat="0" applyFill="0" applyBorder="0" applyAlignment="0" applyProtection="0"/>
    <xf numFmtId="0" fontId="5" fillId="0" borderId="0"/>
    <xf numFmtId="0" fontId="10" fillId="0" borderId="0" applyNumberFormat="0" applyFill="0" applyBorder="0" applyAlignment="0" applyProtection="0"/>
    <xf numFmtId="0" fontId="6" fillId="0" borderId="0"/>
  </cellStyleXfs>
  <cellXfs count="163">
    <xf numFmtId="0" fontId="0" fillId="0" borderId="0" xfId="0"/>
    <xf numFmtId="0" fontId="0" fillId="3" borderId="0" xfId="0" applyFill="1" applyAlignment="1">
      <alignment vertical="center"/>
    </xf>
    <xf numFmtId="0" fontId="0" fillId="3" borderId="0" xfId="0" applyFill="1"/>
    <xf numFmtId="14" fontId="0" fillId="0" borderId="0" xfId="0" applyNumberFormat="1"/>
    <xf numFmtId="0" fontId="12" fillId="0" borderId="0" xfId="0" applyFont="1"/>
    <xf numFmtId="0" fontId="14" fillId="0" borderId="0" xfId="0" applyFont="1" applyAlignment="1">
      <alignment vertical="top"/>
    </xf>
    <xf numFmtId="0" fontId="1" fillId="0" borderId="0" xfId="0" applyFont="1"/>
    <xf numFmtId="0" fontId="13" fillId="0" borderId="0" xfId="0" applyFont="1"/>
    <xf numFmtId="0" fontId="15" fillId="0" borderId="0" xfId="0" applyFont="1"/>
    <xf numFmtId="0" fontId="16" fillId="0" borderId="0" xfId="0" applyFont="1"/>
    <xf numFmtId="0" fontId="17" fillId="0" borderId="0" xfId="0" applyFont="1"/>
    <xf numFmtId="0" fontId="18" fillId="0" borderId="0" xfId="0" applyFont="1"/>
    <xf numFmtId="0" fontId="19" fillId="0" borderId="0" xfId="4" applyFont="1"/>
    <xf numFmtId="0" fontId="20" fillId="0" borderId="0" xfId="0" applyFont="1"/>
    <xf numFmtId="0" fontId="15" fillId="2" borderId="19" xfId="0" applyFont="1" applyFill="1" applyBorder="1" applyAlignment="1">
      <alignment horizontal="left"/>
    </xf>
    <xf numFmtId="0" fontId="15" fillId="0" borderId="19" xfId="0" applyFont="1" applyBorder="1"/>
    <xf numFmtId="0" fontId="19" fillId="4" borderId="0" xfId="4" applyFont="1" applyFill="1" applyAlignment="1">
      <alignment vertical="top"/>
    </xf>
    <xf numFmtId="0" fontId="21" fillId="0" borderId="0" xfId="0" applyFont="1"/>
    <xf numFmtId="0" fontId="15" fillId="0" borderId="0" xfId="0" applyFont="1" applyAlignment="1">
      <alignment horizontal="center" vertical="center" wrapText="1"/>
    </xf>
    <xf numFmtId="0" fontId="15" fillId="0" borderId="3" xfId="0" applyFont="1" applyBorder="1"/>
    <xf numFmtId="0" fontId="15" fillId="0" borderId="3" xfId="0" applyFont="1" applyBorder="1" applyAlignment="1">
      <alignment horizontal="center" vertical="center"/>
    </xf>
    <xf numFmtId="0" fontId="16" fillId="0" borderId="3" xfId="0" applyFont="1" applyBorder="1"/>
    <xf numFmtId="0" fontId="16" fillId="0" borderId="0" xfId="0" applyFont="1" applyAlignment="1">
      <alignment vertical="top" wrapText="1"/>
    </xf>
    <xf numFmtId="0" fontId="16" fillId="0" borderId="2" xfId="0" applyFont="1" applyBorder="1" applyAlignment="1">
      <alignment vertical="top" wrapText="1"/>
    </xf>
    <xf numFmtId="0" fontId="15" fillId="0" borderId="3" xfId="0" applyFont="1" applyBorder="1" applyAlignment="1">
      <alignment horizontal="left" vertical="top" wrapText="1"/>
    </xf>
    <xf numFmtId="0" fontId="15" fillId="0" borderId="3" xfId="0" applyFont="1" applyBorder="1" applyAlignment="1">
      <alignment horizontal="center" vertical="top" wrapText="1"/>
    </xf>
    <xf numFmtId="0" fontId="15" fillId="0" borderId="3" xfId="0" applyFont="1" applyBorder="1" applyAlignment="1">
      <alignment vertical="top" wrapText="1"/>
    </xf>
    <xf numFmtId="0" fontId="16" fillId="0" borderId="0" xfId="0" applyFont="1" applyAlignment="1">
      <alignment wrapText="1"/>
    </xf>
    <xf numFmtId="168" fontId="16" fillId="0" borderId="0" xfId="0" applyNumberFormat="1" applyFont="1"/>
    <xf numFmtId="169" fontId="22" fillId="0" borderId="0" xfId="0" applyNumberFormat="1" applyFont="1"/>
    <xf numFmtId="2" fontId="22" fillId="0" borderId="0" xfId="0" applyNumberFormat="1" applyFont="1"/>
    <xf numFmtId="0" fontId="22" fillId="0" borderId="0" xfId="0" applyFont="1"/>
    <xf numFmtId="0" fontId="14" fillId="0" borderId="0" xfId="0" applyFont="1"/>
    <xf numFmtId="0" fontId="16" fillId="3" borderId="6" xfId="0" applyFont="1" applyFill="1" applyBorder="1" applyAlignment="1">
      <alignment wrapText="1"/>
    </xf>
    <xf numFmtId="0" fontId="15" fillId="3" borderId="23" xfId="0" applyFont="1" applyFill="1" applyBorder="1" applyAlignment="1">
      <alignment horizontal="center" vertical="center" wrapText="1"/>
    </xf>
    <xf numFmtId="0" fontId="15" fillId="3" borderId="19" xfId="0" applyFont="1" applyFill="1" applyBorder="1" applyAlignment="1">
      <alignment horizontal="center" vertical="center" wrapText="1"/>
    </xf>
    <xf numFmtId="0" fontId="15" fillId="3" borderId="25" xfId="0" applyFont="1" applyFill="1" applyBorder="1" applyAlignment="1">
      <alignment horizontal="center" vertical="center" wrapText="1"/>
    </xf>
    <xf numFmtId="0" fontId="16" fillId="3" borderId="6" xfId="0" applyFont="1" applyFill="1" applyBorder="1" applyAlignment="1">
      <alignment vertical="center" wrapText="1"/>
    </xf>
    <xf numFmtId="0" fontId="15" fillId="3" borderId="28" xfId="0" applyFont="1" applyFill="1" applyBorder="1" applyAlignment="1">
      <alignment horizontal="center" vertical="center" wrapText="1"/>
    </xf>
    <xf numFmtId="0" fontId="16" fillId="3" borderId="30" xfId="0" applyFont="1" applyFill="1" applyBorder="1" applyAlignment="1">
      <alignment vertical="center" wrapText="1"/>
    </xf>
    <xf numFmtId="0" fontId="15" fillId="3" borderId="29" xfId="0" applyFont="1" applyFill="1" applyBorder="1" applyAlignment="1">
      <alignment horizontal="center" vertical="center" wrapText="1"/>
    </xf>
    <xf numFmtId="0" fontId="15" fillId="3" borderId="19" xfId="0" applyFont="1" applyFill="1" applyBorder="1" applyAlignment="1">
      <alignment vertical="center" wrapText="1"/>
    </xf>
    <xf numFmtId="0" fontId="15" fillId="3" borderId="20" xfId="0" applyFont="1" applyFill="1" applyBorder="1" applyAlignment="1">
      <alignment horizontal="centerContinuous" vertical="center" wrapText="1"/>
    </xf>
    <xf numFmtId="0" fontId="15" fillId="3" borderId="21" xfId="0" applyFont="1" applyFill="1" applyBorder="1" applyAlignment="1">
      <alignment horizontal="centerContinuous" vertical="center" wrapText="1"/>
    </xf>
    <xf numFmtId="0" fontId="15" fillId="3" borderId="22" xfId="0" applyFont="1" applyFill="1" applyBorder="1" applyAlignment="1">
      <alignment horizontal="centerContinuous" vertical="center" wrapText="1"/>
    </xf>
    <xf numFmtId="0" fontId="15" fillId="3" borderId="27" xfId="0" applyFont="1" applyFill="1" applyBorder="1" applyAlignment="1">
      <alignment horizontal="left" vertical="center" wrapText="1" indent="1"/>
    </xf>
    <xf numFmtId="0" fontId="15" fillId="3" borderId="12" xfId="0" applyFont="1" applyFill="1" applyBorder="1" applyAlignment="1">
      <alignment horizontal="left" vertical="center" wrapText="1" indent="1"/>
    </xf>
    <xf numFmtId="0" fontId="15" fillId="3" borderId="10" xfId="0" applyFont="1" applyFill="1" applyBorder="1" applyAlignment="1">
      <alignment horizontal="left" vertical="center" wrapText="1" indent="1"/>
    </xf>
    <xf numFmtId="0" fontId="15" fillId="3" borderId="23" xfId="0" applyFont="1" applyFill="1" applyBorder="1" applyAlignment="1">
      <alignment horizontal="centerContinuous" vertical="center" wrapText="1"/>
    </xf>
    <xf numFmtId="0" fontId="15" fillId="3" borderId="5" xfId="0" applyFont="1" applyFill="1" applyBorder="1" applyAlignment="1">
      <alignment horizontal="centerContinuous" vertical="center" wrapText="1"/>
    </xf>
    <xf numFmtId="0" fontId="15" fillId="3" borderId="25" xfId="0" applyFont="1" applyFill="1" applyBorder="1" applyAlignment="1">
      <alignment horizontal="centerContinuous" vertical="center" wrapText="1"/>
    </xf>
    <xf numFmtId="0" fontId="15" fillId="3" borderId="12" xfId="0" applyFont="1" applyFill="1" applyBorder="1" applyAlignment="1">
      <alignment vertical="center" wrapText="1"/>
    </xf>
    <xf numFmtId="0" fontId="15" fillId="3" borderId="13" xfId="0" applyFont="1" applyFill="1" applyBorder="1" applyAlignment="1">
      <alignment vertical="center" wrapText="1"/>
    </xf>
    <xf numFmtId="0" fontId="15" fillId="3" borderId="0" xfId="0" applyFont="1" applyFill="1" applyAlignment="1">
      <alignment wrapText="1"/>
    </xf>
    <xf numFmtId="0" fontId="16" fillId="3" borderId="0" xfId="0" applyFont="1" applyFill="1" applyAlignment="1">
      <alignment wrapText="1"/>
    </xf>
    <xf numFmtId="0" fontId="15" fillId="3" borderId="0" xfId="0" applyFont="1" applyFill="1" applyAlignment="1">
      <alignment vertical="center" wrapText="1"/>
    </xf>
    <xf numFmtId="0" fontId="15" fillId="3" borderId="20" xfId="0" applyFont="1" applyFill="1" applyBorder="1" applyAlignment="1">
      <alignment horizontal="center" vertical="center" wrapText="1"/>
    </xf>
    <xf numFmtId="0" fontId="15" fillId="3" borderId="21" xfId="0" applyFont="1" applyFill="1" applyBorder="1" applyAlignment="1">
      <alignment horizontal="center" vertical="center" wrapText="1"/>
    </xf>
    <xf numFmtId="0" fontId="15" fillId="3" borderId="22" xfId="0" applyFont="1" applyFill="1" applyBorder="1" applyAlignment="1">
      <alignment horizontal="center" vertical="center" wrapText="1"/>
    </xf>
    <xf numFmtId="0" fontId="15" fillId="3" borderId="4" xfId="0" applyFont="1" applyFill="1" applyBorder="1" applyAlignment="1">
      <alignment horizontal="center" vertical="center" wrapText="1"/>
    </xf>
    <xf numFmtId="0" fontId="15" fillId="3" borderId="15" xfId="0" applyFont="1" applyFill="1" applyBorder="1" applyAlignment="1">
      <alignment horizontal="center" vertical="center" wrapText="1"/>
    </xf>
    <xf numFmtId="0" fontId="15" fillId="3" borderId="16" xfId="0" applyFont="1" applyFill="1" applyBorder="1" applyAlignment="1">
      <alignment horizontal="center" vertical="center" wrapText="1"/>
    </xf>
    <xf numFmtId="0" fontId="15" fillId="3" borderId="38" xfId="0" applyFont="1" applyFill="1" applyBorder="1" applyAlignment="1">
      <alignment horizontal="center" vertical="center" wrapText="1"/>
    </xf>
    <xf numFmtId="0" fontId="15" fillId="3" borderId="39" xfId="0" applyFont="1" applyFill="1" applyBorder="1" applyAlignment="1">
      <alignment horizontal="center" vertical="center" wrapText="1"/>
    </xf>
    <xf numFmtId="0" fontId="15" fillId="3" borderId="40" xfId="0" applyFont="1" applyFill="1" applyBorder="1" applyAlignment="1">
      <alignment horizontal="center" vertical="center" wrapText="1"/>
    </xf>
    <xf numFmtId="0" fontId="15" fillId="3" borderId="32" xfId="0" applyFont="1" applyFill="1" applyBorder="1" applyAlignment="1">
      <alignment vertical="center" wrapText="1"/>
    </xf>
    <xf numFmtId="0" fontId="15" fillId="3" borderId="33" xfId="0" applyFont="1" applyFill="1" applyBorder="1" applyAlignment="1">
      <alignment vertical="center" wrapText="1"/>
    </xf>
    <xf numFmtId="0" fontId="15" fillId="3" borderId="34" xfId="0" applyFont="1" applyFill="1" applyBorder="1" applyAlignment="1">
      <alignment vertical="center" wrapText="1"/>
    </xf>
    <xf numFmtId="0" fontId="16" fillId="3" borderId="0" xfId="0" applyFont="1" applyFill="1"/>
    <xf numFmtId="0" fontId="15" fillId="3" borderId="0" xfId="0" applyFont="1" applyFill="1" applyAlignment="1">
      <alignment horizontal="left"/>
    </xf>
    <xf numFmtId="0" fontId="15" fillId="3" borderId="0" xfId="0" applyFont="1" applyFill="1"/>
    <xf numFmtId="0" fontId="15" fillId="3" borderId="0" xfId="0" applyFont="1" applyFill="1" applyAlignment="1">
      <alignment horizontal="right"/>
    </xf>
    <xf numFmtId="0" fontId="16" fillId="3" borderId="0" xfId="0" applyFont="1" applyFill="1" applyAlignment="1">
      <alignment vertical="center"/>
    </xf>
    <xf numFmtId="0" fontId="21" fillId="3" borderId="0" xfId="0" applyFont="1" applyFill="1"/>
    <xf numFmtId="0" fontId="14" fillId="3" borderId="0" xfId="0" applyFont="1" applyFill="1" applyAlignment="1">
      <alignment horizontal="center"/>
    </xf>
    <xf numFmtId="0" fontId="14" fillId="3" borderId="0" xfId="0" applyFont="1" applyFill="1" applyAlignment="1">
      <alignment horizontal="left"/>
    </xf>
    <xf numFmtId="0" fontId="15" fillId="0" borderId="1" xfId="0" applyFont="1" applyBorder="1" applyAlignment="1">
      <alignment horizontal="left" vertical="center" wrapText="1"/>
    </xf>
    <xf numFmtId="0" fontId="15" fillId="0" borderId="1" xfId="0" applyFont="1" applyBorder="1" applyAlignment="1">
      <alignment horizontal="center" vertical="center"/>
    </xf>
    <xf numFmtId="0" fontId="15" fillId="0" borderId="1" xfId="0" applyFont="1" applyBorder="1" applyAlignment="1">
      <alignment horizontal="center" vertical="center" wrapText="1"/>
    </xf>
    <xf numFmtId="0" fontId="16" fillId="0" borderId="0" xfId="0" applyFont="1" applyAlignment="1">
      <alignment horizontal="center"/>
    </xf>
    <xf numFmtId="0" fontId="15" fillId="0" borderId="0" xfId="0" applyFont="1" applyAlignment="1">
      <alignment horizontal="center"/>
    </xf>
    <xf numFmtId="164" fontId="16" fillId="0" borderId="0" xfId="0" applyNumberFormat="1" applyFont="1" applyAlignment="1">
      <alignment horizontal="center"/>
    </xf>
    <xf numFmtId="0" fontId="15" fillId="0" borderId="3" xfId="0" applyFont="1" applyBorder="1" applyAlignment="1">
      <alignment horizontal="center"/>
    </xf>
    <xf numFmtId="0" fontId="16" fillId="0" borderId="0" xfId="0" applyFont="1" applyAlignment="1">
      <alignment horizontal="center" vertical="top" wrapText="1"/>
    </xf>
    <xf numFmtId="0" fontId="15" fillId="0" borderId="0" xfId="0" applyFont="1" applyAlignment="1">
      <alignment horizontal="left" vertical="top" wrapText="1" indent="2"/>
    </xf>
    <xf numFmtId="1" fontId="16" fillId="0" borderId="0" xfId="0" applyNumberFormat="1" applyFont="1" applyAlignment="1">
      <alignment horizontal="center"/>
    </xf>
    <xf numFmtId="167" fontId="16" fillId="0" borderId="0" xfId="0" applyNumberFormat="1" applyFont="1"/>
    <xf numFmtId="165" fontId="16" fillId="0" borderId="0" xfId="0" applyNumberFormat="1" applyFont="1"/>
    <xf numFmtId="0" fontId="14" fillId="0" borderId="0" xfId="0" applyFont="1" applyAlignment="1">
      <alignment horizontal="center"/>
    </xf>
    <xf numFmtId="0" fontId="15" fillId="3" borderId="10" xfId="0" applyFont="1" applyFill="1" applyBorder="1" applyAlignment="1">
      <alignment horizontal="left" vertical="center" wrapText="1"/>
    </xf>
    <xf numFmtId="0" fontId="15" fillId="3" borderId="26" xfId="0" applyFont="1" applyFill="1" applyBorder="1" applyAlignment="1">
      <alignment horizontal="left" vertical="center" wrapText="1"/>
    </xf>
    <xf numFmtId="0" fontId="15" fillId="3" borderId="12" xfId="0" applyFont="1" applyFill="1" applyBorder="1" applyAlignment="1">
      <alignment horizontal="left" vertical="center" wrapText="1"/>
    </xf>
    <xf numFmtId="0" fontId="8" fillId="3" borderId="0" xfId="0" applyFont="1" applyFill="1"/>
    <xf numFmtId="0" fontId="2" fillId="3" borderId="0" xfId="0" applyFont="1" applyFill="1"/>
    <xf numFmtId="166" fontId="16" fillId="0" borderId="0" xfId="0" applyNumberFormat="1" applyFont="1"/>
    <xf numFmtId="0" fontId="23" fillId="0" borderId="0" xfId="0" applyFont="1" applyAlignment="1">
      <alignment horizontal="left" vertical="top" wrapText="1"/>
    </xf>
    <xf numFmtId="0" fontId="15" fillId="3" borderId="0" xfId="0" applyFont="1" applyFill="1" applyAlignment="1">
      <alignment vertical="center"/>
    </xf>
    <xf numFmtId="0" fontId="15" fillId="3" borderId="19" xfId="0" applyFont="1" applyFill="1" applyBorder="1" applyAlignment="1">
      <alignment vertical="center"/>
    </xf>
    <xf numFmtId="0" fontId="15" fillId="3" borderId="28" xfId="0" applyFont="1" applyFill="1" applyBorder="1" applyAlignment="1">
      <alignment vertical="center"/>
    </xf>
    <xf numFmtId="0" fontId="15" fillId="3" borderId="42" xfId="0" applyFont="1" applyFill="1" applyBorder="1" applyAlignment="1">
      <alignment vertical="center"/>
    </xf>
    <xf numFmtId="0" fontId="15" fillId="3" borderId="29" xfId="0" applyFont="1" applyFill="1" applyBorder="1" applyAlignment="1">
      <alignment vertical="center"/>
    </xf>
    <xf numFmtId="1" fontId="16" fillId="5" borderId="41" xfId="0" applyNumberFormat="1" applyFont="1" applyFill="1" applyBorder="1" applyAlignment="1">
      <alignment horizontal="center" vertical="center" wrapText="1"/>
    </xf>
    <xf numFmtId="0" fontId="16" fillId="5" borderId="5" xfId="0" applyFont="1" applyFill="1" applyBorder="1" applyAlignment="1">
      <alignment horizontal="center" vertical="center"/>
    </xf>
    <xf numFmtId="2" fontId="16" fillId="5" borderId="35" xfId="0" applyNumberFormat="1" applyFont="1" applyFill="1" applyBorder="1" applyAlignment="1">
      <alignment horizontal="center" vertical="center" wrapText="1"/>
    </xf>
    <xf numFmtId="6" fontId="16" fillId="5" borderId="35" xfId="0" applyNumberFormat="1" applyFont="1" applyFill="1" applyBorder="1" applyAlignment="1">
      <alignment horizontal="center" vertical="center" wrapText="1"/>
    </xf>
    <xf numFmtId="0" fontId="15" fillId="0" borderId="43" xfId="0" applyFont="1" applyBorder="1" applyAlignment="1">
      <alignment horizontal="centerContinuous" vertical="center"/>
    </xf>
    <xf numFmtId="0" fontId="15" fillId="0" borderId="44" xfId="0" applyFont="1" applyBorder="1" applyAlignment="1">
      <alignment horizontal="centerContinuous" vertical="center"/>
    </xf>
    <xf numFmtId="164" fontId="15" fillId="0" borderId="45" xfId="0" applyNumberFormat="1" applyFont="1" applyBorder="1" applyAlignment="1">
      <alignment horizontal="centerContinuous" vertical="center"/>
    </xf>
    <xf numFmtId="6" fontId="15" fillId="6" borderId="31" xfId="0" applyNumberFormat="1" applyFont="1" applyFill="1" applyBorder="1" applyAlignment="1">
      <alignment horizontal="center" vertical="center" wrapText="1"/>
    </xf>
    <xf numFmtId="6" fontId="16" fillId="6" borderId="35" xfId="0" applyNumberFormat="1" applyFont="1" applyFill="1" applyBorder="1" applyAlignment="1">
      <alignment horizontal="center" vertical="center" wrapText="1"/>
    </xf>
    <xf numFmtId="6" fontId="16" fillId="6" borderId="11" xfId="0" applyNumberFormat="1" applyFont="1" applyFill="1" applyBorder="1" applyAlignment="1">
      <alignment horizontal="center" vertical="center" wrapText="1"/>
    </xf>
    <xf numFmtId="165" fontId="15" fillId="6" borderId="31" xfId="3" applyNumberFormat="1" applyFont="1" applyFill="1" applyBorder="1" applyAlignment="1">
      <alignment horizontal="center" vertical="center" wrapText="1"/>
    </xf>
    <xf numFmtId="0" fontId="16" fillId="3" borderId="36" xfId="0" applyFont="1" applyFill="1" applyBorder="1" applyAlignment="1">
      <alignment horizontal="center" vertical="center" wrapText="1"/>
    </xf>
    <xf numFmtId="0" fontId="16" fillId="3" borderId="8" xfId="0" applyFont="1" applyFill="1" applyBorder="1" applyAlignment="1">
      <alignment horizontal="center" vertical="center" wrapText="1"/>
    </xf>
    <xf numFmtId="0" fontId="16" fillId="3" borderId="17" xfId="0" applyFont="1" applyFill="1" applyBorder="1" applyAlignment="1">
      <alignment horizontal="center" vertical="center" wrapText="1"/>
    </xf>
    <xf numFmtId="0" fontId="16" fillId="3" borderId="9" xfId="0" applyFont="1" applyFill="1" applyBorder="1" applyAlignment="1">
      <alignment horizontal="center" vertical="center" wrapText="1"/>
    </xf>
    <xf numFmtId="0" fontId="16" fillId="3" borderId="14" xfId="0" applyFont="1" applyFill="1" applyBorder="1" applyAlignment="1">
      <alignment horizontal="center" vertical="center" wrapText="1"/>
    </xf>
    <xf numFmtId="0" fontId="16" fillId="3" borderId="18" xfId="0" applyFont="1" applyFill="1" applyBorder="1" applyAlignment="1">
      <alignment vertical="center" wrapText="1"/>
    </xf>
    <xf numFmtId="0" fontId="16" fillId="3" borderId="17" xfId="0" applyFont="1" applyFill="1" applyBorder="1" applyAlignment="1">
      <alignment vertical="center" wrapText="1"/>
    </xf>
    <xf numFmtId="0" fontId="16" fillId="2" borderId="1" xfId="0" applyFont="1" applyFill="1" applyBorder="1"/>
    <xf numFmtId="0" fontId="16" fillId="5" borderId="1" xfId="0" applyFont="1" applyFill="1" applyBorder="1"/>
    <xf numFmtId="0" fontId="16" fillId="6" borderId="1" xfId="0" applyFont="1" applyFill="1" applyBorder="1"/>
    <xf numFmtId="0" fontId="16" fillId="3" borderId="1" xfId="0" applyFont="1" applyFill="1" applyBorder="1"/>
    <xf numFmtId="1" fontId="16" fillId="6" borderId="16" xfId="0" applyNumberFormat="1" applyFont="1" applyFill="1" applyBorder="1" applyAlignment="1">
      <alignment horizontal="center" vertical="center" wrapText="1"/>
    </xf>
    <xf numFmtId="6" fontId="16" fillId="6" borderId="31" xfId="0" applyNumberFormat="1" applyFont="1" applyFill="1" applyBorder="1" applyAlignment="1">
      <alignment horizontal="center" vertical="center" wrapText="1"/>
    </xf>
    <xf numFmtId="6" fontId="16" fillId="3" borderId="37" xfId="0" applyNumberFormat="1" applyFont="1" applyFill="1" applyBorder="1" applyAlignment="1">
      <alignment horizontal="center" vertical="center" wrapText="1"/>
    </xf>
    <xf numFmtId="0" fontId="16" fillId="3" borderId="37" xfId="0" applyFont="1" applyFill="1" applyBorder="1" applyAlignment="1">
      <alignment horizontal="center" vertical="center" wrapText="1"/>
    </xf>
    <xf numFmtId="6" fontId="16" fillId="6" borderId="7" xfId="0" applyNumberFormat="1" applyFont="1" applyFill="1" applyBorder="1" applyAlignment="1">
      <alignment horizontal="center" vertical="center" wrapText="1"/>
    </xf>
    <xf numFmtId="6" fontId="22" fillId="6" borderId="35" xfId="0" applyNumberFormat="1" applyFont="1" applyFill="1" applyBorder="1" applyAlignment="1">
      <alignment horizontal="center" vertical="center" wrapText="1"/>
    </xf>
    <xf numFmtId="6" fontId="16" fillId="6" borderId="30" xfId="0" applyNumberFormat="1" applyFont="1" applyFill="1" applyBorder="1" applyAlignment="1">
      <alignment horizontal="center" vertical="center" wrapText="1"/>
    </xf>
    <xf numFmtId="0" fontId="14" fillId="3" borderId="23" xfId="0" applyFont="1" applyFill="1" applyBorder="1" applyAlignment="1">
      <alignment horizontal="centerContinuous"/>
    </xf>
    <xf numFmtId="0" fontId="14" fillId="3" borderId="24" xfId="0" applyFont="1" applyFill="1" applyBorder="1" applyAlignment="1">
      <alignment horizontal="centerContinuous"/>
    </xf>
    <xf numFmtId="0" fontId="14" fillId="3" borderId="25" xfId="0" applyFont="1" applyFill="1" applyBorder="1" applyAlignment="1">
      <alignment horizontal="centerContinuous"/>
    </xf>
    <xf numFmtId="0" fontId="21" fillId="3" borderId="24" xfId="0" applyFont="1" applyFill="1" applyBorder="1" applyAlignment="1">
      <alignment horizontal="centerContinuous"/>
    </xf>
    <xf numFmtId="0" fontId="21" fillId="3" borderId="25" xfId="0" applyFont="1" applyFill="1" applyBorder="1" applyAlignment="1">
      <alignment horizontal="centerContinuous"/>
    </xf>
    <xf numFmtId="0" fontId="14" fillId="3" borderId="23" xfId="0" applyFont="1" applyFill="1" applyBorder="1" applyAlignment="1">
      <alignment horizontal="centerContinuous" vertical="top" wrapText="1"/>
    </xf>
    <xf numFmtId="0" fontId="14" fillId="3" borderId="24" xfId="0" applyFont="1" applyFill="1" applyBorder="1" applyAlignment="1">
      <alignment horizontal="centerContinuous" vertical="top"/>
    </xf>
    <xf numFmtId="0" fontId="14" fillId="3" borderId="25" xfId="0" applyFont="1" applyFill="1" applyBorder="1" applyAlignment="1">
      <alignment horizontal="centerContinuous" vertical="top"/>
    </xf>
    <xf numFmtId="1" fontId="22" fillId="0" borderId="0" xfId="0" applyNumberFormat="1" applyFont="1"/>
    <xf numFmtId="166" fontId="16" fillId="0" borderId="0" xfId="0" applyNumberFormat="1" applyFont="1" applyAlignment="1">
      <alignment horizontal="center"/>
    </xf>
    <xf numFmtId="1" fontId="16" fillId="6" borderId="35" xfId="0" applyNumberFormat="1" applyFont="1" applyFill="1" applyBorder="1" applyAlignment="1">
      <alignment horizontal="center" vertical="center" wrapText="1"/>
    </xf>
    <xf numFmtId="0" fontId="16" fillId="3" borderId="46" xfId="0" applyFont="1" applyFill="1" applyBorder="1" applyAlignment="1">
      <alignment vertical="center" wrapText="1"/>
    </xf>
    <xf numFmtId="0" fontId="16" fillId="3" borderId="14" xfId="0" applyFont="1" applyFill="1" applyBorder="1" applyAlignment="1">
      <alignment vertical="center" wrapText="1"/>
    </xf>
    <xf numFmtId="1" fontId="16" fillId="6" borderId="6" xfId="0" applyNumberFormat="1" applyFont="1" applyFill="1" applyBorder="1" applyAlignment="1">
      <alignment horizontal="center" vertical="center" wrapText="1"/>
    </xf>
    <xf numFmtId="1" fontId="16" fillId="5" borderId="20" xfId="0" applyNumberFormat="1" applyFont="1" applyFill="1" applyBorder="1" applyAlignment="1">
      <alignment horizontal="center" vertical="center" wrapText="1"/>
    </xf>
    <xf numFmtId="1" fontId="16" fillId="5" borderId="25" xfId="0" applyNumberFormat="1" applyFont="1" applyFill="1" applyBorder="1" applyAlignment="1">
      <alignment horizontal="center" vertical="center" wrapText="1"/>
    </xf>
    <xf numFmtId="170" fontId="0" fillId="3" borderId="0" xfId="0" applyNumberFormat="1" applyFill="1" applyAlignment="1">
      <alignment vertical="center"/>
    </xf>
    <xf numFmtId="165" fontId="16" fillId="0" borderId="0" xfId="3" applyNumberFormat="1" applyFont="1" applyFill="1"/>
    <xf numFmtId="165" fontId="22" fillId="0" borderId="0" xfId="0" applyNumberFormat="1" applyFont="1"/>
    <xf numFmtId="0" fontId="24" fillId="0" borderId="0" xfId="0" applyFont="1" applyAlignment="1">
      <alignment horizontal="center" vertical="top" wrapText="1"/>
    </xf>
    <xf numFmtId="0" fontId="23" fillId="0" borderId="0" xfId="2" applyFont="1" applyAlignment="1">
      <alignment horizontal="left" vertical="top" wrapText="1"/>
    </xf>
    <xf numFmtId="14" fontId="23" fillId="0" borderId="0" xfId="2" applyNumberFormat="1" applyFont="1" applyAlignment="1">
      <alignment horizontal="left" vertical="top" wrapText="1"/>
    </xf>
    <xf numFmtId="0" fontId="4" fillId="0" borderId="0" xfId="2" applyFont="1" applyAlignment="1">
      <alignment horizontal="left" vertical="center"/>
    </xf>
    <xf numFmtId="14" fontId="4" fillId="0" borderId="0" xfId="2" applyNumberFormat="1" applyFont="1" applyAlignment="1">
      <alignment horizontal="left" vertical="center"/>
    </xf>
    <xf numFmtId="0" fontId="11" fillId="0" borderId="0" xfId="2" applyFont="1" applyAlignment="1">
      <alignment horizontal="left" vertical="center"/>
    </xf>
    <xf numFmtId="1" fontId="16" fillId="5" borderId="4" xfId="0" applyNumberFormat="1" applyFont="1" applyFill="1" applyBorder="1" applyAlignment="1">
      <alignment horizontal="center" vertical="center" wrapText="1"/>
    </xf>
    <xf numFmtId="1" fontId="16" fillId="5" borderId="35" xfId="0" applyNumberFormat="1" applyFont="1" applyFill="1" applyBorder="1" applyAlignment="1">
      <alignment horizontal="center" vertical="center" wrapText="1"/>
    </xf>
    <xf numFmtId="0" fontId="15" fillId="3" borderId="23" xfId="0" applyFont="1" applyFill="1" applyBorder="1" applyAlignment="1">
      <alignment horizontal="center"/>
    </xf>
    <xf numFmtId="0" fontId="15" fillId="3" borderId="24" xfId="0" applyFont="1" applyFill="1" applyBorder="1" applyAlignment="1">
      <alignment horizontal="center"/>
    </xf>
    <xf numFmtId="0" fontId="15" fillId="3" borderId="25" xfId="0" applyFont="1" applyFill="1" applyBorder="1" applyAlignment="1">
      <alignment horizontal="center"/>
    </xf>
    <xf numFmtId="0" fontId="14" fillId="3" borderId="23" xfId="0" applyFont="1" applyFill="1" applyBorder="1" applyAlignment="1">
      <alignment horizontal="center" vertical="top" wrapText="1"/>
    </xf>
    <xf numFmtId="0" fontId="14" fillId="3" borderId="24" xfId="0" applyFont="1" applyFill="1" applyBorder="1" applyAlignment="1">
      <alignment horizontal="center" vertical="top"/>
    </xf>
    <xf numFmtId="0" fontId="14" fillId="3" borderId="25" xfId="0" applyFont="1" applyFill="1" applyBorder="1" applyAlignment="1">
      <alignment horizontal="center" vertical="top"/>
    </xf>
  </cellXfs>
  <cellStyles count="8">
    <cellStyle name="Currency" xfId="3" builtinId="4"/>
    <cellStyle name="Hyperlink" xfId="4" builtinId="8"/>
    <cellStyle name="Hyperlink 2" xfId="6" xr:uid="{EFB8E646-75C0-451D-A14C-93EE697141C2}"/>
    <cellStyle name="Normal" xfId="0" builtinId="0"/>
    <cellStyle name="Normal 2" xfId="1" xr:uid="{A1CF5D13-B169-4E32-87FA-50B330FB0B46}"/>
    <cellStyle name="Normal 2 2" xfId="2" xr:uid="{DE9354A2-33F7-42DD-93CA-1570E2021ACD}"/>
    <cellStyle name="Normal 2 9" xfId="5" xr:uid="{7C059647-E20F-4C01-97F6-8CCCABE96941}"/>
    <cellStyle name="Normal 3" xfId="7" xr:uid="{4EF84F98-FF4C-4EA6-A546-57315C1F6666}"/>
  </cellStyles>
  <dxfs count="2">
    <dxf>
      <font>
        <color auto="1"/>
      </font>
      <fill>
        <patternFill>
          <bgColor rgb="FFFC9A9A"/>
        </patternFill>
      </fill>
    </dxf>
    <dxf>
      <font>
        <color auto="1"/>
      </font>
      <fill>
        <patternFill>
          <bgColor rgb="FFFC9A9A"/>
        </patternFill>
      </fill>
    </dxf>
  </dxfs>
  <tableStyles count="0" defaultTableStyle="TableStyleMedium2" defaultPivotStyle="PivotStyleLight16"/>
  <colors>
    <mruColors>
      <color rgb="FF9FB9C8"/>
      <color rgb="FFCFDCE3"/>
      <color rgb="FFFC9A9A"/>
      <color rgb="FFFF858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93709</xdr:colOff>
      <xdr:row>0</xdr:row>
      <xdr:rowOff>336175</xdr:rowOff>
    </xdr:from>
    <xdr:to>
      <xdr:col>2</xdr:col>
      <xdr:colOff>275758</xdr:colOff>
      <xdr:row>0</xdr:row>
      <xdr:rowOff>1228145</xdr:rowOff>
    </xdr:to>
    <xdr:pic>
      <xdr:nvPicPr>
        <xdr:cNvPr id="3" name="Picture 1" descr="Department for Education logo.">
          <a:extLst>
            <a:ext uri="{FF2B5EF4-FFF2-40B4-BE49-F238E27FC236}">
              <a16:creationId xmlns:a16="http://schemas.microsoft.com/office/drawing/2014/main" id="{17A3FC1C-3A06-AC6A-BF67-A507796E71F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3709" y="336175"/>
          <a:ext cx="1398074" cy="8983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gov.uk/government/publications/high-needs-funding-arrangements-2026-to-2027/high-needs-funding-2026-to-2027-operational-guide" TargetMode="External"/><Relationship Id="rId2" Type="http://schemas.openxmlformats.org/officeDocument/2006/relationships/hyperlink" Target="https://customerhelpportal.education.gov.uk/" TargetMode="External"/><Relationship Id="rId1" Type="http://schemas.openxmlformats.org/officeDocument/2006/relationships/hyperlink" Target="https://customerhelpportal.education.gov.uk/"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E2D466-FAAF-43B3-89E3-E402D9C142C4}">
  <sheetPr codeName="Sheet14"/>
  <dimension ref="A1:S152"/>
  <sheetViews>
    <sheetView showGridLines="0" tabSelected="1" zoomScaleNormal="100" workbookViewId="0"/>
  </sheetViews>
  <sheetFormatPr defaultColWidth="8.7109375" defaultRowHeight="14.25" x14ac:dyDescent="0.2"/>
  <cols>
    <col min="1" max="1" width="7.5703125" style="6" customWidth="1"/>
    <col min="2" max="4" width="8.7109375" style="6"/>
    <col min="5" max="5" width="32.140625" style="6" customWidth="1"/>
    <col min="6" max="6" width="8.7109375" style="6" customWidth="1"/>
    <col min="7" max="17" width="8.7109375" style="6"/>
    <col min="18" max="18" width="28.7109375" style="6" hidden="1" customWidth="1"/>
    <col min="19" max="19" width="15.42578125" style="6" hidden="1" customWidth="1"/>
    <col min="20" max="16384" width="8.7109375" style="6"/>
  </cols>
  <sheetData>
    <row r="1" spans="1:19" ht="104.25" customHeight="1" x14ac:dyDescent="0.25">
      <c r="A1" s="5" t="s">
        <v>5544</v>
      </c>
      <c r="R1" s="7" t="s">
        <v>21</v>
      </c>
      <c r="S1" s="7" t="s">
        <v>22</v>
      </c>
    </row>
    <row r="2" spans="1:19" ht="15.75" x14ac:dyDescent="0.25">
      <c r="A2" s="8" t="s">
        <v>0</v>
      </c>
      <c r="B2" s="9"/>
      <c r="C2" s="9"/>
      <c r="D2" s="9"/>
      <c r="E2" s="9"/>
      <c r="F2" s="9"/>
      <c r="G2" s="9"/>
      <c r="H2" s="9"/>
      <c r="I2" s="9"/>
      <c r="J2" s="9"/>
      <c r="K2" s="9"/>
      <c r="L2" s="9"/>
      <c r="R2" s="6" t="s">
        <v>23</v>
      </c>
      <c r="S2" s="6">
        <v>301</v>
      </c>
    </row>
    <row r="3" spans="1:19" ht="15" x14ac:dyDescent="0.2">
      <c r="A3" s="10" t="s">
        <v>6099</v>
      </c>
      <c r="B3" s="9"/>
      <c r="C3" s="9"/>
      <c r="D3" s="9"/>
      <c r="E3" s="9"/>
      <c r="F3" s="9"/>
      <c r="G3" s="9"/>
      <c r="H3" s="9"/>
      <c r="I3" s="9"/>
      <c r="J3" s="9"/>
      <c r="K3" s="9"/>
      <c r="L3" s="9"/>
      <c r="R3" s="6" t="s">
        <v>24</v>
      </c>
      <c r="S3" s="6">
        <v>302</v>
      </c>
    </row>
    <row r="4" spans="1:19" ht="15" x14ac:dyDescent="0.2">
      <c r="A4" s="10" t="s">
        <v>6100</v>
      </c>
      <c r="B4" s="9"/>
      <c r="C4" s="9"/>
      <c r="D4" s="9"/>
      <c r="E4" s="9"/>
      <c r="F4" s="9"/>
      <c r="G4" s="9"/>
      <c r="H4" s="9"/>
      <c r="I4" s="9"/>
      <c r="J4" s="9"/>
      <c r="K4" s="9"/>
      <c r="L4" s="9"/>
      <c r="R4" s="6" t="s">
        <v>25</v>
      </c>
      <c r="S4" s="6">
        <v>370</v>
      </c>
    </row>
    <row r="5" spans="1:19" ht="15" x14ac:dyDescent="0.2">
      <c r="A5" s="10" t="s">
        <v>6101</v>
      </c>
      <c r="B5" s="9"/>
      <c r="C5" s="9"/>
      <c r="D5" s="9"/>
      <c r="E5" s="9"/>
      <c r="F5" s="9"/>
      <c r="G5" s="9"/>
      <c r="H5" s="9"/>
      <c r="I5" s="9"/>
      <c r="J5" s="9"/>
      <c r="K5" s="9"/>
      <c r="L5" s="9"/>
      <c r="R5" s="6" t="s">
        <v>26</v>
      </c>
      <c r="S5" s="6">
        <v>800</v>
      </c>
    </row>
    <row r="6" spans="1:19" ht="15" x14ac:dyDescent="0.2">
      <c r="A6" s="10" t="s">
        <v>6102</v>
      </c>
      <c r="B6" s="9"/>
      <c r="C6" s="9"/>
      <c r="D6" s="9"/>
      <c r="E6" s="9"/>
      <c r="F6" s="9"/>
      <c r="G6" s="9"/>
      <c r="H6" s="9"/>
      <c r="I6" s="9"/>
      <c r="J6" s="9"/>
      <c r="K6" s="9"/>
      <c r="L6" s="9"/>
      <c r="R6" s="6" t="s">
        <v>27</v>
      </c>
      <c r="S6" s="6">
        <v>822</v>
      </c>
    </row>
    <row r="7" spans="1:19" ht="15.75" x14ac:dyDescent="0.25">
      <c r="A7" s="11" t="s">
        <v>5581</v>
      </c>
      <c r="B7" s="9"/>
      <c r="C7" s="9"/>
      <c r="D7" s="9"/>
      <c r="E7" s="9"/>
      <c r="F7" s="9"/>
      <c r="G7" s="9"/>
      <c r="H7" s="9"/>
      <c r="I7" s="9"/>
      <c r="J7" s="9"/>
      <c r="K7" s="9"/>
      <c r="L7" s="9"/>
      <c r="R7" s="6" t="s">
        <v>28</v>
      </c>
      <c r="S7" s="6">
        <v>303</v>
      </c>
    </row>
    <row r="8" spans="1:19" ht="15" x14ac:dyDescent="0.2">
      <c r="A8" s="12" t="s">
        <v>5607</v>
      </c>
      <c r="B8" s="9"/>
      <c r="C8" s="9"/>
      <c r="D8" s="9"/>
      <c r="E8" s="9"/>
      <c r="F8" s="9"/>
      <c r="G8" s="9"/>
      <c r="H8" s="9"/>
      <c r="I8" s="9"/>
      <c r="J8" s="9"/>
      <c r="K8" s="9"/>
      <c r="L8" s="9"/>
      <c r="R8" s="6" t="s">
        <v>29</v>
      </c>
      <c r="S8" s="6">
        <v>330</v>
      </c>
    </row>
    <row r="9" spans="1:19" ht="27.6" customHeight="1" x14ac:dyDescent="0.2">
      <c r="A9" s="10" t="s">
        <v>1</v>
      </c>
      <c r="B9" s="9"/>
      <c r="C9" s="9"/>
      <c r="D9" s="9"/>
      <c r="E9" s="9"/>
      <c r="F9" s="9"/>
      <c r="G9" s="9"/>
      <c r="H9" s="9"/>
      <c r="I9" s="9"/>
      <c r="J9" s="9"/>
      <c r="K9" s="9"/>
      <c r="L9" s="9"/>
      <c r="R9" s="6" t="s">
        <v>30</v>
      </c>
      <c r="S9" s="6">
        <v>889</v>
      </c>
    </row>
    <row r="10" spans="1:19" ht="15" x14ac:dyDescent="0.2">
      <c r="A10" s="10" t="s">
        <v>5595</v>
      </c>
      <c r="B10" s="9"/>
      <c r="C10" s="9"/>
      <c r="D10" s="9"/>
      <c r="E10" s="9"/>
      <c r="F10" s="9"/>
      <c r="G10" s="9"/>
      <c r="H10" s="9"/>
      <c r="I10" s="9"/>
      <c r="J10" s="9"/>
      <c r="K10" s="9"/>
      <c r="L10" s="9"/>
      <c r="R10" s="6" t="s">
        <v>31</v>
      </c>
      <c r="S10" s="6">
        <v>890</v>
      </c>
    </row>
    <row r="11" spans="1:19" ht="15" x14ac:dyDescent="0.2">
      <c r="A11" s="10" t="s">
        <v>2</v>
      </c>
      <c r="B11" s="9"/>
      <c r="C11" s="9"/>
      <c r="D11" s="9"/>
      <c r="E11" s="9"/>
      <c r="F11" s="9"/>
      <c r="G11" s="9"/>
      <c r="H11" s="9"/>
      <c r="I11" s="9"/>
      <c r="J11" s="9"/>
      <c r="K11" s="9"/>
      <c r="L11" s="9"/>
      <c r="R11" s="6" t="s">
        <v>32</v>
      </c>
      <c r="S11" s="6">
        <v>350</v>
      </c>
    </row>
    <row r="12" spans="1:19" ht="28.5" customHeight="1" thickBot="1" x14ac:dyDescent="0.3">
      <c r="A12" s="8" t="s">
        <v>3</v>
      </c>
      <c r="B12" s="9"/>
      <c r="C12" s="9"/>
      <c r="D12" s="9"/>
      <c r="E12" s="9"/>
      <c r="F12" s="9"/>
      <c r="G12" s="9"/>
      <c r="H12" s="9"/>
      <c r="I12" s="9"/>
      <c r="J12" s="9"/>
      <c r="K12" s="9"/>
      <c r="L12" s="9"/>
      <c r="R12" s="6" t="s">
        <v>33</v>
      </c>
      <c r="S12" s="6">
        <v>839</v>
      </c>
    </row>
    <row r="13" spans="1:19" ht="16.5" thickBot="1" x14ac:dyDescent="0.3">
      <c r="A13" s="13" t="s">
        <v>4</v>
      </c>
      <c r="B13" s="8"/>
      <c r="C13" s="8"/>
      <c r="D13" s="9"/>
      <c r="E13" s="14" t="s">
        <v>44</v>
      </c>
      <c r="F13" s="15">
        <f>INDEX('LA Code Lookup'!B:B,MATCH(E13,'LA Code Lookup'!A:A,0))</f>
        <v>202</v>
      </c>
      <c r="G13" s="9"/>
      <c r="H13" s="9"/>
      <c r="I13" s="9"/>
      <c r="J13" s="9"/>
      <c r="K13" s="9"/>
      <c r="L13" s="9"/>
      <c r="R13" s="6" t="s">
        <v>34</v>
      </c>
      <c r="S13" s="6">
        <v>867</v>
      </c>
    </row>
    <row r="14" spans="1:19" ht="26.25" customHeight="1" x14ac:dyDescent="0.2">
      <c r="A14" s="13" t="s">
        <v>6</v>
      </c>
      <c r="B14" s="10"/>
      <c r="C14" s="10"/>
      <c r="D14" s="10"/>
      <c r="E14" s="10"/>
      <c r="F14" s="10"/>
      <c r="G14" s="10"/>
      <c r="H14" s="10"/>
      <c r="I14" s="9"/>
      <c r="J14" s="9"/>
      <c r="K14" s="9"/>
      <c r="L14" s="9"/>
      <c r="R14" s="6" t="s">
        <v>35</v>
      </c>
      <c r="S14" s="6">
        <v>380</v>
      </c>
    </row>
    <row r="15" spans="1:19" ht="15" x14ac:dyDescent="0.2">
      <c r="A15" s="10" t="s">
        <v>5596</v>
      </c>
      <c r="B15" s="10"/>
      <c r="C15" s="10"/>
      <c r="D15" s="10"/>
      <c r="E15" s="10"/>
      <c r="F15" s="10"/>
      <c r="G15" s="10"/>
      <c r="H15" s="10"/>
      <c r="I15" s="9"/>
      <c r="J15" s="9"/>
      <c r="K15" s="9"/>
      <c r="L15" s="9"/>
      <c r="R15" s="6" t="s">
        <v>36</v>
      </c>
      <c r="S15" s="6">
        <v>304</v>
      </c>
    </row>
    <row r="16" spans="1:19" ht="15" x14ac:dyDescent="0.2">
      <c r="A16" s="10" t="s">
        <v>5582</v>
      </c>
      <c r="B16" s="10"/>
      <c r="C16" s="10"/>
      <c r="D16" s="10"/>
      <c r="E16" s="10"/>
      <c r="F16" s="10"/>
      <c r="G16" s="10"/>
      <c r="H16" s="12" t="s">
        <v>7</v>
      </c>
      <c r="I16" s="9"/>
      <c r="J16" s="9"/>
      <c r="K16" s="9"/>
      <c r="L16" s="9"/>
      <c r="R16" s="6" t="s">
        <v>37</v>
      </c>
      <c r="S16" s="6">
        <v>846</v>
      </c>
    </row>
    <row r="17" spans="1:19" ht="15" x14ac:dyDescent="0.2">
      <c r="A17" s="10" t="s">
        <v>8</v>
      </c>
      <c r="B17" s="10"/>
      <c r="C17" s="10"/>
      <c r="D17" s="10"/>
      <c r="E17" s="10"/>
      <c r="F17" s="10"/>
      <c r="G17" s="10"/>
      <c r="H17" s="12" t="s">
        <v>5578</v>
      </c>
      <c r="I17" s="9"/>
      <c r="J17" s="9"/>
      <c r="K17" s="9"/>
      <c r="L17" s="9"/>
      <c r="R17" s="6" t="s">
        <v>38</v>
      </c>
      <c r="S17" s="6">
        <v>801</v>
      </c>
    </row>
    <row r="18" spans="1:19" ht="15" x14ac:dyDescent="0.2">
      <c r="A18" s="10" t="s">
        <v>9</v>
      </c>
      <c r="B18" s="10"/>
      <c r="C18" s="10"/>
      <c r="D18" s="10"/>
      <c r="E18" s="10"/>
      <c r="F18" s="10"/>
      <c r="G18" s="10"/>
      <c r="H18" s="12" t="s">
        <v>10</v>
      </c>
      <c r="I18" s="9"/>
      <c r="J18" s="9"/>
      <c r="K18" s="9"/>
      <c r="L18" s="9"/>
      <c r="R18" s="6" t="s">
        <v>39</v>
      </c>
      <c r="S18" s="6">
        <v>305</v>
      </c>
    </row>
    <row r="19" spans="1:19" ht="26.25" customHeight="1" x14ac:dyDescent="0.2">
      <c r="A19" s="13" t="s">
        <v>11</v>
      </c>
      <c r="B19" s="10"/>
      <c r="C19" s="10"/>
      <c r="D19" s="10"/>
      <c r="E19" s="10"/>
      <c r="F19" s="10"/>
      <c r="G19" s="10"/>
      <c r="H19" s="10"/>
      <c r="I19" s="9"/>
      <c r="J19" s="9"/>
      <c r="K19" s="9"/>
      <c r="L19" s="9"/>
      <c r="R19" s="6" t="s">
        <v>40</v>
      </c>
      <c r="S19" s="6">
        <v>825</v>
      </c>
    </row>
    <row r="20" spans="1:19" ht="15" x14ac:dyDescent="0.2">
      <c r="A20" s="10" t="s">
        <v>5597</v>
      </c>
      <c r="B20" s="10"/>
      <c r="C20" s="10"/>
      <c r="D20" s="10"/>
      <c r="E20" s="10"/>
      <c r="F20" s="10"/>
      <c r="G20" s="10"/>
      <c r="H20" s="10"/>
      <c r="I20" s="9"/>
      <c r="J20" s="9"/>
      <c r="K20" s="9"/>
      <c r="L20" s="9"/>
      <c r="R20" s="6" t="s">
        <v>41</v>
      </c>
      <c r="S20" s="6">
        <v>351</v>
      </c>
    </row>
    <row r="21" spans="1:19" ht="15" x14ac:dyDescent="0.2">
      <c r="A21" s="10" t="s">
        <v>5583</v>
      </c>
      <c r="B21" s="10"/>
      <c r="C21" s="10"/>
      <c r="D21" s="10"/>
      <c r="E21" s="10"/>
      <c r="F21" s="10"/>
      <c r="G21" s="10"/>
      <c r="H21" s="12" t="s">
        <v>12</v>
      </c>
      <c r="I21" s="9"/>
      <c r="J21" s="9"/>
      <c r="K21" s="9"/>
      <c r="L21" s="9"/>
      <c r="R21" s="6" t="s">
        <v>42</v>
      </c>
      <c r="S21" s="6">
        <v>381</v>
      </c>
    </row>
    <row r="22" spans="1:19" ht="15" x14ac:dyDescent="0.2">
      <c r="A22" s="10" t="s">
        <v>8</v>
      </c>
      <c r="B22" s="10"/>
      <c r="C22" s="10"/>
      <c r="D22" s="10"/>
      <c r="E22" s="10"/>
      <c r="F22" s="10"/>
      <c r="G22" s="10"/>
      <c r="H22" s="12" t="s">
        <v>5579</v>
      </c>
      <c r="I22" s="9"/>
      <c r="J22" s="9"/>
      <c r="K22" s="9"/>
      <c r="L22" s="9"/>
      <c r="R22" s="6" t="s">
        <v>43</v>
      </c>
      <c r="S22" s="6">
        <v>873</v>
      </c>
    </row>
    <row r="23" spans="1:19" ht="15" x14ac:dyDescent="0.2">
      <c r="A23" s="10" t="s">
        <v>9</v>
      </c>
      <c r="B23" s="10"/>
      <c r="C23" s="10"/>
      <c r="D23" s="10"/>
      <c r="E23" s="10"/>
      <c r="F23" s="10"/>
      <c r="G23" s="10"/>
      <c r="H23" s="12" t="s">
        <v>13</v>
      </c>
      <c r="I23" s="9"/>
      <c r="J23" s="9"/>
      <c r="K23" s="9"/>
      <c r="L23" s="9"/>
      <c r="R23" s="6" t="s">
        <v>44</v>
      </c>
      <c r="S23" s="6">
        <v>202</v>
      </c>
    </row>
    <row r="24" spans="1:19" ht="24.75" customHeight="1" x14ac:dyDescent="0.25">
      <c r="A24" s="11" t="s">
        <v>14</v>
      </c>
      <c r="B24" s="10"/>
      <c r="C24" s="10"/>
      <c r="D24" s="10"/>
      <c r="E24" s="10"/>
      <c r="F24" s="10"/>
      <c r="G24" s="10"/>
      <c r="H24" s="10"/>
      <c r="I24" s="10"/>
      <c r="J24" s="9"/>
      <c r="K24" s="9"/>
      <c r="L24" s="9"/>
      <c r="R24" s="6" t="s">
        <v>45</v>
      </c>
      <c r="S24" s="6">
        <v>823</v>
      </c>
    </row>
    <row r="25" spans="1:19" ht="15" x14ac:dyDescent="0.2">
      <c r="A25" s="10" t="s">
        <v>15</v>
      </c>
      <c r="B25" s="9"/>
      <c r="C25" s="10"/>
      <c r="D25" s="10"/>
      <c r="E25" s="10"/>
      <c r="F25" s="10"/>
      <c r="G25" s="10"/>
      <c r="H25" s="10"/>
      <c r="I25" s="10"/>
      <c r="J25" s="9"/>
      <c r="K25" s="9"/>
      <c r="L25" s="9"/>
      <c r="R25" s="6" t="s">
        <v>46</v>
      </c>
      <c r="S25" s="6">
        <v>895</v>
      </c>
    </row>
    <row r="26" spans="1:19" ht="15" x14ac:dyDescent="0.2">
      <c r="A26" s="10" t="s">
        <v>16</v>
      </c>
      <c r="B26" s="9"/>
      <c r="C26" s="10"/>
      <c r="D26" s="10"/>
      <c r="E26" s="10"/>
      <c r="F26" s="10"/>
      <c r="G26" s="10"/>
      <c r="H26" s="10"/>
      <c r="I26" s="10"/>
      <c r="J26" s="9"/>
      <c r="K26" s="9"/>
      <c r="L26" s="9"/>
      <c r="R26" s="6" t="s">
        <v>47</v>
      </c>
      <c r="S26" s="6">
        <v>896</v>
      </c>
    </row>
    <row r="27" spans="1:19" ht="15" x14ac:dyDescent="0.2">
      <c r="A27" s="10" t="s">
        <v>17</v>
      </c>
      <c r="B27" s="9"/>
      <c r="C27" s="10"/>
      <c r="D27" s="10"/>
      <c r="E27" s="10"/>
      <c r="F27" s="10"/>
      <c r="G27" s="10"/>
      <c r="H27" s="10"/>
      <c r="I27" s="10"/>
      <c r="J27" s="9"/>
      <c r="K27" s="9"/>
      <c r="L27" s="9"/>
      <c r="R27" s="6" t="s">
        <v>48</v>
      </c>
      <c r="S27" s="6">
        <v>908</v>
      </c>
    </row>
    <row r="28" spans="1:19" ht="15" x14ac:dyDescent="0.2">
      <c r="A28" s="10" t="s">
        <v>18</v>
      </c>
      <c r="B28" s="9"/>
      <c r="C28" s="10"/>
      <c r="D28" s="10"/>
      <c r="E28" s="10"/>
      <c r="F28" s="10"/>
      <c r="G28" s="10"/>
      <c r="H28" s="10"/>
      <c r="I28" s="10"/>
      <c r="J28" s="9"/>
      <c r="K28" s="9"/>
      <c r="L28" s="9"/>
      <c r="R28" s="6" t="s">
        <v>49</v>
      </c>
      <c r="S28" s="6">
        <v>331</v>
      </c>
    </row>
    <row r="29" spans="1:19" ht="15" x14ac:dyDescent="0.2">
      <c r="A29" s="10" t="s">
        <v>19</v>
      </c>
      <c r="B29" s="9"/>
      <c r="C29" s="10"/>
      <c r="D29" s="10"/>
      <c r="E29" s="10"/>
      <c r="F29" s="10"/>
      <c r="G29" s="10"/>
      <c r="H29" s="10"/>
      <c r="I29" s="10"/>
      <c r="J29" s="9"/>
      <c r="K29" s="9"/>
      <c r="L29" s="9"/>
      <c r="R29" s="6" t="s">
        <v>50</v>
      </c>
      <c r="S29" s="6">
        <v>306</v>
      </c>
    </row>
    <row r="30" spans="1:19" ht="15" x14ac:dyDescent="0.2">
      <c r="A30" s="10" t="s">
        <v>20</v>
      </c>
      <c r="B30" s="9"/>
      <c r="C30" s="10"/>
      <c r="D30" s="10"/>
      <c r="E30" s="10"/>
      <c r="F30" s="10"/>
      <c r="G30" s="10"/>
      <c r="H30" s="10"/>
      <c r="I30" s="10"/>
      <c r="J30" s="9"/>
      <c r="K30" s="9"/>
      <c r="L30" s="9"/>
      <c r="R30" s="6" t="s">
        <v>51</v>
      </c>
      <c r="S30" s="6">
        <v>942</v>
      </c>
    </row>
    <row r="31" spans="1:19" ht="15" x14ac:dyDescent="0.2">
      <c r="A31" s="9"/>
      <c r="B31" s="9"/>
      <c r="C31" s="9"/>
      <c r="D31" s="9"/>
      <c r="E31" s="9"/>
      <c r="F31" s="9"/>
      <c r="G31" s="9"/>
      <c r="H31" s="9"/>
      <c r="I31" s="9"/>
      <c r="J31" s="9"/>
      <c r="K31" s="9"/>
      <c r="L31" s="9"/>
      <c r="R31" s="6" t="s">
        <v>52</v>
      </c>
      <c r="S31" s="6">
        <v>841</v>
      </c>
    </row>
    <row r="32" spans="1:19" ht="15.75" x14ac:dyDescent="0.25">
      <c r="A32" s="11" t="s">
        <v>5558</v>
      </c>
      <c r="B32" s="9"/>
      <c r="C32" s="9"/>
      <c r="D32" s="9"/>
      <c r="E32" s="9"/>
      <c r="F32" s="9"/>
      <c r="G32" s="9"/>
      <c r="H32" s="9"/>
      <c r="I32" s="9"/>
      <c r="J32" s="9"/>
      <c r="K32" s="9"/>
      <c r="L32" s="9"/>
      <c r="R32" s="6" t="s">
        <v>53</v>
      </c>
      <c r="S32" s="6">
        <v>831</v>
      </c>
    </row>
    <row r="33" spans="1:19" ht="15" x14ac:dyDescent="0.2">
      <c r="A33" s="9" t="s">
        <v>5580</v>
      </c>
      <c r="H33" s="9"/>
      <c r="I33" s="9"/>
      <c r="J33" s="9"/>
      <c r="K33" s="9"/>
      <c r="L33" s="9"/>
      <c r="R33" s="6" t="s">
        <v>54</v>
      </c>
      <c r="S33" s="6">
        <v>830</v>
      </c>
    </row>
    <row r="34" spans="1:19" ht="15" x14ac:dyDescent="0.2">
      <c r="A34" s="16" t="s">
        <v>5546</v>
      </c>
      <c r="H34" s="9"/>
      <c r="I34" s="9"/>
      <c r="J34" s="9"/>
      <c r="K34" s="9"/>
      <c r="L34" s="9"/>
      <c r="R34" s="6" t="s">
        <v>55</v>
      </c>
      <c r="S34" s="6">
        <v>878</v>
      </c>
    </row>
    <row r="35" spans="1:19" ht="15" x14ac:dyDescent="0.2">
      <c r="A35" s="9" t="s">
        <v>5608</v>
      </c>
      <c r="H35" s="9"/>
      <c r="I35" s="9"/>
      <c r="J35" s="9"/>
      <c r="K35" s="9"/>
      <c r="L35" s="9"/>
      <c r="R35" s="6" t="s">
        <v>56</v>
      </c>
      <c r="S35" s="6">
        <v>371</v>
      </c>
    </row>
    <row r="36" spans="1:19" ht="15" x14ac:dyDescent="0.2">
      <c r="A36" s="9" t="s">
        <v>5577</v>
      </c>
      <c r="B36" s="9"/>
      <c r="C36" s="9"/>
      <c r="D36" s="9"/>
      <c r="E36" s="9"/>
      <c r="F36" s="9"/>
      <c r="G36" s="9"/>
      <c r="H36" s="9"/>
      <c r="I36" s="9"/>
      <c r="J36" s="9"/>
      <c r="K36" s="9"/>
      <c r="L36" s="9"/>
      <c r="R36" s="6" t="s">
        <v>57</v>
      </c>
      <c r="S36" s="6">
        <v>838</v>
      </c>
    </row>
    <row r="37" spans="1:19" ht="15" x14ac:dyDescent="0.2">
      <c r="A37" s="9" t="s">
        <v>5606</v>
      </c>
      <c r="B37" s="9"/>
      <c r="C37" s="9"/>
      <c r="D37" s="9"/>
      <c r="E37" s="9"/>
      <c r="F37" s="9"/>
      <c r="G37" s="9"/>
      <c r="H37" s="9"/>
      <c r="I37" s="9"/>
      <c r="J37" s="9"/>
      <c r="K37" s="9"/>
      <c r="L37" s="9"/>
      <c r="R37" s="6" t="s">
        <v>58</v>
      </c>
      <c r="S37" s="6">
        <v>332</v>
      </c>
    </row>
    <row r="38" spans="1:19" ht="15" x14ac:dyDescent="0.2">
      <c r="A38" s="10" t="s">
        <v>5547</v>
      </c>
      <c r="B38" s="9"/>
      <c r="C38" s="9"/>
      <c r="D38" s="9"/>
      <c r="E38" s="9"/>
      <c r="F38" s="9"/>
      <c r="G38" s="9"/>
      <c r="R38" s="6" t="s">
        <v>59</v>
      </c>
      <c r="S38" s="6">
        <v>840</v>
      </c>
    </row>
    <row r="39" spans="1:19" ht="15" x14ac:dyDescent="0.2">
      <c r="A39" s="16" t="s">
        <v>5546</v>
      </c>
      <c r="B39" s="9"/>
      <c r="C39" s="9"/>
      <c r="D39" s="9"/>
      <c r="E39" s="9"/>
      <c r="F39" s="9"/>
      <c r="G39" s="9"/>
      <c r="R39" s="6" t="s">
        <v>60</v>
      </c>
      <c r="S39" s="6">
        <v>307</v>
      </c>
    </row>
    <row r="40" spans="1:19" x14ac:dyDescent="0.2">
      <c r="R40" s="6" t="s">
        <v>61</v>
      </c>
      <c r="S40" s="6">
        <v>811</v>
      </c>
    </row>
    <row r="41" spans="1:19" x14ac:dyDescent="0.2">
      <c r="R41" s="6" t="s">
        <v>5</v>
      </c>
      <c r="S41" s="6">
        <v>845</v>
      </c>
    </row>
    <row r="42" spans="1:19" x14ac:dyDescent="0.2">
      <c r="R42" s="6" t="s">
        <v>62</v>
      </c>
      <c r="S42" s="6">
        <v>308</v>
      </c>
    </row>
    <row r="43" spans="1:19" x14ac:dyDescent="0.2">
      <c r="R43" s="6" t="s">
        <v>63</v>
      </c>
      <c r="S43" s="6">
        <v>881</v>
      </c>
    </row>
    <row r="44" spans="1:19" x14ac:dyDescent="0.2">
      <c r="R44" s="6" t="s">
        <v>64</v>
      </c>
      <c r="S44" s="6">
        <v>390</v>
      </c>
    </row>
    <row r="45" spans="1:19" x14ac:dyDescent="0.2">
      <c r="R45" s="6" t="s">
        <v>65</v>
      </c>
      <c r="S45" s="6">
        <v>916</v>
      </c>
    </row>
    <row r="46" spans="1:19" x14ac:dyDescent="0.2">
      <c r="R46" s="6" t="s">
        <v>66</v>
      </c>
      <c r="S46" s="6">
        <v>203</v>
      </c>
    </row>
    <row r="47" spans="1:19" x14ac:dyDescent="0.2">
      <c r="R47" s="6" t="s">
        <v>67</v>
      </c>
      <c r="S47" s="6">
        <v>204</v>
      </c>
    </row>
    <row r="48" spans="1:19" x14ac:dyDescent="0.2">
      <c r="R48" s="6" t="s">
        <v>68</v>
      </c>
      <c r="S48" s="6">
        <v>876</v>
      </c>
    </row>
    <row r="49" spans="18:19" x14ac:dyDescent="0.2">
      <c r="R49" s="6" t="s">
        <v>69</v>
      </c>
      <c r="S49" s="6">
        <v>205</v>
      </c>
    </row>
    <row r="50" spans="18:19" x14ac:dyDescent="0.2">
      <c r="R50" s="6" t="s">
        <v>70</v>
      </c>
      <c r="S50" s="6">
        <v>850</v>
      </c>
    </row>
    <row r="51" spans="18:19" x14ac:dyDescent="0.2">
      <c r="R51" s="6" t="s">
        <v>71</v>
      </c>
      <c r="S51" s="6">
        <v>309</v>
      </c>
    </row>
    <row r="52" spans="18:19" x14ac:dyDescent="0.2">
      <c r="R52" s="6" t="s">
        <v>72</v>
      </c>
      <c r="S52" s="6">
        <v>310</v>
      </c>
    </row>
    <row r="53" spans="18:19" x14ac:dyDescent="0.2">
      <c r="R53" s="6" t="s">
        <v>73</v>
      </c>
      <c r="S53" s="6">
        <v>805</v>
      </c>
    </row>
    <row r="54" spans="18:19" x14ac:dyDescent="0.2">
      <c r="R54" s="6" t="s">
        <v>74</v>
      </c>
      <c r="S54" s="6">
        <v>311</v>
      </c>
    </row>
    <row r="55" spans="18:19" x14ac:dyDescent="0.2">
      <c r="R55" s="6" t="s">
        <v>75</v>
      </c>
      <c r="S55" s="6">
        <v>884</v>
      </c>
    </row>
    <row r="56" spans="18:19" x14ac:dyDescent="0.2">
      <c r="R56" s="6" t="s">
        <v>76</v>
      </c>
      <c r="S56" s="6">
        <v>919</v>
      </c>
    </row>
    <row r="57" spans="18:19" x14ac:dyDescent="0.2">
      <c r="R57" s="6" t="s">
        <v>77</v>
      </c>
      <c r="S57" s="6">
        <v>312</v>
      </c>
    </row>
    <row r="58" spans="18:19" x14ac:dyDescent="0.2">
      <c r="R58" s="6" t="s">
        <v>78</v>
      </c>
      <c r="S58" s="6">
        <v>313</v>
      </c>
    </row>
    <row r="59" spans="18:19" x14ac:dyDescent="0.2">
      <c r="R59" s="6" t="s">
        <v>79</v>
      </c>
      <c r="S59" s="6">
        <v>921</v>
      </c>
    </row>
    <row r="60" spans="18:19" x14ac:dyDescent="0.2">
      <c r="R60" s="6" t="s">
        <v>80</v>
      </c>
      <c r="S60" s="6">
        <v>206</v>
      </c>
    </row>
    <row r="61" spans="18:19" x14ac:dyDescent="0.2">
      <c r="R61" s="6" t="s">
        <v>81</v>
      </c>
      <c r="S61" s="6">
        <v>207</v>
      </c>
    </row>
    <row r="62" spans="18:19" x14ac:dyDescent="0.2">
      <c r="R62" s="6" t="s">
        <v>82</v>
      </c>
      <c r="S62" s="6">
        <v>886</v>
      </c>
    </row>
    <row r="63" spans="18:19" x14ac:dyDescent="0.2">
      <c r="R63" s="6" t="s">
        <v>83</v>
      </c>
      <c r="S63" s="6">
        <v>810</v>
      </c>
    </row>
    <row r="64" spans="18:19" x14ac:dyDescent="0.2">
      <c r="R64" s="6" t="s">
        <v>84</v>
      </c>
      <c r="S64" s="6">
        <v>314</v>
      </c>
    </row>
    <row r="65" spans="18:19" x14ac:dyDescent="0.2">
      <c r="R65" s="6" t="s">
        <v>85</v>
      </c>
      <c r="S65" s="6">
        <v>382</v>
      </c>
    </row>
    <row r="66" spans="18:19" x14ac:dyDescent="0.2">
      <c r="R66" s="6" t="s">
        <v>86</v>
      </c>
      <c r="S66" s="6">
        <v>340</v>
      </c>
    </row>
    <row r="67" spans="18:19" x14ac:dyDescent="0.2">
      <c r="R67" s="6" t="s">
        <v>87</v>
      </c>
      <c r="S67" s="6">
        <v>208</v>
      </c>
    </row>
    <row r="68" spans="18:19" x14ac:dyDescent="0.2">
      <c r="R68" s="6" t="s">
        <v>88</v>
      </c>
      <c r="S68" s="6">
        <v>888</v>
      </c>
    </row>
    <row r="69" spans="18:19" x14ac:dyDescent="0.2">
      <c r="R69" s="6" t="s">
        <v>89</v>
      </c>
      <c r="S69" s="6">
        <v>383</v>
      </c>
    </row>
    <row r="70" spans="18:19" x14ac:dyDescent="0.2">
      <c r="R70" s="6" t="s">
        <v>90</v>
      </c>
      <c r="S70" s="6">
        <v>856</v>
      </c>
    </row>
    <row r="71" spans="18:19" x14ac:dyDescent="0.2">
      <c r="R71" s="6" t="s">
        <v>91</v>
      </c>
      <c r="S71" s="6">
        <v>855</v>
      </c>
    </row>
    <row r="72" spans="18:19" x14ac:dyDescent="0.2">
      <c r="R72" s="6" t="s">
        <v>92</v>
      </c>
      <c r="S72" s="6">
        <v>209</v>
      </c>
    </row>
    <row r="73" spans="18:19" x14ac:dyDescent="0.2">
      <c r="R73" s="6" t="s">
        <v>93</v>
      </c>
      <c r="S73" s="6">
        <v>925</v>
      </c>
    </row>
    <row r="74" spans="18:19" x14ac:dyDescent="0.2">
      <c r="R74" s="6" t="s">
        <v>94</v>
      </c>
      <c r="S74" s="6">
        <v>341</v>
      </c>
    </row>
    <row r="75" spans="18:19" x14ac:dyDescent="0.2">
      <c r="R75" s="6" t="s">
        <v>95</v>
      </c>
      <c r="S75" s="6">
        <v>821</v>
      </c>
    </row>
    <row r="76" spans="18:19" x14ac:dyDescent="0.2">
      <c r="R76" s="6" t="s">
        <v>96</v>
      </c>
      <c r="S76" s="6">
        <v>352</v>
      </c>
    </row>
    <row r="77" spans="18:19" x14ac:dyDescent="0.2">
      <c r="R77" s="6" t="s">
        <v>97</v>
      </c>
      <c r="S77" s="6">
        <v>887</v>
      </c>
    </row>
    <row r="78" spans="18:19" x14ac:dyDescent="0.2">
      <c r="R78" s="6" t="s">
        <v>98</v>
      </c>
      <c r="S78" s="6">
        <v>315</v>
      </c>
    </row>
    <row r="79" spans="18:19" x14ac:dyDescent="0.2">
      <c r="R79" s="6" t="s">
        <v>99</v>
      </c>
      <c r="S79" s="6">
        <v>806</v>
      </c>
    </row>
    <row r="80" spans="18:19" x14ac:dyDescent="0.2">
      <c r="R80" s="6" t="s">
        <v>100</v>
      </c>
      <c r="S80" s="6">
        <v>826</v>
      </c>
    </row>
    <row r="81" spans="18:19" x14ac:dyDescent="0.2">
      <c r="R81" s="6" t="s">
        <v>101</v>
      </c>
      <c r="S81" s="6">
        <v>391</v>
      </c>
    </row>
    <row r="82" spans="18:19" x14ac:dyDescent="0.2">
      <c r="R82" s="6" t="s">
        <v>102</v>
      </c>
      <c r="S82" s="6">
        <v>316</v>
      </c>
    </row>
    <row r="83" spans="18:19" x14ac:dyDescent="0.2">
      <c r="R83" s="6" t="s">
        <v>103</v>
      </c>
      <c r="S83" s="6">
        <v>926</v>
      </c>
    </row>
    <row r="84" spans="18:19" x14ac:dyDescent="0.2">
      <c r="R84" s="6" t="s">
        <v>104</v>
      </c>
      <c r="S84" s="6">
        <v>812</v>
      </c>
    </row>
    <row r="85" spans="18:19" x14ac:dyDescent="0.2">
      <c r="R85" s="6" t="s">
        <v>105</v>
      </c>
      <c r="S85" s="6">
        <v>813</v>
      </c>
    </row>
    <row r="86" spans="18:19" x14ac:dyDescent="0.2">
      <c r="R86" s="6" t="s">
        <v>106</v>
      </c>
      <c r="S86" s="6">
        <v>940</v>
      </c>
    </row>
    <row r="87" spans="18:19" x14ac:dyDescent="0.2">
      <c r="R87" s="6" t="s">
        <v>107</v>
      </c>
      <c r="S87" s="6">
        <v>802</v>
      </c>
    </row>
    <row r="88" spans="18:19" x14ac:dyDescent="0.2">
      <c r="R88" s="6" t="s">
        <v>108</v>
      </c>
      <c r="S88" s="6">
        <v>392</v>
      </c>
    </row>
    <row r="89" spans="18:19" x14ac:dyDescent="0.2">
      <c r="R89" s="6" t="s">
        <v>109</v>
      </c>
      <c r="S89" s="6">
        <v>815</v>
      </c>
    </row>
    <row r="90" spans="18:19" x14ac:dyDescent="0.2">
      <c r="R90" s="6" t="s">
        <v>110</v>
      </c>
      <c r="S90" s="6">
        <v>929</v>
      </c>
    </row>
    <row r="91" spans="18:19" x14ac:dyDescent="0.2">
      <c r="R91" s="6" t="s">
        <v>111</v>
      </c>
      <c r="S91" s="6">
        <v>892</v>
      </c>
    </row>
    <row r="92" spans="18:19" x14ac:dyDescent="0.2">
      <c r="R92" s="6" t="s">
        <v>112</v>
      </c>
      <c r="S92" s="6">
        <v>891</v>
      </c>
    </row>
    <row r="93" spans="18:19" x14ac:dyDescent="0.2">
      <c r="R93" s="6" t="s">
        <v>113</v>
      </c>
      <c r="S93" s="6">
        <v>353</v>
      </c>
    </row>
    <row r="94" spans="18:19" x14ac:dyDescent="0.2">
      <c r="R94" s="6" t="s">
        <v>114</v>
      </c>
      <c r="S94" s="6">
        <v>931</v>
      </c>
    </row>
    <row r="95" spans="18:19" x14ac:dyDescent="0.2">
      <c r="R95" s="6" t="s">
        <v>115</v>
      </c>
      <c r="S95" s="6">
        <v>874</v>
      </c>
    </row>
    <row r="96" spans="18:19" x14ac:dyDescent="0.2">
      <c r="R96" s="6" t="s">
        <v>116</v>
      </c>
      <c r="S96" s="6">
        <v>879</v>
      </c>
    </row>
    <row r="97" spans="18:19" x14ac:dyDescent="0.2">
      <c r="R97" s="6" t="s">
        <v>117</v>
      </c>
      <c r="S97" s="6">
        <v>851</v>
      </c>
    </row>
    <row r="98" spans="18:19" x14ac:dyDescent="0.2">
      <c r="R98" s="6" t="s">
        <v>118</v>
      </c>
      <c r="S98" s="6">
        <v>870</v>
      </c>
    </row>
    <row r="99" spans="18:19" x14ac:dyDescent="0.2">
      <c r="R99" s="6" t="s">
        <v>119</v>
      </c>
      <c r="S99" s="6">
        <v>317</v>
      </c>
    </row>
    <row r="100" spans="18:19" x14ac:dyDescent="0.2">
      <c r="R100" s="6" t="s">
        <v>120</v>
      </c>
      <c r="S100" s="6">
        <v>807</v>
      </c>
    </row>
    <row r="101" spans="18:19" x14ac:dyDescent="0.2">
      <c r="R101" s="6" t="s">
        <v>121</v>
      </c>
      <c r="S101" s="6">
        <v>318</v>
      </c>
    </row>
    <row r="102" spans="18:19" x14ac:dyDescent="0.2">
      <c r="R102" s="6" t="s">
        <v>122</v>
      </c>
      <c r="S102" s="6">
        <v>354</v>
      </c>
    </row>
    <row r="103" spans="18:19" x14ac:dyDescent="0.2">
      <c r="R103" s="6" t="s">
        <v>123</v>
      </c>
      <c r="S103" s="6">
        <v>372</v>
      </c>
    </row>
    <row r="104" spans="18:19" x14ac:dyDescent="0.2">
      <c r="R104" s="6" t="s">
        <v>124</v>
      </c>
      <c r="S104" s="6">
        <v>857</v>
      </c>
    </row>
    <row r="105" spans="18:19" x14ac:dyDescent="0.2">
      <c r="R105" s="6" t="s">
        <v>125</v>
      </c>
      <c r="S105" s="6">
        <v>355</v>
      </c>
    </row>
    <row r="106" spans="18:19" x14ac:dyDescent="0.2">
      <c r="R106" s="6" t="s">
        <v>126</v>
      </c>
      <c r="S106" s="6">
        <v>333</v>
      </c>
    </row>
    <row r="107" spans="18:19" x14ac:dyDescent="0.2">
      <c r="R107" s="6" t="s">
        <v>127</v>
      </c>
      <c r="S107" s="6">
        <v>343</v>
      </c>
    </row>
    <row r="108" spans="18:19" x14ac:dyDescent="0.2">
      <c r="R108" s="6" t="s">
        <v>128</v>
      </c>
      <c r="S108" s="6">
        <v>373</v>
      </c>
    </row>
    <row r="109" spans="18:19" x14ac:dyDescent="0.2">
      <c r="R109" s="6" t="s">
        <v>129</v>
      </c>
      <c r="S109" s="6">
        <v>893</v>
      </c>
    </row>
    <row r="110" spans="18:19" x14ac:dyDescent="0.2">
      <c r="R110" s="6" t="s">
        <v>130</v>
      </c>
      <c r="S110" s="6">
        <v>871</v>
      </c>
    </row>
    <row r="111" spans="18:19" x14ac:dyDescent="0.2">
      <c r="R111" s="6" t="s">
        <v>131</v>
      </c>
      <c r="S111" s="6">
        <v>334</v>
      </c>
    </row>
    <row r="112" spans="18:19" x14ac:dyDescent="0.2">
      <c r="R112" s="6" t="s">
        <v>132</v>
      </c>
      <c r="S112" s="6">
        <v>933</v>
      </c>
    </row>
    <row r="113" spans="18:19" x14ac:dyDescent="0.2">
      <c r="R113" s="6" t="s">
        <v>133</v>
      </c>
      <c r="S113" s="6">
        <v>803</v>
      </c>
    </row>
    <row r="114" spans="18:19" x14ac:dyDescent="0.2">
      <c r="R114" s="6" t="s">
        <v>134</v>
      </c>
      <c r="S114" s="6">
        <v>393</v>
      </c>
    </row>
    <row r="115" spans="18:19" x14ac:dyDescent="0.2">
      <c r="R115" s="6" t="s">
        <v>135</v>
      </c>
      <c r="S115" s="6">
        <v>852</v>
      </c>
    </row>
    <row r="116" spans="18:19" x14ac:dyDescent="0.2">
      <c r="R116" s="6" t="s">
        <v>136</v>
      </c>
      <c r="S116" s="6">
        <v>882</v>
      </c>
    </row>
    <row r="117" spans="18:19" x14ac:dyDescent="0.2">
      <c r="R117" s="6" t="s">
        <v>137</v>
      </c>
      <c r="S117" s="6">
        <v>210</v>
      </c>
    </row>
    <row r="118" spans="18:19" x14ac:dyDescent="0.2">
      <c r="R118" s="6" t="s">
        <v>138</v>
      </c>
      <c r="S118" s="6">
        <v>342</v>
      </c>
    </row>
    <row r="119" spans="18:19" x14ac:dyDescent="0.2">
      <c r="R119" s="6" t="s">
        <v>139</v>
      </c>
      <c r="S119" s="6">
        <v>860</v>
      </c>
    </row>
    <row r="120" spans="18:19" x14ac:dyDescent="0.2">
      <c r="R120" s="6" t="s">
        <v>140</v>
      </c>
      <c r="S120" s="6">
        <v>356</v>
      </c>
    </row>
    <row r="121" spans="18:19" x14ac:dyDescent="0.2">
      <c r="R121" s="6" t="s">
        <v>141</v>
      </c>
      <c r="S121" s="6">
        <v>808</v>
      </c>
    </row>
    <row r="122" spans="18:19" x14ac:dyDescent="0.2">
      <c r="R122" s="6" t="s">
        <v>142</v>
      </c>
      <c r="S122" s="6">
        <v>861</v>
      </c>
    </row>
    <row r="123" spans="18:19" x14ac:dyDescent="0.2">
      <c r="R123" s="6" t="s">
        <v>143</v>
      </c>
      <c r="S123" s="6">
        <v>935</v>
      </c>
    </row>
    <row r="124" spans="18:19" x14ac:dyDescent="0.2">
      <c r="R124" s="6" t="s">
        <v>144</v>
      </c>
      <c r="S124" s="6">
        <v>394</v>
      </c>
    </row>
    <row r="125" spans="18:19" x14ac:dyDescent="0.2">
      <c r="R125" s="6" t="s">
        <v>145</v>
      </c>
      <c r="S125" s="6">
        <v>936</v>
      </c>
    </row>
    <row r="126" spans="18:19" x14ac:dyDescent="0.2">
      <c r="R126" s="6" t="s">
        <v>146</v>
      </c>
      <c r="S126" s="6">
        <v>319</v>
      </c>
    </row>
    <row r="127" spans="18:19" x14ac:dyDescent="0.2">
      <c r="R127" s="6" t="s">
        <v>147</v>
      </c>
      <c r="S127" s="6">
        <v>866</v>
      </c>
    </row>
    <row r="128" spans="18:19" x14ac:dyDescent="0.2">
      <c r="R128" s="6" t="s">
        <v>148</v>
      </c>
      <c r="S128" s="6">
        <v>357</v>
      </c>
    </row>
    <row r="129" spans="18:19" x14ac:dyDescent="0.2">
      <c r="R129" s="6" t="s">
        <v>149</v>
      </c>
      <c r="S129" s="6">
        <v>894</v>
      </c>
    </row>
    <row r="130" spans="18:19" x14ac:dyDescent="0.2">
      <c r="R130" s="6" t="s">
        <v>150</v>
      </c>
      <c r="S130" s="6">
        <v>883</v>
      </c>
    </row>
    <row r="131" spans="18:19" x14ac:dyDescent="0.2">
      <c r="R131" s="6" t="s">
        <v>151</v>
      </c>
      <c r="S131" s="6">
        <v>880</v>
      </c>
    </row>
    <row r="132" spans="18:19" x14ac:dyDescent="0.2">
      <c r="R132" s="6" t="s">
        <v>152</v>
      </c>
      <c r="S132" s="6">
        <v>211</v>
      </c>
    </row>
    <row r="133" spans="18:19" x14ac:dyDescent="0.2">
      <c r="R133" s="6" t="s">
        <v>153</v>
      </c>
      <c r="S133" s="6">
        <v>358</v>
      </c>
    </row>
    <row r="134" spans="18:19" x14ac:dyDescent="0.2">
      <c r="R134" s="6" t="s">
        <v>154</v>
      </c>
      <c r="S134" s="6">
        <v>384</v>
      </c>
    </row>
    <row r="135" spans="18:19" x14ac:dyDescent="0.2">
      <c r="R135" s="6" t="s">
        <v>155</v>
      </c>
      <c r="S135" s="6">
        <v>335</v>
      </c>
    </row>
    <row r="136" spans="18:19" x14ac:dyDescent="0.2">
      <c r="R136" s="6" t="s">
        <v>156</v>
      </c>
      <c r="S136" s="6">
        <v>320</v>
      </c>
    </row>
    <row r="137" spans="18:19" x14ac:dyDescent="0.2">
      <c r="R137" s="6" t="s">
        <v>157</v>
      </c>
      <c r="S137" s="6">
        <v>212</v>
      </c>
    </row>
    <row r="138" spans="18:19" x14ac:dyDescent="0.2">
      <c r="R138" s="6" t="s">
        <v>158</v>
      </c>
      <c r="S138" s="6">
        <v>877</v>
      </c>
    </row>
    <row r="139" spans="18:19" x14ac:dyDescent="0.2">
      <c r="R139" s="6" t="s">
        <v>159</v>
      </c>
      <c r="S139" s="6">
        <v>937</v>
      </c>
    </row>
    <row r="140" spans="18:19" x14ac:dyDescent="0.2">
      <c r="R140" s="6" t="s">
        <v>160</v>
      </c>
      <c r="S140" s="6">
        <v>869</v>
      </c>
    </row>
    <row r="141" spans="18:19" x14ac:dyDescent="0.2">
      <c r="R141" s="6" t="s">
        <v>161</v>
      </c>
      <c r="S141" s="6">
        <v>941</v>
      </c>
    </row>
    <row r="142" spans="18:19" x14ac:dyDescent="0.2">
      <c r="R142" s="6" t="s">
        <v>162</v>
      </c>
      <c r="S142" s="6">
        <v>938</v>
      </c>
    </row>
    <row r="143" spans="18:19" x14ac:dyDescent="0.2">
      <c r="R143" s="6" t="s">
        <v>163</v>
      </c>
      <c r="S143" s="6">
        <v>213</v>
      </c>
    </row>
    <row r="144" spans="18:19" x14ac:dyDescent="0.2">
      <c r="R144" s="6" t="s">
        <v>164</v>
      </c>
      <c r="S144" s="6">
        <v>943</v>
      </c>
    </row>
    <row r="145" spans="18:19" x14ac:dyDescent="0.2">
      <c r="R145" s="6" t="s">
        <v>165</v>
      </c>
      <c r="S145" s="6">
        <v>359</v>
      </c>
    </row>
    <row r="146" spans="18:19" x14ac:dyDescent="0.2">
      <c r="R146" s="6" t="s">
        <v>166</v>
      </c>
      <c r="S146" s="6">
        <v>865</v>
      </c>
    </row>
    <row r="147" spans="18:19" x14ac:dyDescent="0.2">
      <c r="R147" s="6" t="s">
        <v>167</v>
      </c>
      <c r="S147" s="6">
        <v>868</v>
      </c>
    </row>
    <row r="148" spans="18:19" x14ac:dyDescent="0.2">
      <c r="R148" s="6" t="s">
        <v>168</v>
      </c>
      <c r="S148" s="6">
        <v>344</v>
      </c>
    </row>
    <row r="149" spans="18:19" x14ac:dyDescent="0.2">
      <c r="R149" s="6" t="s">
        <v>169</v>
      </c>
      <c r="S149" s="6">
        <v>872</v>
      </c>
    </row>
    <row r="150" spans="18:19" x14ac:dyDescent="0.2">
      <c r="R150" s="6" t="s">
        <v>170</v>
      </c>
      <c r="S150" s="6">
        <v>336</v>
      </c>
    </row>
    <row r="151" spans="18:19" x14ac:dyDescent="0.2">
      <c r="R151" s="6" t="s">
        <v>171</v>
      </c>
      <c r="S151" s="6">
        <v>885</v>
      </c>
    </row>
    <row r="152" spans="18:19" x14ac:dyDescent="0.2">
      <c r="R152" s="6" t="s">
        <v>172</v>
      </c>
      <c r="S152" s="6">
        <v>816</v>
      </c>
    </row>
  </sheetData>
  <dataValidations count="1">
    <dataValidation type="list" allowBlank="1" showInputMessage="1" showErrorMessage="1" sqref="E13" xr:uid="{DB5638A9-ADD6-4E9E-8D82-F5F3348D8596}">
      <formula1>$R$2:$R$152</formula1>
    </dataValidation>
  </dataValidations>
  <hyperlinks>
    <hyperlink ref="H16" location="'Table 10 Inputs'!A1" display="Table 10 inputs" xr:uid="{C6BE7CAF-D9D6-4DA0-BFA6-EFCAF67E9E06}"/>
    <hyperlink ref="H17" location="'Table 10'!A1" display="Table 10 step by step" xr:uid="{2B01EF90-CB4B-4E2F-AABF-1D90DF71D249}"/>
    <hyperlink ref="H18" location="'Table 10 Output'!A1" display="Table 10 outputs" xr:uid="{F8264878-A0A5-4BBD-8630-250A2632224E}"/>
    <hyperlink ref="H21" location="'Table 11 Inputs'!A1" display="Table 11 inputs" xr:uid="{DC6966F1-6FC1-4F50-8FDE-7FF31FEC65C2}"/>
    <hyperlink ref="H22" location="'Table 11'!A1" display="Table 11" xr:uid="{A5B50956-3400-4C85-959D-3C88263CC812}"/>
    <hyperlink ref="H23" location="'Table 11 Output'!A1" display="Table 11 outputs" xr:uid="{974BFFB6-4D83-4846-9BB8-75C7379330C0}"/>
    <hyperlink ref="A39" r:id="rId1" display="https://customerhelpportal.education.gov.uk/" xr:uid="{BB300C0C-018E-4245-B7BD-5A1956DA896D}"/>
    <hyperlink ref="A34" r:id="rId2" display="https://customerhelpportal.education.gov.uk/" xr:uid="{31EF6490-A54E-43CC-B3DC-87E4A0C9251A}"/>
    <hyperlink ref="A8" r:id="rId3" location="annex-4" display="High needs funding: 2026 to 2027 operational guide - GOV.UK" xr:uid="{4722C69B-5B76-4489-85A3-D080074D6D42}"/>
  </hyperlinks>
  <pageMargins left="0.7" right="0.7" top="0.75" bottom="0.75" header="0.3" footer="0.3"/>
  <pageSetup paperSize="9" orientation="portrait" r:id="rId4"/>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8B95A2-C63A-4F57-AEBE-B55594F25F03}">
  <sheetPr codeName="Sheet2">
    <tabColor theme="4" tint="0.79998168889431442"/>
  </sheetPr>
  <dimension ref="A1:AD1001"/>
  <sheetViews>
    <sheetView zoomScaleNormal="100" workbookViewId="0"/>
  </sheetViews>
  <sheetFormatPr defaultColWidth="8.7109375" defaultRowHeight="15" x14ac:dyDescent="0.2"/>
  <cols>
    <col min="1" max="1" width="57.85546875" style="9" customWidth="1"/>
    <col min="2" max="10" width="16.5703125" style="9" customWidth="1"/>
    <col min="11" max="11" width="39" style="9" hidden="1" customWidth="1"/>
    <col min="12" max="12" width="39.5703125" style="9" hidden="1" customWidth="1"/>
    <col min="13" max="13" width="37.140625" style="9" hidden="1" customWidth="1"/>
    <col min="14" max="14" width="35.7109375" style="9" hidden="1" customWidth="1"/>
    <col min="15" max="15" width="26.140625" style="9" hidden="1" customWidth="1"/>
    <col min="16" max="16" width="26.42578125" style="9" hidden="1" customWidth="1"/>
    <col min="17" max="17" width="32.28515625" style="9" hidden="1" customWidth="1"/>
    <col min="18" max="26" width="8.7109375" style="9"/>
    <col min="27" max="27" width="20.7109375" style="9" hidden="1" customWidth="1"/>
    <col min="28" max="28" width="10.7109375" style="9" hidden="1" customWidth="1"/>
    <col min="29" max="16384" width="8.7109375" style="9"/>
  </cols>
  <sheetData>
    <row r="1" spans="1:30" s="8" customFormat="1" ht="20.25" x14ac:dyDescent="0.3">
      <c r="A1" s="32" t="s">
        <v>5591</v>
      </c>
    </row>
    <row r="2" spans="1:30" s="8" customFormat="1" ht="20.25" x14ac:dyDescent="0.3">
      <c r="A2" s="17" t="s">
        <v>5560</v>
      </c>
    </row>
    <row r="3" spans="1:30" ht="20.25" x14ac:dyDescent="0.3">
      <c r="A3" s="17" t="s">
        <v>5549</v>
      </c>
    </row>
    <row r="4" spans="1:30" ht="20.25" x14ac:dyDescent="0.3">
      <c r="A4" s="17" t="s">
        <v>5559</v>
      </c>
    </row>
    <row r="5" spans="1:30" ht="20.25" x14ac:dyDescent="0.3">
      <c r="A5" s="17" t="s">
        <v>5561</v>
      </c>
    </row>
    <row r="7" spans="1:30" ht="15.75" x14ac:dyDescent="0.25">
      <c r="A7" s="19" t="s">
        <v>5545</v>
      </c>
      <c r="B7" s="19">
        <f>Guide!F13</f>
        <v>202</v>
      </c>
      <c r="C7" s="20" t="str">
        <f>INDEX('School List 1'!B:B,MATCH(B7,'School List 1'!A:A,0))</f>
        <v>Camden</v>
      </c>
      <c r="D7" s="19"/>
      <c r="E7" s="19"/>
      <c r="F7" s="21"/>
      <c r="G7" s="21"/>
      <c r="H7" s="21"/>
      <c r="Q7" s="9" t="e">
        <f>SUM(Q10:Q21)</f>
        <v>#VALUE!</v>
      </c>
    </row>
    <row r="8" spans="1:30" ht="15.95" customHeight="1" x14ac:dyDescent="0.2">
      <c r="A8" s="22"/>
      <c r="B8" s="22"/>
      <c r="C8" s="22"/>
      <c r="D8" s="22"/>
      <c r="E8" s="22"/>
      <c r="F8" s="22"/>
      <c r="G8" s="22"/>
      <c r="H8" s="22"/>
      <c r="I8" s="23"/>
      <c r="J8" s="23"/>
      <c r="K8" s="18" t="s">
        <v>173</v>
      </c>
      <c r="L8" s="22"/>
      <c r="M8" s="22"/>
      <c r="N8" s="22"/>
      <c r="O8" s="18" t="s">
        <v>174</v>
      </c>
      <c r="P8" s="22"/>
      <c r="Q8" s="22"/>
      <c r="R8" s="22"/>
      <c r="S8" s="22"/>
      <c r="T8" s="22"/>
      <c r="U8" s="22"/>
      <c r="V8" s="22"/>
      <c r="W8" s="22"/>
      <c r="X8" s="22"/>
      <c r="Y8" s="22"/>
      <c r="Z8" s="22"/>
      <c r="AA8" s="22" cm="1">
        <f t="array" ref="AA8:AA160">_xlfn._xlws.SORT(_xlfn.UNIQUE('School List 1'!A:A))</f>
        <v>202</v>
      </c>
      <c r="AB8" s="22" cm="1">
        <f t="array" ref="AB8:AB15">_xlfn._xlws.SORT(
    _xlfn._xlws.FILTER(
        'School List 1'!C:C,
        ('School List 1'!A:A=$B$7) * ('School List 1'!Q:Q=10)
    )
)</f>
        <v>100006</v>
      </c>
      <c r="AC8" s="22"/>
      <c r="AD8" s="22"/>
    </row>
    <row r="9" spans="1:30" s="27" customFormat="1" ht="126" x14ac:dyDescent="0.2">
      <c r="A9" s="24" t="s">
        <v>5548</v>
      </c>
      <c r="B9" s="25" t="s">
        <v>176</v>
      </c>
      <c r="C9" s="24" t="s">
        <v>177</v>
      </c>
      <c r="D9" s="24" t="s">
        <v>178</v>
      </c>
      <c r="E9" s="24" t="s">
        <v>179</v>
      </c>
      <c r="F9" s="24" t="s">
        <v>180</v>
      </c>
      <c r="G9" s="24" t="s">
        <v>181</v>
      </c>
      <c r="H9" s="26" t="s">
        <v>5598</v>
      </c>
      <c r="I9" s="25" t="s">
        <v>5599</v>
      </c>
      <c r="J9" s="25" t="s">
        <v>5569</v>
      </c>
      <c r="K9" s="18" t="s">
        <v>182</v>
      </c>
      <c r="L9" s="27" t="s">
        <v>183</v>
      </c>
      <c r="M9" s="27" t="s">
        <v>184</v>
      </c>
      <c r="N9" s="27" t="s">
        <v>185</v>
      </c>
      <c r="O9" s="18" t="s">
        <v>182</v>
      </c>
      <c r="P9" s="27" t="s">
        <v>186</v>
      </c>
      <c r="Q9" s="27" t="s">
        <v>187</v>
      </c>
      <c r="AA9" s="27">
        <v>203</v>
      </c>
      <c r="AB9" s="9">
        <v>100007</v>
      </c>
    </row>
    <row r="10" spans="1:30" x14ac:dyDescent="0.2">
      <c r="A10" s="9" t="str">
        <f>_xlfn.IFNA(INDEX('School List 1'!D:D,MATCH(B10,'School List 1'!C:C,0))," ")</f>
        <v>Heath School</v>
      </c>
      <c r="B10" s="9" cm="1">
        <f t="array" ref="B10:B17">_xlfn.ANCHORARRAY(AB8)</f>
        <v>100006</v>
      </c>
      <c r="C10" s="87"/>
      <c r="D10" s="87"/>
      <c r="E10" s="87"/>
      <c r="F10" s="87"/>
      <c r="G10" s="87"/>
      <c r="H10" s="87"/>
      <c r="I10" s="138">
        <f>IF(TRIM(A10)="","",INDEX('School List 1'!N:N,MATCH(B10,'School List 1'!C:C,0)))</f>
        <v>25</v>
      </c>
      <c r="J10" s="138">
        <f>IF(TRIM(A10)="","",INDEX('School List 1'!O:O,MATCH(B10,'School List 1'!C:C,0)))</f>
        <v>35</v>
      </c>
      <c r="K10" s="9">
        <f>_xlfn.IFNA(((I10/12)*5)+((J10/12)*7)," ")</f>
        <v>30.833333333333332</v>
      </c>
      <c r="L10" s="30">
        <f>_xlfn.IFNA(F10*1.47," ")</f>
        <v>0</v>
      </c>
      <c r="M10" s="9">
        <f>_xlfn.IFNA(C10+D10+E10+L10+G10," ")</f>
        <v>0</v>
      </c>
      <c r="N10" s="9">
        <f>IF(K10=0,"ERROR",M10/K10)</f>
        <v>0</v>
      </c>
      <c r="O10" s="9">
        <f>_xlfn.IFNA(((J10/12)*5)+((H10/12)*7)," ")</f>
        <v>14.583333333333332</v>
      </c>
      <c r="P10" s="9">
        <f t="shared" ref="P10" si="0">_xlfn.IFNA((N10)," ")</f>
        <v>0</v>
      </c>
      <c r="Q10" s="9">
        <f>IF(P10="ERROR","ERROR",(O10*P10))</f>
        <v>0</v>
      </c>
      <c r="AA10" s="9">
        <v>204</v>
      </c>
      <c r="AB10" s="9">
        <v>100060</v>
      </c>
    </row>
    <row r="11" spans="1:30" x14ac:dyDescent="0.2">
      <c r="A11" s="9" t="str">
        <f>_xlfn.IFNA(INDEX('School List 1'!D:D,MATCH(B11,'School List 1'!C:C,0))," ")</f>
        <v>Camden Primary Pupil Referral Unit</v>
      </c>
      <c r="B11" s="9">
        <v>100007</v>
      </c>
      <c r="C11" s="147"/>
      <c r="D11" s="147"/>
      <c r="E11" s="147"/>
      <c r="F11" s="147"/>
      <c r="G11" s="147"/>
      <c r="H11" s="87"/>
      <c r="I11" s="138">
        <f>IF(TRIM(A11)="","",INDEX('School List 1'!N:N,MATCH(B11,'School List 1'!C:C,0)))</f>
        <v>8.3333333333333339</v>
      </c>
      <c r="J11" s="138">
        <f>IF(TRIM(A11)="","",INDEX('School List 1'!O:O,MATCH(B11,'School List 1'!C:C,0)))</f>
        <v>11.666666666666668</v>
      </c>
      <c r="K11" s="9">
        <f>_xlfn.IFNA(((I11/12)*5)+((J11/12)*7)," ")</f>
        <v>10.277777777777779</v>
      </c>
      <c r="L11" s="30">
        <f t="shared" ref="L11:L41" si="1">_xlfn.IFNA(F11*1.47," ")</f>
        <v>0</v>
      </c>
      <c r="M11" s="9">
        <f t="shared" ref="M11:M41" si="2">_xlfn.IFNA(C11+D11+E11+L11+G11," ")</f>
        <v>0</v>
      </c>
      <c r="N11" s="9">
        <f t="shared" ref="N11:N72" si="3">IF(K11=0,"ERROR",M11/K11)</f>
        <v>0</v>
      </c>
      <c r="O11" s="9">
        <f t="shared" ref="O11:O41" si="4">_xlfn.IFNA(((J11/12)*5)+((H11/12)*7)," ")</f>
        <v>4.8611111111111116</v>
      </c>
      <c r="P11" s="9">
        <f t="shared" ref="P11:P41" si="5">_xlfn.IFNA((N11)," ")</f>
        <v>0</v>
      </c>
      <c r="Q11" s="9">
        <f t="shared" ref="Q11:Q72" si="6">IF(P11="ERROR","ERROR",(O11*P11))</f>
        <v>0</v>
      </c>
      <c r="AA11" s="9">
        <v>205</v>
      </c>
      <c r="AB11" s="9">
        <v>100091</v>
      </c>
    </row>
    <row r="12" spans="1:30" x14ac:dyDescent="0.2">
      <c r="A12" s="9" t="str">
        <f>_xlfn.IFNA(INDEX('School List 1'!D:D,MATCH(B12,'School List 1'!C:C,0))," ")</f>
        <v>Children's Hospital School at Gt Ormond Street and UCH</v>
      </c>
      <c r="B12" s="9">
        <v>100060</v>
      </c>
      <c r="C12" s="147"/>
      <c r="D12" s="147"/>
      <c r="E12" s="147"/>
      <c r="F12" s="147"/>
      <c r="G12" s="147"/>
      <c r="H12" s="87"/>
      <c r="I12" s="138">
        <f>IF(TRIM(A12)="","",INDEX('School List 1'!N:N,MATCH(B12,'School List 1'!C:C,0)))</f>
        <v>0</v>
      </c>
      <c r="J12" s="138">
        <f>IF(TRIM(A12)="","",INDEX('School List 1'!O:O,MATCH(B12,'School List 1'!C:C,0)))</f>
        <v>0</v>
      </c>
      <c r="K12" s="9">
        <f t="shared" ref="K12:K73" si="7">_xlfn.IFNA(((I12/12)*5)+((J12/12)*7)," ")</f>
        <v>0</v>
      </c>
      <c r="L12" s="30">
        <f t="shared" si="1"/>
        <v>0</v>
      </c>
      <c r="M12" s="9">
        <f t="shared" si="2"/>
        <v>0</v>
      </c>
      <c r="N12" s="9" t="str">
        <f t="shared" si="3"/>
        <v>ERROR</v>
      </c>
      <c r="O12" s="9">
        <f t="shared" si="4"/>
        <v>0</v>
      </c>
      <c r="P12" s="9" t="str">
        <f t="shared" si="5"/>
        <v>ERROR</v>
      </c>
      <c r="Q12" s="9" t="str">
        <f t="shared" si="6"/>
        <v>ERROR</v>
      </c>
      <c r="AA12" s="9">
        <v>206</v>
      </c>
      <c r="AB12" s="9">
        <v>100092</v>
      </c>
    </row>
    <row r="13" spans="1:30" x14ac:dyDescent="0.2">
      <c r="A13" s="9" t="str">
        <f>_xlfn.IFNA(INDEX('School List 1'!D:D,MATCH(B13,'School List 1'!C:C,0))," ")</f>
        <v>Frank Barnes School for Deaf Children</v>
      </c>
      <c r="B13" s="9">
        <v>100091</v>
      </c>
      <c r="C13" s="147"/>
      <c r="D13" s="147"/>
      <c r="E13" s="147"/>
      <c r="F13" s="147"/>
      <c r="G13" s="147"/>
      <c r="H13" s="87"/>
      <c r="I13" s="138">
        <f>IF(TRIM(A13)="","",INDEX('School List 1'!N:N,MATCH(B13,'School List 1'!C:C,0)))</f>
        <v>14.583333333333332</v>
      </c>
      <c r="J13" s="138">
        <f>IF(TRIM(A13)="","",INDEX('School List 1'!O:O,MATCH(B13,'School List 1'!C:C,0)))</f>
        <v>20.416666666666664</v>
      </c>
      <c r="K13" s="9">
        <f t="shared" si="7"/>
        <v>17.986111111111107</v>
      </c>
      <c r="L13" s="30">
        <f t="shared" si="1"/>
        <v>0</v>
      </c>
      <c r="M13" s="9">
        <f t="shared" si="2"/>
        <v>0</v>
      </c>
      <c r="N13" s="9">
        <f t="shared" si="3"/>
        <v>0</v>
      </c>
      <c r="O13" s="9">
        <f t="shared" si="4"/>
        <v>8.5069444444444429</v>
      </c>
      <c r="P13" s="9">
        <f t="shared" si="5"/>
        <v>0</v>
      </c>
      <c r="Q13" s="9">
        <f t="shared" si="6"/>
        <v>0</v>
      </c>
      <c r="AA13" s="9">
        <v>207</v>
      </c>
      <c r="AB13" s="9">
        <v>100094</v>
      </c>
    </row>
    <row r="14" spans="1:30" x14ac:dyDescent="0.2">
      <c r="A14" s="9" t="str">
        <f>_xlfn.IFNA(INDEX('School List 1'!D:D,MATCH(B14,'School List 1'!C:C,0))," ")</f>
        <v>Harmood School</v>
      </c>
      <c r="B14" s="9">
        <v>100092</v>
      </c>
      <c r="C14" s="147"/>
      <c r="D14" s="147"/>
      <c r="E14" s="147"/>
      <c r="F14" s="147"/>
      <c r="G14" s="147"/>
      <c r="H14" s="87"/>
      <c r="I14" s="138">
        <f>IF(TRIM(A14)="","",INDEX('School List 1'!N:N,MATCH(B14,'School List 1'!C:C,0)))</f>
        <v>16.666666666666668</v>
      </c>
      <c r="J14" s="138">
        <f>IF(TRIM(A14)="","",INDEX('School List 1'!O:O,MATCH(B14,'School List 1'!C:C,0)))</f>
        <v>23.333333333333336</v>
      </c>
      <c r="K14" s="9">
        <f t="shared" si="7"/>
        <v>20.555555555555557</v>
      </c>
      <c r="L14" s="30">
        <f t="shared" si="1"/>
        <v>0</v>
      </c>
      <c r="M14" s="9">
        <f t="shared" si="2"/>
        <v>0</v>
      </c>
      <c r="N14" s="9">
        <f t="shared" si="3"/>
        <v>0</v>
      </c>
      <c r="O14" s="9">
        <f t="shared" si="4"/>
        <v>9.7222222222222232</v>
      </c>
      <c r="P14" s="9">
        <f t="shared" si="5"/>
        <v>0</v>
      </c>
      <c r="Q14" s="9">
        <f t="shared" si="6"/>
        <v>0</v>
      </c>
      <c r="AA14" s="9">
        <v>208</v>
      </c>
      <c r="AB14" s="9">
        <v>100096</v>
      </c>
    </row>
    <row r="15" spans="1:30" x14ac:dyDescent="0.2">
      <c r="A15" s="9" t="str">
        <f>_xlfn.IFNA(INDEX('School List 1'!D:D,MATCH(B15,'School List 1'!C:C,0))," ")</f>
        <v>Royal Free Hospital Children's School</v>
      </c>
      <c r="B15" s="9">
        <v>100094</v>
      </c>
      <c r="C15" s="147"/>
      <c r="D15" s="147"/>
      <c r="E15" s="147"/>
      <c r="F15" s="147"/>
      <c r="G15" s="147"/>
      <c r="H15" s="87"/>
      <c r="I15" s="138">
        <f>IF(TRIM(A15)="","",INDEX('School List 1'!N:N,MATCH(B15,'School List 1'!C:C,0)))</f>
        <v>0</v>
      </c>
      <c r="J15" s="138">
        <f>IF(TRIM(A15)="","",INDEX('School List 1'!O:O,MATCH(B15,'School List 1'!C:C,0)))</f>
        <v>0</v>
      </c>
      <c r="K15" s="9">
        <f t="shared" si="7"/>
        <v>0</v>
      </c>
      <c r="L15" s="30">
        <f t="shared" si="1"/>
        <v>0</v>
      </c>
      <c r="M15" s="9">
        <f t="shared" si="2"/>
        <v>0</v>
      </c>
      <c r="N15" s="9" t="str">
        <f t="shared" si="3"/>
        <v>ERROR</v>
      </c>
      <c r="O15" s="9">
        <f t="shared" si="4"/>
        <v>0</v>
      </c>
      <c r="P15" s="9" t="str">
        <f t="shared" si="5"/>
        <v>ERROR</v>
      </c>
      <c r="Q15" s="9" t="str">
        <f t="shared" si="6"/>
        <v>ERROR</v>
      </c>
      <c r="AA15" s="9">
        <v>209</v>
      </c>
      <c r="AB15" s="9">
        <v>141164</v>
      </c>
    </row>
    <row r="16" spans="1:30" x14ac:dyDescent="0.2">
      <c r="A16" s="9" t="str">
        <f>_xlfn.IFNA(INDEX('School List 1'!D:D,MATCH(B16,'School List 1'!C:C,0))," ")</f>
        <v>Swiss Cottage School - Development &amp; Research Centre</v>
      </c>
      <c r="B16" s="9">
        <v>100096</v>
      </c>
      <c r="C16" s="147"/>
      <c r="D16" s="147"/>
      <c r="E16" s="147"/>
      <c r="F16" s="147"/>
      <c r="G16" s="147"/>
      <c r="H16" s="87"/>
      <c r="I16" s="138">
        <f>IF(TRIM(A16)="","",INDEX('School List 1'!N:N,MATCH(B16,'School List 1'!C:C,0)))</f>
        <v>108.33333333333334</v>
      </c>
      <c r="J16" s="138">
        <f>IF(TRIM(A16)="","",INDEX('School List 1'!O:O,MATCH(B16,'School List 1'!C:C,0)))</f>
        <v>151.66666666666669</v>
      </c>
      <c r="K16" s="9">
        <f t="shared" si="7"/>
        <v>133.61111111111114</v>
      </c>
      <c r="L16" s="30">
        <f t="shared" si="1"/>
        <v>0</v>
      </c>
      <c r="M16" s="9">
        <f t="shared" si="2"/>
        <v>0</v>
      </c>
      <c r="N16" s="9">
        <f t="shared" si="3"/>
        <v>0</v>
      </c>
      <c r="O16" s="9">
        <f t="shared" si="4"/>
        <v>63.194444444444457</v>
      </c>
      <c r="P16" s="9">
        <f t="shared" si="5"/>
        <v>0</v>
      </c>
      <c r="Q16" s="9">
        <f t="shared" si="6"/>
        <v>0</v>
      </c>
      <c r="AA16" s="9">
        <v>210</v>
      </c>
    </row>
    <row r="17" spans="1:27" x14ac:dyDescent="0.2">
      <c r="A17" s="9" t="str">
        <f>_xlfn.IFNA(INDEX('School List 1'!D:D,MATCH(B17,'School List 1'!C:C,0))," ")</f>
        <v>The ArtsXchange</v>
      </c>
      <c r="B17" s="9">
        <v>141164</v>
      </c>
      <c r="C17" s="147"/>
      <c r="D17" s="147"/>
      <c r="E17" s="147"/>
      <c r="F17" s="147"/>
      <c r="G17" s="147"/>
      <c r="H17" s="87"/>
      <c r="I17" s="138">
        <f>IF(TRIM(A17)="","",INDEX('School List 1'!N:N,MATCH(B17,'School List 1'!C:C,0)))</f>
        <v>36</v>
      </c>
      <c r="J17" s="138">
        <f>IF(TRIM(A17)="","",INDEX('School List 1'!O:O,MATCH(B17,'School List 1'!C:C,0)))</f>
        <v>41</v>
      </c>
      <c r="K17" s="9">
        <f t="shared" si="7"/>
        <v>38.916666666666664</v>
      </c>
      <c r="L17" s="30">
        <f t="shared" si="1"/>
        <v>0</v>
      </c>
      <c r="M17" s="9">
        <f t="shared" si="2"/>
        <v>0</v>
      </c>
      <c r="N17" s="9">
        <f t="shared" si="3"/>
        <v>0</v>
      </c>
      <c r="O17" s="9">
        <f t="shared" si="4"/>
        <v>17.083333333333332</v>
      </c>
      <c r="P17" s="9">
        <f t="shared" si="5"/>
        <v>0</v>
      </c>
      <c r="Q17" s="9">
        <f t="shared" si="6"/>
        <v>0</v>
      </c>
      <c r="AA17" s="9">
        <v>211</v>
      </c>
    </row>
    <row r="18" spans="1:27" x14ac:dyDescent="0.2">
      <c r="A18" s="9" t="str">
        <f>_xlfn.IFNA(INDEX('School List 1'!D:D,MATCH(B18,'School List 1'!C:C,0))," ")</f>
        <v xml:space="preserve"> </v>
      </c>
      <c r="C18" s="87"/>
      <c r="D18" s="87"/>
      <c r="E18" s="87"/>
      <c r="F18" s="87"/>
      <c r="G18" s="87"/>
      <c r="H18" s="87"/>
      <c r="I18" s="138" t="str">
        <f>IF(TRIM(A18)="","",INDEX('School List 1'!N:N,MATCH(B18,'School List 1'!C:C,0)))</f>
        <v/>
      </c>
      <c r="J18" s="138" t="str">
        <f>IF(TRIM(A18)="","",INDEX('School List 1'!O:O,MATCH(B18,'School List 1'!C:C,0)))</f>
        <v/>
      </c>
      <c r="K18" s="9" t="e">
        <f t="shared" si="7"/>
        <v>#VALUE!</v>
      </c>
      <c r="L18" s="30">
        <f t="shared" si="1"/>
        <v>0</v>
      </c>
      <c r="M18" s="9">
        <f t="shared" si="2"/>
        <v>0</v>
      </c>
      <c r="N18" s="9" t="e">
        <f t="shared" si="3"/>
        <v>#VALUE!</v>
      </c>
      <c r="O18" s="9" t="e">
        <f t="shared" si="4"/>
        <v>#VALUE!</v>
      </c>
      <c r="P18" s="9" t="e">
        <f t="shared" si="5"/>
        <v>#VALUE!</v>
      </c>
      <c r="Q18" s="9" t="e">
        <f t="shared" si="6"/>
        <v>#VALUE!</v>
      </c>
      <c r="AA18" s="9">
        <v>212</v>
      </c>
    </row>
    <row r="19" spans="1:27" x14ac:dyDescent="0.2">
      <c r="A19" s="9" t="str">
        <f>_xlfn.IFNA(INDEX('School List 1'!D:D,MATCH(B19,'School List 1'!C:C,0))," ")</f>
        <v xml:space="preserve"> </v>
      </c>
      <c r="C19" s="87"/>
      <c r="D19" s="87"/>
      <c r="E19" s="87"/>
      <c r="F19" s="87"/>
      <c r="G19" s="87"/>
      <c r="H19" s="87"/>
      <c r="I19" s="138" t="str">
        <f>IF(TRIM(A19)="","",INDEX('School List 1'!N:N,MATCH(B19,'School List 1'!C:C,0)))</f>
        <v/>
      </c>
      <c r="J19" s="138" t="str">
        <f>IF(TRIM(A19)="","",INDEX('School List 1'!O:O,MATCH(B19,'School List 1'!C:C,0)))</f>
        <v/>
      </c>
      <c r="K19" s="9" t="e">
        <f t="shared" si="7"/>
        <v>#VALUE!</v>
      </c>
      <c r="L19" s="30">
        <f t="shared" si="1"/>
        <v>0</v>
      </c>
      <c r="M19" s="9">
        <f t="shared" si="2"/>
        <v>0</v>
      </c>
      <c r="N19" s="9" t="e">
        <f t="shared" si="3"/>
        <v>#VALUE!</v>
      </c>
      <c r="O19" s="9" t="e">
        <f t="shared" si="4"/>
        <v>#VALUE!</v>
      </c>
      <c r="P19" s="9" t="e">
        <f t="shared" si="5"/>
        <v>#VALUE!</v>
      </c>
      <c r="Q19" s="9" t="e">
        <f t="shared" si="6"/>
        <v>#VALUE!</v>
      </c>
      <c r="AA19" s="9">
        <v>213</v>
      </c>
    </row>
    <row r="20" spans="1:27" x14ac:dyDescent="0.2">
      <c r="A20" s="9" t="str">
        <f>_xlfn.IFNA(INDEX('School List 1'!D:D,MATCH(B20,'School List 1'!C:C,0))," ")</f>
        <v xml:space="preserve"> </v>
      </c>
      <c r="C20" s="87"/>
      <c r="D20" s="87"/>
      <c r="E20" s="87"/>
      <c r="F20" s="87"/>
      <c r="G20" s="87"/>
      <c r="H20" s="87"/>
      <c r="I20" s="138" t="str">
        <f>IF(TRIM(A20)="","",INDEX('School List 1'!N:N,MATCH(B20,'School List 1'!C:C,0)))</f>
        <v/>
      </c>
      <c r="J20" s="138" t="str">
        <f>IF(TRIM(A20)="","",INDEX('School List 1'!O:O,MATCH(B20,'School List 1'!C:C,0)))</f>
        <v/>
      </c>
      <c r="K20" s="9" t="e">
        <f t="shared" si="7"/>
        <v>#VALUE!</v>
      </c>
      <c r="L20" s="30">
        <f t="shared" si="1"/>
        <v>0</v>
      </c>
      <c r="M20" s="9">
        <f t="shared" si="2"/>
        <v>0</v>
      </c>
      <c r="N20" s="9" t="e">
        <f t="shared" si="3"/>
        <v>#VALUE!</v>
      </c>
      <c r="O20" s="9" t="e">
        <f t="shared" si="4"/>
        <v>#VALUE!</v>
      </c>
      <c r="P20" s="9" t="e">
        <f t="shared" si="5"/>
        <v>#VALUE!</v>
      </c>
      <c r="Q20" s="9" t="e">
        <f t="shared" si="6"/>
        <v>#VALUE!</v>
      </c>
      <c r="AA20" s="9">
        <v>301</v>
      </c>
    </row>
    <row r="21" spans="1:27" x14ac:dyDescent="0.2">
      <c r="A21" s="9" t="str">
        <f>_xlfn.IFNA(INDEX('School List 1'!D:D,MATCH(B21,'School List 1'!C:C,0))," ")</f>
        <v xml:space="preserve"> </v>
      </c>
      <c r="C21" s="87"/>
      <c r="D21" s="87"/>
      <c r="E21" s="87"/>
      <c r="F21" s="87"/>
      <c r="G21" s="87"/>
      <c r="H21" s="87"/>
      <c r="I21" s="138" t="str">
        <f>IF(TRIM(A21)="","",INDEX('School List 1'!N:N,MATCH(B21,'School List 1'!C:C,0)))</f>
        <v/>
      </c>
      <c r="J21" s="138" t="str">
        <f>IF(TRIM(A21)="","",INDEX('School List 1'!O:O,MATCH(B21,'School List 1'!C:C,0)))</f>
        <v/>
      </c>
      <c r="K21" s="9" t="e">
        <f t="shared" si="7"/>
        <v>#VALUE!</v>
      </c>
      <c r="L21" s="30">
        <f t="shared" si="1"/>
        <v>0</v>
      </c>
      <c r="M21" s="9">
        <f t="shared" si="2"/>
        <v>0</v>
      </c>
      <c r="N21" s="9" t="e">
        <f t="shared" si="3"/>
        <v>#VALUE!</v>
      </c>
      <c r="O21" s="9" t="e">
        <f t="shared" si="4"/>
        <v>#VALUE!</v>
      </c>
      <c r="P21" s="9" t="e">
        <f t="shared" si="5"/>
        <v>#VALUE!</v>
      </c>
      <c r="Q21" s="9" t="e">
        <f t="shared" si="6"/>
        <v>#VALUE!</v>
      </c>
      <c r="AA21" s="9">
        <v>302</v>
      </c>
    </row>
    <row r="22" spans="1:27" x14ac:dyDescent="0.2">
      <c r="A22" s="9" t="str">
        <f>_xlfn.IFNA(INDEX('School List 1'!D:D,MATCH(B22,'School List 1'!C:C,0))," ")</f>
        <v xml:space="preserve"> </v>
      </c>
      <c r="C22" s="87"/>
      <c r="D22" s="87"/>
      <c r="E22" s="87"/>
      <c r="F22" s="87"/>
      <c r="G22" s="87"/>
      <c r="H22" s="87"/>
      <c r="I22" s="138" t="str">
        <f>IF(TRIM(A22)="","",INDEX('School List 1'!N:N,MATCH(B22,'School List 1'!C:C,0)))</f>
        <v/>
      </c>
      <c r="J22" s="138" t="str">
        <f>IF(TRIM(A22)="","",INDEX('School List 1'!O:O,MATCH(B22,'School List 1'!C:C,0)))</f>
        <v/>
      </c>
      <c r="K22" s="9" t="e">
        <f t="shared" si="7"/>
        <v>#VALUE!</v>
      </c>
      <c r="L22" s="30">
        <f t="shared" si="1"/>
        <v>0</v>
      </c>
      <c r="M22" s="9">
        <f t="shared" si="2"/>
        <v>0</v>
      </c>
      <c r="N22" s="9" t="e">
        <f t="shared" si="3"/>
        <v>#VALUE!</v>
      </c>
      <c r="O22" s="9" t="e">
        <f t="shared" si="4"/>
        <v>#VALUE!</v>
      </c>
      <c r="P22" s="9" t="e">
        <f t="shared" si="5"/>
        <v>#VALUE!</v>
      </c>
      <c r="Q22" s="9" t="e">
        <f t="shared" si="6"/>
        <v>#VALUE!</v>
      </c>
      <c r="AA22" s="9">
        <v>303</v>
      </c>
    </row>
    <row r="23" spans="1:27" x14ac:dyDescent="0.2">
      <c r="A23" s="9" t="str">
        <f>_xlfn.IFNA(INDEX('School List 1'!D:D,MATCH(B23,'School List 1'!C:C,0))," ")</f>
        <v xml:space="preserve"> </v>
      </c>
      <c r="C23" s="87"/>
      <c r="D23" s="87"/>
      <c r="E23" s="87"/>
      <c r="F23" s="87"/>
      <c r="G23" s="87"/>
      <c r="H23" s="87"/>
      <c r="I23" s="138" t="str">
        <f>IF(TRIM(A23)="","",INDEX('School List 1'!N:N,MATCH(B23,'School List 1'!C:C,0)))</f>
        <v/>
      </c>
      <c r="J23" s="138" t="str">
        <f>IF(TRIM(A23)="","",INDEX('School List 1'!O:O,MATCH(B23,'School List 1'!C:C,0)))</f>
        <v/>
      </c>
      <c r="K23" s="9" t="e">
        <f t="shared" si="7"/>
        <v>#VALUE!</v>
      </c>
      <c r="L23" s="30">
        <f t="shared" si="1"/>
        <v>0</v>
      </c>
      <c r="M23" s="9">
        <f t="shared" si="2"/>
        <v>0</v>
      </c>
      <c r="N23" s="9" t="e">
        <f t="shared" si="3"/>
        <v>#VALUE!</v>
      </c>
      <c r="O23" s="9" t="e">
        <f t="shared" si="4"/>
        <v>#VALUE!</v>
      </c>
      <c r="P23" s="9" t="e">
        <f t="shared" si="5"/>
        <v>#VALUE!</v>
      </c>
      <c r="Q23" s="9" t="e">
        <f t="shared" si="6"/>
        <v>#VALUE!</v>
      </c>
      <c r="AA23" s="9">
        <v>304</v>
      </c>
    </row>
    <row r="24" spans="1:27" x14ac:dyDescent="0.2">
      <c r="A24" s="9" t="str">
        <f>_xlfn.IFNA(INDEX('School List 1'!D:D,MATCH(B24,'School List 1'!C:C,0))," ")</f>
        <v xml:space="preserve"> </v>
      </c>
      <c r="C24" s="87"/>
      <c r="D24" s="148"/>
      <c r="E24" s="148"/>
      <c r="F24" s="148"/>
      <c r="G24" s="148"/>
      <c r="H24" s="148"/>
      <c r="I24" s="138" t="str">
        <f>IF(TRIM(A24)="","",INDEX('School List 1'!N:N,MATCH(B24,'School List 1'!C:C,0)))</f>
        <v/>
      </c>
      <c r="J24" s="138" t="str">
        <f>IF(TRIM(A24)="","",INDEX('School List 1'!O:O,MATCH(B24,'School List 1'!C:C,0)))</f>
        <v/>
      </c>
      <c r="K24" s="9" t="e">
        <f t="shared" si="7"/>
        <v>#VALUE!</v>
      </c>
      <c r="L24" s="30">
        <f t="shared" si="1"/>
        <v>0</v>
      </c>
      <c r="M24" s="9">
        <f t="shared" si="2"/>
        <v>0</v>
      </c>
      <c r="N24" s="9" t="e">
        <f t="shared" si="3"/>
        <v>#VALUE!</v>
      </c>
      <c r="O24" s="9" t="e">
        <f t="shared" si="4"/>
        <v>#VALUE!</v>
      </c>
      <c r="P24" s="9" t="e">
        <f t="shared" si="5"/>
        <v>#VALUE!</v>
      </c>
      <c r="Q24" s="9" t="e">
        <f t="shared" si="6"/>
        <v>#VALUE!</v>
      </c>
      <c r="AA24" s="9">
        <v>305</v>
      </c>
    </row>
    <row r="25" spans="1:27" x14ac:dyDescent="0.2">
      <c r="A25" s="9" t="str">
        <f>_xlfn.IFNA(INDEX('School List 1'!D:D,MATCH(B25,'School List 1'!C:C,0))," ")</f>
        <v xml:space="preserve"> </v>
      </c>
      <c r="C25" s="87"/>
      <c r="D25" s="87"/>
      <c r="E25" s="87"/>
      <c r="F25" s="87"/>
      <c r="G25" s="87"/>
      <c r="H25" s="87"/>
      <c r="I25" s="138" t="str">
        <f>IF(TRIM(A25)="","",INDEX('School List 1'!N:N,MATCH(B25,'School List 1'!C:C,0)))</f>
        <v/>
      </c>
      <c r="J25" s="138" t="str">
        <f>IF(TRIM(A25)="","",INDEX('School List 1'!O:O,MATCH(B25,'School List 1'!C:C,0)))</f>
        <v/>
      </c>
      <c r="K25" s="9" t="e">
        <f t="shared" si="7"/>
        <v>#VALUE!</v>
      </c>
      <c r="L25" s="30">
        <f t="shared" si="1"/>
        <v>0</v>
      </c>
      <c r="M25" s="9">
        <f t="shared" si="2"/>
        <v>0</v>
      </c>
      <c r="N25" s="9" t="e">
        <f t="shared" si="3"/>
        <v>#VALUE!</v>
      </c>
      <c r="O25" s="9" t="e">
        <f t="shared" si="4"/>
        <v>#VALUE!</v>
      </c>
      <c r="P25" s="9" t="e">
        <f t="shared" si="5"/>
        <v>#VALUE!</v>
      </c>
      <c r="Q25" s="9" t="e">
        <f t="shared" si="6"/>
        <v>#VALUE!</v>
      </c>
      <c r="AA25" s="9">
        <v>306</v>
      </c>
    </row>
    <row r="26" spans="1:27" x14ac:dyDescent="0.2">
      <c r="A26" s="9" t="str">
        <f>_xlfn.IFNA(INDEX('School List 1'!D:D,MATCH(B26,'School List 1'!C:C,0))," ")</f>
        <v xml:space="preserve"> </v>
      </c>
      <c r="C26" s="87"/>
      <c r="D26" s="87"/>
      <c r="E26" s="87"/>
      <c r="F26" s="87"/>
      <c r="G26" s="87"/>
      <c r="H26" s="87"/>
      <c r="I26" s="138" t="str">
        <f>IF(TRIM(A26)="","",INDEX('School List 1'!N:N,MATCH(B26,'School List 1'!C:C,0)))</f>
        <v/>
      </c>
      <c r="J26" s="138" t="str">
        <f>IF(TRIM(A26)="","",INDEX('School List 1'!O:O,MATCH(B26,'School List 1'!C:C,0)))</f>
        <v/>
      </c>
      <c r="K26" s="9" t="e">
        <f t="shared" si="7"/>
        <v>#VALUE!</v>
      </c>
      <c r="L26" s="30">
        <f t="shared" si="1"/>
        <v>0</v>
      </c>
      <c r="M26" s="9">
        <f t="shared" si="2"/>
        <v>0</v>
      </c>
      <c r="N26" s="9" t="e">
        <f t="shared" si="3"/>
        <v>#VALUE!</v>
      </c>
      <c r="O26" s="9" t="e">
        <f t="shared" si="4"/>
        <v>#VALUE!</v>
      </c>
      <c r="P26" s="9" t="e">
        <f t="shared" si="5"/>
        <v>#VALUE!</v>
      </c>
      <c r="Q26" s="9" t="e">
        <f t="shared" si="6"/>
        <v>#VALUE!</v>
      </c>
      <c r="AA26" s="9">
        <v>307</v>
      </c>
    </row>
    <row r="27" spans="1:27" x14ac:dyDescent="0.2">
      <c r="A27" s="9" t="str">
        <f>_xlfn.IFNA(INDEX('School List 1'!D:D,MATCH(B27,'School List 1'!C:C,0))," ")</f>
        <v xml:space="preserve"> </v>
      </c>
      <c r="C27" s="87"/>
      <c r="D27" s="87"/>
      <c r="E27" s="87"/>
      <c r="F27" s="87"/>
      <c r="G27" s="87"/>
      <c r="H27" s="87"/>
      <c r="I27" s="138" t="str">
        <f>IF(TRIM(A27)="","",INDEX('School List 1'!N:N,MATCH(B27,'School List 1'!C:C,0)))</f>
        <v/>
      </c>
      <c r="J27" s="138" t="str">
        <f>IF(TRIM(A27)="","",INDEX('School List 1'!O:O,MATCH(B27,'School List 1'!C:C,0)))</f>
        <v/>
      </c>
      <c r="K27" s="9" t="e">
        <f t="shared" si="7"/>
        <v>#VALUE!</v>
      </c>
      <c r="L27" s="30">
        <f t="shared" si="1"/>
        <v>0</v>
      </c>
      <c r="M27" s="9">
        <f t="shared" si="2"/>
        <v>0</v>
      </c>
      <c r="N27" s="9" t="e">
        <f t="shared" si="3"/>
        <v>#VALUE!</v>
      </c>
      <c r="O27" s="9" t="e">
        <f t="shared" si="4"/>
        <v>#VALUE!</v>
      </c>
      <c r="P27" s="9" t="e">
        <f t="shared" si="5"/>
        <v>#VALUE!</v>
      </c>
      <c r="Q27" s="9" t="e">
        <f t="shared" si="6"/>
        <v>#VALUE!</v>
      </c>
      <c r="AA27" s="9">
        <v>308</v>
      </c>
    </row>
    <row r="28" spans="1:27" x14ac:dyDescent="0.2">
      <c r="A28" s="9" t="str">
        <f>_xlfn.IFNA(INDEX('School List 1'!D:D,MATCH(B28,'School List 1'!C:C,0))," ")</f>
        <v xml:space="preserve"> </v>
      </c>
      <c r="C28" s="87"/>
      <c r="D28" s="87"/>
      <c r="E28" s="87"/>
      <c r="F28" s="87"/>
      <c r="G28" s="87"/>
      <c r="H28" s="87"/>
      <c r="I28" s="138" t="str">
        <f>IF(TRIM(A28)="","",INDEX('School List 1'!N:N,MATCH(B28,'School List 1'!C:C,0)))</f>
        <v/>
      </c>
      <c r="J28" s="138" t="str">
        <f>IF(TRIM(A28)="","",INDEX('School List 1'!O:O,MATCH(B28,'School List 1'!C:C,0)))</f>
        <v/>
      </c>
      <c r="K28" s="9" t="e">
        <f t="shared" si="7"/>
        <v>#VALUE!</v>
      </c>
      <c r="L28" s="30">
        <f t="shared" si="1"/>
        <v>0</v>
      </c>
      <c r="M28" s="9">
        <f t="shared" si="2"/>
        <v>0</v>
      </c>
      <c r="N28" s="9" t="e">
        <f t="shared" si="3"/>
        <v>#VALUE!</v>
      </c>
      <c r="O28" s="9" t="e">
        <f t="shared" si="4"/>
        <v>#VALUE!</v>
      </c>
      <c r="P28" s="9" t="e">
        <f t="shared" si="5"/>
        <v>#VALUE!</v>
      </c>
      <c r="Q28" s="9" t="e">
        <f t="shared" si="6"/>
        <v>#VALUE!</v>
      </c>
      <c r="AA28" s="9">
        <v>309</v>
      </c>
    </row>
    <row r="29" spans="1:27" x14ac:dyDescent="0.2">
      <c r="A29" s="9" t="str">
        <f>_xlfn.IFNA(INDEX('School List 1'!D:D,MATCH(B29,'School List 1'!C:C,0))," ")</f>
        <v xml:space="preserve"> </v>
      </c>
      <c r="C29" s="87"/>
      <c r="D29" s="87"/>
      <c r="E29" s="87"/>
      <c r="F29" s="87"/>
      <c r="G29" s="87"/>
      <c r="H29" s="87"/>
      <c r="I29" s="138" t="str">
        <f>IF(TRIM(A29)="","",INDEX('School List 1'!N:N,MATCH(B29,'School List 1'!C:C,0)))</f>
        <v/>
      </c>
      <c r="J29" s="138" t="str">
        <f>IF(TRIM(A29)="","",INDEX('School List 1'!O:O,MATCH(B29,'School List 1'!C:C,0)))</f>
        <v/>
      </c>
      <c r="K29" s="9" t="e">
        <f t="shared" si="7"/>
        <v>#VALUE!</v>
      </c>
      <c r="L29" s="30">
        <f t="shared" si="1"/>
        <v>0</v>
      </c>
      <c r="M29" s="9">
        <f t="shared" si="2"/>
        <v>0</v>
      </c>
      <c r="N29" s="9" t="e">
        <f t="shared" si="3"/>
        <v>#VALUE!</v>
      </c>
      <c r="O29" s="9" t="e">
        <f t="shared" si="4"/>
        <v>#VALUE!</v>
      </c>
      <c r="P29" s="9" t="e">
        <f t="shared" si="5"/>
        <v>#VALUE!</v>
      </c>
      <c r="Q29" s="9" t="e">
        <f t="shared" si="6"/>
        <v>#VALUE!</v>
      </c>
      <c r="AA29" s="9">
        <v>310</v>
      </c>
    </row>
    <row r="30" spans="1:27" x14ac:dyDescent="0.2">
      <c r="A30" s="9" t="str">
        <f>_xlfn.IFNA(INDEX('School List 1'!D:D,MATCH(B30,'School List 1'!C:C,0))," ")</f>
        <v xml:space="preserve"> </v>
      </c>
      <c r="C30" s="87"/>
      <c r="D30" s="87"/>
      <c r="E30" s="87"/>
      <c r="F30" s="87"/>
      <c r="G30" s="87"/>
      <c r="H30" s="87"/>
      <c r="I30" s="138" t="str">
        <f>IF(TRIM(A30)="","",INDEX('School List 1'!N:N,MATCH(B30,'School List 1'!C:C,0)))</f>
        <v/>
      </c>
      <c r="J30" s="138" t="str">
        <f>IF(TRIM(A30)="","",INDEX('School List 1'!O:O,MATCH(B30,'School List 1'!C:C,0)))</f>
        <v/>
      </c>
      <c r="K30" s="9" t="e">
        <f t="shared" si="7"/>
        <v>#VALUE!</v>
      </c>
      <c r="L30" s="30">
        <f t="shared" si="1"/>
        <v>0</v>
      </c>
      <c r="M30" s="9">
        <f t="shared" si="2"/>
        <v>0</v>
      </c>
      <c r="N30" s="9" t="e">
        <f t="shared" si="3"/>
        <v>#VALUE!</v>
      </c>
      <c r="O30" s="9" t="e">
        <f t="shared" si="4"/>
        <v>#VALUE!</v>
      </c>
      <c r="P30" s="9" t="e">
        <f t="shared" si="5"/>
        <v>#VALUE!</v>
      </c>
      <c r="Q30" s="9" t="e">
        <f t="shared" si="6"/>
        <v>#VALUE!</v>
      </c>
      <c r="AA30" s="9">
        <v>311</v>
      </c>
    </row>
    <row r="31" spans="1:27" x14ac:dyDescent="0.2">
      <c r="A31" s="9" t="str">
        <f>_xlfn.IFNA(INDEX('School List 1'!D:D,MATCH(B31,'School List 1'!C:C,0))," ")</f>
        <v xml:space="preserve"> </v>
      </c>
      <c r="C31" s="87"/>
      <c r="D31" s="87"/>
      <c r="E31" s="87"/>
      <c r="F31" s="87"/>
      <c r="G31" s="87"/>
      <c r="H31" s="87"/>
      <c r="I31" s="138" t="str">
        <f>IF(TRIM(A31)="","",INDEX('School List 1'!N:N,MATCH(B31,'School List 1'!C:C,0)))</f>
        <v/>
      </c>
      <c r="J31" s="138" t="str">
        <f>IF(TRIM(A31)="","",INDEX('School List 1'!O:O,MATCH(B31,'School List 1'!C:C,0)))</f>
        <v/>
      </c>
      <c r="K31" s="9" t="e">
        <f t="shared" si="7"/>
        <v>#VALUE!</v>
      </c>
      <c r="L31" s="30">
        <f t="shared" si="1"/>
        <v>0</v>
      </c>
      <c r="M31" s="9">
        <f t="shared" si="2"/>
        <v>0</v>
      </c>
      <c r="N31" s="9" t="e">
        <f t="shared" si="3"/>
        <v>#VALUE!</v>
      </c>
      <c r="O31" s="9" t="e">
        <f t="shared" si="4"/>
        <v>#VALUE!</v>
      </c>
      <c r="P31" s="9" t="e">
        <f t="shared" si="5"/>
        <v>#VALUE!</v>
      </c>
      <c r="Q31" s="9" t="e">
        <f t="shared" si="6"/>
        <v>#VALUE!</v>
      </c>
      <c r="AA31" s="9">
        <v>312</v>
      </c>
    </row>
    <row r="32" spans="1:27" x14ac:dyDescent="0.2">
      <c r="A32" s="9" t="str">
        <f>_xlfn.IFNA(INDEX('School List 1'!D:D,MATCH(B32,'School List 1'!C:C,0))," ")</f>
        <v xml:space="preserve"> </v>
      </c>
      <c r="C32" s="87"/>
      <c r="D32" s="87"/>
      <c r="E32" s="87"/>
      <c r="F32" s="87"/>
      <c r="G32" s="87"/>
      <c r="H32" s="87"/>
      <c r="I32" s="138" t="str">
        <f>IF(TRIM(A32)="","",INDEX('School List 1'!N:N,MATCH(B32,'School List 1'!C:C,0)))</f>
        <v/>
      </c>
      <c r="J32" s="138" t="str">
        <f>IF(TRIM(A32)="","",INDEX('School List 1'!O:O,MATCH(B32,'School List 1'!C:C,0)))</f>
        <v/>
      </c>
      <c r="K32" s="9" t="e">
        <f t="shared" si="7"/>
        <v>#VALUE!</v>
      </c>
      <c r="L32" s="30">
        <f t="shared" si="1"/>
        <v>0</v>
      </c>
      <c r="M32" s="9">
        <f t="shared" si="2"/>
        <v>0</v>
      </c>
      <c r="N32" s="9" t="e">
        <f t="shared" si="3"/>
        <v>#VALUE!</v>
      </c>
      <c r="O32" s="9" t="e">
        <f t="shared" si="4"/>
        <v>#VALUE!</v>
      </c>
      <c r="P32" s="9" t="e">
        <f t="shared" si="5"/>
        <v>#VALUE!</v>
      </c>
      <c r="Q32" s="9" t="e">
        <f t="shared" si="6"/>
        <v>#VALUE!</v>
      </c>
      <c r="AA32" s="9">
        <v>313</v>
      </c>
    </row>
    <row r="33" spans="1:27" x14ac:dyDescent="0.2">
      <c r="A33" s="9" t="str">
        <f>_xlfn.IFNA(INDEX('School List 1'!D:D,MATCH(B33,'School List 1'!C:C,0))," ")</f>
        <v xml:space="preserve"> </v>
      </c>
      <c r="C33" s="87"/>
      <c r="D33" s="87"/>
      <c r="E33" s="87"/>
      <c r="F33" s="87"/>
      <c r="G33" s="87"/>
      <c r="H33" s="87"/>
      <c r="I33" s="138" t="str">
        <f>IF(TRIM(A33)="","",INDEX('School List 1'!N:N,MATCH(B33,'School List 1'!C:C,0)))</f>
        <v/>
      </c>
      <c r="J33" s="138" t="str">
        <f>IF(TRIM(A33)="","",INDEX('School List 1'!O:O,MATCH(B33,'School List 1'!C:C,0)))</f>
        <v/>
      </c>
      <c r="K33" s="9" t="e">
        <f t="shared" si="7"/>
        <v>#VALUE!</v>
      </c>
      <c r="L33" s="30">
        <f t="shared" si="1"/>
        <v>0</v>
      </c>
      <c r="M33" s="9">
        <f t="shared" si="2"/>
        <v>0</v>
      </c>
      <c r="N33" s="9" t="e">
        <f t="shared" si="3"/>
        <v>#VALUE!</v>
      </c>
      <c r="O33" s="9" t="e">
        <f t="shared" si="4"/>
        <v>#VALUE!</v>
      </c>
      <c r="P33" s="9" t="e">
        <f t="shared" si="5"/>
        <v>#VALUE!</v>
      </c>
      <c r="Q33" s="9" t="e">
        <f t="shared" si="6"/>
        <v>#VALUE!</v>
      </c>
      <c r="AA33" s="9">
        <v>314</v>
      </c>
    </row>
    <row r="34" spans="1:27" x14ac:dyDescent="0.2">
      <c r="A34" s="9" t="str">
        <f>_xlfn.IFNA(INDEX('School List 1'!D:D,MATCH(B34,'School List 1'!C:C,0))," ")</f>
        <v xml:space="preserve"> </v>
      </c>
      <c r="C34" s="87"/>
      <c r="D34" s="87"/>
      <c r="E34" s="87"/>
      <c r="F34" s="87"/>
      <c r="G34" s="87"/>
      <c r="H34" s="87"/>
      <c r="I34" s="138" t="str">
        <f>IF(TRIM(A34)="","",INDEX('School List 1'!N:N,MATCH(B34,'School List 1'!C:C,0)))</f>
        <v/>
      </c>
      <c r="J34" s="138" t="str">
        <f>IF(TRIM(A34)="","",INDEX('School List 1'!O:O,MATCH(B34,'School List 1'!C:C,0)))</f>
        <v/>
      </c>
      <c r="K34" s="9" t="e">
        <f t="shared" si="7"/>
        <v>#VALUE!</v>
      </c>
      <c r="L34" s="30">
        <f t="shared" si="1"/>
        <v>0</v>
      </c>
      <c r="M34" s="9">
        <f t="shared" si="2"/>
        <v>0</v>
      </c>
      <c r="N34" s="9" t="e">
        <f t="shared" si="3"/>
        <v>#VALUE!</v>
      </c>
      <c r="O34" s="9" t="e">
        <f t="shared" si="4"/>
        <v>#VALUE!</v>
      </c>
      <c r="P34" s="9" t="e">
        <f t="shared" si="5"/>
        <v>#VALUE!</v>
      </c>
      <c r="Q34" s="9" t="e">
        <f t="shared" si="6"/>
        <v>#VALUE!</v>
      </c>
      <c r="AA34" s="9">
        <v>315</v>
      </c>
    </row>
    <row r="35" spans="1:27" x14ac:dyDescent="0.2">
      <c r="A35" s="9" t="str">
        <f>_xlfn.IFNA(INDEX('School List 1'!D:D,MATCH(B35,'School List 1'!C:C,0))," ")</f>
        <v xml:space="preserve"> </v>
      </c>
      <c r="C35" s="87"/>
      <c r="D35" s="87"/>
      <c r="E35" s="87"/>
      <c r="F35" s="87"/>
      <c r="G35" s="87"/>
      <c r="H35" s="87"/>
      <c r="I35" s="138" t="str">
        <f>IF(TRIM(A35)="","",INDEX('School List 1'!N:N,MATCH(B35,'School List 1'!C:C,0)))</f>
        <v/>
      </c>
      <c r="J35" s="138" t="str">
        <f>IF(TRIM(A35)="","",INDEX('School List 1'!O:O,MATCH(B35,'School List 1'!C:C,0)))</f>
        <v/>
      </c>
      <c r="K35" s="9" t="e">
        <f t="shared" si="7"/>
        <v>#VALUE!</v>
      </c>
      <c r="L35" s="30">
        <f t="shared" si="1"/>
        <v>0</v>
      </c>
      <c r="M35" s="9">
        <f t="shared" si="2"/>
        <v>0</v>
      </c>
      <c r="N35" s="9" t="e">
        <f t="shared" si="3"/>
        <v>#VALUE!</v>
      </c>
      <c r="O35" s="9" t="e">
        <f t="shared" si="4"/>
        <v>#VALUE!</v>
      </c>
      <c r="P35" s="9" t="e">
        <f t="shared" si="5"/>
        <v>#VALUE!</v>
      </c>
      <c r="Q35" s="9" t="e">
        <f t="shared" si="6"/>
        <v>#VALUE!</v>
      </c>
      <c r="AA35" s="9">
        <v>316</v>
      </c>
    </row>
    <row r="36" spans="1:27" x14ac:dyDescent="0.2">
      <c r="A36" s="9" t="str">
        <f>_xlfn.IFNA(INDEX('School List 1'!D:D,MATCH(B36,'School List 1'!C:C,0))," ")</f>
        <v xml:space="preserve"> </v>
      </c>
      <c r="C36" s="87"/>
      <c r="D36" s="87"/>
      <c r="E36" s="87"/>
      <c r="F36" s="87"/>
      <c r="G36" s="87"/>
      <c r="H36" s="87"/>
      <c r="I36" s="138" t="str">
        <f>IF(TRIM(A36)="","",INDEX('School List 1'!N:N,MATCH(B36,'School List 1'!C:C,0)))</f>
        <v/>
      </c>
      <c r="J36" s="138" t="str">
        <f>IF(TRIM(A36)="","",INDEX('School List 1'!O:O,MATCH(B36,'School List 1'!C:C,0)))</f>
        <v/>
      </c>
      <c r="K36" s="9" t="e">
        <f t="shared" si="7"/>
        <v>#VALUE!</v>
      </c>
      <c r="L36" s="30">
        <f t="shared" si="1"/>
        <v>0</v>
      </c>
      <c r="M36" s="9">
        <f t="shared" si="2"/>
        <v>0</v>
      </c>
      <c r="N36" s="9" t="e">
        <f t="shared" si="3"/>
        <v>#VALUE!</v>
      </c>
      <c r="O36" s="9" t="e">
        <f t="shared" si="4"/>
        <v>#VALUE!</v>
      </c>
      <c r="P36" s="9" t="e">
        <f t="shared" si="5"/>
        <v>#VALUE!</v>
      </c>
      <c r="Q36" s="9" t="e">
        <f t="shared" si="6"/>
        <v>#VALUE!</v>
      </c>
      <c r="AA36" s="9">
        <v>317</v>
      </c>
    </row>
    <row r="37" spans="1:27" x14ac:dyDescent="0.2">
      <c r="A37" s="9" t="str">
        <f>_xlfn.IFNA(INDEX('School List 1'!D:D,MATCH(B37,'School List 1'!C:C,0))," ")</f>
        <v xml:space="preserve"> </v>
      </c>
      <c r="C37" s="87"/>
      <c r="D37" s="87"/>
      <c r="E37" s="87"/>
      <c r="F37" s="87"/>
      <c r="G37" s="87"/>
      <c r="H37" s="87"/>
      <c r="I37" s="138" t="str">
        <f>IF(TRIM(A37)="","",INDEX('School List 1'!N:N,MATCH(B37,'School List 1'!C:C,0)))</f>
        <v/>
      </c>
      <c r="J37" s="138" t="str">
        <f>IF(TRIM(A37)="","",INDEX('School List 1'!O:O,MATCH(B37,'School List 1'!C:C,0)))</f>
        <v/>
      </c>
      <c r="K37" s="9" t="e">
        <f t="shared" si="7"/>
        <v>#VALUE!</v>
      </c>
      <c r="L37" s="30">
        <f t="shared" si="1"/>
        <v>0</v>
      </c>
      <c r="M37" s="9">
        <f t="shared" si="2"/>
        <v>0</v>
      </c>
      <c r="N37" s="9" t="e">
        <f t="shared" si="3"/>
        <v>#VALUE!</v>
      </c>
      <c r="O37" s="9" t="e">
        <f t="shared" si="4"/>
        <v>#VALUE!</v>
      </c>
      <c r="P37" s="9" t="e">
        <f t="shared" si="5"/>
        <v>#VALUE!</v>
      </c>
      <c r="Q37" s="9" t="e">
        <f t="shared" si="6"/>
        <v>#VALUE!</v>
      </c>
      <c r="AA37" s="9">
        <v>318</v>
      </c>
    </row>
    <row r="38" spans="1:27" x14ac:dyDescent="0.2">
      <c r="A38" s="9" t="str">
        <f>_xlfn.IFNA(INDEX('School List 1'!D:D,MATCH(B38,'School List 1'!C:C,0))," ")</f>
        <v xml:space="preserve"> </v>
      </c>
      <c r="C38" s="87"/>
      <c r="D38" s="87"/>
      <c r="E38" s="87"/>
      <c r="F38" s="87"/>
      <c r="G38" s="87"/>
      <c r="H38" s="87"/>
      <c r="I38" s="138" t="str">
        <f>IF(TRIM(A38)="","",INDEX('School List 1'!N:N,MATCH(B38,'School List 1'!C:C,0)))</f>
        <v/>
      </c>
      <c r="J38" s="138" t="str">
        <f>IF(TRIM(A38)="","",INDEX('School List 1'!O:O,MATCH(B38,'School List 1'!C:C,0)))</f>
        <v/>
      </c>
      <c r="K38" s="9" t="e">
        <f t="shared" si="7"/>
        <v>#VALUE!</v>
      </c>
      <c r="L38" s="30">
        <f t="shared" si="1"/>
        <v>0</v>
      </c>
      <c r="M38" s="9">
        <f t="shared" si="2"/>
        <v>0</v>
      </c>
      <c r="N38" s="9" t="e">
        <f t="shared" si="3"/>
        <v>#VALUE!</v>
      </c>
      <c r="O38" s="9" t="e">
        <f t="shared" si="4"/>
        <v>#VALUE!</v>
      </c>
      <c r="P38" s="9" t="e">
        <f t="shared" si="5"/>
        <v>#VALUE!</v>
      </c>
      <c r="Q38" s="9" t="e">
        <f t="shared" si="6"/>
        <v>#VALUE!</v>
      </c>
      <c r="AA38" s="9">
        <v>319</v>
      </c>
    </row>
    <row r="39" spans="1:27" x14ac:dyDescent="0.2">
      <c r="A39" s="9" t="str">
        <f>_xlfn.IFNA(INDEX('School List 1'!D:D,MATCH(B39,'School List 1'!C:C,0))," ")</f>
        <v xml:space="preserve"> </v>
      </c>
      <c r="C39" s="87"/>
      <c r="D39" s="87"/>
      <c r="E39" s="87"/>
      <c r="F39" s="87"/>
      <c r="G39" s="87"/>
      <c r="H39" s="87"/>
      <c r="I39" s="138" t="str">
        <f>IF(TRIM(A39)="","",INDEX('School List 1'!N:N,MATCH(B39,'School List 1'!C:C,0)))</f>
        <v/>
      </c>
      <c r="J39" s="138" t="str">
        <f>IF(TRIM(A39)="","",INDEX('School List 1'!O:O,MATCH(B39,'School List 1'!C:C,0)))</f>
        <v/>
      </c>
      <c r="K39" s="9" t="e">
        <f t="shared" si="7"/>
        <v>#VALUE!</v>
      </c>
      <c r="L39" s="30">
        <f t="shared" si="1"/>
        <v>0</v>
      </c>
      <c r="M39" s="9">
        <f t="shared" si="2"/>
        <v>0</v>
      </c>
      <c r="N39" s="9" t="e">
        <f t="shared" si="3"/>
        <v>#VALUE!</v>
      </c>
      <c r="O39" s="9" t="e">
        <f t="shared" si="4"/>
        <v>#VALUE!</v>
      </c>
      <c r="P39" s="9" t="e">
        <f t="shared" si="5"/>
        <v>#VALUE!</v>
      </c>
      <c r="Q39" s="9" t="e">
        <f t="shared" si="6"/>
        <v>#VALUE!</v>
      </c>
      <c r="AA39" s="9">
        <v>320</v>
      </c>
    </row>
    <row r="40" spans="1:27" x14ac:dyDescent="0.2">
      <c r="A40" s="9" t="str">
        <f>_xlfn.IFNA(INDEX('School List 1'!D:D,MATCH(B40,'School List 1'!C:C,0))," ")</f>
        <v xml:space="preserve"> </v>
      </c>
      <c r="C40" s="87"/>
      <c r="D40" s="87"/>
      <c r="E40" s="87"/>
      <c r="F40" s="87"/>
      <c r="G40" s="87"/>
      <c r="H40" s="87"/>
      <c r="I40" s="138" t="str">
        <f>IF(TRIM(A40)="","",INDEX('School List 1'!N:N,MATCH(B40,'School List 1'!C:C,0)))</f>
        <v/>
      </c>
      <c r="J40" s="138" t="str">
        <f>IF(TRIM(A40)="","",INDEX('School List 1'!O:O,MATCH(B40,'School List 1'!C:C,0)))</f>
        <v/>
      </c>
      <c r="K40" s="9" t="e">
        <f t="shared" si="7"/>
        <v>#VALUE!</v>
      </c>
      <c r="L40" s="30">
        <f t="shared" si="1"/>
        <v>0</v>
      </c>
      <c r="M40" s="9">
        <f t="shared" si="2"/>
        <v>0</v>
      </c>
      <c r="N40" s="9" t="e">
        <f t="shared" si="3"/>
        <v>#VALUE!</v>
      </c>
      <c r="O40" s="9" t="e">
        <f t="shared" si="4"/>
        <v>#VALUE!</v>
      </c>
      <c r="P40" s="9" t="e">
        <f t="shared" si="5"/>
        <v>#VALUE!</v>
      </c>
      <c r="Q40" s="9" t="e">
        <f t="shared" si="6"/>
        <v>#VALUE!</v>
      </c>
      <c r="AA40" s="9">
        <v>330</v>
      </c>
    </row>
    <row r="41" spans="1:27" x14ac:dyDescent="0.2">
      <c r="A41" s="9" t="str">
        <f>_xlfn.IFNA(INDEX('School List 1'!D:D,MATCH(B41,'School List 1'!C:C,0))," ")</f>
        <v xml:space="preserve"> </v>
      </c>
      <c r="C41" s="87"/>
      <c r="D41" s="87"/>
      <c r="E41" s="87"/>
      <c r="F41" s="87"/>
      <c r="G41" s="87"/>
      <c r="H41" s="87"/>
      <c r="I41" s="138" t="str">
        <f>IF(TRIM(A41)="","",INDEX('School List 1'!N:N,MATCH(B41,'School List 1'!C:C,0)))</f>
        <v/>
      </c>
      <c r="J41" s="138" t="str">
        <f>IF(TRIM(A41)="","",INDEX('School List 1'!O:O,MATCH(B41,'School List 1'!C:C,0)))</f>
        <v/>
      </c>
      <c r="K41" s="9" t="e">
        <f t="shared" si="7"/>
        <v>#VALUE!</v>
      </c>
      <c r="L41" s="30">
        <f t="shared" si="1"/>
        <v>0</v>
      </c>
      <c r="M41" s="9">
        <f t="shared" si="2"/>
        <v>0</v>
      </c>
      <c r="N41" s="9" t="e">
        <f t="shared" si="3"/>
        <v>#VALUE!</v>
      </c>
      <c r="O41" s="9" t="e">
        <f t="shared" si="4"/>
        <v>#VALUE!</v>
      </c>
      <c r="P41" s="9" t="e">
        <f t="shared" si="5"/>
        <v>#VALUE!</v>
      </c>
      <c r="Q41" s="9" t="e">
        <f t="shared" si="6"/>
        <v>#VALUE!</v>
      </c>
      <c r="AA41" s="9">
        <v>331</v>
      </c>
    </row>
    <row r="42" spans="1:27" x14ac:dyDescent="0.2">
      <c r="A42" s="9" t="str">
        <f>_xlfn.IFNA(INDEX('School List 1'!D:D,MATCH(B42,'School List 1'!C:C,0))," ")</f>
        <v xml:space="preserve"> </v>
      </c>
      <c r="C42" s="87"/>
      <c r="D42" s="87"/>
      <c r="E42" s="87"/>
      <c r="F42" s="87"/>
      <c r="G42" s="87"/>
      <c r="H42" s="87"/>
      <c r="I42" s="138" t="str">
        <f>IF(TRIM(A42)="","",INDEX('School List 1'!N:N,MATCH(B42,'School List 1'!C:C,0)))</f>
        <v/>
      </c>
      <c r="J42" s="138" t="str">
        <f>IF(TRIM(A42)="","",INDEX('School List 1'!O:O,MATCH(B42,'School List 1'!C:C,0)))</f>
        <v/>
      </c>
      <c r="K42" s="9" t="e">
        <f t="shared" si="7"/>
        <v>#VALUE!</v>
      </c>
      <c r="L42" s="30">
        <f t="shared" ref="L42:L105" si="8">_xlfn.IFNA(F42*1.47," ")</f>
        <v>0</v>
      </c>
      <c r="M42" s="9">
        <f t="shared" ref="M42:M105" si="9">_xlfn.IFNA(C42+D42+E42+L42+G42," ")</f>
        <v>0</v>
      </c>
      <c r="N42" s="9" t="e">
        <f t="shared" si="3"/>
        <v>#VALUE!</v>
      </c>
      <c r="O42" s="9" t="e">
        <f t="shared" ref="O42:O105" si="10">_xlfn.IFNA(((J42/12)*5)+((H42/12)*7)," ")</f>
        <v>#VALUE!</v>
      </c>
      <c r="P42" s="9" t="e">
        <f t="shared" ref="P42:P105" si="11">_xlfn.IFNA((N42)," ")</f>
        <v>#VALUE!</v>
      </c>
      <c r="Q42" s="9" t="e">
        <f t="shared" si="6"/>
        <v>#VALUE!</v>
      </c>
      <c r="AA42" s="9">
        <v>332</v>
      </c>
    </row>
    <row r="43" spans="1:27" x14ac:dyDescent="0.2">
      <c r="A43" s="9" t="str">
        <f>_xlfn.IFNA(INDEX('School List 1'!D:D,MATCH(B43,'School List 1'!C:C,0))," ")</f>
        <v xml:space="preserve"> </v>
      </c>
      <c r="C43" s="87"/>
      <c r="D43" s="87"/>
      <c r="E43" s="87"/>
      <c r="F43" s="87"/>
      <c r="G43" s="87"/>
      <c r="H43" s="87"/>
      <c r="I43" s="138" t="str">
        <f>IF(TRIM(A43)="","",INDEX('School List 1'!N:N,MATCH(B43,'School List 1'!C:C,0)))</f>
        <v/>
      </c>
      <c r="J43" s="138" t="str">
        <f>IF(TRIM(A43)="","",INDEX('School List 1'!O:O,MATCH(B43,'School List 1'!C:C,0)))</f>
        <v/>
      </c>
      <c r="K43" s="9" t="e">
        <f t="shared" si="7"/>
        <v>#VALUE!</v>
      </c>
      <c r="L43" s="30">
        <f t="shared" si="8"/>
        <v>0</v>
      </c>
      <c r="M43" s="9">
        <f t="shared" si="9"/>
        <v>0</v>
      </c>
      <c r="N43" s="9" t="e">
        <f t="shared" si="3"/>
        <v>#VALUE!</v>
      </c>
      <c r="O43" s="9" t="e">
        <f t="shared" si="10"/>
        <v>#VALUE!</v>
      </c>
      <c r="P43" s="9" t="e">
        <f t="shared" si="11"/>
        <v>#VALUE!</v>
      </c>
      <c r="Q43" s="9" t="e">
        <f t="shared" si="6"/>
        <v>#VALUE!</v>
      </c>
      <c r="AA43" s="9">
        <v>333</v>
      </c>
    </row>
    <row r="44" spans="1:27" x14ac:dyDescent="0.2">
      <c r="A44" s="9" t="str">
        <f>_xlfn.IFNA(INDEX('School List 1'!D:D,MATCH(B44,'School List 1'!C:C,0))," ")</f>
        <v xml:space="preserve"> </v>
      </c>
      <c r="C44" s="87"/>
      <c r="D44" s="87"/>
      <c r="E44" s="87"/>
      <c r="F44" s="87"/>
      <c r="G44" s="87"/>
      <c r="H44" s="87"/>
      <c r="I44" s="138" t="str">
        <f>IF(TRIM(A44)="","",INDEX('School List 1'!N:N,MATCH(B44,'School List 1'!C:C,0)))</f>
        <v/>
      </c>
      <c r="J44" s="138" t="str">
        <f>IF(TRIM(A44)="","",INDEX('School List 1'!O:O,MATCH(B44,'School List 1'!C:C,0)))</f>
        <v/>
      </c>
      <c r="K44" s="9" t="e">
        <f t="shared" si="7"/>
        <v>#VALUE!</v>
      </c>
      <c r="L44" s="30">
        <f t="shared" si="8"/>
        <v>0</v>
      </c>
      <c r="M44" s="9">
        <f t="shared" si="9"/>
        <v>0</v>
      </c>
      <c r="N44" s="9" t="e">
        <f t="shared" si="3"/>
        <v>#VALUE!</v>
      </c>
      <c r="O44" s="9" t="e">
        <f t="shared" si="10"/>
        <v>#VALUE!</v>
      </c>
      <c r="P44" s="9" t="e">
        <f t="shared" si="11"/>
        <v>#VALUE!</v>
      </c>
      <c r="Q44" s="9" t="e">
        <f t="shared" si="6"/>
        <v>#VALUE!</v>
      </c>
      <c r="AA44" s="9">
        <v>334</v>
      </c>
    </row>
    <row r="45" spans="1:27" x14ac:dyDescent="0.2">
      <c r="A45" s="9" t="str">
        <f>_xlfn.IFNA(INDEX('School List 1'!D:D,MATCH(B45,'School List 1'!C:C,0))," ")</f>
        <v xml:space="preserve"> </v>
      </c>
      <c r="C45" s="87"/>
      <c r="D45" s="87"/>
      <c r="E45" s="87"/>
      <c r="F45" s="87"/>
      <c r="G45" s="87"/>
      <c r="H45" s="87"/>
      <c r="I45" s="138" t="str">
        <f>IF(TRIM(A45)="","",INDEX('School List 1'!N:N,MATCH(B45,'School List 1'!C:C,0)))</f>
        <v/>
      </c>
      <c r="J45" s="138" t="str">
        <f>IF(TRIM(A45)="","",INDEX('School List 1'!O:O,MATCH(B45,'School List 1'!C:C,0)))</f>
        <v/>
      </c>
      <c r="K45" s="9" t="e">
        <f t="shared" si="7"/>
        <v>#VALUE!</v>
      </c>
      <c r="L45" s="30">
        <f t="shared" si="8"/>
        <v>0</v>
      </c>
      <c r="M45" s="9">
        <f t="shared" si="9"/>
        <v>0</v>
      </c>
      <c r="N45" s="9" t="e">
        <f t="shared" si="3"/>
        <v>#VALUE!</v>
      </c>
      <c r="O45" s="9" t="e">
        <f t="shared" si="10"/>
        <v>#VALUE!</v>
      </c>
      <c r="P45" s="9" t="e">
        <f t="shared" si="11"/>
        <v>#VALUE!</v>
      </c>
      <c r="Q45" s="9" t="e">
        <f t="shared" si="6"/>
        <v>#VALUE!</v>
      </c>
      <c r="AA45" s="9">
        <v>335</v>
      </c>
    </row>
    <row r="46" spans="1:27" x14ac:dyDescent="0.2">
      <c r="A46" s="9" t="str">
        <f>_xlfn.IFNA(INDEX('School List 1'!D:D,MATCH(B46,'School List 1'!C:C,0))," ")</f>
        <v xml:space="preserve"> </v>
      </c>
      <c r="C46" s="87"/>
      <c r="D46" s="87"/>
      <c r="E46" s="87"/>
      <c r="F46" s="87"/>
      <c r="G46" s="87"/>
      <c r="H46" s="87"/>
      <c r="I46" s="138" t="str">
        <f>IF(TRIM(A46)="","",INDEX('School List 1'!N:N,MATCH(B46,'School List 1'!C:C,0)))</f>
        <v/>
      </c>
      <c r="J46" s="138" t="str">
        <f>IF(TRIM(A46)="","",INDEX('School List 1'!O:O,MATCH(B46,'School List 1'!C:C,0)))</f>
        <v/>
      </c>
      <c r="K46" s="9" t="e">
        <f t="shared" si="7"/>
        <v>#VALUE!</v>
      </c>
      <c r="L46" s="30">
        <f t="shared" si="8"/>
        <v>0</v>
      </c>
      <c r="M46" s="9">
        <f t="shared" si="9"/>
        <v>0</v>
      </c>
      <c r="N46" s="9" t="e">
        <f t="shared" si="3"/>
        <v>#VALUE!</v>
      </c>
      <c r="O46" s="9" t="e">
        <f t="shared" si="10"/>
        <v>#VALUE!</v>
      </c>
      <c r="P46" s="9" t="e">
        <f t="shared" si="11"/>
        <v>#VALUE!</v>
      </c>
      <c r="Q46" s="9" t="e">
        <f t="shared" si="6"/>
        <v>#VALUE!</v>
      </c>
      <c r="AA46" s="9">
        <v>336</v>
      </c>
    </row>
    <row r="47" spans="1:27" x14ac:dyDescent="0.2">
      <c r="A47" s="9" t="str">
        <f>_xlfn.IFNA(INDEX('School List 1'!D:D,MATCH(B47,'School List 1'!C:C,0))," ")</f>
        <v xml:space="preserve"> </v>
      </c>
      <c r="C47" s="87"/>
      <c r="D47" s="87"/>
      <c r="E47" s="87"/>
      <c r="F47" s="87"/>
      <c r="G47" s="87"/>
      <c r="H47" s="87"/>
      <c r="I47" s="138" t="str">
        <f>IF(TRIM(A47)="","",INDEX('School List 1'!N:N,MATCH(B47,'School List 1'!C:C,0)))</f>
        <v/>
      </c>
      <c r="J47" s="138" t="str">
        <f>IF(TRIM(A47)="","",INDEX('School List 1'!O:O,MATCH(B47,'School List 1'!C:C,0)))</f>
        <v/>
      </c>
      <c r="K47" s="9" t="e">
        <f t="shared" si="7"/>
        <v>#VALUE!</v>
      </c>
      <c r="L47" s="30">
        <f t="shared" si="8"/>
        <v>0</v>
      </c>
      <c r="M47" s="9">
        <f t="shared" si="9"/>
        <v>0</v>
      </c>
      <c r="N47" s="9" t="e">
        <f t="shared" si="3"/>
        <v>#VALUE!</v>
      </c>
      <c r="O47" s="9" t="e">
        <f t="shared" si="10"/>
        <v>#VALUE!</v>
      </c>
      <c r="P47" s="9" t="e">
        <f t="shared" si="11"/>
        <v>#VALUE!</v>
      </c>
      <c r="Q47" s="9" t="e">
        <f t="shared" si="6"/>
        <v>#VALUE!</v>
      </c>
      <c r="AA47" s="9">
        <v>340</v>
      </c>
    </row>
    <row r="48" spans="1:27" x14ac:dyDescent="0.2">
      <c r="A48" s="9" t="str">
        <f>_xlfn.IFNA(INDEX('School List 1'!D:D,MATCH(B48,'School List 1'!C:C,0))," ")</f>
        <v xml:space="preserve"> </v>
      </c>
      <c r="C48" s="87"/>
      <c r="D48" s="87"/>
      <c r="E48" s="87"/>
      <c r="F48" s="87"/>
      <c r="G48" s="87"/>
      <c r="H48" s="87"/>
      <c r="I48" s="138" t="str">
        <f>IF(TRIM(A48)="","",INDEX('School List 1'!N:N,MATCH(B48,'School List 1'!C:C,0)))</f>
        <v/>
      </c>
      <c r="J48" s="138" t="str">
        <f>IF(TRIM(A48)="","",INDEX('School List 1'!O:O,MATCH(B48,'School List 1'!C:C,0)))</f>
        <v/>
      </c>
      <c r="K48" s="9" t="e">
        <f t="shared" si="7"/>
        <v>#VALUE!</v>
      </c>
      <c r="L48" s="30">
        <f t="shared" si="8"/>
        <v>0</v>
      </c>
      <c r="M48" s="9">
        <f t="shared" si="9"/>
        <v>0</v>
      </c>
      <c r="N48" s="9" t="e">
        <f t="shared" si="3"/>
        <v>#VALUE!</v>
      </c>
      <c r="O48" s="9" t="e">
        <f t="shared" si="10"/>
        <v>#VALUE!</v>
      </c>
      <c r="P48" s="9" t="e">
        <f t="shared" si="11"/>
        <v>#VALUE!</v>
      </c>
      <c r="Q48" s="9" t="e">
        <f t="shared" si="6"/>
        <v>#VALUE!</v>
      </c>
      <c r="AA48" s="9">
        <v>341</v>
      </c>
    </row>
    <row r="49" spans="1:27" x14ac:dyDescent="0.2">
      <c r="A49" s="9" t="str">
        <f>_xlfn.IFNA(INDEX('School List 1'!D:D,MATCH(B49,'School List 1'!C:C,0))," ")</f>
        <v xml:space="preserve"> </v>
      </c>
      <c r="C49" s="87"/>
      <c r="D49" s="87"/>
      <c r="E49" s="87"/>
      <c r="F49" s="87"/>
      <c r="G49" s="87"/>
      <c r="H49" s="87"/>
      <c r="I49" s="138" t="str">
        <f>IF(TRIM(A49)="","",INDEX('School List 1'!N:N,MATCH(B49,'School List 1'!C:C,0)))</f>
        <v/>
      </c>
      <c r="J49" s="138" t="str">
        <f>IF(TRIM(A49)="","",INDEX('School List 1'!O:O,MATCH(B49,'School List 1'!C:C,0)))</f>
        <v/>
      </c>
      <c r="K49" s="9" t="e">
        <f t="shared" si="7"/>
        <v>#VALUE!</v>
      </c>
      <c r="L49" s="30">
        <f t="shared" si="8"/>
        <v>0</v>
      </c>
      <c r="M49" s="9">
        <f t="shared" si="9"/>
        <v>0</v>
      </c>
      <c r="N49" s="9" t="e">
        <f t="shared" si="3"/>
        <v>#VALUE!</v>
      </c>
      <c r="O49" s="9" t="e">
        <f t="shared" si="10"/>
        <v>#VALUE!</v>
      </c>
      <c r="P49" s="9" t="e">
        <f t="shared" si="11"/>
        <v>#VALUE!</v>
      </c>
      <c r="Q49" s="9" t="e">
        <f t="shared" si="6"/>
        <v>#VALUE!</v>
      </c>
      <c r="AA49" s="9">
        <v>342</v>
      </c>
    </row>
    <row r="50" spans="1:27" x14ac:dyDescent="0.2">
      <c r="A50" s="9" t="str">
        <f>_xlfn.IFNA(INDEX('School List 1'!D:D,MATCH(B50,'School List 1'!C:C,0))," ")</f>
        <v xml:space="preserve"> </v>
      </c>
      <c r="C50" s="87"/>
      <c r="D50" s="87"/>
      <c r="E50" s="87"/>
      <c r="F50" s="87"/>
      <c r="G50" s="87"/>
      <c r="H50" s="87"/>
      <c r="I50" s="138" t="str">
        <f>IF(TRIM(A50)="","",INDEX('School List 1'!N:N,MATCH(B50,'School List 1'!C:C,0)))</f>
        <v/>
      </c>
      <c r="J50" s="138" t="str">
        <f>IF(TRIM(A50)="","",INDEX('School List 1'!O:O,MATCH(B50,'School List 1'!C:C,0)))</f>
        <v/>
      </c>
      <c r="K50" s="9" t="e">
        <f t="shared" si="7"/>
        <v>#VALUE!</v>
      </c>
      <c r="L50" s="30">
        <f t="shared" si="8"/>
        <v>0</v>
      </c>
      <c r="M50" s="9">
        <f t="shared" si="9"/>
        <v>0</v>
      </c>
      <c r="N50" s="9" t="e">
        <f t="shared" si="3"/>
        <v>#VALUE!</v>
      </c>
      <c r="O50" s="9" t="e">
        <f t="shared" si="10"/>
        <v>#VALUE!</v>
      </c>
      <c r="P50" s="9" t="e">
        <f t="shared" si="11"/>
        <v>#VALUE!</v>
      </c>
      <c r="Q50" s="9" t="e">
        <f t="shared" si="6"/>
        <v>#VALUE!</v>
      </c>
      <c r="AA50" s="9">
        <v>343</v>
      </c>
    </row>
    <row r="51" spans="1:27" x14ac:dyDescent="0.2">
      <c r="A51" s="9" t="str">
        <f>_xlfn.IFNA(INDEX('School List 1'!D:D,MATCH(B51,'School List 1'!C:C,0))," ")</f>
        <v xml:space="preserve"> </v>
      </c>
      <c r="C51" s="87"/>
      <c r="D51" s="87"/>
      <c r="E51" s="87"/>
      <c r="F51" s="87"/>
      <c r="G51" s="87"/>
      <c r="H51" s="87"/>
      <c r="I51" s="138" t="str">
        <f>IF(TRIM(A51)="","",INDEX('School List 1'!N:N,MATCH(B51,'School List 1'!C:C,0)))</f>
        <v/>
      </c>
      <c r="J51" s="138" t="str">
        <f>IF(TRIM(A51)="","",INDEX('School List 1'!O:O,MATCH(B51,'School List 1'!C:C,0)))</f>
        <v/>
      </c>
      <c r="K51" s="9" t="e">
        <f t="shared" si="7"/>
        <v>#VALUE!</v>
      </c>
      <c r="L51" s="30">
        <f t="shared" si="8"/>
        <v>0</v>
      </c>
      <c r="M51" s="9">
        <f t="shared" si="9"/>
        <v>0</v>
      </c>
      <c r="N51" s="9" t="e">
        <f t="shared" si="3"/>
        <v>#VALUE!</v>
      </c>
      <c r="O51" s="9" t="e">
        <f t="shared" si="10"/>
        <v>#VALUE!</v>
      </c>
      <c r="P51" s="9" t="e">
        <f t="shared" si="11"/>
        <v>#VALUE!</v>
      </c>
      <c r="Q51" s="9" t="e">
        <f t="shared" si="6"/>
        <v>#VALUE!</v>
      </c>
      <c r="AA51" s="9">
        <v>344</v>
      </c>
    </row>
    <row r="52" spans="1:27" x14ac:dyDescent="0.2">
      <c r="A52" s="9" t="str">
        <f>_xlfn.IFNA(INDEX('School List 1'!D:D,MATCH(B52,'School List 1'!C:C,0))," ")</f>
        <v xml:space="preserve"> </v>
      </c>
      <c r="C52" s="87"/>
      <c r="D52" s="87"/>
      <c r="E52" s="87"/>
      <c r="F52" s="87"/>
      <c r="G52" s="87"/>
      <c r="H52" s="87"/>
      <c r="I52" s="138" t="str">
        <f>IF(TRIM(A52)="","",INDEX('School List 1'!N:N,MATCH(B52,'School List 1'!C:C,0)))</f>
        <v/>
      </c>
      <c r="J52" s="138" t="str">
        <f>IF(TRIM(A52)="","",INDEX('School List 1'!O:O,MATCH(B52,'School List 1'!C:C,0)))</f>
        <v/>
      </c>
      <c r="K52" s="9" t="e">
        <f t="shared" si="7"/>
        <v>#VALUE!</v>
      </c>
      <c r="L52" s="30">
        <f t="shared" si="8"/>
        <v>0</v>
      </c>
      <c r="M52" s="9">
        <f t="shared" si="9"/>
        <v>0</v>
      </c>
      <c r="N52" s="9" t="e">
        <f t="shared" si="3"/>
        <v>#VALUE!</v>
      </c>
      <c r="O52" s="9" t="e">
        <f t="shared" si="10"/>
        <v>#VALUE!</v>
      </c>
      <c r="P52" s="9" t="e">
        <f t="shared" si="11"/>
        <v>#VALUE!</v>
      </c>
      <c r="Q52" s="9" t="e">
        <f t="shared" si="6"/>
        <v>#VALUE!</v>
      </c>
      <c r="AA52" s="9">
        <v>350</v>
      </c>
    </row>
    <row r="53" spans="1:27" x14ac:dyDescent="0.2">
      <c r="A53" s="9" t="str">
        <f>_xlfn.IFNA(INDEX('School List 1'!D:D,MATCH(B53,'School List 1'!C:C,0))," ")</f>
        <v xml:space="preserve"> </v>
      </c>
      <c r="C53" s="87"/>
      <c r="D53" s="87"/>
      <c r="E53" s="87"/>
      <c r="F53" s="87"/>
      <c r="G53" s="87"/>
      <c r="H53" s="87"/>
      <c r="I53" s="138" t="str">
        <f>IF(TRIM(A53)="","",INDEX('School List 1'!N:N,MATCH(B53,'School List 1'!C:C,0)))</f>
        <v/>
      </c>
      <c r="J53" s="138" t="str">
        <f>IF(TRIM(A53)="","",INDEX('School List 1'!O:O,MATCH(B53,'School List 1'!C:C,0)))</f>
        <v/>
      </c>
      <c r="K53" s="9" t="e">
        <f t="shared" si="7"/>
        <v>#VALUE!</v>
      </c>
      <c r="L53" s="30">
        <f t="shared" si="8"/>
        <v>0</v>
      </c>
      <c r="M53" s="9">
        <f t="shared" si="9"/>
        <v>0</v>
      </c>
      <c r="N53" s="9" t="e">
        <f t="shared" si="3"/>
        <v>#VALUE!</v>
      </c>
      <c r="O53" s="9" t="e">
        <f t="shared" si="10"/>
        <v>#VALUE!</v>
      </c>
      <c r="P53" s="9" t="e">
        <f t="shared" si="11"/>
        <v>#VALUE!</v>
      </c>
      <c r="Q53" s="9" t="e">
        <f t="shared" si="6"/>
        <v>#VALUE!</v>
      </c>
      <c r="AA53" s="9">
        <v>351</v>
      </c>
    </row>
    <row r="54" spans="1:27" x14ac:dyDescent="0.2">
      <c r="A54" s="9" t="str">
        <f>_xlfn.IFNA(INDEX('School List 1'!D:D,MATCH(B54,'School List 1'!C:C,0))," ")</f>
        <v xml:space="preserve"> </v>
      </c>
      <c r="C54" s="87"/>
      <c r="D54" s="87"/>
      <c r="E54" s="87"/>
      <c r="F54" s="87"/>
      <c r="G54" s="87"/>
      <c r="H54" s="87"/>
      <c r="I54" s="138" t="str">
        <f>IF(TRIM(A54)="","",INDEX('School List 1'!N:N,MATCH(B54,'School List 1'!C:C,0)))</f>
        <v/>
      </c>
      <c r="J54" s="138" t="str">
        <f>IF(TRIM(A54)="","",INDEX('School List 1'!O:O,MATCH(B54,'School List 1'!C:C,0)))</f>
        <v/>
      </c>
      <c r="K54" s="9" t="e">
        <f t="shared" si="7"/>
        <v>#VALUE!</v>
      </c>
      <c r="L54" s="30">
        <f t="shared" si="8"/>
        <v>0</v>
      </c>
      <c r="M54" s="9">
        <f t="shared" si="9"/>
        <v>0</v>
      </c>
      <c r="N54" s="9" t="e">
        <f t="shared" si="3"/>
        <v>#VALUE!</v>
      </c>
      <c r="O54" s="9" t="e">
        <f t="shared" si="10"/>
        <v>#VALUE!</v>
      </c>
      <c r="P54" s="9" t="e">
        <f t="shared" si="11"/>
        <v>#VALUE!</v>
      </c>
      <c r="Q54" s="9" t="e">
        <f t="shared" si="6"/>
        <v>#VALUE!</v>
      </c>
      <c r="AA54" s="9">
        <v>352</v>
      </c>
    </row>
    <row r="55" spans="1:27" x14ac:dyDescent="0.2">
      <c r="A55" s="9" t="str">
        <f>_xlfn.IFNA(INDEX('School List 1'!D:D,MATCH(B55,'School List 1'!C:C,0))," ")</f>
        <v xml:space="preserve"> </v>
      </c>
      <c r="C55" s="87"/>
      <c r="D55" s="87"/>
      <c r="E55" s="87"/>
      <c r="F55" s="87"/>
      <c r="G55" s="87"/>
      <c r="H55" s="87"/>
      <c r="I55" s="138" t="str">
        <f>IF(TRIM(A55)="","",INDEX('School List 1'!N:N,MATCH(B55,'School List 1'!C:C,0)))</f>
        <v/>
      </c>
      <c r="J55" s="138" t="str">
        <f>IF(TRIM(A55)="","",INDEX('School List 1'!O:O,MATCH(B55,'School List 1'!C:C,0)))</f>
        <v/>
      </c>
      <c r="K55" s="9" t="e">
        <f t="shared" si="7"/>
        <v>#VALUE!</v>
      </c>
      <c r="L55" s="30">
        <f t="shared" si="8"/>
        <v>0</v>
      </c>
      <c r="M55" s="9">
        <f t="shared" si="9"/>
        <v>0</v>
      </c>
      <c r="N55" s="9" t="e">
        <f t="shared" si="3"/>
        <v>#VALUE!</v>
      </c>
      <c r="O55" s="9" t="e">
        <f t="shared" si="10"/>
        <v>#VALUE!</v>
      </c>
      <c r="P55" s="9" t="e">
        <f t="shared" si="11"/>
        <v>#VALUE!</v>
      </c>
      <c r="Q55" s="9" t="e">
        <f t="shared" si="6"/>
        <v>#VALUE!</v>
      </c>
      <c r="AA55" s="9">
        <v>353</v>
      </c>
    </row>
    <row r="56" spans="1:27" x14ac:dyDescent="0.2">
      <c r="A56" s="9" t="str">
        <f>_xlfn.IFNA(INDEX('School List 1'!D:D,MATCH(B56,'School List 1'!C:C,0))," ")</f>
        <v xml:space="preserve"> </v>
      </c>
      <c r="C56" s="87"/>
      <c r="D56" s="87"/>
      <c r="E56" s="87"/>
      <c r="F56" s="87"/>
      <c r="G56" s="87"/>
      <c r="H56" s="87"/>
      <c r="I56" s="138" t="str">
        <f>IF(TRIM(A56)="","",INDEX('School List 1'!N:N,MATCH(B56,'School List 1'!C:C,0)))</f>
        <v/>
      </c>
      <c r="J56" s="138" t="str">
        <f>IF(TRIM(A56)="","",INDEX('School List 1'!O:O,MATCH(B56,'School List 1'!C:C,0)))</f>
        <v/>
      </c>
      <c r="K56" s="9" t="e">
        <f t="shared" si="7"/>
        <v>#VALUE!</v>
      </c>
      <c r="L56" s="30">
        <f t="shared" si="8"/>
        <v>0</v>
      </c>
      <c r="M56" s="9">
        <f t="shared" si="9"/>
        <v>0</v>
      </c>
      <c r="N56" s="9" t="e">
        <f t="shared" si="3"/>
        <v>#VALUE!</v>
      </c>
      <c r="O56" s="9" t="e">
        <f t="shared" si="10"/>
        <v>#VALUE!</v>
      </c>
      <c r="P56" s="9" t="e">
        <f t="shared" si="11"/>
        <v>#VALUE!</v>
      </c>
      <c r="Q56" s="9" t="e">
        <f t="shared" si="6"/>
        <v>#VALUE!</v>
      </c>
      <c r="AA56" s="9">
        <v>354</v>
      </c>
    </row>
    <row r="57" spans="1:27" x14ac:dyDescent="0.2">
      <c r="A57" s="9" t="str">
        <f>_xlfn.IFNA(INDEX('School List 1'!D:D,MATCH(B57,'School List 1'!C:C,0))," ")</f>
        <v xml:space="preserve"> </v>
      </c>
      <c r="C57" s="87"/>
      <c r="D57" s="87"/>
      <c r="E57" s="87"/>
      <c r="F57" s="87"/>
      <c r="G57" s="87"/>
      <c r="H57" s="87"/>
      <c r="I57" s="138" t="str">
        <f>IF(TRIM(A57)="","",INDEX('School List 1'!N:N,MATCH(B57,'School List 1'!C:C,0)))</f>
        <v/>
      </c>
      <c r="J57" s="138" t="str">
        <f>IF(TRIM(A57)="","",INDEX('School List 1'!O:O,MATCH(B57,'School List 1'!C:C,0)))</f>
        <v/>
      </c>
      <c r="K57" s="9" t="e">
        <f t="shared" si="7"/>
        <v>#VALUE!</v>
      </c>
      <c r="L57" s="30">
        <f t="shared" si="8"/>
        <v>0</v>
      </c>
      <c r="M57" s="9">
        <f t="shared" si="9"/>
        <v>0</v>
      </c>
      <c r="N57" s="9" t="e">
        <f t="shared" si="3"/>
        <v>#VALUE!</v>
      </c>
      <c r="O57" s="9" t="e">
        <f t="shared" si="10"/>
        <v>#VALUE!</v>
      </c>
      <c r="P57" s="9" t="e">
        <f t="shared" si="11"/>
        <v>#VALUE!</v>
      </c>
      <c r="Q57" s="9" t="e">
        <f t="shared" si="6"/>
        <v>#VALUE!</v>
      </c>
      <c r="AA57" s="9">
        <v>355</v>
      </c>
    </row>
    <row r="58" spans="1:27" x14ac:dyDescent="0.2">
      <c r="A58" s="9" t="str">
        <f>_xlfn.IFNA(INDEX('School List 1'!D:D,MATCH(B58,'School List 1'!C:C,0))," ")</f>
        <v xml:space="preserve"> </v>
      </c>
      <c r="C58" s="87"/>
      <c r="D58" s="87"/>
      <c r="E58" s="87"/>
      <c r="F58" s="87"/>
      <c r="G58" s="87"/>
      <c r="H58" s="87"/>
      <c r="I58" s="138" t="str">
        <f>IF(TRIM(A58)="","",INDEX('School List 1'!N:N,MATCH(B58,'School List 1'!C:C,0)))</f>
        <v/>
      </c>
      <c r="J58" s="138" t="str">
        <f>IF(TRIM(A58)="","",INDEX('School List 1'!O:O,MATCH(B58,'School List 1'!C:C,0)))</f>
        <v/>
      </c>
      <c r="K58" s="9" t="e">
        <f t="shared" si="7"/>
        <v>#VALUE!</v>
      </c>
      <c r="L58" s="30">
        <f t="shared" si="8"/>
        <v>0</v>
      </c>
      <c r="M58" s="9">
        <f t="shared" si="9"/>
        <v>0</v>
      </c>
      <c r="N58" s="9" t="e">
        <f t="shared" si="3"/>
        <v>#VALUE!</v>
      </c>
      <c r="O58" s="9" t="e">
        <f t="shared" si="10"/>
        <v>#VALUE!</v>
      </c>
      <c r="P58" s="9" t="e">
        <f t="shared" si="11"/>
        <v>#VALUE!</v>
      </c>
      <c r="Q58" s="9" t="e">
        <f t="shared" si="6"/>
        <v>#VALUE!</v>
      </c>
      <c r="AA58" s="9">
        <v>356</v>
      </c>
    </row>
    <row r="59" spans="1:27" x14ac:dyDescent="0.2">
      <c r="A59" s="9" t="str">
        <f>_xlfn.IFNA(INDEX('School List 1'!D:D,MATCH(B59,'School List 1'!C:C,0))," ")</f>
        <v xml:space="preserve"> </v>
      </c>
      <c r="C59" s="87"/>
      <c r="D59" s="87"/>
      <c r="E59" s="87"/>
      <c r="F59" s="87"/>
      <c r="G59" s="87"/>
      <c r="H59" s="87"/>
      <c r="I59" s="138" t="str">
        <f>IF(TRIM(A59)="","",INDEX('School List 1'!N:N,MATCH(B59,'School List 1'!C:C,0)))</f>
        <v/>
      </c>
      <c r="J59" s="138" t="str">
        <f>IF(TRIM(A59)="","",INDEX('School List 1'!O:O,MATCH(B59,'School List 1'!C:C,0)))</f>
        <v/>
      </c>
      <c r="K59" s="9" t="e">
        <f t="shared" si="7"/>
        <v>#VALUE!</v>
      </c>
      <c r="L59" s="30">
        <f t="shared" si="8"/>
        <v>0</v>
      </c>
      <c r="M59" s="9">
        <f t="shared" si="9"/>
        <v>0</v>
      </c>
      <c r="N59" s="9" t="e">
        <f t="shared" si="3"/>
        <v>#VALUE!</v>
      </c>
      <c r="O59" s="9" t="e">
        <f t="shared" si="10"/>
        <v>#VALUE!</v>
      </c>
      <c r="P59" s="9" t="e">
        <f t="shared" si="11"/>
        <v>#VALUE!</v>
      </c>
      <c r="Q59" s="9" t="e">
        <f t="shared" si="6"/>
        <v>#VALUE!</v>
      </c>
      <c r="AA59" s="9">
        <v>357</v>
      </c>
    </row>
    <row r="60" spans="1:27" x14ac:dyDescent="0.2">
      <c r="A60" s="9" t="str">
        <f>_xlfn.IFNA(INDEX('School List 1'!D:D,MATCH(B60,'School List 1'!C:C,0))," ")</f>
        <v xml:space="preserve"> </v>
      </c>
      <c r="C60" s="87"/>
      <c r="D60" s="87"/>
      <c r="E60" s="87"/>
      <c r="F60" s="87"/>
      <c r="G60" s="87"/>
      <c r="H60" s="87"/>
      <c r="I60" s="138" t="str">
        <f>IF(TRIM(A60)="","",INDEX('School List 1'!N:N,MATCH(B60,'School List 1'!C:C,0)))</f>
        <v/>
      </c>
      <c r="J60" s="138" t="str">
        <f>IF(TRIM(A60)="","",INDEX('School List 1'!O:O,MATCH(B60,'School List 1'!C:C,0)))</f>
        <v/>
      </c>
      <c r="K60" s="9" t="e">
        <f t="shared" si="7"/>
        <v>#VALUE!</v>
      </c>
      <c r="L60" s="30">
        <f t="shared" si="8"/>
        <v>0</v>
      </c>
      <c r="M60" s="9">
        <f t="shared" si="9"/>
        <v>0</v>
      </c>
      <c r="N60" s="9" t="e">
        <f t="shared" si="3"/>
        <v>#VALUE!</v>
      </c>
      <c r="O60" s="9" t="e">
        <f t="shared" si="10"/>
        <v>#VALUE!</v>
      </c>
      <c r="P60" s="9" t="e">
        <f t="shared" si="11"/>
        <v>#VALUE!</v>
      </c>
      <c r="Q60" s="9" t="e">
        <f t="shared" si="6"/>
        <v>#VALUE!</v>
      </c>
      <c r="AA60" s="9">
        <v>358</v>
      </c>
    </row>
    <row r="61" spans="1:27" x14ac:dyDescent="0.2">
      <c r="A61" s="9" t="str">
        <f>_xlfn.IFNA(INDEX('School List 1'!D:D,MATCH(B61,'School List 1'!C:C,0))," ")</f>
        <v xml:space="preserve"> </v>
      </c>
      <c r="C61" s="87"/>
      <c r="D61" s="87"/>
      <c r="E61" s="87"/>
      <c r="F61" s="87"/>
      <c r="G61" s="87"/>
      <c r="H61" s="87"/>
      <c r="I61" s="138" t="str">
        <f>IF(TRIM(A61)="","",INDEX('School List 1'!N:N,MATCH(B61,'School List 1'!C:C,0)))</f>
        <v/>
      </c>
      <c r="J61" s="138" t="str">
        <f>IF(TRIM(A61)="","",INDEX('School List 1'!O:O,MATCH(B61,'School List 1'!C:C,0)))</f>
        <v/>
      </c>
      <c r="K61" s="9" t="e">
        <f t="shared" si="7"/>
        <v>#VALUE!</v>
      </c>
      <c r="L61" s="30">
        <f t="shared" si="8"/>
        <v>0</v>
      </c>
      <c r="M61" s="9">
        <f t="shared" si="9"/>
        <v>0</v>
      </c>
      <c r="N61" s="9" t="e">
        <f t="shared" si="3"/>
        <v>#VALUE!</v>
      </c>
      <c r="O61" s="9" t="e">
        <f t="shared" si="10"/>
        <v>#VALUE!</v>
      </c>
      <c r="P61" s="9" t="e">
        <f t="shared" si="11"/>
        <v>#VALUE!</v>
      </c>
      <c r="Q61" s="9" t="e">
        <f t="shared" si="6"/>
        <v>#VALUE!</v>
      </c>
      <c r="AA61" s="9">
        <v>359</v>
      </c>
    </row>
    <row r="62" spans="1:27" x14ac:dyDescent="0.2">
      <c r="A62" s="9" t="str">
        <f>_xlfn.IFNA(INDEX('School List 1'!D:D,MATCH(B62,'School List 1'!C:C,0))," ")</f>
        <v xml:space="preserve"> </v>
      </c>
      <c r="C62" s="87"/>
      <c r="D62" s="87"/>
      <c r="E62" s="87"/>
      <c r="F62" s="87"/>
      <c r="G62" s="87"/>
      <c r="H62" s="87"/>
      <c r="I62" s="138" t="str">
        <f>IF(TRIM(A62)="","",INDEX('School List 1'!N:N,MATCH(B62,'School List 1'!C:C,0)))</f>
        <v/>
      </c>
      <c r="J62" s="138" t="str">
        <f>IF(TRIM(A62)="","",INDEX('School List 1'!O:O,MATCH(B62,'School List 1'!C:C,0)))</f>
        <v/>
      </c>
      <c r="K62" s="9" t="e">
        <f t="shared" si="7"/>
        <v>#VALUE!</v>
      </c>
      <c r="L62" s="30">
        <f t="shared" si="8"/>
        <v>0</v>
      </c>
      <c r="M62" s="9">
        <f t="shared" si="9"/>
        <v>0</v>
      </c>
      <c r="N62" s="9" t="e">
        <f t="shared" si="3"/>
        <v>#VALUE!</v>
      </c>
      <c r="O62" s="9" t="e">
        <f t="shared" si="10"/>
        <v>#VALUE!</v>
      </c>
      <c r="P62" s="9" t="e">
        <f t="shared" si="11"/>
        <v>#VALUE!</v>
      </c>
      <c r="Q62" s="9" t="e">
        <f t="shared" si="6"/>
        <v>#VALUE!</v>
      </c>
      <c r="AA62" s="9">
        <v>370</v>
      </c>
    </row>
    <row r="63" spans="1:27" x14ac:dyDescent="0.2">
      <c r="A63" s="9" t="str">
        <f>_xlfn.IFNA(INDEX('School List 1'!D:D,MATCH(B63,'School List 1'!C:C,0))," ")</f>
        <v xml:space="preserve"> </v>
      </c>
      <c r="C63" s="87"/>
      <c r="D63" s="87"/>
      <c r="E63" s="87"/>
      <c r="F63" s="87"/>
      <c r="G63" s="87"/>
      <c r="H63" s="87"/>
      <c r="I63" s="138" t="str">
        <f>IF(TRIM(A63)="","",INDEX('School List 1'!N:N,MATCH(B63,'School List 1'!C:C,0)))</f>
        <v/>
      </c>
      <c r="J63" s="138" t="str">
        <f>IF(TRIM(A63)="","",INDEX('School List 1'!O:O,MATCH(B63,'School List 1'!C:C,0)))</f>
        <v/>
      </c>
      <c r="K63" s="9" t="e">
        <f t="shared" si="7"/>
        <v>#VALUE!</v>
      </c>
      <c r="L63" s="30">
        <f t="shared" si="8"/>
        <v>0</v>
      </c>
      <c r="M63" s="9">
        <f t="shared" si="9"/>
        <v>0</v>
      </c>
      <c r="N63" s="9" t="e">
        <f t="shared" si="3"/>
        <v>#VALUE!</v>
      </c>
      <c r="O63" s="9" t="e">
        <f t="shared" si="10"/>
        <v>#VALUE!</v>
      </c>
      <c r="P63" s="9" t="e">
        <f t="shared" si="11"/>
        <v>#VALUE!</v>
      </c>
      <c r="Q63" s="9" t="e">
        <f t="shared" si="6"/>
        <v>#VALUE!</v>
      </c>
      <c r="AA63" s="9">
        <v>371</v>
      </c>
    </row>
    <row r="64" spans="1:27" x14ac:dyDescent="0.2">
      <c r="A64" s="9" t="str">
        <f>_xlfn.IFNA(INDEX('School List 1'!D:D,MATCH(B64,'School List 1'!C:C,0))," ")</f>
        <v xml:space="preserve"> </v>
      </c>
      <c r="C64" s="87"/>
      <c r="D64" s="87"/>
      <c r="E64" s="87"/>
      <c r="F64" s="87"/>
      <c r="G64" s="87"/>
      <c r="H64" s="87"/>
      <c r="I64" s="138" t="str">
        <f>IF(TRIM(A64)="","",INDEX('School List 1'!N:N,MATCH(B64,'School List 1'!C:C,0)))</f>
        <v/>
      </c>
      <c r="J64" s="138" t="str">
        <f>IF(TRIM(A64)="","",INDEX('School List 1'!O:O,MATCH(B64,'School List 1'!C:C,0)))</f>
        <v/>
      </c>
      <c r="K64" s="9" t="e">
        <f t="shared" si="7"/>
        <v>#VALUE!</v>
      </c>
      <c r="L64" s="30">
        <f t="shared" si="8"/>
        <v>0</v>
      </c>
      <c r="M64" s="9">
        <f t="shared" si="9"/>
        <v>0</v>
      </c>
      <c r="N64" s="9" t="e">
        <f t="shared" si="3"/>
        <v>#VALUE!</v>
      </c>
      <c r="O64" s="9" t="e">
        <f t="shared" si="10"/>
        <v>#VALUE!</v>
      </c>
      <c r="P64" s="9" t="e">
        <f t="shared" si="11"/>
        <v>#VALUE!</v>
      </c>
      <c r="Q64" s="9" t="e">
        <f t="shared" si="6"/>
        <v>#VALUE!</v>
      </c>
      <c r="AA64" s="9">
        <v>372</v>
      </c>
    </row>
    <row r="65" spans="1:27" x14ac:dyDescent="0.2">
      <c r="A65" s="9" t="str">
        <f>_xlfn.IFNA(INDEX('School List 1'!D:D,MATCH(B65,'School List 1'!C:C,0))," ")</f>
        <v xml:space="preserve"> </v>
      </c>
      <c r="C65" s="87"/>
      <c r="D65" s="87"/>
      <c r="E65" s="87"/>
      <c r="F65" s="87"/>
      <c r="G65" s="87"/>
      <c r="H65" s="87"/>
      <c r="I65" s="138" t="str">
        <f>IF(TRIM(A65)="","",INDEX('School List 1'!N:N,MATCH(B65,'School List 1'!C:C,0)))</f>
        <v/>
      </c>
      <c r="J65" s="138" t="str">
        <f>IF(TRIM(A65)="","",INDEX('School List 1'!O:O,MATCH(B65,'School List 1'!C:C,0)))</f>
        <v/>
      </c>
      <c r="K65" s="9" t="e">
        <f t="shared" si="7"/>
        <v>#VALUE!</v>
      </c>
      <c r="L65" s="30">
        <f t="shared" si="8"/>
        <v>0</v>
      </c>
      <c r="M65" s="9">
        <f t="shared" si="9"/>
        <v>0</v>
      </c>
      <c r="N65" s="9" t="e">
        <f t="shared" si="3"/>
        <v>#VALUE!</v>
      </c>
      <c r="O65" s="9" t="e">
        <f t="shared" si="10"/>
        <v>#VALUE!</v>
      </c>
      <c r="P65" s="9" t="e">
        <f t="shared" si="11"/>
        <v>#VALUE!</v>
      </c>
      <c r="Q65" s="9" t="e">
        <f t="shared" si="6"/>
        <v>#VALUE!</v>
      </c>
      <c r="AA65" s="9">
        <v>373</v>
      </c>
    </row>
    <row r="66" spans="1:27" x14ac:dyDescent="0.2">
      <c r="A66" s="9" t="str">
        <f>_xlfn.IFNA(INDEX('School List 1'!D:D,MATCH(B66,'School List 1'!C:C,0))," ")</f>
        <v xml:space="preserve"> </v>
      </c>
      <c r="C66" s="87"/>
      <c r="D66" s="87"/>
      <c r="E66" s="87"/>
      <c r="F66" s="87"/>
      <c r="G66" s="87"/>
      <c r="H66" s="87"/>
      <c r="I66" s="138" t="str">
        <f>IF(TRIM(A66)="","",INDEX('School List 1'!N:N,MATCH(B66,'School List 1'!C:C,0)))</f>
        <v/>
      </c>
      <c r="J66" s="138" t="str">
        <f>IF(TRIM(A66)="","",INDEX('School List 1'!O:O,MATCH(B66,'School List 1'!C:C,0)))</f>
        <v/>
      </c>
      <c r="K66" s="9" t="e">
        <f t="shared" si="7"/>
        <v>#VALUE!</v>
      </c>
      <c r="L66" s="30">
        <f t="shared" si="8"/>
        <v>0</v>
      </c>
      <c r="M66" s="9">
        <f t="shared" si="9"/>
        <v>0</v>
      </c>
      <c r="N66" s="9" t="e">
        <f t="shared" si="3"/>
        <v>#VALUE!</v>
      </c>
      <c r="O66" s="9" t="e">
        <f t="shared" si="10"/>
        <v>#VALUE!</v>
      </c>
      <c r="P66" s="9" t="e">
        <f t="shared" si="11"/>
        <v>#VALUE!</v>
      </c>
      <c r="Q66" s="9" t="e">
        <f t="shared" si="6"/>
        <v>#VALUE!</v>
      </c>
      <c r="AA66" s="9">
        <v>380</v>
      </c>
    </row>
    <row r="67" spans="1:27" x14ac:dyDescent="0.2">
      <c r="A67" s="9" t="str">
        <f>_xlfn.IFNA(INDEX('School List 1'!D:D,MATCH(B67,'School List 1'!C:C,0))," ")</f>
        <v xml:space="preserve"> </v>
      </c>
      <c r="C67" s="87"/>
      <c r="D67" s="87"/>
      <c r="E67" s="87"/>
      <c r="F67" s="87"/>
      <c r="G67" s="87"/>
      <c r="H67" s="87"/>
      <c r="I67" s="138" t="str">
        <f>IF(TRIM(A67)="","",INDEX('School List 1'!N:N,MATCH(B67,'School List 1'!C:C,0)))</f>
        <v/>
      </c>
      <c r="J67" s="138" t="str">
        <f>IF(TRIM(A67)="","",INDEX('School List 1'!O:O,MATCH(B67,'School List 1'!C:C,0)))</f>
        <v/>
      </c>
      <c r="K67" s="9" t="e">
        <f t="shared" si="7"/>
        <v>#VALUE!</v>
      </c>
      <c r="L67" s="30">
        <f t="shared" si="8"/>
        <v>0</v>
      </c>
      <c r="M67" s="9">
        <f t="shared" si="9"/>
        <v>0</v>
      </c>
      <c r="N67" s="9" t="e">
        <f t="shared" si="3"/>
        <v>#VALUE!</v>
      </c>
      <c r="O67" s="9" t="e">
        <f t="shared" si="10"/>
        <v>#VALUE!</v>
      </c>
      <c r="P67" s="9" t="e">
        <f t="shared" si="11"/>
        <v>#VALUE!</v>
      </c>
      <c r="Q67" s="9" t="e">
        <f t="shared" si="6"/>
        <v>#VALUE!</v>
      </c>
      <c r="AA67" s="9">
        <v>381</v>
      </c>
    </row>
    <row r="68" spans="1:27" x14ac:dyDescent="0.2">
      <c r="A68" s="9" t="str">
        <f>_xlfn.IFNA(INDEX('School List 1'!D:D,MATCH(B68,'School List 1'!C:C,0))," ")</f>
        <v xml:space="preserve"> </v>
      </c>
      <c r="C68" s="87"/>
      <c r="D68" s="87"/>
      <c r="E68" s="87"/>
      <c r="F68" s="87"/>
      <c r="G68" s="87"/>
      <c r="H68" s="87"/>
      <c r="I68" s="138" t="str">
        <f>IF(TRIM(A68)="","",INDEX('School List 1'!N:N,MATCH(B68,'School List 1'!C:C,0)))</f>
        <v/>
      </c>
      <c r="J68" s="138" t="str">
        <f>IF(TRIM(A68)="","",INDEX('School List 1'!O:O,MATCH(B68,'School List 1'!C:C,0)))</f>
        <v/>
      </c>
      <c r="K68" s="9" t="e">
        <f t="shared" si="7"/>
        <v>#VALUE!</v>
      </c>
      <c r="L68" s="30">
        <f t="shared" si="8"/>
        <v>0</v>
      </c>
      <c r="M68" s="9">
        <f t="shared" si="9"/>
        <v>0</v>
      </c>
      <c r="N68" s="9" t="e">
        <f t="shared" si="3"/>
        <v>#VALUE!</v>
      </c>
      <c r="O68" s="9" t="e">
        <f t="shared" si="10"/>
        <v>#VALUE!</v>
      </c>
      <c r="P68" s="9" t="e">
        <f t="shared" si="11"/>
        <v>#VALUE!</v>
      </c>
      <c r="Q68" s="9" t="e">
        <f t="shared" si="6"/>
        <v>#VALUE!</v>
      </c>
      <c r="AA68" s="9">
        <v>382</v>
      </c>
    </row>
    <row r="69" spans="1:27" x14ac:dyDescent="0.2">
      <c r="A69" s="9" t="str">
        <f>_xlfn.IFNA(INDEX('School List 1'!D:D,MATCH(B69,'School List 1'!C:C,0))," ")</f>
        <v xml:space="preserve"> </v>
      </c>
      <c r="C69" s="87"/>
      <c r="D69" s="87"/>
      <c r="E69" s="87"/>
      <c r="F69" s="87"/>
      <c r="G69" s="87"/>
      <c r="H69" s="87"/>
      <c r="I69" s="138" t="str">
        <f>IF(TRIM(A69)="","",INDEX('School List 1'!N:N,MATCH(B69,'School List 1'!C:C,0)))</f>
        <v/>
      </c>
      <c r="J69" s="138" t="str">
        <f>IF(TRIM(A69)="","",INDEX('School List 1'!O:O,MATCH(B69,'School List 1'!C:C,0)))</f>
        <v/>
      </c>
      <c r="K69" s="9" t="e">
        <f t="shared" si="7"/>
        <v>#VALUE!</v>
      </c>
      <c r="L69" s="30">
        <f t="shared" si="8"/>
        <v>0</v>
      </c>
      <c r="M69" s="9">
        <f t="shared" si="9"/>
        <v>0</v>
      </c>
      <c r="N69" s="9" t="e">
        <f t="shared" si="3"/>
        <v>#VALUE!</v>
      </c>
      <c r="O69" s="9" t="e">
        <f t="shared" si="10"/>
        <v>#VALUE!</v>
      </c>
      <c r="P69" s="9" t="e">
        <f t="shared" si="11"/>
        <v>#VALUE!</v>
      </c>
      <c r="Q69" s="9" t="e">
        <f t="shared" si="6"/>
        <v>#VALUE!</v>
      </c>
      <c r="AA69" s="9">
        <v>383</v>
      </c>
    </row>
    <row r="70" spans="1:27" x14ac:dyDescent="0.2">
      <c r="A70" s="9" t="str">
        <f>_xlfn.IFNA(INDEX('School List 1'!D:D,MATCH(B70,'School List 1'!C:C,0))," ")</f>
        <v xml:space="preserve"> </v>
      </c>
      <c r="C70" s="87"/>
      <c r="D70" s="87"/>
      <c r="E70" s="87"/>
      <c r="F70" s="87"/>
      <c r="G70" s="87"/>
      <c r="H70" s="87"/>
      <c r="I70" s="138" t="str">
        <f>IF(TRIM(A70)="","",INDEX('School List 1'!N:N,MATCH(B70,'School List 1'!C:C,0)))</f>
        <v/>
      </c>
      <c r="J70" s="138" t="str">
        <f>IF(TRIM(A70)="","",INDEX('School List 1'!O:O,MATCH(B70,'School List 1'!C:C,0)))</f>
        <v/>
      </c>
      <c r="K70" s="9" t="e">
        <f t="shared" si="7"/>
        <v>#VALUE!</v>
      </c>
      <c r="L70" s="30">
        <f t="shared" si="8"/>
        <v>0</v>
      </c>
      <c r="M70" s="9">
        <f t="shared" si="9"/>
        <v>0</v>
      </c>
      <c r="N70" s="9" t="e">
        <f t="shared" si="3"/>
        <v>#VALUE!</v>
      </c>
      <c r="O70" s="9" t="e">
        <f t="shared" si="10"/>
        <v>#VALUE!</v>
      </c>
      <c r="P70" s="9" t="e">
        <f t="shared" si="11"/>
        <v>#VALUE!</v>
      </c>
      <c r="Q70" s="9" t="e">
        <f t="shared" si="6"/>
        <v>#VALUE!</v>
      </c>
      <c r="AA70" s="9">
        <v>384</v>
      </c>
    </row>
    <row r="71" spans="1:27" x14ac:dyDescent="0.2">
      <c r="A71" s="9" t="str">
        <f>_xlfn.IFNA(INDEX('School List 1'!D:D,MATCH(B71,'School List 1'!C:C,0))," ")</f>
        <v xml:space="preserve"> </v>
      </c>
      <c r="C71" s="87"/>
      <c r="D71" s="87"/>
      <c r="E71" s="87"/>
      <c r="F71" s="87"/>
      <c r="G71" s="87"/>
      <c r="H71" s="87"/>
      <c r="I71" s="138" t="str">
        <f>IF(TRIM(A71)="","",INDEX('School List 1'!N:N,MATCH(B71,'School List 1'!C:C,0)))</f>
        <v/>
      </c>
      <c r="J71" s="138" t="str">
        <f>IF(TRIM(A71)="","",INDEX('School List 1'!O:O,MATCH(B71,'School List 1'!C:C,0)))</f>
        <v/>
      </c>
      <c r="K71" s="9" t="e">
        <f t="shared" si="7"/>
        <v>#VALUE!</v>
      </c>
      <c r="L71" s="30">
        <f t="shared" si="8"/>
        <v>0</v>
      </c>
      <c r="M71" s="9">
        <f t="shared" si="9"/>
        <v>0</v>
      </c>
      <c r="N71" s="9" t="e">
        <f t="shared" si="3"/>
        <v>#VALUE!</v>
      </c>
      <c r="O71" s="9" t="e">
        <f t="shared" si="10"/>
        <v>#VALUE!</v>
      </c>
      <c r="P71" s="9" t="e">
        <f t="shared" si="11"/>
        <v>#VALUE!</v>
      </c>
      <c r="Q71" s="9" t="e">
        <f t="shared" si="6"/>
        <v>#VALUE!</v>
      </c>
      <c r="AA71" s="9">
        <v>390</v>
      </c>
    </row>
    <row r="72" spans="1:27" x14ac:dyDescent="0.2">
      <c r="A72" s="9" t="str">
        <f>_xlfn.IFNA(INDEX('School List 1'!D:D,MATCH(B72,'School List 1'!C:C,0))," ")</f>
        <v xml:space="preserve"> </v>
      </c>
      <c r="C72" s="87"/>
      <c r="D72" s="87"/>
      <c r="E72" s="87"/>
      <c r="F72" s="87"/>
      <c r="G72" s="87"/>
      <c r="H72" s="87"/>
      <c r="I72" s="138" t="str">
        <f>IF(TRIM(A72)="","",INDEX('School List 1'!N:N,MATCH(B72,'School List 1'!C:C,0)))</f>
        <v/>
      </c>
      <c r="J72" s="138" t="str">
        <f>IF(TRIM(A72)="","",INDEX('School List 1'!O:O,MATCH(B72,'School List 1'!C:C,0)))</f>
        <v/>
      </c>
      <c r="K72" s="9" t="e">
        <f t="shared" si="7"/>
        <v>#VALUE!</v>
      </c>
      <c r="L72" s="30">
        <f t="shared" si="8"/>
        <v>0</v>
      </c>
      <c r="M72" s="9">
        <f t="shared" si="9"/>
        <v>0</v>
      </c>
      <c r="N72" s="9" t="e">
        <f t="shared" si="3"/>
        <v>#VALUE!</v>
      </c>
      <c r="O72" s="9" t="e">
        <f t="shared" si="10"/>
        <v>#VALUE!</v>
      </c>
      <c r="P72" s="9" t="e">
        <f t="shared" si="11"/>
        <v>#VALUE!</v>
      </c>
      <c r="Q72" s="9" t="e">
        <f t="shared" si="6"/>
        <v>#VALUE!</v>
      </c>
      <c r="AA72" s="9">
        <v>391</v>
      </c>
    </row>
    <row r="73" spans="1:27" x14ac:dyDescent="0.2">
      <c r="A73" s="9" t="str">
        <f>_xlfn.IFNA(INDEX('School List 1'!D:D,MATCH(B73,'School List 1'!C:C,0))," ")</f>
        <v xml:space="preserve"> </v>
      </c>
      <c r="C73" s="87"/>
      <c r="D73" s="87"/>
      <c r="E73" s="87"/>
      <c r="F73" s="87"/>
      <c r="G73" s="87"/>
      <c r="H73" s="87"/>
      <c r="I73" s="138" t="str">
        <f>IF(TRIM(A73)="","",INDEX('School List 1'!N:N,MATCH(B73,'School List 1'!C:C,0)))</f>
        <v/>
      </c>
      <c r="J73" s="138" t="str">
        <f>IF(TRIM(A73)="","",INDEX('School List 1'!O:O,MATCH(B73,'School List 1'!C:C,0)))</f>
        <v/>
      </c>
      <c r="K73" s="9" t="e">
        <f t="shared" si="7"/>
        <v>#VALUE!</v>
      </c>
      <c r="L73" s="30">
        <f t="shared" si="8"/>
        <v>0</v>
      </c>
      <c r="M73" s="9">
        <f t="shared" si="9"/>
        <v>0</v>
      </c>
      <c r="N73" s="9" t="e">
        <f t="shared" ref="N73:N136" si="12">IF(K73=0,"ERROR",M73/K73)</f>
        <v>#VALUE!</v>
      </c>
      <c r="O73" s="9" t="e">
        <f t="shared" si="10"/>
        <v>#VALUE!</v>
      </c>
      <c r="P73" s="9" t="e">
        <f t="shared" si="11"/>
        <v>#VALUE!</v>
      </c>
      <c r="Q73" s="9" t="e">
        <f t="shared" ref="Q73:Q136" si="13">IF(P73="ERROR","ERROR",(O73*P73))</f>
        <v>#VALUE!</v>
      </c>
      <c r="AA73" s="9">
        <v>392</v>
      </c>
    </row>
    <row r="74" spans="1:27" x14ac:dyDescent="0.2">
      <c r="A74" s="9" t="str">
        <f>_xlfn.IFNA(INDEX('School List 1'!D:D,MATCH(B74,'School List 1'!C:C,0))," ")</f>
        <v xml:space="preserve"> </v>
      </c>
      <c r="C74" s="87"/>
      <c r="D74" s="87"/>
      <c r="E74" s="87"/>
      <c r="F74" s="87"/>
      <c r="G74" s="87"/>
      <c r="H74" s="87"/>
      <c r="I74" s="138" t="str">
        <f>IF(TRIM(A74)="","",INDEX('School List 1'!N:N,MATCH(B74,'School List 1'!C:C,0)))</f>
        <v/>
      </c>
      <c r="J74" s="138" t="str">
        <f>IF(TRIM(A74)="","",INDEX('School List 1'!O:O,MATCH(B74,'School List 1'!C:C,0)))</f>
        <v/>
      </c>
      <c r="K74" s="9" t="e">
        <f t="shared" ref="K74:K137" si="14">_xlfn.IFNA(((I74/12)*5)+((J74/12)*7)," ")</f>
        <v>#VALUE!</v>
      </c>
      <c r="L74" s="30">
        <f t="shared" si="8"/>
        <v>0</v>
      </c>
      <c r="M74" s="9">
        <f t="shared" si="9"/>
        <v>0</v>
      </c>
      <c r="N74" s="9" t="e">
        <f t="shared" si="12"/>
        <v>#VALUE!</v>
      </c>
      <c r="O74" s="9" t="e">
        <f t="shared" si="10"/>
        <v>#VALUE!</v>
      </c>
      <c r="P74" s="9" t="e">
        <f t="shared" si="11"/>
        <v>#VALUE!</v>
      </c>
      <c r="Q74" s="9" t="e">
        <f t="shared" si="13"/>
        <v>#VALUE!</v>
      </c>
      <c r="AA74" s="9">
        <v>393</v>
      </c>
    </row>
    <row r="75" spans="1:27" x14ac:dyDescent="0.2">
      <c r="A75" s="9" t="str">
        <f>_xlfn.IFNA(INDEX('School List 1'!D:D,MATCH(B75,'School List 1'!C:C,0))," ")</f>
        <v xml:space="preserve"> </v>
      </c>
      <c r="C75" s="87"/>
      <c r="D75" s="87"/>
      <c r="E75" s="87"/>
      <c r="F75" s="87"/>
      <c r="G75" s="87"/>
      <c r="H75" s="87"/>
      <c r="I75" s="138" t="str">
        <f>IF(TRIM(A75)="","",INDEX('School List 1'!N:N,MATCH(B75,'School List 1'!C:C,0)))</f>
        <v/>
      </c>
      <c r="J75" s="138" t="str">
        <f>IF(TRIM(A75)="","",INDEX('School List 1'!O:O,MATCH(B75,'School List 1'!C:C,0)))</f>
        <v/>
      </c>
      <c r="K75" s="9" t="e">
        <f t="shared" si="14"/>
        <v>#VALUE!</v>
      </c>
      <c r="L75" s="30">
        <f t="shared" si="8"/>
        <v>0</v>
      </c>
      <c r="M75" s="9">
        <f t="shared" si="9"/>
        <v>0</v>
      </c>
      <c r="N75" s="9" t="e">
        <f t="shared" si="12"/>
        <v>#VALUE!</v>
      </c>
      <c r="O75" s="9" t="e">
        <f t="shared" si="10"/>
        <v>#VALUE!</v>
      </c>
      <c r="P75" s="9" t="e">
        <f t="shared" si="11"/>
        <v>#VALUE!</v>
      </c>
      <c r="Q75" s="9" t="e">
        <f t="shared" si="13"/>
        <v>#VALUE!</v>
      </c>
      <c r="AA75" s="9">
        <v>394</v>
      </c>
    </row>
    <row r="76" spans="1:27" x14ac:dyDescent="0.2">
      <c r="A76" s="9" t="str">
        <f>_xlfn.IFNA(INDEX('School List 1'!D:D,MATCH(B76,'School List 1'!C:C,0))," ")</f>
        <v xml:space="preserve"> </v>
      </c>
      <c r="C76" s="87"/>
      <c r="D76" s="87"/>
      <c r="E76" s="87"/>
      <c r="F76" s="87"/>
      <c r="G76" s="87"/>
      <c r="H76" s="87"/>
      <c r="I76" s="138" t="str">
        <f>IF(TRIM(A76)="","",INDEX('School List 1'!N:N,MATCH(B76,'School List 1'!C:C,0)))</f>
        <v/>
      </c>
      <c r="J76" s="138" t="str">
        <f>IF(TRIM(A76)="","",INDEX('School List 1'!O:O,MATCH(B76,'School List 1'!C:C,0)))</f>
        <v/>
      </c>
      <c r="K76" s="9" t="e">
        <f t="shared" si="14"/>
        <v>#VALUE!</v>
      </c>
      <c r="L76" s="30">
        <f t="shared" si="8"/>
        <v>0</v>
      </c>
      <c r="M76" s="9">
        <f t="shared" si="9"/>
        <v>0</v>
      </c>
      <c r="N76" s="9" t="e">
        <f t="shared" si="12"/>
        <v>#VALUE!</v>
      </c>
      <c r="O76" s="9" t="e">
        <f t="shared" si="10"/>
        <v>#VALUE!</v>
      </c>
      <c r="P76" s="9" t="e">
        <f t="shared" si="11"/>
        <v>#VALUE!</v>
      </c>
      <c r="Q76" s="9" t="e">
        <f t="shared" si="13"/>
        <v>#VALUE!</v>
      </c>
      <c r="AA76" s="9">
        <v>800</v>
      </c>
    </row>
    <row r="77" spans="1:27" x14ac:dyDescent="0.2">
      <c r="A77" s="9" t="str">
        <f>_xlfn.IFNA(INDEX('School List 1'!D:D,MATCH(B77,'School List 1'!C:C,0))," ")</f>
        <v xml:space="preserve"> </v>
      </c>
      <c r="C77" s="87"/>
      <c r="D77" s="87"/>
      <c r="E77" s="87"/>
      <c r="F77" s="87"/>
      <c r="G77" s="87"/>
      <c r="H77" s="87"/>
      <c r="I77" s="138" t="str">
        <f>IF(TRIM(A77)="","",INDEX('School List 1'!N:N,MATCH(B77,'School List 1'!C:C,0)))</f>
        <v/>
      </c>
      <c r="J77" s="138" t="str">
        <f>IF(TRIM(A77)="","",INDEX('School List 1'!O:O,MATCH(B77,'School List 1'!C:C,0)))</f>
        <v/>
      </c>
      <c r="K77" s="9" t="e">
        <f t="shared" si="14"/>
        <v>#VALUE!</v>
      </c>
      <c r="L77" s="30">
        <f t="shared" si="8"/>
        <v>0</v>
      </c>
      <c r="M77" s="9">
        <f t="shared" si="9"/>
        <v>0</v>
      </c>
      <c r="N77" s="9" t="e">
        <f t="shared" si="12"/>
        <v>#VALUE!</v>
      </c>
      <c r="O77" s="9" t="e">
        <f t="shared" si="10"/>
        <v>#VALUE!</v>
      </c>
      <c r="P77" s="9" t="e">
        <f t="shared" si="11"/>
        <v>#VALUE!</v>
      </c>
      <c r="Q77" s="9" t="e">
        <f t="shared" si="13"/>
        <v>#VALUE!</v>
      </c>
      <c r="AA77" s="9">
        <v>801</v>
      </c>
    </row>
    <row r="78" spans="1:27" x14ac:dyDescent="0.2">
      <c r="A78" s="9" t="str">
        <f>_xlfn.IFNA(INDEX('School List 1'!D:D,MATCH(B78,'School List 1'!C:C,0))," ")</f>
        <v xml:space="preserve"> </v>
      </c>
      <c r="C78" s="28"/>
      <c r="D78" s="28"/>
      <c r="E78" s="28"/>
      <c r="F78" s="28"/>
      <c r="G78" s="28"/>
      <c r="I78" s="138" t="str">
        <f>IF(TRIM(A78)="","",INDEX('School List 1'!N:N,MATCH(B78,'School List 1'!C:C,0)))</f>
        <v/>
      </c>
      <c r="J78" s="138" t="str">
        <f>IF(TRIM(A78)="","",INDEX('School List 1'!O:O,MATCH(B78,'School List 1'!C:C,0)))</f>
        <v/>
      </c>
      <c r="K78" s="9" t="e">
        <f t="shared" si="14"/>
        <v>#VALUE!</v>
      </c>
      <c r="L78" s="30">
        <f t="shared" si="8"/>
        <v>0</v>
      </c>
      <c r="M78" s="9">
        <f t="shared" si="9"/>
        <v>0</v>
      </c>
      <c r="N78" s="9" t="e">
        <f t="shared" si="12"/>
        <v>#VALUE!</v>
      </c>
      <c r="O78" s="9" t="e">
        <f t="shared" si="10"/>
        <v>#VALUE!</v>
      </c>
      <c r="P78" s="9" t="e">
        <f t="shared" si="11"/>
        <v>#VALUE!</v>
      </c>
      <c r="Q78" s="9" t="e">
        <f t="shared" si="13"/>
        <v>#VALUE!</v>
      </c>
      <c r="AA78" s="9">
        <v>802</v>
      </c>
    </row>
    <row r="79" spans="1:27" x14ac:dyDescent="0.2">
      <c r="A79" s="9" t="str">
        <f>_xlfn.IFNA(INDEX('School List 1'!D:D,MATCH(B79,'School List 1'!C:C,0))," ")</f>
        <v xml:space="preserve"> </v>
      </c>
      <c r="C79" s="28"/>
      <c r="D79" s="28"/>
      <c r="E79" s="28"/>
      <c r="F79" s="28"/>
      <c r="G79" s="28"/>
      <c r="I79" s="138" t="str">
        <f>IF(TRIM(A79)="","",INDEX('School List 1'!N:N,MATCH(B79,'School List 1'!C:C,0)))</f>
        <v/>
      </c>
      <c r="J79" s="138" t="str">
        <f>IF(TRIM(A79)="","",INDEX('School List 1'!O:O,MATCH(B79,'School List 1'!C:C,0)))</f>
        <v/>
      </c>
      <c r="K79" s="9" t="e">
        <f t="shared" si="14"/>
        <v>#VALUE!</v>
      </c>
      <c r="L79" s="30">
        <f t="shared" si="8"/>
        <v>0</v>
      </c>
      <c r="M79" s="9">
        <f t="shared" si="9"/>
        <v>0</v>
      </c>
      <c r="N79" s="9" t="e">
        <f t="shared" si="12"/>
        <v>#VALUE!</v>
      </c>
      <c r="O79" s="9" t="e">
        <f t="shared" si="10"/>
        <v>#VALUE!</v>
      </c>
      <c r="P79" s="9" t="e">
        <f t="shared" si="11"/>
        <v>#VALUE!</v>
      </c>
      <c r="Q79" s="9" t="e">
        <f t="shared" si="13"/>
        <v>#VALUE!</v>
      </c>
      <c r="AA79" s="9">
        <v>803</v>
      </c>
    </row>
    <row r="80" spans="1:27" x14ac:dyDescent="0.2">
      <c r="A80" s="9" t="str">
        <f>_xlfn.IFNA(INDEX('School List 1'!D:D,MATCH(B80,'School List 1'!C:C,0))," ")</f>
        <v xml:space="preserve"> </v>
      </c>
      <c r="C80" s="28"/>
      <c r="D80" s="28"/>
      <c r="E80" s="28"/>
      <c r="F80" s="28"/>
      <c r="G80" s="28"/>
      <c r="I80" s="138" t="str">
        <f>IF(TRIM(A80)="","",INDEX('School List 1'!N:N,MATCH(B80,'School List 1'!C:C,0)))</f>
        <v/>
      </c>
      <c r="J80" s="138" t="str">
        <f>IF(TRIM(A80)="","",INDEX('School List 1'!O:O,MATCH(B80,'School List 1'!C:C,0)))</f>
        <v/>
      </c>
      <c r="K80" s="9" t="e">
        <f t="shared" si="14"/>
        <v>#VALUE!</v>
      </c>
      <c r="L80" s="30">
        <f t="shared" si="8"/>
        <v>0</v>
      </c>
      <c r="M80" s="9">
        <f t="shared" si="9"/>
        <v>0</v>
      </c>
      <c r="N80" s="9" t="e">
        <f t="shared" si="12"/>
        <v>#VALUE!</v>
      </c>
      <c r="O80" s="9" t="e">
        <f t="shared" si="10"/>
        <v>#VALUE!</v>
      </c>
      <c r="P80" s="9" t="e">
        <f t="shared" si="11"/>
        <v>#VALUE!</v>
      </c>
      <c r="Q80" s="9" t="e">
        <f t="shared" si="13"/>
        <v>#VALUE!</v>
      </c>
      <c r="AA80" s="9">
        <v>805</v>
      </c>
    </row>
    <row r="81" spans="1:27" x14ac:dyDescent="0.2">
      <c r="A81" s="9" t="str">
        <f>_xlfn.IFNA(INDEX('School List 1'!D:D,MATCH(B81,'School List 1'!C:C,0))," ")</f>
        <v xml:space="preserve"> </v>
      </c>
      <c r="C81" s="28"/>
      <c r="D81" s="28"/>
      <c r="E81" s="28"/>
      <c r="F81" s="28"/>
      <c r="G81" s="28"/>
      <c r="I81" s="138" t="str">
        <f>IF(TRIM(A81)="","",INDEX('School List 1'!N:N,MATCH(B81,'School List 1'!C:C,0)))</f>
        <v/>
      </c>
      <c r="J81" s="138" t="str">
        <f>IF(TRIM(A81)="","",INDEX('School List 1'!O:O,MATCH(B81,'School List 1'!C:C,0)))</f>
        <v/>
      </c>
      <c r="K81" s="9" t="e">
        <f t="shared" si="14"/>
        <v>#VALUE!</v>
      </c>
      <c r="L81" s="30">
        <f t="shared" si="8"/>
        <v>0</v>
      </c>
      <c r="M81" s="9">
        <f t="shared" si="9"/>
        <v>0</v>
      </c>
      <c r="N81" s="9" t="e">
        <f t="shared" si="12"/>
        <v>#VALUE!</v>
      </c>
      <c r="O81" s="9" t="e">
        <f t="shared" si="10"/>
        <v>#VALUE!</v>
      </c>
      <c r="P81" s="9" t="e">
        <f t="shared" si="11"/>
        <v>#VALUE!</v>
      </c>
      <c r="Q81" s="9" t="e">
        <f t="shared" si="13"/>
        <v>#VALUE!</v>
      </c>
      <c r="AA81" s="9">
        <v>806</v>
      </c>
    </row>
    <row r="82" spans="1:27" x14ac:dyDescent="0.2">
      <c r="A82" s="9" t="str">
        <f>_xlfn.IFNA(INDEX('School List 1'!D:D,MATCH(B82,'School List 1'!C:C,0))," ")</f>
        <v xml:space="preserve"> </v>
      </c>
      <c r="C82" s="28"/>
      <c r="D82" s="28"/>
      <c r="E82" s="28"/>
      <c r="F82" s="28"/>
      <c r="G82" s="28"/>
      <c r="I82" s="138" t="str">
        <f>IF(TRIM(A82)="","",INDEX('School List 1'!N:N,MATCH(B82,'School List 1'!C:C,0)))</f>
        <v/>
      </c>
      <c r="J82" s="138" t="str">
        <f>IF(TRIM(A82)="","",INDEX('School List 1'!O:O,MATCH(B82,'School List 1'!C:C,0)))</f>
        <v/>
      </c>
      <c r="K82" s="9" t="e">
        <f t="shared" si="14"/>
        <v>#VALUE!</v>
      </c>
      <c r="L82" s="30">
        <f t="shared" si="8"/>
        <v>0</v>
      </c>
      <c r="M82" s="9">
        <f t="shared" si="9"/>
        <v>0</v>
      </c>
      <c r="N82" s="9" t="e">
        <f t="shared" si="12"/>
        <v>#VALUE!</v>
      </c>
      <c r="O82" s="9" t="e">
        <f t="shared" si="10"/>
        <v>#VALUE!</v>
      </c>
      <c r="P82" s="9" t="e">
        <f t="shared" si="11"/>
        <v>#VALUE!</v>
      </c>
      <c r="Q82" s="9" t="e">
        <f t="shared" si="13"/>
        <v>#VALUE!</v>
      </c>
      <c r="AA82" s="9">
        <v>807</v>
      </c>
    </row>
    <row r="83" spans="1:27" x14ac:dyDescent="0.2">
      <c r="A83" s="9" t="str">
        <f>_xlfn.IFNA(INDEX('School List 1'!D:D,MATCH(B83,'School List 1'!C:C,0))," ")</f>
        <v xml:space="preserve"> </v>
      </c>
      <c r="C83" s="28"/>
      <c r="D83" s="28"/>
      <c r="E83" s="28"/>
      <c r="F83" s="28"/>
      <c r="G83" s="28"/>
      <c r="I83" s="138" t="str">
        <f>IF(TRIM(A83)="","",INDEX('School List 1'!N:N,MATCH(B83,'School List 1'!C:C,0)))</f>
        <v/>
      </c>
      <c r="J83" s="138" t="str">
        <f>IF(TRIM(A83)="","",INDEX('School List 1'!O:O,MATCH(B83,'School List 1'!C:C,0)))</f>
        <v/>
      </c>
      <c r="K83" s="9" t="e">
        <f t="shared" si="14"/>
        <v>#VALUE!</v>
      </c>
      <c r="L83" s="30">
        <f t="shared" si="8"/>
        <v>0</v>
      </c>
      <c r="M83" s="9">
        <f t="shared" si="9"/>
        <v>0</v>
      </c>
      <c r="N83" s="9" t="e">
        <f t="shared" si="12"/>
        <v>#VALUE!</v>
      </c>
      <c r="O83" s="9" t="e">
        <f t="shared" si="10"/>
        <v>#VALUE!</v>
      </c>
      <c r="P83" s="9" t="e">
        <f t="shared" si="11"/>
        <v>#VALUE!</v>
      </c>
      <c r="Q83" s="9" t="e">
        <f t="shared" si="13"/>
        <v>#VALUE!</v>
      </c>
      <c r="AA83" s="9">
        <v>808</v>
      </c>
    </row>
    <row r="84" spans="1:27" x14ac:dyDescent="0.2">
      <c r="A84" s="9" t="str">
        <f>_xlfn.IFNA(INDEX('School List 1'!D:D,MATCH(B84,'School List 1'!C:C,0))," ")</f>
        <v xml:space="preserve"> </v>
      </c>
      <c r="C84" s="28"/>
      <c r="D84" s="28"/>
      <c r="E84" s="28"/>
      <c r="F84" s="28"/>
      <c r="G84" s="28"/>
      <c r="I84" s="138" t="str">
        <f>IF(TRIM(A84)="","",INDEX('School List 1'!N:N,MATCH(B84,'School List 1'!C:C,0)))</f>
        <v/>
      </c>
      <c r="J84" s="138" t="str">
        <f>IF(TRIM(A84)="","",INDEX('School List 1'!O:O,MATCH(B84,'School List 1'!C:C,0)))</f>
        <v/>
      </c>
      <c r="K84" s="9" t="e">
        <f t="shared" si="14"/>
        <v>#VALUE!</v>
      </c>
      <c r="L84" s="30">
        <f t="shared" si="8"/>
        <v>0</v>
      </c>
      <c r="M84" s="9">
        <f t="shared" si="9"/>
        <v>0</v>
      </c>
      <c r="N84" s="9" t="e">
        <f t="shared" si="12"/>
        <v>#VALUE!</v>
      </c>
      <c r="O84" s="9" t="e">
        <f t="shared" si="10"/>
        <v>#VALUE!</v>
      </c>
      <c r="P84" s="9" t="e">
        <f t="shared" si="11"/>
        <v>#VALUE!</v>
      </c>
      <c r="Q84" s="9" t="e">
        <f t="shared" si="13"/>
        <v>#VALUE!</v>
      </c>
      <c r="AA84" s="9">
        <v>810</v>
      </c>
    </row>
    <row r="85" spans="1:27" x14ac:dyDescent="0.2">
      <c r="A85" s="9" t="str">
        <f>_xlfn.IFNA(INDEX('School List 1'!D:D,MATCH(B85,'School List 1'!C:C,0))," ")</f>
        <v xml:space="preserve"> </v>
      </c>
      <c r="C85" s="28"/>
      <c r="D85" s="28"/>
      <c r="E85" s="28"/>
      <c r="F85" s="28"/>
      <c r="G85" s="28"/>
      <c r="I85" s="138" t="str">
        <f>IF(TRIM(A85)="","",INDEX('School List 1'!N:N,MATCH(B85,'School List 1'!C:C,0)))</f>
        <v/>
      </c>
      <c r="J85" s="138" t="str">
        <f>IF(TRIM(A85)="","",INDEX('School List 1'!O:O,MATCH(B85,'School List 1'!C:C,0)))</f>
        <v/>
      </c>
      <c r="K85" s="9" t="e">
        <f t="shared" si="14"/>
        <v>#VALUE!</v>
      </c>
      <c r="L85" s="30">
        <f t="shared" si="8"/>
        <v>0</v>
      </c>
      <c r="M85" s="9">
        <f t="shared" si="9"/>
        <v>0</v>
      </c>
      <c r="N85" s="9" t="e">
        <f t="shared" si="12"/>
        <v>#VALUE!</v>
      </c>
      <c r="O85" s="9" t="e">
        <f t="shared" si="10"/>
        <v>#VALUE!</v>
      </c>
      <c r="P85" s="9" t="e">
        <f t="shared" si="11"/>
        <v>#VALUE!</v>
      </c>
      <c r="Q85" s="9" t="e">
        <f t="shared" si="13"/>
        <v>#VALUE!</v>
      </c>
      <c r="AA85" s="9">
        <v>811</v>
      </c>
    </row>
    <row r="86" spans="1:27" x14ac:dyDescent="0.2">
      <c r="A86" s="9" t="str">
        <f>_xlfn.IFNA(INDEX('School List 1'!D:D,MATCH(B86,'School List 1'!C:C,0))," ")</f>
        <v xml:space="preserve"> </v>
      </c>
      <c r="C86" s="28"/>
      <c r="D86" s="28"/>
      <c r="E86" s="28"/>
      <c r="F86" s="28"/>
      <c r="G86" s="28"/>
      <c r="I86" s="138" t="str">
        <f>IF(TRIM(A86)="","",INDEX('School List 1'!N:N,MATCH(B86,'School List 1'!C:C,0)))</f>
        <v/>
      </c>
      <c r="J86" s="138" t="str">
        <f>IF(TRIM(A86)="","",INDEX('School List 1'!O:O,MATCH(B86,'School List 1'!C:C,0)))</f>
        <v/>
      </c>
      <c r="K86" s="9" t="e">
        <f t="shared" si="14"/>
        <v>#VALUE!</v>
      </c>
      <c r="L86" s="30">
        <f t="shared" si="8"/>
        <v>0</v>
      </c>
      <c r="M86" s="9">
        <f t="shared" si="9"/>
        <v>0</v>
      </c>
      <c r="N86" s="9" t="e">
        <f t="shared" si="12"/>
        <v>#VALUE!</v>
      </c>
      <c r="O86" s="9" t="e">
        <f t="shared" si="10"/>
        <v>#VALUE!</v>
      </c>
      <c r="P86" s="9" t="e">
        <f t="shared" si="11"/>
        <v>#VALUE!</v>
      </c>
      <c r="Q86" s="9" t="e">
        <f t="shared" si="13"/>
        <v>#VALUE!</v>
      </c>
      <c r="AA86" s="9">
        <v>812</v>
      </c>
    </row>
    <row r="87" spans="1:27" x14ac:dyDescent="0.2">
      <c r="A87" s="9" t="str">
        <f>_xlfn.IFNA(INDEX('School List 1'!D:D,MATCH(B87,'School List 1'!C:C,0))," ")</f>
        <v xml:space="preserve"> </v>
      </c>
      <c r="C87" s="28"/>
      <c r="D87" s="28"/>
      <c r="E87" s="28"/>
      <c r="F87" s="28"/>
      <c r="G87" s="28"/>
      <c r="I87" s="138" t="str">
        <f>IF(TRIM(A87)="","",INDEX('School List 1'!N:N,MATCH(B87,'School List 1'!C:C,0)))</f>
        <v/>
      </c>
      <c r="J87" s="138" t="str">
        <f>IF(TRIM(A87)="","",INDEX('School List 1'!O:O,MATCH(B87,'School List 1'!C:C,0)))</f>
        <v/>
      </c>
      <c r="K87" s="9" t="e">
        <f t="shared" si="14"/>
        <v>#VALUE!</v>
      </c>
      <c r="L87" s="30">
        <f t="shared" si="8"/>
        <v>0</v>
      </c>
      <c r="M87" s="9">
        <f t="shared" si="9"/>
        <v>0</v>
      </c>
      <c r="N87" s="9" t="e">
        <f t="shared" si="12"/>
        <v>#VALUE!</v>
      </c>
      <c r="O87" s="9" t="e">
        <f t="shared" si="10"/>
        <v>#VALUE!</v>
      </c>
      <c r="P87" s="9" t="e">
        <f t="shared" si="11"/>
        <v>#VALUE!</v>
      </c>
      <c r="Q87" s="9" t="e">
        <f t="shared" si="13"/>
        <v>#VALUE!</v>
      </c>
      <c r="AA87" s="9">
        <v>813</v>
      </c>
    </row>
    <row r="88" spans="1:27" x14ac:dyDescent="0.2">
      <c r="A88" s="9" t="str">
        <f>_xlfn.IFNA(INDEX('School List 1'!D:D,MATCH(B88,'School List 1'!C:C,0))," ")</f>
        <v xml:space="preserve"> </v>
      </c>
      <c r="C88" s="28"/>
      <c r="D88" s="28"/>
      <c r="E88" s="28"/>
      <c r="F88" s="28"/>
      <c r="G88" s="28"/>
      <c r="I88" s="138" t="str">
        <f>IF(TRIM(A88)="","",INDEX('School List 1'!N:N,MATCH(B88,'School List 1'!C:C,0)))</f>
        <v/>
      </c>
      <c r="J88" s="138" t="str">
        <f>IF(TRIM(A88)="","",INDEX('School List 1'!O:O,MATCH(B88,'School List 1'!C:C,0)))</f>
        <v/>
      </c>
      <c r="K88" s="9" t="e">
        <f t="shared" si="14"/>
        <v>#VALUE!</v>
      </c>
      <c r="L88" s="30">
        <f t="shared" si="8"/>
        <v>0</v>
      </c>
      <c r="M88" s="9">
        <f t="shared" si="9"/>
        <v>0</v>
      </c>
      <c r="N88" s="9" t="e">
        <f t="shared" si="12"/>
        <v>#VALUE!</v>
      </c>
      <c r="O88" s="9" t="e">
        <f t="shared" si="10"/>
        <v>#VALUE!</v>
      </c>
      <c r="P88" s="9" t="e">
        <f t="shared" si="11"/>
        <v>#VALUE!</v>
      </c>
      <c r="Q88" s="9" t="e">
        <f t="shared" si="13"/>
        <v>#VALUE!</v>
      </c>
      <c r="AA88" s="9">
        <v>815</v>
      </c>
    </row>
    <row r="89" spans="1:27" x14ac:dyDescent="0.2">
      <c r="A89" s="9" t="str">
        <f>_xlfn.IFNA(INDEX('School List 1'!D:D,MATCH(B89,'School List 1'!C:C,0))," ")</f>
        <v xml:space="preserve"> </v>
      </c>
      <c r="C89" s="28"/>
      <c r="D89" s="28"/>
      <c r="E89" s="28"/>
      <c r="F89" s="28"/>
      <c r="G89" s="28"/>
      <c r="I89" s="138" t="str">
        <f>IF(TRIM(A89)="","",INDEX('School List 1'!N:N,MATCH(B89,'School List 1'!C:C,0)))</f>
        <v/>
      </c>
      <c r="J89" s="138" t="str">
        <f>IF(TRIM(A89)="","",INDEX('School List 1'!O:O,MATCH(B89,'School List 1'!C:C,0)))</f>
        <v/>
      </c>
      <c r="K89" s="9" t="e">
        <f t="shared" si="14"/>
        <v>#VALUE!</v>
      </c>
      <c r="L89" s="30">
        <f t="shared" si="8"/>
        <v>0</v>
      </c>
      <c r="M89" s="9">
        <f t="shared" si="9"/>
        <v>0</v>
      </c>
      <c r="N89" s="9" t="e">
        <f t="shared" si="12"/>
        <v>#VALUE!</v>
      </c>
      <c r="O89" s="9" t="e">
        <f t="shared" si="10"/>
        <v>#VALUE!</v>
      </c>
      <c r="P89" s="9" t="e">
        <f t="shared" si="11"/>
        <v>#VALUE!</v>
      </c>
      <c r="Q89" s="9" t="e">
        <f t="shared" si="13"/>
        <v>#VALUE!</v>
      </c>
      <c r="AA89" s="9">
        <v>816</v>
      </c>
    </row>
    <row r="90" spans="1:27" x14ac:dyDescent="0.2">
      <c r="A90" s="9" t="str">
        <f>_xlfn.IFNA(INDEX('School List 1'!D:D,MATCH(B90,'School List 1'!C:C,0))," ")</f>
        <v xml:space="preserve"> </v>
      </c>
      <c r="C90" s="28"/>
      <c r="D90" s="28"/>
      <c r="E90" s="28"/>
      <c r="F90" s="28"/>
      <c r="G90" s="28"/>
      <c r="I90" s="138" t="str">
        <f>IF(TRIM(A90)="","",INDEX('School List 1'!N:N,MATCH(B90,'School List 1'!C:C,0)))</f>
        <v/>
      </c>
      <c r="J90" s="138" t="str">
        <f>IF(TRIM(A90)="","",INDEX('School List 1'!O:O,MATCH(B90,'School List 1'!C:C,0)))</f>
        <v/>
      </c>
      <c r="K90" s="9" t="e">
        <f t="shared" si="14"/>
        <v>#VALUE!</v>
      </c>
      <c r="L90" s="30">
        <f t="shared" si="8"/>
        <v>0</v>
      </c>
      <c r="M90" s="9">
        <f t="shared" si="9"/>
        <v>0</v>
      </c>
      <c r="N90" s="9" t="e">
        <f t="shared" si="12"/>
        <v>#VALUE!</v>
      </c>
      <c r="O90" s="9" t="e">
        <f t="shared" si="10"/>
        <v>#VALUE!</v>
      </c>
      <c r="P90" s="9" t="e">
        <f t="shared" si="11"/>
        <v>#VALUE!</v>
      </c>
      <c r="Q90" s="9" t="e">
        <f t="shared" si="13"/>
        <v>#VALUE!</v>
      </c>
      <c r="AA90" s="9">
        <v>821</v>
      </c>
    </row>
    <row r="91" spans="1:27" x14ac:dyDescent="0.2">
      <c r="A91" s="9" t="str">
        <f>_xlfn.IFNA(INDEX('School List 1'!D:D,MATCH(B91,'School List 1'!C:C,0))," ")</f>
        <v xml:space="preserve"> </v>
      </c>
      <c r="C91" s="28"/>
      <c r="D91" s="28"/>
      <c r="E91" s="28"/>
      <c r="F91" s="28"/>
      <c r="G91" s="28"/>
      <c r="I91" s="138" t="str">
        <f>IF(TRIM(A91)="","",INDEX('School List 1'!N:N,MATCH(B91,'School List 1'!C:C,0)))</f>
        <v/>
      </c>
      <c r="J91" s="138" t="str">
        <f>IF(TRIM(A91)="","",INDEX('School List 1'!O:O,MATCH(B91,'School List 1'!C:C,0)))</f>
        <v/>
      </c>
      <c r="K91" s="9" t="e">
        <f t="shared" si="14"/>
        <v>#VALUE!</v>
      </c>
      <c r="L91" s="30">
        <f t="shared" si="8"/>
        <v>0</v>
      </c>
      <c r="M91" s="9">
        <f t="shared" si="9"/>
        <v>0</v>
      </c>
      <c r="N91" s="9" t="e">
        <f t="shared" si="12"/>
        <v>#VALUE!</v>
      </c>
      <c r="O91" s="9" t="e">
        <f t="shared" si="10"/>
        <v>#VALUE!</v>
      </c>
      <c r="P91" s="9" t="e">
        <f t="shared" si="11"/>
        <v>#VALUE!</v>
      </c>
      <c r="Q91" s="9" t="e">
        <f t="shared" si="13"/>
        <v>#VALUE!</v>
      </c>
      <c r="AA91" s="9">
        <v>822</v>
      </c>
    </row>
    <row r="92" spans="1:27" x14ac:dyDescent="0.2">
      <c r="A92" s="9" t="str">
        <f>_xlfn.IFNA(INDEX('School List 1'!D:D,MATCH(B92,'School List 1'!C:C,0))," ")</f>
        <v xml:space="preserve"> </v>
      </c>
      <c r="C92" s="28"/>
      <c r="D92" s="28"/>
      <c r="E92" s="28"/>
      <c r="F92" s="28"/>
      <c r="G92" s="28"/>
      <c r="I92" s="138" t="str">
        <f>IF(TRIM(A92)="","",INDEX('School List 1'!N:N,MATCH(B92,'School List 1'!C:C,0)))</f>
        <v/>
      </c>
      <c r="J92" s="138" t="str">
        <f>IF(TRIM(A92)="","",INDEX('School List 1'!O:O,MATCH(B92,'School List 1'!C:C,0)))</f>
        <v/>
      </c>
      <c r="K92" s="9" t="e">
        <f t="shared" si="14"/>
        <v>#VALUE!</v>
      </c>
      <c r="L92" s="30">
        <f t="shared" si="8"/>
        <v>0</v>
      </c>
      <c r="M92" s="9">
        <f t="shared" si="9"/>
        <v>0</v>
      </c>
      <c r="N92" s="9" t="e">
        <f t="shared" si="12"/>
        <v>#VALUE!</v>
      </c>
      <c r="O92" s="9" t="e">
        <f t="shared" si="10"/>
        <v>#VALUE!</v>
      </c>
      <c r="P92" s="9" t="e">
        <f t="shared" si="11"/>
        <v>#VALUE!</v>
      </c>
      <c r="Q92" s="9" t="e">
        <f t="shared" si="13"/>
        <v>#VALUE!</v>
      </c>
      <c r="AA92" s="9">
        <v>823</v>
      </c>
    </row>
    <row r="93" spans="1:27" x14ac:dyDescent="0.2">
      <c r="A93" s="9" t="str">
        <f>_xlfn.IFNA(INDEX('School List 1'!D:D,MATCH(B93,'School List 1'!C:C,0))," ")</f>
        <v xml:space="preserve"> </v>
      </c>
      <c r="C93" s="28"/>
      <c r="D93" s="28"/>
      <c r="E93" s="28"/>
      <c r="F93" s="28"/>
      <c r="G93" s="28"/>
      <c r="I93" s="138" t="str">
        <f>IF(TRIM(A93)="","",INDEX('School List 1'!N:N,MATCH(B93,'School List 1'!C:C,0)))</f>
        <v/>
      </c>
      <c r="J93" s="138" t="str">
        <f>IF(TRIM(A93)="","",INDEX('School List 1'!O:O,MATCH(B93,'School List 1'!C:C,0)))</f>
        <v/>
      </c>
      <c r="K93" s="9" t="e">
        <f t="shared" si="14"/>
        <v>#VALUE!</v>
      </c>
      <c r="L93" s="30">
        <f t="shared" si="8"/>
        <v>0</v>
      </c>
      <c r="M93" s="9">
        <f t="shared" si="9"/>
        <v>0</v>
      </c>
      <c r="N93" s="9" t="e">
        <f t="shared" si="12"/>
        <v>#VALUE!</v>
      </c>
      <c r="O93" s="9" t="e">
        <f t="shared" si="10"/>
        <v>#VALUE!</v>
      </c>
      <c r="P93" s="9" t="e">
        <f t="shared" si="11"/>
        <v>#VALUE!</v>
      </c>
      <c r="Q93" s="9" t="e">
        <f t="shared" si="13"/>
        <v>#VALUE!</v>
      </c>
      <c r="AA93" s="9">
        <v>825</v>
      </c>
    </row>
    <row r="94" spans="1:27" x14ac:dyDescent="0.2">
      <c r="A94" s="9" t="str">
        <f>_xlfn.IFNA(INDEX('School List 1'!D:D,MATCH(B94,'School List 1'!C:C,0))," ")</f>
        <v xml:space="preserve"> </v>
      </c>
      <c r="C94" s="28"/>
      <c r="D94" s="28"/>
      <c r="E94" s="28"/>
      <c r="F94" s="28"/>
      <c r="G94" s="28"/>
      <c r="I94" s="138" t="str">
        <f>IF(TRIM(A94)="","",INDEX('School List 1'!N:N,MATCH(B94,'School List 1'!C:C,0)))</f>
        <v/>
      </c>
      <c r="J94" s="138" t="str">
        <f>IF(TRIM(A94)="","",INDEX('School List 1'!O:O,MATCH(B94,'School List 1'!C:C,0)))</f>
        <v/>
      </c>
      <c r="K94" s="9" t="e">
        <f t="shared" si="14"/>
        <v>#VALUE!</v>
      </c>
      <c r="L94" s="30">
        <f t="shared" si="8"/>
        <v>0</v>
      </c>
      <c r="M94" s="9">
        <f t="shared" si="9"/>
        <v>0</v>
      </c>
      <c r="N94" s="9" t="e">
        <f t="shared" si="12"/>
        <v>#VALUE!</v>
      </c>
      <c r="O94" s="9" t="e">
        <f t="shared" si="10"/>
        <v>#VALUE!</v>
      </c>
      <c r="P94" s="9" t="e">
        <f t="shared" si="11"/>
        <v>#VALUE!</v>
      </c>
      <c r="Q94" s="9" t="e">
        <f t="shared" si="13"/>
        <v>#VALUE!</v>
      </c>
      <c r="AA94" s="9">
        <v>826</v>
      </c>
    </row>
    <row r="95" spans="1:27" x14ac:dyDescent="0.2">
      <c r="A95" s="9" t="str">
        <f>_xlfn.IFNA(INDEX('School List 1'!D:D,MATCH(B95,'School List 1'!C:C,0))," ")</f>
        <v xml:space="preserve"> </v>
      </c>
      <c r="C95" s="28"/>
      <c r="D95" s="28"/>
      <c r="E95" s="28"/>
      <c r="F95" s="28"/>
      <c r="G95" s="28"/>
      <c r="I95" s="138" t="str">
        <f>IF(TRIM(A95)="","",INDEX('School List 1'!N:N,MATCH(B95,'School List 1'!C:C,0)))</f>
        <v/>
      </c>
      <c r="J95" s="138" t="str">
        <f>IF(TRIM(A95)="","",INDEX('School List 1'!O:O,MATCH(B95,'School List 1'!C:C,0)))</f>
        <v/>
      </c>
      <c r="K95" s="9" t="e">
        <f t="shared" si="14"/>
        <v>#VALUE!</v>
      </c>
      <c r="L95" s="30">
        <f t="shared" si="8"/>
        <v>0</v>
      </c>
      <c r="M95" s="9">
        <f t="shared" si="9"/>
        <v>0</v>
      </c>
      <c r="N95" s="9" t="e">
        <f t="shared" si="12"/>
        <v>#VALUE!</v>
      </c>
      <c r="O95" s="9" t="e">
        <f t="shared" si="10"/>
        <v>#VALUE!</v>
      </c>
      <c r="P95" s="9" t="e">
        <f t="shared" si="11"/>
        <v>#VALUE!</v>
      </c>
      <c r="Q95" s="9" t="e">
        <f t="shared" si="13"/>
        <v>#VALUE!</v>
      </c>
      <c r="AA95" s="9">
        <v>830</v>
      </c>
    </row>
    <row r="96" spans="1:27" x14ac:dyDescent="0.2">
      <c r="A96" s="9" t="str">
        <f>_xlfn.IFNA(INDEX('School List 1'!D:D,MATCH(B96,'School List 1'!C:C,0))," ")</f>
        <v xml:space="preserve"> </v>
      </c>
      <c r="C96" s="28"/>
      <c r="D96" s="28"/>
      <c r="E96" s="28"/>
      <c r="F96" s="28"/>
      <c r="G96" s="28"/>
      <c r="I96" s="138" t="str">
        <f>IF(TRIM(A96)="","",INDEX('School List 1'!N:N,MATCH(B96,'School List 1'!C:C,0)))</f>
        <v/>
      </c>
      <c r="J96" s="138" t="str">
        <f>IF(TRIM(A96)="","",INDEX('School List 1'!O:O,MATCH(B96,'School List 1'!C:C,0)))</f>
        <v/>
      </c>
      <c r="K96" s="9" t="e">
        <f t="shared" si="14"/>
        <v>#VALUE!</v>
      </c>
      <c r="L96" s="30">
        <f t="shared" si="8"/>
        <v>0</v>
      </c>
      <c r="M96" s="9">
        <f t="shared" si="9"/>
        <v>0</v>
      </c>
      <c r="N96" s="9" t="e">
        <f t="shared" si="12"/>
        <v>#VALUE!</v>
      </c>
      <c r="O96" s="9" t="e">
        <f t="shared" si="10"/>
        <v>#VALUE!</v>
      </c>
      <c r="P96" s="9" t="e">
        <f t="shared" si="11"/>
        <v>#VALUE!</v>
      </c>
      <c r="Q96" s="9" t="e">
        <f t="shared" si="13"/>
        <v>#VALUE!</v>
      </c>
      <c r="AA96" s="9">
        <v>831</v>
      </c>
    </row>
    <row r="97" spans="1:27" x14ac:dyDescent="0.2">
      <c r="A97" s="9" t="str">
        <f>_xlfn.IFNA(INDEX('School List 1'!D:D,MATCH(B97,'School List 1'!C:C,0))," ")</f>
        <v xml:space="preserve"> </v>
      </c>
      <c r="C97" s="28"/>
      <c r="D97" s="28"/>
      <c r="E97" s="28"/>
      <c r="F97" s="28"/>
      <c r="G97" s="28"/>
      <c r="I97" s="138" t="str">
        <f>IF(TRIM(A97)="","",INDEX('School List 1'!N:N,MATCH(B97,'School List 1'!C:C,0)))</f>
        <v/>
      </c>
      <c r="J97" s="138" t="str">
        <f>IF(TRIM(A97)="","",INDEX('School List 1'!O:O,MATCH(B97,'School List 1'!C:C,0)))</f>
        <v/>
      </c>
      <c r="K97" s="9" t="e">
        <f t="shared" si="14"/>
        <v>#VALUE!</v>
      </c>
      <c r="L97" s="30">
        <f t="shared" si="8"/>
        <v>0</v>
      </c>
      <c r="M97" s="9">
        <f t="shared" si="9"/>
        <v>0</v>
      </c>
      <c r="N97" s="9" t="e">
        <f t="shared" si="12"/>
        <v>#VALUE!</v>
      </c>
      <c r="O97" s="9" t="e">
        <f t="shared" si="10"/>
        <v>#VALUE!</v>
      </c>
      <c r="P97" s="9" t="e">
        <f t="shared" si="11"/>
        <v>#VALUE!</v>
      </c>
      <c r="Q97" s="9" t="e">
        <f t="shared" si="13"/>
        <v>#VALUE!</v>
      </c>
      <c r="AA97" s="9">
        <v>838</v>
      </c>
    </row>
    <row r="98" spans="1:27" x14ac:dyDescent="0.2">
      <c r="A98" s="9" t="str">
        <f>_xlfn.IFNA(INDEX('School List 1'!D:D,MATCH(B98,'School List 1'!C:C,0))," ")</f>
        <v xml:space="preserve"> </v>
      </c>
      <c r="C98" s="28"/>
      <c r="D98" s="28"/>
      <c r="E98" s="28"/>
      <c r="F98" s="28"/>
      <c r="G98" s="28"/>
      <c r="I98" s="138" t="str">
        <f>IF(TRIM(A98)="","",INDEX('School List 1'!N:N,MATCH(B98,'School List 1'!C:C,0)))</f>
        <v/>
      </c>
      <c r="J98" s="138" t="str">
        <f>IF(TRIM(A98)="","",INDEX('School List 1'!O:O,MATCH(B98,'School List 1'!C:C,0)))</f>
        <v/>
      </c>
      <c r="K98" s="9" t="e">
        <f t="shared" si="14"/>
        <v>#VALUE!</v>
      </c>
      <c r="L98" s="30">
        <f t="shared" si="8"/>
        <v>0</v>
      </c>
      <c r="M98" s="9">
        <f t="shared" si="9"/>
        <v>0</v>
      </c>
      <c r="N98" s="9" t="e">
        <f t="shared" si="12"/>
        <v>#VALUE!</v>
      </c>
      <c r="O98" s="9" t="e">
        <f t="shared" si="10"/>
        <v>#VALUE!</v>
      </c>
      <c r="P98" s="9" t="e">
        <f t="shared" si="11"/>
        <v>#VALUE!</v>
      </c>
      <c r="Q98" s="9" t="e">
        <f t="shared" si="13"/>
        <v>#VALUE!</v>
      </c>
      <c r="AA98" s="9">
        <v>839</v>
      </c>
    </row>
    <row r="99" spans="1:27" x14ac:dyDescent="0.2">
      <c r="A99" s="9" t="str">
        <f>_xlfn.IFNA(INDEX('School List 1'!D:D,MATCH(B99,'School List 1'!C:C,0))," ")</f>
        <v xml:space="preserve"> </v>
      </c>
      <c r="C99" s="28"/>
      <c r="D99" s="28"/>
      <c r="E99" s="28"/>
      <c r="F99" s="28"/>
      <c r="G99" s="28"/>
      <c r="I99" s="138" t="str">
        <f>IF(TRIM(A99)="","",INDEX('School List 1'!N:N,MATCH(B99,'School List 1'!C:C,0)))</f>
        <v/>
      </c>
      <c r="J99" s="138" t="str">
        <f>IF(TRIM(A99)="","",INDEX('School List 1'!O:O,MATCH(B99,'School List 1'!C:C,0)))</f>
        <v/>
      </c>
      <c r="K99" s="9" t="e">
        <f t="shared" si="14"/>
        <v>#VALUE!</v>
      </c>
      <c r="L99" s="30">
        <f t="shared" si="8"/>
        <v>0</v>
      </c>
      <c r="M99" s="9">
        <f t="shared" si="9"/>
        <v>0</v>
      </c>
      <c r="N99" s="9" t="e">
        <f t="shared" si="12"/>
        <v>#VALUE!</v>
      </c>
      <c r="O99" s="9" t="e">
        <f t="shared" si="10"/>
        <v>#VALUE!</v>
      </c>
      <c r="P99" s="9" t="e">
        <f t="shared" si="11"/>
        <v>#VALUE!</v>
      </c>
      <c r="Q99" s="9" t="e">
        <f t="shared" si="13"/>
        <v>#VALUE!</v>
      </c>
      <c r="AA99" s="9">
        <v>840</v>
      </c>
    </row>
    <row r="100" spans="1:27" x14ac:dyDescent="0.2">
      <c r="A100" s="9" t="str">
        <f>_xlfn.IFNA(INDEX('School List 1'!D:D,MATCH(B100,'School List 1'!C:C,0))," ")</f>
        <v xml:space="preserve"> </v>
      </c>
      <c r="C100" s="28"/>
      <c r="D100" s="28"/>
      <c r="E100" s="28"/>
      <c r="F100" s="28"/>
      <c r="G100" s="28"/>
      <c r="I100" s="138" t="str">
        <f>IF(TRIM(A100)="","",INDEX('School List 1'!N:N,MATCH(B100,'School List 1'!C:C,0)))</f>
        <v/>
      </c>
      <c r="J100" s="138" t="str">
        <f>IF(TRIM(A100)="","",INDEX('School List 1'!O:O,MATCH(B100,'School List 1'!C:C,0)))</f>
        <v/>
      </c>
      <c r="K100" s="9" t="e">
        <f t="shared" si="14"/>
        <v>#VALUE!</v>
      </c>
      <c r="L100" s="30">
        <f t="shared" si="8"/>
        <v>0</v>
      </c>
      <c r="M100" s="9">
        <f t="shared" si="9"/>
        <v>0</v>
      </c>
      <c r="N100" s="9" t="e">
        <f t="shared" si="12"/>
        <v>#VALUE!</v>
      </c>
      <c r="O100" s="9" t="e">
        <f t="shared" si="10"/>
        <v>#VALUE!</v>
      </c>
      <c r="P100" s="9" t="e">
        <f t="shared" si="11"/>
        <v>#VALUE!</v>
      </c>
      <c r="Q100" s="9" t="e">
        <f t="shared" si="13"/>
        <v>#VALUE!</v>
      </c>
      <c r="AA100" s="9">
        <v>841</v>
      </c>
    </row>
    <row r="101" spans="1:27" x14ac:dyDescent="0.2">
      <c r="A101" s="9" t="str">
        <f>_xlfn.IFNA(INDEX('School List 1'!D:D,MATCH(B101,'School List 1'!C:C,0))," ")</f>
        <v xml:space="preserve"> </v>
      </c>
      <c r="C101" s="28"/>
      <c r="D101" s="28"/>
      <c r="E101" s="28"/>
      <c r="F101" s="28"/>
      <c r="G101" s="28"/>
      <c r="I101" s="138" t="str">
        <f>IF(TRIM(A101)="","",INDEX('School List 1'!N:N,MATCH(B101,'School List 1'!C:C,0)))</f>
        <v/>
      </c>
      <c r="J101" s="138" t="str">
        <f>IF(TRIM(A101)="","",INDEX('School List 1'!O:O,MATCH(B101,'School List 1'!C:C,0)))</f>
        <v/>
      </c>
      <c r="K101" s="9" t="e">
        <f t="shared" si="14"/>
        <v>#VALUE!</v>
      </c>
      <c r="L101" s="30">
        <f t="shared" si="8"/>
        <v>0</v>
      </c>
      <c r="M101" s="9">
        <f t="shared" si="9"/>
        <v>0</v>
      </c>
      <c r="N101" s="9" t="e">
        <f t="shared" si="12"/>
        <v>#VALUE!</v>
      </c>
      <c r="O101" s="9" t="e">
        <f t="shared" si="10"/>
        <v>#VALUE!</v>
      </c>
      <c r="P101" s="9" t="e">
        <f t="shared" si="11"/>
        <v>#VALUE!</v>
      </c>
      <c r="Q101" s="9" t="e">
        <f t="shared" si="13"/>
        <v>#VALUE!</v>
      </c>
      <c r="AA101" s="9">
        <v>845</v>
      </c>
    </row>
    <row r="102" spans="1:27" x14ac:dyDescent="0.2">
      <c r="A102" s="9" t="str">
        <f>_xlfn.IFNA(INDEX('School List 1'!D:D,MATCH(B102,'School List 1'!C:C,0))," ")</f>
        <v xml:space="preserve"> </v>
      </c>
      <c r="C102" s="28"/>
      <c r="D102" s="28"/>
      <c r="E102" s="28"/>
      <c r="F102" s="28"/>
      <c r="G102" s="28"/>
      <c r="I102" s="138" t="str">
        <f>IF(TRIM(A102)="","",INDEX('School List 1'!N:N,MATCH(B102,'School List 1'!C:C,0)))</f>
        <v/>
      </c>
      <c r="J102" s="138" t="str">
        <f>IF(TRIM(A102)="","",INDEX('School List 1'!O:O,MATCH(B102,'School List 1'!C:C,0)))</f>
        <v/>
      </c>
      <c r="K102" s="9" t="e">
        <f t="shared" si="14"/>
        <v>#VALUE!</v>
      </c>
      <c r="L102" s="30">
        <f t="shared" si="8"/>
        <v>0</v>
      </c>
      <c r="M102" s="9">
        <f t="shared" si="9"/>
        <v>0</v>
      </c>
      <c r="N102" s="9" t="e">
        <f t="shared" si="12"/>
        <v>#VALUE!</v>
      </c>
      <c r="O102" s="9" t="e">
        <f t="shared" si="10"/>
        <v>#VALUE!</v>
      </c>
      <c r="P102" s="9" t="e">
        <f t="shared" si="11"/>
        <v>#VALUE!</v>
      </c>
      <c r="Q102" s="9" t="e">
        <f t="shared" si="13"/>
        <v>#VALUE!</v>
      </c>
      <c r="AA102" s="9">
        <v>846</v>
      </c>
    </row>
    <row r="103" spans="1:27" x14ac:dyDescent="0.2">
      <c r="A103" s="9" t="str">
        <f>_xlfn.IFNA(INDEX('School List 1'!D:D,MATCH(B103,'School List 1'!C:C,0))," ")</f>
        <v xml:space="preserve"> </v>
      </c>
      <c r="C103" s="28"/>
      <c r="D103" s="28"/>
      <c r="E103" s="28"/>
      <c r="F103" s="28"/>
      <c r="G103" s="28"/>
      <c r="I103" s="138" t="str">
        <f>IF(TRIM(A103)="","",INDEX('School List 1'!N:N,MATCH(B103,'School List 1'!C:C,0)))</f>
        <v/>
      </c>
      <c r="J103" s="138" t="str">
        <f>IF(TRIM(A103)="","",INDEX('School List 1'!O:O,MATCH(B103,'School List 1'!C:C,0)))</f>
        <v/>
      </c>
      <c r="K103" s="9" t="e">
        <f t="shared" si="14"/>
        <v>#VALUE!</v>
      </c>
      <c r="L103" s="30">
        <f t="shared" si="8"/>
        <v>0</v>
      </c>
      <c r="M103" s="9">
        <f t="shared" si="9"/>
        <v>0</v>
      </c>
      <c r="N103" s="9" t="e">
        <f t="shared" si="12"/>
        <v>#VALUE!</v>
      </c>
      <c r="O103" s="9" t="e">
        <f t="shared" si="10"/>
        <v>#VALUE!</v>
      </c>
      <c r="P103" s="9" t="e">
        <f t="shared" si="11"/>
        <v>#VALUE!</v>
      </c>
      <c r="Q103" s="9" t="e">
        <f t="shared" si="13"/>
        <v>#VALUE!</v>
      </c>
      <c r="AA103" s="9">
        <v>850</v>
      </c>
    </row>
    <row r="104" spans="1:27" x14ac:dyDescent="0.2">
      <c r="A104" s="9" t="str">
        <f>_xlfn.IFNA(INDEX('School List 1'!D:D,MATCH(B104,'School List 1'!C:C,0))," ")</f>
        <v xml:space="preserve"> </v>
      </c>
      <c r="C104" s="28"/>
      <c r="D104" s="28"/>
      <c r="E104" s="28"/>
      <c r="F104" s="28"/>
      <c r="G104" s="28"/>
      <c r="I104" s="138" t="str">
        <f>IF(TRIM(A104)="","",INDEX('School List 1'!N:N,MATCH(B104,'School List 1'!C:C,0)))</f>
        <v/>
      </c>
      <c r="J104" s="138" t="str">
        <f>IF(TRIM(A104)="","",INDEX('School List 1'!O:O,MATCH(B104,'School List 1'!C:C,0)))</f>
        <v/>
      </c>
      <c r="K104" s="9" t="e">
        <f t="shared" si="14"/>
        <v>#VALUE!</v>
      </c>
      <c r="L104" s="30">
        <f t="shared" si="8"/>
        <v>0</v>
      </c>
      <c r="M104" s="9">
        <f t="shared" si="9"/>
        <v>0</v>
      </c>
      <c r="N104" s="9" t="e">
        <f t="shared" si="12"/>
        <v>#VALUE!</v>
      </c>
      <c r="O104" s="9" t="e">
        <f t="shared" si="10"/>
        <v>#VALUE!</v>
      </c>
      <c r="P104" s="9" t="e">
        <f t="shared" si="11"/>
        <v>#VALUE!</v>
      </c>
      <c r="Q104" s="9" t="e">
        <f t="shared" si="13"/>
        <v>#VALUE!</v>
      </c>
      <c r="AA104" s="9">
        <v>851</v>
      </c>
    </row>
    <row r="105" spans="1:27" x14ac:dyDescent="0.2">
      <c r="A105" s="9" t="str">
        <f>_xlfn.IFNA(INDEX('School List 1'!D:D,MATCH(B105,'School List 1'!C:C,0))," ")</f>
        <v xml:space="preserve"> </v>
      </c>
      <c r="C105" s="28"/>
      <c r="D105" s="28"/>
      <c r="E105" s="28"/>
      <c r="F105" s="28"/>
      <c r="G105" s="28"/>
      <c r="I105" s="138" t="str">
        <f>IF(TRIM(A105)="","",INDEX('School List 1'!N:N,MATCH(B105,'School List 1'!C:C,0)))</f>
        <v/>
      </c>
      <c r="J105" s="138" t="str">
        <f>IF(TRIM(A105)="","",INDEX('School List 1'!O:O,MATCH(B105,'School List 1'!C:C,0)))</f>
        <v/>
      </c>
      <c r="K105" s="9" t="e">
        <f t="shared" si="14"/>
        <v>#VALUE!</v>
      </c>
      <c r="L105" s="30">
        <f t="shared" si="8"/>
        <v>0</v>
      </c>
      <c r="M105" s="9">
        <f t="shared" si="9"/>
        <v>0</v>
      </c>
      <c r="N105" s="9" t="e">
        <f t="shared" si="12"/>
        <v>#VALUE!</v>
      </c>
      <c r="O105" s="9" t="e">
        <f t="shared" si="10"/>
        <v>#VALUE!</v>
      </c>
      <c r="P105" s="9" t="e">
        <f t="shared" si="11"/>
        <v>#VALUE!</v>
      </c>
      <c r="Q105" s="9" t="e">
        <f t="shared" si="13"/>
        <v>#VALUE!</v>
      </c>
      <c r="AA105" s="9">
        <v>852</v>
      </c>
    </row>
    <row r="106" spans="1:27" x14ac:dyDescent="0.2">
      <c r="A106" s="9" t="str">
        <f>_xlfn.IFNA(INDEX('School List 1'!D:D,MATCH(B106,'School List 1'!C:C,0))," ")</f>
        <v xml:space="preserve"> </v>
      </c>
      <c r="C106" s="28"/>
      <c r="D106" s="28"/>
      <c r="E106" s="28"/>
      <c r="F106" s="28"/>
      <c r="G106" s="28"/>
      <c r="I106" s="138" t="str">
        <f>IF(TRIM(A106)="","",INDEX('School List 1'!N:N,MATCH(B106,'School List 1'!C:C,0)))</f>
        <v/>
      </c>
      <c r="J106" s="138" t="str">
        <f>IF(TRIM(A106)="","",INDEX('School List 1'!O:O,MATCH(B106,'School List 1'!C:C,0)))</f>
        <v/>
      </c>
      <c r="K106" s="9" t="e">
        <f t="shared" si="14"/>
        <v>#VALUE!</v>
      </c>
      <c r="L106" s="30">
        <f t="shared" ref="L106:L169" si="15">_xlfn.IFNA(F106*1.47," ")</f>
        <v>0</v>
      </c>
      <c r="M106" s="9">
        <f t="shared" ref="M106:M169" si="16">_xlfn.IFNA(C106+D106+E106+L106+G106," ")</f>
        <v>0</v>
      </c>
      <c r="N106" s="9" t="e">
        <f t="shared" si="12"/>
        <v>#VALUE!</v>
      </c>
      <c r="O106" s="9" t="e">
        <f t="shared" ref="O106:O169" si="17">_xlfn.IFNA(((J106/12)*5)+((H106/12)*7)," ")</f>
        <v>#VALUE!</v>
      </c>
      <c r="P106" s="9" t="e">
        <f t="shared" ref="P106:P169" si="18">_xlfn.IFNA((N106)," ")</f>
        <v>#VALUE!</v>
      </c>
      <c r="Q106" s="9" t="e">
        <f t="shared" si="13"/>
        <v>#VALUE!</v>
      </c>
      <c r="AA106" s="9">
        <v>855</v>
      </c>
    </row>
    <row r="107" spans="1:27" x14ac:dyDescent="0.2">
      <c r="A107" s="9" t="str">
        <f>_xlfn.IFNA(INDEX('School List 1'!D:D,MATCH(B107,'School List 1'!C:C,0))," ")</f>
        <v xml:space="preserve"> </v>
      </c>
      <c r="C107" s="28"/>
      <c r="D107" s="28"/>
      <c r="E107" s="28"/>
      <c r="F107" s="28"/>
      <c r="G107" s="28"/>
      <c r="I107" s="138" t="str">
        <f>IF(TRIM(A107)="","",INDEX('School List 1'!N:N,MATCH(B107,'School List 1'!C:C,0)))</f>
        <v/>
      </c>
      <c r="J107" s="138" t="str">
        <f>IF(TRIM(A107)="","",INDEX('School List 1'!O:O,MATCH(B107,'School List 1'!C:C,0)))</f>
        <v/>
      </c>
      <c r="K107" s="9" t="e">
        <f t="shared" si="14"/>
        <v>#VALUE!</v>
      </c>
      <c r="L107" s="30">
        <f t="shared" si="15"/>
        <v>0</v>
      </c>
      <c r="M107" s="9">
        <f t="shared" si="16"/>
        <v>0</v>
      </c>
      <c r="N107" s="9" t="e">
        <f t="shared" si="12"/>
        <v>#VALUE!</v>
      </c>
      <c r="O107" s="9" t="e">
        <f t="shared" si="17"/>
        <v>#VALUE!</v>
      </c>
      <c r="P107" s="9" t="e">
        <f t="shared" si="18"/>
        <v>#VALUE!</v>
      </c>
      <c r="Q107" s="9" t="e">
        <f t="shared" si="13"/>
        <v>#VALUE!</v>
      </c>
      <c r="AA107" s="9">
        <v>856</v>
      </c>
    </row>
    <row r="108" spans="1:27" x14ac:dyDescent="0.2">
      <c r="A108" s="9" t="str">
        <f>_xlfn.IFNA(INDEX('School List 1'!D:D,MATCH(B108,'School List 1'!C:C,0))," ")</f>
        <v xml:space="preserve"> </v>
      </c>
      <c r="C108" s="28"/>
      <c r="D108" s="28"/>
      <c r="E108" s="28"/>
      <c r="F108" s="28"/>
      <c r="G108" s="28"/>
      <c r="I108" s="138" t="str">
        <f>IF(TRIM(A108)="","",INDEX('School List 1'!N:N,MATCH(B108,'School List 1'!C:C,0)))</f>
        <v/>
      </c>
      <c r="J108" s="138" t="str">
        <f>IF(TRIM(A108)="","",INDEX('School List 1'!O:O,MATCH(B108,'School List 1'!C:C,0)))</f>
        <v/>
      </c>
      <c r="K108" s="9" t="e">
        <f t="shared" si="14"/>
        <v>#VALUE!</v>
      </c>
      <c r="L108" s="30">
        <f t="shared" si="15"/>
        <v>0</v>
      </c>
      <c r="M108" s="9">
        <f t="shared" si="16"/>
        <v>0</v>
      </c>
      <c r="N108" s="9" t="e">
        <f t="shared" si="12"/>
        <v>#VALUE!</v>
      </c>
      <c r="O108" s="9" t="e">
        <f t="shared" si="17"/>
        <v>#VALUE!</v>
      </c>
      <c r="P108" s="9" t="e">
        <f t="shared" si="18"/>
        <v>#VALUE!</v>
      </c>
      <c r="Q108" s="9" t="e">
        <f t="shared" si="13"/>
        <v>#VALUE!</v>
      </c>
      <c r="AA108" s="9">
        <v>857</v>
      </c>
    </row>
    <row r="109" spans="1:27" x14ac:dyDescent="0.2">
      <c r="A109" s="9" t="str">
        <f>_xlfn.IFNA(INDEX('School List 1'!D:D,MATCH(B109,'School List 1'!C:C,0))," ")</f>
        <v xml:space="preserve"> </v>
      </c>
      <c r="C109" s="28"/>
      <c r="D109" s="28"/>
      <c r="E109" s="28"/>
      <c r="F109" s="28"/>
      <c r="G109" s="28"/>
      <c r="I109" s="138" t="str">
        <f>IF(TRIM(A109)="","",INDEX('School List 1'!N:N,MATCH(B109,'School List 1'!C:C,0)))</f>
        <v/>
      </c>
      <c r="J109" s="138" t="str">
        <f>IF(TRIM(A109)="","",INDEX('School List 1'!O:O,MATCH(B109,'School List 1'!C:C,0)))</f>
        <v/>
      </c>
      <c r="K109" s="9" t="e">
        <f t="shared" si="14"/>
        <v>#VALUE!</v>
      </c>
      <c r="L109" s="30">
        <f t="shared" si="15"/>
        <v>0</v>
      </c>
      <c r="M109" s="9">
        <f t="shared" si="16"/>
        <v>0</v>
      </c>
      <c r="N109" s="9" t="e">
        <f t="shared" si="12"/>
        <v>#VALUE!</v>
      </c>
      <c r="O109" s="9" t="e">
        <f t="shared" si="17"/>
        <v>#VALUE!</v>
      </c>
      <c r="P109" s="9" t="e">
        <f t="shared" si="18"/>
        <v>#VALUE!</v>
      </c>
      <c r="Q109" s="9" t="e">
        <f t="shared" si="13"/>
        <v>#VALUE!</v>
      </c>
      <c r="AA109" s="9">
        <v>860</v>
      </c>
    </row>
    <row r="110" spans="1:27" x14ac:dyDescent="0.2">
      <c r="A110" s="9" t="str">
        <f>_xlfn.IFNA(INDEX('School List 1'!D:D,MATCH(B110,'School List 1'!C:C,0))," ")</f>
        <v xml:space="preserve"> </v>
      </c>
      <c r="C110" s="28"/>
      <c r="D110" s="28"/>
      <c r="E110" s="28"/>
      <c r="F110" s="28"/>
      <c r="G110" s="28"/>
      <c r="I110" s="138" t="str">
        <f>IF(TRIM(A110)="","",INDEX('School List 1'!N:N,MATCH(B110,'School List 1'!C:C,0)))</f>
        <v/>
      </c>
      <c r="J110" s="138" t="str">
        <f>IF(TRIM(A110)="","",INDEX('School List 1'!O:O,MATCH(B110,'School List 1'!C:C,0)))</f>
        <v/>
      </c>
      <c r="K110" s="9" t="e">
        <f t="shared" si="14"/>
        <v>#VALUE!</v>
      </c>
      <c r="L110" s="30">
        <f t="shared" si="15"/>
        <v>0</v>
      </c>
      <c r="M110" s="9">
        <f t="shared" si="16"/>
        <v>0</v>
      </c>
      <c r="N110" s="9" t="e">
        <f t="shared" si="12"/>
        <v>#VALUE!</v>
      </c>
      <c r="O110" s="9" t="e">
        <f t="shared" si="17"/>
        <v>#VALUE!</v>
      </c>
      <c r="P110" s="9" t="e">
        <f t="shared" si="18"/>
        <v>#VALUE!</v>
      </c>
      <c r="Q110" s="9" t="e">
        <f t="shared" si="13"/>
        <v>#VALUE!</v>
      </c>
      <c r="AA110" s="9">
        <v>861</v>
      </c>
    </row>
    <row r="111" spans="1:27" x14ac:dyDescent="0.2">
      <c r="A111" s="9" t="str">
        <f>_xlfn.IFNA(INDEX('School List 1'!D:D,MATCH(B111,'School List 1'!C:C,0))," ")</f>
        <v xml:space="preserve"> </v>
      </c>
      <c r="C111" s="28"/>
      <c r="D111" s="28"/>
      <c r="E111" s="28"/>
      <c r="F111" s="28"/>
      <c r="G111" s="28"/>
      <c r="I111" s="138" t="str">
        <f>IF(TRIM(A111)="","",INDEX('School List 1'!N:N,MATCH(B111,'School List 1'!C:C,0)))</f>
        <v/>
      </c>
      <c r="J111" s="138" t="str">
        <f>IF(TRIM(A111)="","",INDEX('School List 1'!O:O,MATCH(B111,'School List 1'!C:C,0)))</f>
        <v/>
      </c>
      <c r="K111" s="9" t="e">
        <f t="shared" si="14"/>
        <v>#VALUE!</v>
      </c>
      <c r="L111" s="30">
        <f t="shared" si="15"/>
        <v>0</v>
      </c>
      <c r="M111" s="9">
        <f t="shared" si="16"/>
        <v>0</v>
      </c>
      <c r="N111" s="9" t="e">
        <f t="shared" si="12"/>
        <v>#VALUE!</v>
      </c>
      <c r="O111" s="9" t="e">
        <f t="shared" si="17"/>
        <v>#VALUE!</v>
      </c>
      <c r="P111" s="9" t="e">
        <f t="shared" si="18"/>
        <v>#VALUE!</v>
      </c>
      <c r="Q111" s="9" t="e">
        <f t="shared" si="13"/>
        <v>#VALUE!</v>
      </c>
      <c r="AA111" s="9">
        <v>865</v>
      </c>
    </row>
    <row r="112" spans="1:27" x14ac:dyDescent="0.2">
      <c r="A112" s="9" t="str">
        <f>_xlfn.IFNA(INDEX('School List 1'!D:D,MATCH(B112,'School List 1'!C:C,0))," ")</f>
        <v xml:space="preserve"> </v>
      </c>
      <c r="C112" s="28"/>
      <c r="D112" s="28"/>
      <c r="E112" s="28"/>
      <c r="F112" s="28"/>
      <c r="G112" s="28"/>
      <c r="I112" s="138" t="str">
        <f>IF(TRIM(A112)="","",INDEX('School List 1'!N:N,MATCH(B112,'School List 1'!C:C,0)))</f>
        <v/>
      </c>
      <c r="J112" s="138" t="str">
        <f>IF(TRIM(A112)="","",INDEX('School List 1'!O:O,MATCH(B112,'School List 1'!C:C,0)))</f>
        <v/>
      </c>
      <c r="K112" s="9" t="e">
        <f t="shared" si="14"/>
        <v>#VALUE!</v>
      </c>
      <c r="L112" s="30">
        <f t="shared" si="15"/>
        <v>0</v>
      </c>
      <c r="M112" s="9">
        <f t="shared" si="16"/>
        <v>0</v>
      </c>
      <c r="N112" s="9" t="e">
        <f t="shared" si="12"/>
        <v>#VALUE!</v>
      </c>
      <c r="O112" s="9" t="e">
        <f t="shared" si="17"/>
        <v>#VALUE!</v>
      </c>
      <c r="P112" s="9" t="e">
        <f t="shared" si="18"/>
        <v>#VALUE!</v>
      </c>
      <c r="Q112" s="9" t="e">
        <f t="shared" si="13"/>
        <v>#VALUE!</v>
      </c>
      <c r="AA112" s="9">
        <v>866</v>
      </c>
    </row>
    <row r="113" spans="1:27" x14ac:dyDescent="0.2">
      <c r="A113" s="9" t="str">
        <f>_xlfn.IFNA(INDEX('School List 1'!D:D,MATCH(B113,'School List 1'!C:C,0))," ")</f>
        <v xml:space="preserve"> </v>
      </c>
      <c r="C113" s="28"/>
      <c r="D113" s="28"/>
      <c r="E113" s="28"/>
      <c r="F113" s="28"/>
      <c r="G113" s="28"/>
      <c r="I113" s="138" t="str">
        <f>IF(TRIM(A113)="","",INDEX('School List 1'!N:N,MATCH(B113,'School List 1'!C:C,0)))</f>
        <v/>
      </c>
      <c r="J113" s="138" t="str">
        <f>IF(TRIM(A113)="","",INDEX('School List 1'!O:O,MATCH(B113,'School List 1'!C:C,0)))</f>
        <v/>
      </c>
      <c r="K113" s="9" t="e">
        <f t="shared" si="14"/>
        <v>#VALUE!</v>
      </c>
      <c r="L113" s="30">
        <f t="shared" si="15"/>
        <v>0</v>
      </c>
      <c r="M113" s="9">
        <f t="shared" si="16"/>
        <v>0</v>
      </c>
      <c r="N113" s="9" t="e">
        <f t="shared" si="12"/>
        <v>#VALUE!</v>
      </c>
      <c r="O113" s="9" t="e">
        <f t="shared" si="17"/>
        <v>#VALUE!</v>
      </c>
      <c r="P113" s="9" t="e">
        <f t="shared" si="18"/>
        <v>#VALUE!</v>
      </c>
      <c r="Q113" s="9" t="e">
        <f t="shared" si="13"/>
        <v>#VALUE!</v>
      </c>
      <c r="AA113" s="9">
        <v>867</v>
      </c>
    </row>
    <row r="114" spans="1:27" x14ac:dyDescent="0.2">
      <c r="A114" s="9" t="str">
        <f>_xlfn.IFNA(INDEX('School List 1'!D:D,MATCH(B114,'School List 1'!C:C,0))," ")</f>
        <v xml:space="preserve"> </v>
      </c>
      <c r="C114" s="28"/>
      <c r="D114" s="28"/>
      <c r="E114" s="28"/>
      <c r="F114" s="28"/>
      <c r="G114" s="28"/>
      <c r="I114" s="138" t="str">
        <f>IF(TRIM(A114)="","",INDEX('School List 1'!N:N,MATCH(B114,'School List 1'!C:C,0)))</f>
        <v/>
      </c>
      <c r="J114" s="138" t="str">
        <f>IF(TRIM(A114)="","",INDEX('School List 1'!O:O,MATCH(B114,'School List 1'!C:C,0)))</f>
        <v/>
      </c>
      <c r="K114" s="9" t="e">
        <f t="shared" si="14"/>
        <v>#VALUE!</v>
      </c>
      <c r="L114" s="30">
        <f t="shared" si="15"/>
        <v>0</v>
      </c>
      <c r="M114" s="9">
        <f t="shared" si="16"/>
        <v>0</v>
      </c>
      <c r="N114" s="9" t="e">
        <f t="shared" si="12"/>
        <v>#VALUE!</v>
      </c>
      <c r="O114" s="9" t="e">
        <f t="shared" si="17"/>
        <v>#VALUE!</v>
      </c>
      <c r="P114" s="9" t="e">
        <f t="shared" si="18"/>
        <v>#VALUE!</v>
      </c>
      <c r="Q114" s="9" t="e">
        <f t="shared" si="13"/>
        <v>#VALUE!</v>
      </c>
      <c r="AA114" s="9">
        <v>868</v>
      </c>
    </row>
    <row r="115" spans="1:27" x14ac:dyDescent="0.2">
      <c r="A115" s="9" t="str">
        <f>_xlfn.IFNA(INDEX('School List 1'!D:D,MATCH(B115,'School List 1'!C:C,0))," ")</f>
        <v xml:space="preserve"> </v>
      </c>
      <c r="C115" s="28"/>
      <c r="D115" s="28"/>
      <c r="E115" s="28"/>
      <c r="F115" s="28"/>
      <c r="G115" s="28"/>
      <c r="I115" s="138" t="str">
        <f>IF(TRIM(A115)="","",INDEX('School List 1'!N:N,MATCH(B115,'School List 1'!C:C,0)))</f>
        <v/>
      </c>
      <c r="J115" s="138" t="str">
        <f>IF(TRIM(A115)="","",INDEX('School List 1'!O:O,MATCH(B115,'School List 1'!C:C,0)))</f>
        <v/>
      </c>
      <c r="K115" s="9" t="e">
        <f t="shared" si="14"/>
        <v>#VALUE!</v>
      </c>
      <c r="L115" s="30">
        <f t="shared" si="15"/>
        <v>0</v>
      </c>
      <c r="M115" s="9">
        <f t="shared" si="16"/>
        <v>0</v>
      </c>
      <c r="N115" s="9" t="e">
        <f t="shared" si="12"/>
        <v>#VALUE!</v>
      </c>
      <c r="O115" s="9" t="e">
        <f t="shared" si="17"/>
        <v>#VALUE!</v>
      </c>
      <c r="P115" s="9" t="e">
        <f t="shared" si="18"/>
        <v>#VALUE!</v>
      </c>
      <c r="Q115" s="9" t="e">
        <f t="shared" si="13"/>
        <v>#VALUE!</v>
      </c>
      <c r="AA115" s="9">
        <v>869</v>
      </c>
    </row>
    <row r="116" spans="1:27" x14ac:dyDescent="0.2">
      <c r="A116" s="9" t="str">
        <f>_xlfn.IFNA(INDEX('School List 1'!D:D,MATCH(B116,'School List 1'!C:C,0))," ")</f>
        <v xml:space="preserve"> </v>
      </c>
      <c r="C116" s="28"/>
      <c r="D116" s="28"/>
      <c r="E116" s="28"/>
      <c r="F116" s="28"/>
      <c r="G116" s="28"/>
      <c r="I116" s="138" t="str">
        <f>IF(TRIM(A116)="","",INDEX('School List 1'!N:N,MATCH(B116,'School List 1'!C:C,0)))</f>
        <v/>
      </c>
      <c r="J116" s="138" t="str">
        <f>IF(TRIM(A116)="","",INDEX('School List 1'!O:O,MATCH(B116,'School List 1'!C:C,0)))</f>
        <v/>
      </c>
      <c r="K116" s="9" t="e">
        <f t="shared" si="14"/>
        <v>#VALUE!</v>
      </c>
      <c r="L116" s="30">
        <f t="shared" si="15"/>
        <v>0</v>
      </c>
      <c r="M116" s="9">
        <f t="shared" si="16"/>
        <v>0</v>
      </c>
      <c r="N116" s="9" t="e">
        <f t="shared" si="12"/>
        <v>#VALUE!</v>
      </c>
      <c r="O116" s="9" t="e">
        <f t="shared" si="17"/>
        <v>#VALUE!</v>
      </c>
      <c r="P116" s="9" t="e">
        <f t="shared" si="18"/>
        <v>#VALUE!</v>
      </c>
      <c r="Q116" s="9" t="e">
        <f t="shared" si="13"/>
        <v>#VALUE!</v>
      </c>
      <c r="AA116" s="9">
        <v>870</v>
      </c>
    </row>
    <row r="117" spans="1:27" x14ac:dyDescent="0.2">
      <c r="A117" s="9" t="str">
        <f>_xlfn.IFNA(INDEX('School List 1'!D:D,MATCH(B117,'School List 1'!C:C,0))," ")</f>
        <v xml:space="preserve"> </v>
      </c>
      <c r="C117" s="28"/>
      <c r="D117" s="28"/>
      <c r="E117" s="28"/>
      <c r="F117" s="28"/>
      <c r="G117" s="28"/>
      <c r="I117" s="138" t="str">
        <f>IF(TRIM(A117)="","",INDEX('School List 1'!N:N,MATCH(B117,'School List 1'!C:C,0)))</f>
        <v/>
      </c>
      <c r="J117" s="138" t="str">
        <f>IF(TRIM(A117)="","",INDEX('School List 1'!O:O,MATCH(B117,'School List 1'!C:C,0)))</f>
        <v/>
      </c>
      <c r="K117" s="9" t="e">
        <f t="shared" si="14"/>
        <v>#VALUE!</v>
      </c>
      <c r="L117" s="30">
        <f t="shared" si="15"/>
        <v>0</v>
      </c>
      <c r="M117" s="9">
        <f t="shared" si="16"/>
        <v>0</v>
      </c>
      <c r="N117" s="9" t="e">
        <f t="shared" si="12"/>
        <v>#VALUE!</v>
      </c>
      <c r="O117" s="9" t="e">
        <f t="shared" si="17"/>
        <v>#VALUE!</v>
      </c>
      <c r="P117" s="9" t="e">
        <f t="shared" si="18"/>
        <v>#VALUE!</v>
      </c>
      <c r="Q117" s="9" t="e">
        <f t="shared" si="13"/>
        <v>#VALUE!</v>
      </c>
      <c r="AA117" s="9">
        <v>871</v>
      </c>
    </row>
    <row r="118" spans="1:27" x14ac:dyDescent="0.2">
      <c r="A118" s="9" t="str">
        <f>_xlfn.IFNA(INDEX('School List 1'!D:D,MATCH(B118,'School List 1'!C:C,0))," ")</f>
        <v xml:space="preserve"> </v>
      </c>
      <c r="C118" s="28"/>
      <c r="D118" s="28"/>
      <c r="E118" s="28"/>
      <c r="F118" s="28"/>
      <c r="G118" s="28"/>
      <c r="I118" s="138" t="str">
        <f>IF(TRIM(A118)="","",INDEX('School List 1'!N:N,MATCH(B118,'School List 1'!C:C,0)))</f>
        <v/>
      </c>
      <c r="J118" s="138" t="str">
        <f>IF(TRIM(A118)="","",INDEX('School List 1'!O:O,MATCH(B118,'School List 1'!C:C,0)))</f>
        <v/>
      </c>
      <c r="K118" s="9" t="e">
        <f t="shared" si="14"/>
        <v>#VALUE!</v>
      </c>
      <c r="L118" s="30">
        <f t="shared" si="15"/>
        <v>0</v>
      </c>
      <c r="M118" s="9">
        <f t="shared" si="16"/>
        <v>0</v>
      </c>
      <c r="N118" s="9" t="e">
        <f t="shared" si="12"/>
        <v>#VALUE!</v>
      </c>
      <c r="O118" s="9" t="e">
        <f t="shared" si="17"/>
        <v>#VALUE!</v>
      </c>
      <c r="P118" s="9" t="e">
        <f t="shared" si="18"/>
        <v>#VALUE!</v>
      </c>
      <c r="Q118" s="9" t="e">
        <f t="shared" si="13"/>
        <v>#VALUE!</v>
      </c>
      <c r="AA118" s="9">
        <v>872</v>
      </c>
    </row>
    <row r="119" spans="1:27" x14ac:dyDescent="0.2">
      <c r="A119" s="9" t="str">
        <f>_xlfn.IFNA(INDEX('School List 1'!D:D,MATCH(B119,'School List 1'!C:C,0))," ")</f>
        <v xml:space="preserve"> </v>
      </c>
      <c r="C119" s="28"/>
      <c r="D119" s="28"/>
      <c r="E119" s="28"/>
      <c r="F119" s="28"/>
      <c r="G119" s="28"/>
      <c r="I119" s="138" t="str">
        <f>IF(TRIM(A119)="","",INDEX('School List 1'!N:N,MATCH(B119,'School List 1'!C:C,0)))</f>
        <v/>
      </c>
      <c r="J119" s="138" t="str">
        <f>IF(TRIM(A119)="","",INDEX('School List 1'!O:O,MATCH(B119,'School List 1'!C:C,0)))</f>
        <v/>
      </c>
      <c r="K119" s="9" t="e">
        <f t="shared" si="14"/>
        <v>#VALUE!</v>
      </c>
      <c r="L119" s="30">
        <f t="shared" si="15"/>
        <v>0</v>
      </c>
      <c r="M119" s="9">
        <f t="shared" si="16"/>
        <v>0</v>
      </c>
      <c r="N119" s="9" t="e">
        <f t="shared" si="12"/>
        <v>#VALUE!</v>
      </c>
      <c r="O119" s="9" t="e">
        <f t="shared" si="17"/>
        <v>#VALUE!</v>
      </c>
      <c r="P119" s="9" t="e">
        <f t="shared" si="18"/>
        <v>#VALUE!</v>
      </c>
      <c r="Q119" s="9" t="e">
        <f t="shared" si="13"/>
        <v>#VALUE!</v>
      </c>
      <c r="AA119" s="9">
        <v>873</v>
      </c>
    </row>
    <row r="120" spans="1:27" x14ac:dyDescent="0.2">
      <c r="A120" s="9" t="str">
        <f>_xlfn.IFNA(INDEX('School List 1'!D:D,MATCH(B120,'School List 1'!C:C,0))," ")</f>
        <v xml:space="preserve"> </v>
      </c>
      <c r="C120" s="28"/>
      <c r="D120" s="28"/>
      <c r="E120" s="28"/>
      <c r="F120" s="28"/>
      <c r="G120" s="28"/>
      <c r="I120" s="138" t="str">
        <f>IF(TRIM(A120)="","",INDEX('School List 1'!N:N,MATCH(B120,'School List 1'!C:C,0)))</f>
        <v/>
      </c>
      <c r="J120" s="138" t="str">
        <f>IF(TRIM(A120)="","",INDEX('School List 1'!O:O,MATCH(B120,'School List 1'!C:C,0)))</f>
        <v/>
      </c>
      <c r="K120" s="9" t="e">
        <f t="shared" si="14"/>
        <v>#VALUE!</v>
      </c>
      <c r="L120" s="30">
        <f t="shared" si="15"/>
        <v>0</v>
      </c>
      <c r="M120" s="9">
        <f t="shared" si="16"/>
        <v>0</v>
      </c>
      <c r="N120" s="9" t="e">
        <f t="shared" si="12"/>
        <v>#VALUE!</v>
      </c>
      <c r="O120" s="9" t="e">
        <f t="shared" si="17"/>
        <v>#VALUE!</v>
      </c>
      <c r="P120" s="9" t="e">
        <f t="shared" si="18"/>
        <v>#VALUE!</v>
      </c>
      <c r="Q120" s="9" t="e">
        <f t="shared" si="13"/>
        <v>#VALUE!</v>
      </c>
      <c r="AA120" s="9">
        <v>874</v>
      </c>
    </row>
    <row r="121" spans="1:27" x14ac:dyDescent="0.2">
      <c r="A121" s="9" t="str">
        <f>_xlfn.IFNA(INDEX('School List 1'!D:D,MATCH(B121,'School List 1'!C:C,0))," ")</f>
        <v xml:space="preserve"> </v>
      </c>
      <c r="C121" s="28"/>
      <c r="D121" s="28"/>
      <c r="E121" s="28"/>
      <c r="F121" s="28"/>
      <c r="G121" s="28"/>
      <c r="I121" s="138" t="str">
        <f>IF(TRIM(A121)="","",INDEX('School List 1'!N:N,MATCH(B121,'School List 1'!C:C,0)))</f>
        <v/>
      </c>
      <c r="J121" s="138" t="str">
        <f>IF(TRIM(A121)="","",INDEX('School List 1'!O:O,MATCH(B121,'School List 1'!C:C,0)))</f>
        <v/>
      </c>
      <c r="K121" s="9" t="e">
        <f t="shared" si="14"/>
        <v>#VALUE!</v>
      </c>
      <c r="L121" s="30">
        <f t="shared" si="15"/>
        <v>0</v>
      </c>
      <c r="M121" s="9">
        <f t="shared" si="16"/>
        <v>0</v>
      </c>
      <c r="N121" s="9" t="e">
        <f t="shared" si="12"/>
        <v>#VALUE!</v>
      </c>
      <c r="O121" s="9" t="e">
        <f t="shared" si="17"/>
        <v>#VALUE!</v>
      </c>
      <c r="P121" s="9" t="e">
        <f t="shared" si="18"/>
        <v>#VALUE!</v>
      </c>
      <c r="Q121" s="9" t="e">
        <f t="shared" si="13"/>
        <v>#VALUE!</v>
      </c>
      <c r="AA121" s="9">
        <v>876</v>
      </c>
    </row>
    <row r="122" spans="1:27" x14ac:dyDescent="0.2">
      <c r="A122" s="9" t="str">
        <f>_xlfn.IFNA(INDEX('School List 1'!D:D,MATCH(B122,'School List 1'!C:C,0))," ")</f>
        <v xml:space="preserve"> </v>
      </c>
      <c r="C122" s="28"/>
      <c r="D122" s="28"/>
      <c r="E122" s="28"/>
      <c r="F122" s="28"/>
      <c r="G122" s="28"/>
      <c r="I122" s="138" t="str">
        <f>IF(TRIM(A122)="","",INDEX('School List 1'!N:N,MATCH(B122,'School List 1'!C:C,0)))</f>
        <v/>
      </c>
      <c r="J122" s="138" t="str">
        <f>IF(TRIM(A122)="","",INDEX('School List 1'!O:O,MATCH(B122,'School List 1'!C:C,0)))</f>
        <v/>
      </c>
      <c r="K122" s="9" t="e">
        <f t="shared" si="14"/>
        <v>#VALUE!</v>
      </c>
      <c r="L122" s="30">
        <f t="shared" si="15"/>
        <v>0</v>
      </c>
      <c r="M122" s="9">
        <f t="shared" si="16"/>
        <v>0</v>
      </c>
      <c r="N122" s="9" t="e">
        <f t="shared" si="12"/>
        <v>#VALUE!</v>
      </c>
      <c r="O122" s="9" t="e">
        <f t="shared" si="17"/>
        <v>#VALUE!</v>
      </c>
      <c r="P122" s="9" t="e">
        <f t="shared" si="18"/>
        <v>#VALUE!</v>
      </c>
      <c r="Q122" s="9" t="e">
        <f t="shared" si="13"/>
        <v>#VALUE!</v>
      </c>
      <c r="AA122" s="9">
        <v>877</v>
      </c>
    </row>
    <row r="123" spans="1:27" x14ac:dyDescent="0.2">
      <c r="A123" s="9" t="str">
        <f>_xlfn.IFNA(INDEX('School List 1'!D:D,MATCH(B123,'School List 1'!C:C,0))," ")</f>
        <v xml:space="preserve"> </v>
      </c>
      <c r="C123" s="28"/>
      <c r="D123" s="28"/>
      <c r="E123" s="28"/>
      <c r="F123" s="28"/>
      <c r="G123" s="28"/>
      <c r="I123" s="138" t="str">
        <f>IF(TRIM(A123)="","",INDEX('School List 1'!N:N,MATCH(B123,'School List 1'!C:C,0)))</f>
        <v/>
      </c>
      <c r="J123" s="138" t="str">
        <f>IF(TRIM(A123)="","",INDEX('School List 1'!O:O,MATCH(B123,'School List 1'!C:C,0)))</f>
        <v/>
      </c>
      <c r="K123" s="9" t="e">
        <f t="shared" si="14"/>
        <v>#VALUE!</v>
      </c>
      <c r="L123" s="30">
        <f t="shared" si="15"/>
        <v>0</v>
      </c>
      <c r="M123" s="9">
        <f t="shared" si="16"/>
        <v>0</v>
      </c>
      <c r="N123" s="9" t="e">
        <f t="shared" si="12"/>
        <v>#VALUE!</v>
      </c>
      <c r="O123" s="9" t="e">
        <f t="shared" si="17"/>
        <v>#VALUE!</v>
      </c>
      <c r="P123" s="9" t="e">
        <f t="shared" si="18"/>
        <v>#VALUE!</v>
      </c>
      <c r="Q123" s="9" t="e">
        <f t="shared" si="13"/>
        <v>#VALUE!</v>
      </c>
      <c r="AA123" s="9">
        <v>878</v>
      </c>
    </row>
    <row r="124" spans="1:27" x14ac:dyDescent="0.2">
      <c r="A124" s="9" t="str">
        <f>_xlfn.IFNA(INDEX('School List 1'!D:D,MATCH(B124,'School List 1'!C:C,0))," ")</f>
        <v xml:space="preserve"> </v>
      </c>
      <c r="C124" s="28"/>
      <c r="D124" s="28"/>
      <c r="E124" s="28"/>
      <c r="F124" s="28"/>
      <c r="G124" s="28"/>
      <c r="I124" s="138" t="str">
        <f>IF(TRIM(A124)="","",INDEX('School List 1'!N:N,MATCH(B124,'School List 1'!C:C,0)))</f>
        <v/>
      </c>
      <c r="J124" s="138" t="str">
        <f>IF(TRIM(A124)="","",INDEX('School List 1'!O:O,MATCH(B124,'School List 1'!C:C,0)))</f>
        <v/>
      </c>
      <c r="K124" s="9" t="e">
        <f t="shared" si="14"/>
        <v>#VALUE!</v>
      </c>
      <c r="L124" s="30">
        <f t="shared" si="15"/>
        <v>0</v>
      </c>
      <c r="M124" s="9">
        <f t="shared" si="16"/>
        <v>0</v>
      </c>
      <c r="N124" s="9" t="e">
        <f t="shared" si="12"/>
        <v>#VALUE!</v>
      </c>
      <c r="O124" s="9" t="e">
        <f t="shared" si="17"/>
        <v>#VALUE!</v>
      </c>
      <c r="P124" s="9" t="e">
        <f t="shared" si="18"/>
        <v>#VALUE!</v>
      </c>
      <c r="Q124" s="9" t="e">
        <f t="shared" si="13"/>
        <v>#VALUE!</v>
      </c>
      <c r="AA124" s="9">
        <v>879</v>
      </c>
    </row>
    <row r="125" spans="1:27" x14ac:dyDescent="0.2">
      <c r="A125" s="9" t="str">
        <f>_xlfn.IFNA(INDEX('School List 1'!D:D,MATCH(B125,'School List 1'!C:C,0))," ")</f>
        <v xml:space="preserve"> </v>
      </c>
      <c r="C125" s="28"/>
      <c r="D125" s="28"/>
      <c r="E125" s="28"/>
      <c r="F125" s="28"/>
      <c r="G125" s="28"/>
      <c r="I125" s="138" t="str">
        <f>IF(TRIM(A125)="","",INDEX('School List 1'!N:N,MATCH(B125,'School List 1'!C:C,0)))</f>
        <v/>
      </c>
      <c r="J125" s="138" t="str">
        <f>IF(TRIM(A125)="","",INDEX('School List 1'!O:O,MATCH(B125,'School List 1'!C:C,0)))</f>
        <v/>
      </c>
      <c r="K125" s="9" t="e">
        <f t="shared" si="14"/>
        <v>#VALUE!</v>
      </c>
      <c r="L125" s="30">
        <f t="shared" si="15"/>
        <v>0</v>
      </c>
      <c r="M125" s="9">
        <f t="shared" si="16"/>
        <v>0</v>
      </c>
      <c r="N125" s="9" t="e">
        <f t="shared" si="12"/>
        <v>#VALUE!</v>
      </c>
      <c r="O125" s="9" t="e">
        <f t="shared" si="17"/>
        <v>#VALUE!</v>
      </c>
      <c r="P125" s="9" t="e">
        <f t="shared" si="18"/>
        <v>#VALUE!</v>
      </c>
      <c r="Q125" s="9" t="e">
        <f t="shared" si="13"/>
        <v>#VALUE!</v>
      </c>
      <c r="AA125" s="9">
        <v>880</v>
      </c>
    </row>
    <row r="126" spans="1:27" x14ac:dyDescent="0.2">
      <c r="A126" s="9" t="str">
        <f>_xlfn.IFNA(INDEX('School List 1'!D:D,MATCH(B126,'School List 1'!C:C,0))," ")</f>
        <v xml:space="preserve"> </v>
      </c>
      <c r="C126" s="28"/>
      <c r="D126" s="28"/>
      <c r="E126" s="28"/>
      <c r="F126" s="28"/>
      <c r="G126" s="28"/>
      <c r="I126" s="138" t="str">
        <f>IF(TRIM(A126)="","",INDEX('School List 1'!N:N,MATCH(B126,'School List 1'!C:C,0)))</f>
        <v/>
      </c>
      <c r="J126" s="138" t="str">
        <f>IF(TRIM(A126)="","",INDEX('School List 1'!O:O,MATCH(B126,'School List 1'!C:C,0)))</f>
        <v/>
      </c>
      <c r="K126" s="9" t="e">
        <f t="shared" si="14"/>
        <v>#VALUE!</v>
      </c>
      <c r="L126" s="30">
        <f t="shared" si="15"/>
        <v>0</v>
      </c>
      <c r="M126" s="9">
        <f t="shared" si="16"/>
        <v>0</v>
      </c>
      <c r="N126" s="9" t="e">
        <f t="shared" si="12"/>
        <v>#VALUE!</v>
      </c>
      <c r="O126" s="9" t="e">
        <f t="shared" si="17"/>
        <v>#VALUE!</v>
      </c>
      <c r="P126" s="9" t="e">
        <f t="shared" si="18"/>
        <v>#VALUE!</v>
      </c>
      <c r="Q126" s="9" t="e">
        <f t="shared" si="13"/>
        <v>#VALUE!</v>
      </c>
      <c r="AA126" s="9">
        <v>881</v>
      </c>
    </row>
    <row r="127" spans="1:27" x14ac:dyDescent="0.2">
      <c r="A127" s="9" t="str">
        <f>_xlfn.IFNA(INDEX('School List 1'!D:D,MATCH(B127,'School List 1'!C:C,0))," ")</f>
        <v xml:space="preserve"> </v>
      </c>
      <c r="C127" s="28"/>
      <c r="D127" s="28"/>
      <c r="E127" s="28"/>
      <c r="F127" s="28"/>
      <c r="G127" s="28"/>
      <c r="I127" s="138" t="str">
        <f>IF(TRIM(A127)="","",INDEX('School List 1'!N:N,MATCH(B127,'School List 1'!C:C,0)))</f>
        <v/>
      </c>
      <c r="J127" s="138" t="str">
        <f>IF(TRIM(A127)="","",INDEX('School List 1'!O:O,MATCH(B127,'School List 1'!C:C,0)))</f>
        <v/>
      </c>
      <c r="K127" s="9" t="e">
        <f t="shared" si="14"/>
        <v>#VALUE!</v>
      </c>
      <c r="L127" s="30">
        <f t="shared" si="15"/>
        <v>0</v>
      </c>
      <c r="M127" s="9">
        <f t="shared" si="16"/>
        <v>0</v>
      </c>
      <c r="N127" s="9" t="e">
        <f t="shared" si="12"/>
        <v>#VALUE!</v>
      </c>
      <c r="O127" s="9" t="e">
        <f t="shared" si="17"/>
        <v>#VALUE!</v>
      </c>
      <c r="P127" s="9" t="e">
        <f t="shared" si="18"/>
        <v>#VALUE!</v>
      </c>
      <c r="Q127" s="9" t="e">
        <f t="shared" si="13"/>
        <v>#VALUE!</v>
      </c>
      <c r="AA127" s="9">
        <v>882</v>
      </c>
    </row>
    <row r="128" spans="1:27" x14ac:dyDescent="0.2">
      <c r="A128" s="9" t="str">
        <f>_xlfn.IFNA(INDEX('School List 1'!D:D,MATCH(B128,'School List 1'!C:C,0))," ")</f>
        <v xml:space="preserve"> </v>
      </c>
      <c r="C128" s="28"/>
      <c r="D128" s="28"/>
      <c r="E128" s="28"/>
      <c r="F128" s="28"/>
      <c r="G128" s="28"/>
      <c r="I128" s="138" t="str">
        <f>IF(TRIM(A128)="","",INDEX('School List 1'!N:N,MATCH(B128,'School List 1'!C:C,0)))</f>
        <v/>
      </c>
      <c r="J128" s="138" t="str">
        <f>IF(TRIM(A128)="","",INDEX('School List 1'!O:O,MATCH(B128,'School List 1'!C:C,0)))</f>
        <v/>
      </c>
      <c r="K128" s="9" t="e">
        <f t="shared" si="14"/>
        <v>#VALUE!</v>
      </c>
      <c r="L128" s="30">
        <f t="shared" si="15"/>
        <v>0</v>
      </c>
      <c r="M128" s="9">
        <f t="shared" si="16"/>
        <v>0</v>
      </c>
      <c r="N128" s="9" t="e">
        <f t="shared" si="12"/>
        <v>#VALUE!</v>
      </c>
      <c r="O128" s="9" t="e">
        <f t="shared" si="17"/>
        <v>#VALUE!</v>
      </c>
      <c r="P128" s="9" t="e">
        <f t="shared" si="18"/>
        <v>#VALUE!</v>
      </c>
      <c r="Q128" s="9" t="e">
        <f t="shared" si="13"/>
        <v>#VALUE!</v>
      </c>
      <c r="AA128" s="9">
        <v>883</v>
      </c>
    </row>
    <row r="129" spans="1:27" x14ac:dyDescent="0.2">
      <c r="A129" s="9" t="str">
        <f>_xlfn.IFNA(INDEX('School List 1'!D:D,MATCH(B129,'School List 1'!C:C,0))," ")</f>
        <v xml:space="preserve"> </v>
      </c>
      <c r="C129" s="28"/>
      <c r="D129" s="28"/>
      <c r="E129" s="28"/>
      <c r="F129" s="28"/>
      <c r="G129" s="28"/>
      <c r="I129" s="138" t="str">
        <f>IF(TRIM(A129)="","",INDEX('School List 1'!N:N,MATCH(B129,'School List 1'!C:C,0)))</f>
        <v/>
      </c>
      <c r="J129" s="138" t="str">
        <f>IF(TRIM(A129)="","",INDEX('School List 1'!O:O,MATCH(B129,'School List 1'!C:C,0)))</f>
        <v/>
      </c>
      <c r="K129" s="9" t="e">
        <f t="shared" si="14"/>
        <v>#VALUE!</v>
      </c>
      <c r="L129" s="30">
        <f t="shared" si="15"/>
        <v>0</v>
      </c>
      <c r="M129" s="9">
        <f t="shared" si="16"/>
        <v>0</v>
      </c>
      <c r="N129" s="9" t="e">
        <f t="shared" si="12"/>
        <v>#VALUE!</v>
      </c>
      <c r="O129" s="9" t="e">
        <f t="shared" si="17"/>
        <v>#VALUE!</v>
      </c>
      <c r="P129" s="9" t="e">
        <f t="shared" si="18"/>
        <v>#VALUE!</v>
      </c>
      <c r="Q129" s="9" t="e">
        <f t="shared" si="13"/>
        <v>#VALUE!</v>
      </c>
      <c r="AA129" s="9">
        <v>884</v>
      </c>
    </row>
    <row r="130" spans="1:27" x14ac:dyDescent="0.2">
      <c r="A130" s="9" t="str">
        <f>_xlfn.IFNA(INDEX('School List 1'!D:D,MATCH(B130,'School List 1'!C:C,0))," ")</f>
        <v xml:space="preserve"> </v>
      </c>
      <c r="C130" s="28"/>
      <c r="D130" s="28"/>
      <c r="E130" s="28"/>
      <c r="F130" s="28"/>
      <c r="G130" s="28"/>
      <c r="I130" s="138" t="str">
        <f>IF(TRIM(A130)="","",INDEX('School List 1'!N:N,MATCH(B130,'School List 1'!C:C,0)))</f>
        <v/>
      </c>
      <c r="J130" s="138" t="str">
        <f>IF(TRIM(A130)="","",INDEX('School List 1'!O:O,MATCH(B130,'School List 1'!C:C,0)))</f>
        <v/>
      </c>
      <c r="K130" s="9" t="e">
        <f t="shared" si="14"/>
        <v>#VALUE!</v>
      </c>
      <c r="L130" s="30">
        <f t="shared" si="15"/>
        <v>0</v>
      </c>
      <c r="M130" s="9">
        <f t="shared" si="16"/>
        <v>0</v>
      </c>
      <c r="N130" s="9" t="e">
        <f t="shared" si="12"/>
        <v>#VALUE!</v>
      </c>
      <c r="O130" s="9" t="e">
        <f t="shared" si="17"/>
        <v>#VALUE!</v>
      </c>
      <c r="P130" s="9" t="e">
        <f t="shared" si="18"/>
        <v>#VALUE!</v>
      </c>
      <c r="Q130" s="9" t="e">
        <f t="shared" si="13"/>
        <v>#VALUE!</v>
      </c>
      <c r="AA130" s="9">
        <v>885</v>
      </c>
    </row>
    <row r="131" spans="1:27" x14ac:dyDescent="0.2">
      <c r="A131" s="9" t="str">
        <f>_xlfn.IFNA(INDEX('School List 1'!D:D,MATCH(B131,'School List 1'!C:C,0))," ")</f>
        <v xml:space="preserve"> </v>
      </c>
      <c r="C131" s="28"/>
      <c r="D131" s="28"/>
      <c r="E131" s="28"/>
      <c r="F131" s="28"/>
      <c r="G131" s="28"/>
      <c r="I131" s="138" t="str">
        <f>IF(TRIM(A131)="","",INDEX('School List 1'!N:N,MATCH(B131,'School List 1'!C:C,0)))</f>
        <v/>
      </c>
      <c r="J131" s="138" t="str">
        <f>IF(TRIM(A131)="","",INDEX('School List 1'!O:O,MATCH(B131,'School List 1'!C:C,0)))</f>
        <v/>
      </c>
      <c r="K131" s="9" t="e">
        <f t="shared" si="14"/>
        <v>#VALUE!</v>
      </c>
      <c r="L131" s="30">
        <f t="shared" si="15"/>
        <v>0</v>
      </c>
      <c r="M131" s="9">
        <f t="shared" si="16"/>
        <v>0</v>
      </c>
      <c r="N131" s="9" t="e">
        <f t="shared" si="12"/>
        <v>#VALUE!</v>
      </c>
      <c r="O131" s="9" t="e">
        <f t="shared" si="17"/>
        <v>#VALUE!</v>
      </c>
      <c r="P131" s="9" t="e">
        <f t="shared" si="18"/>
        <v>#VALUE!</v>
      </c>
      <c r="Q131" s="9" t="e">
        <f t="shared" si="13"/>
        <v>#VALUE!</v>
      </c>
      <c r="AA131" s="9">
        <v>886</v>
      </c>
    </row>
    <row r="132" spans="1:27" x14ac:dyDescent="0.2">
      <c r="A132" s="9" t="str">
        <f>_xlfn.IFNA(INDEX('School List 1'!D:D,MATCH(B132,'School List 1'!C:C,0))," ")</f>
        <v xml:space="preserve"> </v>
      </c>
      <c r="C132" s="28"/>
      <c r="D132" s="28"/>
      <c r="E132" s="28"/>
      <c r="F132" s="28"/>
      <c r="G132" s="28"/>
      <c r="I132" s="138" t="str">
        <f>IF(TRIM(A132)="","",INDEX('School List 1'!N:N,MATCH(B132,'School List 1'!C:C,0)))</f>
        <v/>
      </c>
      <c r="J132" s="138" t="str">
        <f>IF(TRIM(A132)="","",INDEX('School List 1'!O:O,MATCH(B132,'School List 1'!C:C,0)))</f>
        <v/>
      </c>
      <c r="K132" s="9" t="e">
        <f t="shared" si="14"/>
        <v>#VALUE!</v>
      </c>
      <c r="L132" s="30">
        <f t="shared" si="15"/>
        <v>0</v>
      </c>
      <c r="M132" s="9">
        <f t="shared" si="16"/>
        <v>0</v>
      </c>
      <c r="N132" s="9" t="e">
        <f t="shared" si="12"/>
        <v>#VALUE!</v>
      </c>
      <c r="O132" s="9" t="e">
        <f t="shared" si="17"/>
        <v>#VALUE!</v>
      </c>
      <c r="P132" s="9" t="e">
        <f t="shared" si="18"/>
        <v>#VALUE!</v>
      </c>
      <c r="Q132" s="9" t="e">
        <f t="shared" si="13"/>
        <v>#VALUE!</v>
      </c>
      <c r="AA132" s="9">
        <v>887</v>
      </c>
    </row>
    <row r="133" spans="1:27" x14ac:dyDescent="0.2">
      <c r="A133" s="9" t="str">
        <f>_xlfn.IFNA(INDEX('School List 1'!D:D,MATCH(B133,'School List 1'!C:C,0))," ")</f>
        <v xml:space="preserve"> </v>
      </c>
      <c r="C133" s="28"/>
      <c r="D133" s="28"/>
      <c r="E133" s="28"/>
      <c r="F133" s="28"/>
      <c r="G133" s="28"/>
      <c r="I133" s="138" t="str">
        <f>IF(TRIM(A133)="","",INDEX('School List 1'!N:N,MATCH(B133,'School List 1'!C:C,0)))</f>
        <v/>
      </c>
      <c r="J133" s="138" t="str">
        <f>IF(TRIM(A133)="","",INDEX('School List 1'!O:O,MATCH(B133,'School List 1'!C:C,0)))</f>
        <v/>
      </c>
      <c r="K133" s="9" t="e">
        <f t="shared" si="14"/>
        <v>#VALUE!</v>
      </c>
      <c r="L133" s="30">
        <f t="shared" si="15"/>
        <v>0</v>
      </c>
      <c r="M133" s="9">
        <f t="shared" si="16"/>
        <v>0</v>
      </c>
      <c r="N133" s="9" t="e">
        <f t="shared" si="12"/>
        <v>#VALUE!</v>
      </c>
      <c r="O133" s="9" t="e">
        <f t="shared" si="17"/>
        <v>#VALUE!</v>
      </c>
      <c r="P133" s="9" t="e">
        <f t="shared" si="18"/>
        <v>#VALUE!</v>
      </c>
      <c r="Q133" s="9" t="e">
        <f t="shared" si="13"/>
        <v>#VALUE!</v>
      </c>
      <c r="AA133" s="9">
        <v>888</v>
      </c>
    </row>
    <row r="134" spans="1:27" x14ac:dyDescent="0.2">
      <c r="A134" s="9" t="str">
        <f>_xlfn.IFNA(INDEX('School List 1'!D:D,MATCH(B134,'School List 1'!C:C,0))," ")</f>
        <v xml:space="preserve"> </v>
      </c>
      <c r="C134" s="28"/>
      <c r="D134" s="28"/>
      <c r="E134" s="28"/>
      <c r="F134" s="28"/>
      <c r="G134" s="28"/>
      <c r="I134" s="138" t="str">
        <f>IF(TRIM(A134)="","",INDEX('School List 1'!N:N,MATCH(B134,'School List 1'!C:C,0)))</f>
        <v/>
      </c>
      <c r="J134" s="138" t="str">
        <f>IF(TRIM(A134)="","",INDEX('School List 1'!O:O,MATCH(B134,'School List 1'!C:C,0)))</f>
        <v/>
      </c>
      <c r="K134" s="9" t="e">
        <f t="shared" si="14"/>
        <v>#VALUE!</v>
      </c>
      <c r="L134" s="30">
        <f t="shared" si="15"/>
        <v>0</v>
      </c>
      <c r="M134" s="9">
        <f t="shared" si="16"/>
        <v>0</v>
      </c>
      <c r="N134" s="9" t="e">
        <f t="shared" si="12"/>
        <v>#VALUE!</v>
      </c>
      <c r="O134" s="9" t="e">
        <f t="shared" si="17"/>
        <v>#VALUE!</v>
      </c>
      <c r="P134" s="9" t="e">
        <f t="shared" si="18"/>
        <v>#VALUE!</v>
      </c>
      <c r="Q134" s="9" t="e">
        <f t="shared" si="13"/>
        <v>#VALUE!</v>
      </c>
      <c r="AA134" s="9">
        <v>889</v>
      </c>
    </row>
    <row r="135" spans="1:27" x14ac:dyDescent="0.2">
      <c r="A135" s="9" t="str">
        <f>_xlfn.IFNA(INDEX('School List 1'!D:D,MATCH(B135,'School List 1'!C:C,0))," ")</f>
        <v xml:space="preserve"> </v>
      </c>
      <c r="C135" s="28"/>
      <c r="D135" s="28"/>
      <c r="E135" s="28"/>
      <c r="F135" s="28"/>
      <c r="G135" s="28"/>
      <c r="I135" s="138" t="str">
        <f>IF(TRIM(A135)="","",INDEX('School List 1'!N:N,MATCH(B135,'School List 1'!C:C,0)))</f>
        <v/>
      </c>
      <c r="J135" s="138" t="str">
        <f>IF(TRIM(A135)="","",INDEX('School List 1'!O:O,MATCH(B135,'School List 1'!C:C,0)))</f>
        <v/>
      </c>
      <c r="K135" s="9" t="e">
        <f t="shared" si="14"/>
        <v>#VALUE!</v>
      </c>
      <c r="L135" s="30">
        <f t="shared" si="15"/>
        <v>0</v>
      </c>
      <c r="M135" s="9">
        <f t="shared" si="16"/>
        <v>0</v>
      </c>
      <c r="N135" s="9" t="e">
        <f t="shared" si="12"/>
        <v>#VALUE!</v>
      </c>
      <c r="O135" s="9" t="e">
        <f t="shared" si="17"/>
        <v>#VALUE!</v>
      </c>
      <c r="P135" s="9" t="e">
        <f t="shared" si="18"/>
        <v>#VALUE!</v>
      </c>
      <c r="Q135" s="9" t="e">
        <f t="shared" si="13"/>
        <v>#VALUE!</v>
      </c>
      <c r="AA135" s="9">
        <v>890</v>
      </c>
    </row>
    <row r="136" spans="1:27" x14ac:dyDescent="0.2">
      <c r="A136" s="9" t="str">
        <f>_xlfn.IFNA(INDEX('School List 1'!D:D,MATCH(B136,'School List 1'!C:C,0))," ")</f>
        <v xml:space="preserve"> </v>
      </c>
      <c r="C136" s="28"/>
      <c r="D136" s="28"/>
      <c r="E136" s="28"/>
      <c r="F136" s="28"/>
      <c r="G136" s="28"/>
      <c r="I136" s="138" t="str">
        <f>IF(TRIM(A136)="","",INDEX('School List 1'!N:N,MATCH(B136,'School List 1'!C:C,0)))</f>
        <v/>
      </c>
      <c r="J136" s="138" t="str">
        <f>IF(TRIM(A136)="","",INDEX('School List 1'!O:O,MATCH(B136,'School List 1'!C:C,0)))</f>
        <v/>
      </c>
      <c r="K136" s="9" t="e">
        <f t="shared" si="14"/>
        <v>#VALUE!</v>
      </c>
      <c r="L136" s="30">
        <f t="shared" si="15"/>
        <v>0</v>
      </c>
      <c r="M136" s="9">
        <f t="shared" si="16"/>
        <v>0</v>
      </c>
      <c r="N136" s="9" t="e">
        <f t="shared" si="12"/>
        <v>#VALUE!</v>
      </c>
      <c r="O136" s="9" t="e">
        <f t="shared" si="17"/>
        <v>#VALUE!</v>
      </c>
      <c r="P136" s="9" t="e">
        <f t="shared" si="18"/>
        <v>#VALUE!</v>
      </c>
      <c r="Q136" s="9" t="e">
        <f t="shared" si="13"/>
        <v>#VALUE!</v>
      </c>
      <c r="AA136" s="9">
        <v>891</v>
      </c>
    </row>
    <row r="137" spans="1:27" x14ac:dyDescent="0.2">
      <c r="A137" s="9" t="str">
        <f>_xlfn.IFNA(INDEX('School List 1'!D:D,MATCH(B137,'School List 1'!C:C,0))," ")</f>
        <v xml:space="preserve"> </v>
      </c>
      <c r="C137" s="28"/>
      <c r="D137" s="28"/>
      <c r="E137" s="28"/>
      <c r="F137" s="28"/>
      <c r="G137" s="28"/>
      <c r="I137" s="138" t="str">
        <f>IF(TRIM(A137)="","",INDEX('School List 1'!N:N,MATCH(B137,'School List 1'!C:C,0)))</f>
        <v/>
      </c>
      <c r="J137" s="138" t="str">
        <f>IF(TRIM(A137)="","",INDEX('School List 1'!O:O,MATCH(B137,'School List 1'!C:C,0)))</f>
        <v/>
      </c>
      <c r="K137" s="9" t="e">
        <f t="shared" si="14"/>
        <v>#VALUE!</v>
      </c>
      <c r="L137" s="30">
        <f t="shared" si="15"/>
        <v>0</v>
      </c>
      <c r="M137" s="9">
        <f t="shared" si="16"/>
        <v>0</v>
      </c>
      <c r="N137" s="9" t="e">
        <f t="shared" ref="N137:N200" si="19">IF(K137=0,"ERROR",M137/K137)</f>
        <v>#VALUE!</v>
      </c>
      <c r="O137" s="9" t="e">
        <f t="shared" si="17"/>
        <v>#VALUE!</v>
      </c>
      <c r="P137" s="9" t="e">
        <f t="shared" si="18"/>
        <v>#VALUE!</v>
      </c>
      <c r="Q137" s="9" t="e">
        <f t="shared" ref="Q137:Q200" si="20">IF(P137="ERROR","ERROR",(O137*P137))</f>
        <v>#VALUE!</v>
      </c>
      <c r="AA137" s="9">
        <v>892</v>
      </c>
    </row>
    <row r="138" spans="1:27" x14ac:dyDescent="0.2">
      <c r="A138" s="9" t="str">
        <f>_xlfn.IFNA(INDEX('School List 1'!D:D,MATCH(B138,'School List 1'!C:C,0))," ")</f>
        <v xml:space="preserve"> </v>
      </c>
      <c r="C138" s="28"/>
      <c r="D138" s="28"/>
      <c r="E138" s="28"/>
      <c r="F138" s="28"/>
      <c r="G138" s="28"/>
      <c r="I138" s="138" t="str">
        <f>IF(TRIM(A138)="","",INDEX('School List 1'!N:N,MATCH(B138,'School List 1'!C:C,0)))</f>
        <v/>
      </c>
      <c r="J138" s="138" t="str">
        <f>IF(TRIM(A138)="","",INDEX('School List 1'!O:O,MATCH(B138,'School List 1'!C:C,0)))</f>
        <v/>
      </c>
      <c r="K138" s="9" t="e">
        <f t="shared" ref="K138:K201" si="21">_xlfn.IFNA(((I138/12)*5)+((J138/12)*7)," ")</f>
        <v>#VALUE!</v>
      </c>
      <c r="L138" s="30">
        <f t="shared" si="15"/>
        <v>0</v>
      </c>
      <c r="M138" s="9">
        <f t="shared" si="16"/>
        <v>0</v>
      </c>
      <c r="N138" s="9" t="e">
        <f t="shared" si="19"/>
        <v>#VALUE!</v>
      </c>
      <c r="O138" s="9" t="e">
        <f t="shared" si="17"/>
        <v>#VALUE!</v>
      </c>
      <c r="P138" s="9" t="e">
        <f t="shared" si="18"/>
        <v>#VALUE!</v>
      </c>
      <c r="Q138" s="9" t="e">
        <f t="shared" si="20"/>
        <v>#VALUE!</v>
      </c>
      <c r="AA138" s="9">
        <v>893</v>
      </c>
    </row>
    <row r="139" spans="1:27" x14ac:dyDescent="0.2">
      <c r="A139" s="9" t="str">
        <f>_xlfn.IFNA(INDEX('School List 1'!D:D,MATCH(B139,'School List 1'!C:C,0))," ")</f>
        <v xml:space="preserve"> </v>
      </c>
      <c r="C139" s="28"/>
      <c r="D139" s="28"/>
      <c r="E139" s="28"/>
      <c r="F139" s="28"/>
      <c r="G139" s="28"/>
      <c r="I139" s="138" t="str">
        <f>IF(TRIM(A139)="","",INDEX('School List 1'!N:N,MATCH(B139,'School List 1'!C:C,0)))</f>
        <v/>
      </c>
      <c r="J139" s="138" t="str">
        <f>IF(TRIM(A139)="","",INDEX('School List 1'!O:O,MATCH(B139,'School List 1'!C:C,0)))</f>
        <v/>
      </c>
      <c r="K139" s="9" t="e">
        <f t="shared" si="21"/>
        <v>#VALUE!</v>
      </c>
      <c r="L139" s="30">
        <f t="shared" si="15"/>
        <v>0</v>
      </c>
      <c r="M139" s="9">
        <f t="shared" si="16"/>
        <v>0</v>
      </c>
      <c r="N139" s="9" t="e">
        <f t="shared" si="19"/>
        <v>#VALUE!</v>
      </c>
      <c r="O139" s="9" t="e">
        <f t="shared" si="17"/>
        <v>#VALUE!</v>
      </c>
      <c r="P139" s="9" t="e">
        <f t="shared" si="18"/>
        <v>#VALUE!</v>
      </c>
      <c r="Q139" s="9" t="e">
        <f t="shared" si="20"/>
        <v>#VALUE!</v>
      </c>
      <c r="AA139" s="9">
        <v>894</v>
      </c>
    </row>
    <row r="140" spans="1:27" x14ac:dyDescent="0.2">
      <c r="A140" s="9" t="str">
        <f>_xlfn.IFNA(INDEX('School List 1'!D:D,MATCH(B140,'School List 1'!C:C,0))," ")</f>
        <v xml:space="preserve"> </v>
      </c>
      <c r="C140" s="28"/>
      <c r="D140" s="28"/>
      <c r="E140" s="28"/>
      <c r="F140" s="28"/>
      <c r="G140" s="28"/>
      <c r="I140" s="138" t="str">
        <f>IF(TRIM(A140)="","",INDEX('School List 1'!N:N,MATCH(B140,'School List 1'!C:C,0)))</f>
        <v/>
      </c>
      <c r="J140" s="138" t="str">
        <f>IF(TRIM(A140)="","",INDEX('School List 1'!O:O,MATCH(B140,'School List 1'!C:C,0)))</f>
        <v/>
      </c>
      <c r="K140" s="9" t="e">
        <f t="shared" si="21"/>
        <v>#VALUE!</v>
      </c>
      <c r="L140" s="30">
        <f t="shared" si="15"/>
        <v>0</v>
      </c>
      <c r="M140" s="9">
        <f t="shared" si="16"/>
        <v>0</v>
      </c>
      <c r="N140" s="9" t="e">
        <f t="shared" si="19"/>
        <v>#VALUE!</v>
      </c>
      <c r="O140" s="9" t="e">
        <f t="shared" si="17"/>
        <v>#VALUE!</v>
      </c>
      <c r="P140" s="9" t="e">
        <f t="shared" si="18"/>
        <v>#VALUE!</v>
      </c>
      <c r="Q140" s="9" t="e">
        <f t="shared" si="20"/>
        <v>#VALUE!</v>
      </c>
      <c r="AA140" s="9">
        <v>895</v>
      </c>
    </row>
    <row r="141" spans="1:27" x14ac:dyDescent="0.2">
      <c r="A141" s="9" t="str">
        <f>_xlfn.IFNA(INDEX('School List 1'!D:D,MATCH(B141,'School List 1'!C:C,0))," ")</f>
        <v xml:space="preserve"> </v>
      </c>
      <c r="C141" s="28"/>
      <c r="D141" s="28"/>
      <c r="E141" s="28"/>
      <c r="F141" s="28"/>
      <c r="G141" s="28"/>
      <c r="I141" s="138" t="str">
        <f>IF(TRIM(A141)="","",INDEX('School List 1'!N:N,MATCH(B141,'School List 1'!C:C,0)))</f>
        <v/>
      </c>
      <c r="J141" s="138" t="str">
        <f>IF(TRIM(A141)="","",INDEX('School List 1'!O:O,MATCH(B141,'School List 1'!C:C,0)))</f>
        <v/>
      </c>
      <c r="K141" s="9" t="e">
        <f t="shared" si="21"/>
        <v>#VALUE!</v>
      </c>
      <c r="L141" s="30">
        <f t="shared" si="15"/>
        <v>0</v>
      </c>
      <c r="M141" s="9">
        <f t="shared" si="16"/>
        <v>0</v>
      </c>
      <c r="N141" s="9" t="e">
        <f t="shared" si="19"/>
        <v>#VALUE!</v>
      </c>
      <c r="O141" s="9" t="e">
        <f t="shared" si="17"/>
        <v>#VALUE!</v>
      </c>
      <c r="P141" s="9" t="e">
        <f t="shared" si="18"/>
        <v>#VALUE!</v>
      </c>
      <c r="Q141" s="9" t="e">
        <f t="shared" si="20"/>
        <v>#VALUE!</v>
      </c>
      <c r="AA141" s="9">
        <v>896</v>
      </c>
    </row>
    <row r="142" spans="1:27" x14ac:dyDescent="0.2">
      <c r="A142" s="9" t="str">
        <f>_xlfn.IFNA(INDEX('School List 1'!D:D,MATCH(B142,'School List 1'!C:C,0))," ")</f>
        <v xml:space="preserve"> </v>
      </c>
      <c r="C142" s="28"/>
      <c r="D142" s="28"/>
      <c r="E142" s="28"/>
      <c r="F142" s="28"/>
      <c r="G142" s="28"/>
      <c r="I142" s="138" t="str">
        <f>IF(TRIM(A142)="","",INDEX('School List 1'!N:N,MATCH(B142,'School List 1'!C:C,0)))</f>
        <v/>
      </c>
      <c r="J142" s="138" t="str">
        <f>IF(TRIM(A142)="","",INDEX('School List 1'!O:O,MATCH(B142,'School List 1'!C:C,0)))</f>
        <v/>
      </c>
      <c r="K142" s="9" t="e">
        <f t="shared" si="21"/>
        <v>#VALUE!</v>
      </c>
      <c r="L142" s="30">
        <f t="shared" si="15"/>
        <v>0</v>
      </c>
      <c r="M142" s="9">
        <f t="shared" si="16"/>
        <v>0</v>
      </c>
      <c r="N142" s="9" t="e">
        <f t="shared" si="19"/>
        <v>#VALUE!</v>
      </c>
      <c r="O142" s="9" t="e">
        <f t="shared" si="17"/>
        <v>#VALUE!</v>
      </c>
      <c r="P142" s="9" t="e">
        <f t="shared" si="18"/>
        <v>#VALUE!</v>
      </c>
      <c r="Q142" s="9" t="e">
        <f t="shared" si="20"/>
        <v>#VALUE!</v>
      </c>
      <c r="AA142" s="9">
        <v>908</v>
      </c>
    </row>
    <row r="143" spans="1:27" x14ac:dyDescent="0.2">
      <c r="A143" s="9" t="str">
        <f>_xlfn.IFNA(INDEX('School List 1'!D:D,MATCH(B143,'School List 1'!C:C,0))," ")</f>
        <v xml:space="preserve"> </v>
      </c>
      <c r="C143" s="28"/>
      <c r="D143" s="28"/>
      <c r="E143" s="28"/>
      <c r="F143" s="28"/>
      <c r="G143" s="28"/>
      <c r="I143" s="138" t="str">
        <f>IF(TRIM(A143)="","",INDEX('School List 1'!N:N,MATCH(B143,'School List 1'!C:C,0)))</f>
        <v/>
      </c>
      <c r="J143" s="138" t="str">
        <f>IF(TRIM(A143)="","",INDEX('School List 1'!O:O,MATCH(B143,'School List 1'!C:C,0)))</f>
        <v/>
      </c>
      <c r="K143" s="9" t="e">
        <f t="shared" si="21"/>
        <v>#VALUE!</v>
      </c>
      <c r="L143" s="30">
        <f t="shared" si="15"/>
        <v>0</v>
      </c>
      <c r="M143" s="9">
        <f t="shared" si="16"/>
        <v>0</v>
      </c>
      <c r="N143" s="9" t="e">
        <f t="shared" si="19"/>
        <v>#VALUE!</v>
      </c>
      <c r="O143" s="9" t="e">
        <f t="shared" si="17"/>
        <v>#VALUE!</v>
      </c>
      <c r="P143" s="9" t="e">
        <f t="shared" si="18"/>
        <v>#VALUE!</v>
      </c>
      <c r="Q143" s="9" t="e">
        <f t="shared" si="20"/>
        <v>#VALUE!</v>
      </c>
      <c r="AA143" s="9">
        <v>916</v>
      </c>
    </row>
    <row r="144" spans="1:27" x14ac:dyDescent="0.2">
      <c r="A144" s="9" t="str">
        <f>_xlfn.IFNA(INDEX('School List 1'!D:D,MATCH(B144,'School List 1'!C:C,0))," ")</f>
        <v xml:space="preserve"> </v>
      </c>
      <c r="C144" s="28"/>
      <c r="D144" s="28"/>
      <c r="E144" s="28"/>
      <c r="F144" s="28"/>
      <c r="G144" s="28"/>
      <c r="I144" s="138" t="str">
        <f>IF(TRIM(A144)="","",INDEX('School List 1'!N:N,MATCH(B144,'School List 1'!C:C,0)))</f>
        <v/>
      </c>
      <c r="J144" s="138" t="str">
        <f>IF(TRIM(A144)="","",INDEX('School List 1'!O:O,MATCH(B144,'School List 1'!C:C,0)))</f>
        <v/>
      </c>
      <c r="K144" s="9" t="e">
        <f t="shared" si="21"/>
        <v>#VALUE!</v>
      </c>
      <c r="L144" s="30">
        <f t="shared" si="15"/>
        <v>0</v>
      </c>
      <c r="M144" s="9">
        <f t="shared" si="16"/>
        <v>0</v>
      </c>
      <c r="N144" s="9" t="e">
        <f t="shared" si="19"/>
        <v>#VALUE!</v>
      </c>
      <c r="O144" s="9" t="e">
        <f t="shared" si="17"/>
        <v>#VALUE!</v>
      </c>
      <c r="P144" s="9" t="e">
        <f t="shared" si="18"/>
        <v>#VALUE!</v>
      </c>
      <c r="Q144" s="9" t="e">
        <f t="shared" si="20"/>
        <v>#VALUE!</v>
      </c>
      <c r="AA144" s="9">
        <v>919</v>
      </c>
    </row>
    <row r="145" spans="1:27" x14ac:dyDescent="0.2">
      <c r="A145" s="9" t="str">
        <f>_xlfn.IFNA(INDEX('School List 1'!D:D,MATCH(B145,'School List 1'!C:C,0))," ")</f>
        <v xml:space="preserve"> </v>
      </c>
      <c r="C145" s="28"/>
      <c r="D145" s="28"/>
      <c r="E145" s="28"/>
      <c r="F145" s="28"/>
      <c r="G145" s="28"/>
      <c r="I145" s="138" t="str">
        <f>IF(TRIM(A145)="","",INDEX('School List 1'!N:N,MATCH(B145,'School List 1'!C:C,0)))</f>
        <v/>
      </c>
      <c r="J145" s="138" t="str">
        <f>IF(TRIM(A145)="","",INDEX('School List 1'!O:O,MATCH(B145,'School List 1'!C:C,0)))</f>
        <v/>
      </c>
      <c r="K145" s="9" t="e">
        <f t="shared" si="21"/>
        <v>#VALUE!</v>
      </c>
      <c r="L145" s="30">
        <f t="shared" si="15"/>
        <v>0</v>
      </c>
      <c r="M145" s="9">
        <f t="shared" si="16"/>
        <v>0</v>
      </c>
      <c r="N145" s="9" t="e">
        <f t="shared" si="19"/>
        <v>#VALUE!</v>
      </c>
      <c r="O145" s="9" t="e">
        <f t="shared" si="17"/>
        <v>#VALUE!</v>
      </c>
      <c r="P145" s="9" t="e">
        <f t="shared" si="18"/>
        <v>#VALUE!</v>
      </c>
      <c r="Q145" s="9" t="e">
        <f t="shared" si="20"/>
        <v>#VALUE!</v>
      </c>
      <c r="AA145" s="9">
        <v>921</v>
      </c>
    </row>
    <row r="146" spans="1:27" x14ac:dyDescent="0.2">
      <c r="A146" s="9" t="str">
        <f>_xlfn.IFNA(INDEX('School List 1'!D:D,MATCH(B146,'School List 1'!C:C,0))," ")</f>
        <v xml:space="preserve"> </v>
      </c>
      <c r="C146" s="28"/>
      <c r="D146" s="28"/>
      <c r="E146" s="28"/>
      <c r="F146" s="28"/>
      <c r="G146" s="28"/>
      <c r="I146" s="138" t="str">
        <f>IF(TRIM(A146)="","",INDEX('School List 1'!N:N,MATCH(B146,'School List 1'!C:C,0)))</f>
        <v/>
      </c>
      <c r="J146" s="138" t="str">
        <f>IF(TRIM(A146)="","",INDEX('School List 1'!O:O,MATCH(B146,'School List 1'!C:C,0)))</f>
        <v/>
      </c>
      <c r="K146" s="9" t="e">
        <f t="shared" si="21"/>
        <v>#VALUE!</v>
      </c>
      <c r="L146" s="30">
        <f t="shared" si="15"/>
        <v>0</v>
      </c>
      <c r="M146" s="9">
        <f t="shared" si="16"/>
        <v>0</v>
      </c>
      <c r="N146" s="9" t="e">
        <f t="shared" si="19"/>
        <v>#VALUE!</v>
      </c>
      <c r="O146" s="9" t="e">
        <f t="shared" si="17"/>
        <v>#VALUE!</v>
      </c>
      <c r="P146" s="9" t="e">
        <f t="shared" si="18"/>
        <v>#VALUE!</v>
      </c>
      <c r="Q146" s="9" t="e">
        <f t="shared" si="20"/>
        <v>#VALUE!</v>
      </c>
      <c r="AA146" s="9">
        <v>925</v>
      </c>
    </row>
    <row r="147" spans="1:27" x14ac:dyDescent="0.2">
      <c r="A147" s="9" t="str">
        <f>_xlfn.IFNA(INDEX('School List 1'!D:D,MATCH(B147,'School List 1'!C:C,0))," ")</f>
        <v xml:space="preserve"> </v>
      </c>
      <c r="C147" s="28"/>
      <c r="D147" s="28"/>
      <c r="E147" s="28"/>
      <c r="F147" s="28"/>
      <c r="G147" s="28"/>
      <c r="I147" s="138" t="str">
        <f>IF(TRIM(A147)="","",INDEX('School List 1'!N:N,MATCH(B147,'School List 1'!C:C,0)))</f>
        <v/>
      </c>
      <c r="J147" s="138" t="str">
        <f>IF(TRIM(A147)="","",INDEX('School List 1'!O:O,MATCH(B147,'School List 1'!C:C,0)))</f>
        <v/>
      </c>
      <c r="K147" s="9" t="e">
        <f t="shared" si="21"/>
        <v>#VALUE!</v>
      </c>
      <c r="L147" s="30">
        <f t="shared" si="15"/>
        <v>0</v>
      </c>
      <c r="M147" s="9">
        <f t="shared" si="16"/>
        <v>0</v>
      </c>
      <c r="N147" s="9" t="e">
        <f t="shared" si="19"/>
        <v>#VALUE!</v>
      </c>
      <c r="O147" s="9" t="e">
        <f t="shared" si="17"/>
        <v>#VALUE!</v>
      </c>
      <c r="P147" s="9" t="e">
        <f t="shared" si="18"/>
        <v>#VALUE!</v>
      </c>
      <c r="Q147" s="9" t="e">
        <f t="shared" si="20"/>
        <v>#VALUE!</v>
      </c>
      <c r="AA147" s="9">
        <v>926</v>
      </c>
    </row>
    <row r="148" spans="1:27" x14ac:dyDescent="0.2">
      <c r="A148" s="9" t="str">
        <f>_xlfn.IFNA(INDEX('School List 1'!D:D,MATCH(B148,'School List 1'!C:C,0))," ")</f>
        <v xml:space="preserve"> </v>
      </c>
      <c r="C148" s="28"/>
      <c r="D148" s="28"/>
      <c r="E148" s="28"/>
      <c r="F148" s="28"/>
      <c r="G148" s="28"/>
      <c r="I148" s="138" t="str">
        <f>IF(TRIM(A148)="","",INDEX('School List 1'!N:N,MATCH(B148,'School List 1'!C:C,0)))</f>
        <v/>
      </c>
      <c r="J148" s="138" t="str">
        <f>IF(TRIM(A148)="","",INDEX('School List 1'!O:O,MATCH(B148,'School List 1'!C:C,0)))</f>
        <v/>
      </c>
      <c r="K148" s="9" t="e">
        <f t="shared" si="21"/>
        <v>#VALUE!</v>
      </c>
      <c r="L148" s="30">
        <f t="shared" si="15"/>
        <v>0</v>
      </c>
      <c r="M148" s="9">
        <f t="shared" si="16"/>
        <v>0</v>
      </c>
      <c r="N148" s="9" t="e">
        <f t="shared" si="19"/>
        <v>#VALUE!</v>
      </c>
      <c r="O148" s="9" t="e">
        <f t="shared" si="17"/>
        <v>#VALUE!</v>
      </c>
      <c r="P148" s="9" t="e">
        <f t="shared" si="18"/>
        <v>#VALUE!</v>
      </c>
      <c r="Q148" s="9" t="e">
        <f t="shared" si="20"/>
        <v>#VALUE!</v>
      </c>
      <c r="AA148" s="9">
        <v>929</v>
      </c>
    </row>
    <row r="149" spans="1:27" x14ac:dyDescent="0.2">
      <c r="A149" s="9" t="str">
        <f>_xlfn.IFNA(INDEX('School List 1'!D:D,MATCH(B149,'School List 1'!C:C,0))," ")</f>
        <v xml:space="preserve"> </v>
      </c>
      <c r="C149" s="28"/>
      <c r="D149" s="28"/>
      <c r="E149" s="28"/>
      <c r="F149" s="28"/>
      <c r="G149" s="28"/>
      <c r="I149" s="138" t="str">
        <f>IF(TRIM(A149)="","",INDEX('School List 1'!N:N,MATCH(B149,'School List 1'!C:C,0)))</f>
        <v/>
      </c>
      <c r="J149" s="138" t="str">
        <f>IF(TRIM(A149)="","",INDEX('School List 1'!O:O,MATCH(B149,'School List 1'!C:C,0)))</f>
        <v/>
      </c>
      <c r="K149" s="9" t="e">
        <f t="shared" si="21"/>
        <v>#VALUE!</v>
      </c>
      <c r="L149" s="30">
        <f t="shared" si="15"/>
        <v>0</v>
      </c>
      <c r="M149" s="9">
        <f t="shared" si="16"/>
        <v>0</v>
      </c>
      <c r="N149" s="9" t="e">
        <f t="shared" si="19"/>
        <v>#VALUE!</v>
      </c>
      <c r="O149" s="9" t="e">
        <f t="shared" si="17"/>
        <v>#VALUE!</v>
      </c>
      <c r="P149" s="9" t="e">
        <f t="shared" si="18"/>
        <v>#VALUE!</v>
      </c>
      <c r="Q149" s="9" t="e">
        <f t="shared" si="20"/>
        <v>#VALUE!</v>
      </c>
      <c r="AA149" s="9">
        <v>931</v>
      </c>
    </row>
    <row r="150" spans="1:27" x14ac:dyDescent="0.2">
      <c r="A150" s="9" t="str">
        <f>_xlfn.IFNA(INDEX('School List 1'!D:D,MATCH(B150,'School List 1'!C:C,0))," ")</f>
        <v xml:space="preserve"> </v>
      </c>
      <c r="C150" s="28"/>
      <c r="D150" s="28"/>
      <c r="E150" s="28"/>
      <c r="F150" s="28"/>
      <c r="G150" s="28"/>
      <c r="I150" s="138" t="str">
        <f>IF(TRIM(A150)="","",INDEX('School List 1'!N:N,MATCH(B150,'School List 1'!C:C,0)))</f>
        <v/>
      </c>
      <c r="J150" s="138" t="str">
        <f>IF(TRIM(A150)="","",INDEX('School List 1'!O:O,MATCH(B150,'School List 1'!C:C,0)))</f>
        <v/>
      </c>
      <c r="K150" s="9" t="e">
        <f t="shared" si="21"/>
        <v>#VALUE!</v>
      </c>
      <c r="L150" s="30">
        <f t="shared" si="15"/>
        <v>0</v>
      </c>
      <c r="M150" s="9">
        <f t="shared" si="16"/>
        <v>0</v>
      </c>
      <c r="N150" s="9" t="e">
        <f t="shared" si="19"/>
        <v>#VALUE!</v>
      </c>
      <c r="O150" s="9" t="e">
        <f t="shared" si="17"/>
        <v>#VALUE!</v>
      </c>
      <c r="P150" s="9" t="e">
        <f t="shared" si="18"/>
        <v>#VALUE!</v>
      </c>
      <c r="Q150" s="9" t="e">
        <f t="shared" si="20"/>
        <v>#VALUE!</v>
      </c>
      <c r="AA150" s="9">
        <v>933</v>
      </c>
    </row>
    <row r="151" spans="1:27" x14ac:dyDescent="0.2">
      <c r="A151" s="9" t="str">
        <f>_xlfn.IFNA(INDEX('School List 1'!D:D,MATCH(B151,'School List 1'!C:C,0))," ")</f>
        <v xml:space="preserve"> </v>
      </c>
      <c r="C151" s="28"/>
      <c r="D151" s="28"/>
      <c r="E151" s="28"/>
      <c r="F151" s="28"/>
      <c r="G151" s="28"/>
      <c r="I151" s="138" t="str">
        <f>IF(TRIM(A151)="","",INDEX('School List 1'!N:N,MATCH(B151,'School List 1'!C:C,0)))</f>
        <v/>
      </c>
      <c r="J151" s="138" t="str">
        <f>IF(TRIM(A151)="","",INDEX('School List 1'!O:O,MATCH(B151,'School List 1'!C:C,0)))</f>
        <v/>
      </c>
      <c r="K151" s="9" t="e">
        <f t="shared" si="21"/>
        <v>#VALUE!</v>
      </c>
      <c r="L151" s="30">
        <f t="shared" si="15"/>
        <v>0</v>
      </c>
      <c r="M151" s="9">
        <f t="shared" si="16"/>
        <v>0</v>
      </c>
      <c r="N151" s="9" t="e">
        <f t="shared" si="19"/>
        <v>#VALUE!</v>
      </c>
      <c r="O151" s="9" t="e">
        <f t="shared" si="17"/>
        <v>#VALUE!</v>
      </c>
      <c r="P151" s="9" t="e">
        <f t="shared" si="18"/>
        <v>#VALUE!</v>
      </c>
      <c r="Q151" s="9" t="e">
        <f t="shared" si="20"/>
        <v>#VALUE!</v>
      </c>
      <c r="AA151" s="9">
        <v>935</v>
      </c>
    </row>
    <row r="152" spans="1:27" x14ac:dyDescent="0.2">
      <c r="A152" s="9" t="str">
        <f>_xlfn.IFNA(INDEX('School List 1'!D:D,MATCH(B152,'School List 1'!C:C,0))," ")</f>
        <v xml:space="preserve"> </v>
      </c>
      <c r="C152" s="28"/>
      <c r="D152" s="28"/>
      <c r="E152" s="28"/>
      <c r="F152" s="28"/>
      <c r="G152" s="28"/>
      <c r="I152" s="138" t="str">
        <f>IF(TRIM(A152)="","",INDEX('School List 1'!N:N,MATCH(B152,'School List 1'!C:C,0)))</f>
        <v/>
      </c>
      <c r="J152" s="138" t="str">
        <f>IF(TRIM(A152)="","",INDEX('School List 1'!O:O,MATCH(B152,'School List 1'!C:C,0)))</f>
        <v/>
      </c>
      <c r="K152" s="9" t="e">
        <f t="shared" si="21"/>
        <v>#VALUE!</v>
      </c>
      <c r="L152" s="30">
        <f t="shared" si="15"/>
        <v>0</v>
      </c>
      <c r="M152" s="9">
        <f t="shared" si="16"/>
        <v>0</v>
      </c>
      <c r="N152" s="9" t="e">
        <f t="shared" si="19"/>
        <v>#VALUE!</v>
      </c>
      <c r="O152" s="9" t="e">
        <f t="shared" si="17"/>
        <v>#VALUE!</v>
      </c>
      <c r="P152" s="9" t="e">
        <f t="shared" si="18"/>
        <v>#VALUE!</v>
      </c>
      <c r="Q152" s="9" t="e">
        <f t="shared" si="20"/>
        <v>#VALUE!</v>
      </c>
      <c r="AA152" s="9">
        <v>936</v>
      </c>
    </row>
    <row r="153" spans="1:27" x14ac:dyDescent="0.2">
      <c r="A153" s="9" t="str">
        <f>_xlfn.IFNA(INDEX('School List 1'!D:D,MATCH(B153,'School List 1'!C:C,0))," ")</f>
        <v xml:space="preserve"> </v>
      </c>
      <c r="C153" s="28"/>
      <c r="D153" s="28"/>
      <c r="E153" s="28"/>
      <c r="F153" s="28"/>
      <c r="G153" s="28"/>
      <c r="I153" s="138" t="str">
        <f>IF(TRIM(A153)="","",INDEX('School List 1'!N:N,MATCH(B153,'School List 1'!C:C,0)))</f>
        <v/>
      </c>
      <c r="J153" s="138" t="str">
        <f>IF(TRIM(A153)="","",INDEX('School List 1'!O:O,MATCH(B153,'School List 1'!C:C,0)))</f>
        <v/>
      </c>
      <c r="K153" s="9" t="e">
        <f t="shared" si="21"/>
        <v>#VALUE!</v>
      </c>
      <c r="L153" s="30">
        <f t="shared" si="15"/>
        <v>0</v>
      </c>
      <c r="M153" s="9">
        <f t="shared" si="16"/>
        <v>0</v>
      </c>
      <c r="N153" s="9" t="e">
        <f t="shared" si="19"/>
        <v>#VALUE!</v>
      </c>
      <c r="O153" s="9" t="e">
        <f t="shared" si="17"/>
        <v>#VALUE!</v>
      </c>
      <c r="P153" s="9" t="e">
        <f t="shared" si="18"/>
        <v>#VALUE!</v>
      </c>
      <c r="Q153" s="9" t="e">
        <f t="shared" si="20"/>
        <v>#VALUE!</v>
      </c>
      <c r="AA153" s="9">
        <v>937</v>
      </c>
    </row>
    <row r="154" spans="1:27" x14ac:dyDescent="0.2">
      <c r="A154" s="9" t="str">
        <f>_xlfn.IFNA(INDEX('School List 1'!D:D,MATCH(B154,'School List 1'!C:C,0))," ")</f>
        <v xml:space="preserve"> </v>
      </c>
      <c r="C154" s="28"/>
      <c r="D154" s="28"/>
      <c r="E154" s="28"/>
      <c r="F154" s="28"/>
      <c r="G154" s="28"/>
      <c r="I154" s="138" t="str">
        <f>IF(TRIM(A154)="","",INDEX('School List 1'!N:N,MATCH(B154,'School List 1'!C:C,0)))</f>
        <v/>
      </c>
      <c r="J154" s="138" t="str">
        <f>IF(TRIM(A154)="","",INDEX('School List 1'!O:O,MATCH(B154,'School List 1'!C:C,0)))</f>
        <v/>
      </c>
      <c r="K154" s="9" t="e">
        <f t="shared" si="21"/>
        <v>#VALUE!</v>
      </c>
      <c r="L154" s="30">
        <f t="shared" si="15"/>
        <v>0</v>
      </c>
      <c r="M154" s="9">
        <f t="shared" si="16"/>
        <v>0</v>
      </c>
      <c r="N154" s="9" t="e">
        <f t="shared" si="19"/>
        <v>#VALUE!</v>
      </c>
      <c r="O154" s="9" t="e">
        <f t="shared" si="17"/>
        <v>#VALUE!</v>
      </c>
      <c r="P154" s="9" t="e">
        <f t="shared" si="18"/>
        <v>#VALUE!</v>
      </c>
      <c r="Q154" s="9" t="e">
        <f t="shared" si="20"/>
        <v>#VALUE!</v>
      </c>
      <c r="AA154" s="9">
        <v>938</v>
      </c>
    </row>
    <row r="155" spans="1:27" x14ac:dyDescent="0.2">
      <c r="A155" s="9" t="str">
        <f>_xlfn.IFNA(INDEX('School List 1'!D:D,MATCH(B155,'School List 1'!C:C,0))," ")</f>
        <v xml:space="preserve"> </v>
      </c>
      <c r="C155" s="28"/>
      <c r="D155" s="28"/>
      <c r="E155" s="28"/>
      <c r="F155" s="28"/>
      <c r="G155" s="28"/>
      <c r="I155" s="138" t="str">
        <f>IF(TRIM(A155)="","",INDEX('School List 1'!N:N,MATCH(B155,'School List 1'!C:C,0)))</f>
        <v/>
      </c>
      <c r="J155" s="138" t="str">
        <f>IF(TRIM(A155)="","",INDEX('School List 1'!O:O,MATCH(B155,'School List 1'!C:C,0)))</f>
        <v/>
      </c>
      <c r="K155" s="9" t="e">
        <f t="shared" si="21"/>
        <v>#VALUE!</v>
      </c>
      <c r="L155" s="30">
        <f t="shared" si="15"/>
        <v>0</v>
      </c>
      <c r="M155" s="9">
        <f t="shared" si="16"/>
        <v>0</v>
      </c>
      <c r="N155" s="9" t="e">
        <f t="shared" si="19"/>
        <v>#VALUE!</v>
      </c>
      <c r="O155" s="9" t="e">
        <f t="shared" si="17"/>
        <v>#VALUE!</v>
      </c>
      <c r="P155" s="9" t="e">
        <f t="shared" si="18"/>
        <v>#VALUE!</v>
      </c>
      <c r="Q155" s="9" t="e">
        <f t="shared" si="20"/>
        <v>#VALUE!</v>
      </c>
      <c r="AA155" s="9">
        <v>940</v>
      </c>
    </row>
    <row r="156" spans="1:27" x14ac:dyDescent="0.2">
      <c r="A156" s="9" t="str">
        <f>_xlfn.IFNA(INDEX('School List 1'!D:D,MATCH(B156,'School List 1'!C:C,0))," ")</f>
        <v xml:space="preserve"> </v>
      </c>
      <c r="C156" s="28"/>
      <c r="D156" s="28"/>
      <c r="E156" s="28"/>
      <c r="F156" s="28"/>
      <c r="G156" s="28"/>
      <c r="I156" s="138" t="str">
        <f>IF(TRIM(A156)="","",INDEX('School List 1'!N:N,MATCH(B156,'School List 1'!C:C,0)))</f>
        <v/>
      </c>
      <c r="J156" s="138" t="str">
        <f>IF(TRIM(A156)="","",INDEX('School List 1'!O:O,MATCH(B156,'School List 1'!C:C,0)))</f>
        <v/>
      </c>
      <c r="K156" s="9" t="e">
        <f t="shared" si="21"/>
        <v>#VALUE!</v>
      </c>
      <c r="L156" s="30">
        <f t="shared" si="15"/>
        <v>0</v>
      </c>
      <c r="M156" s="9">
        <f t="shared" si="16"/>
        <v>0</v>
      </c>
      <c r="N156" s="9" t="e">
        <f t="shared" si="19"/>
        <v>#VALUE!</v>
      </c>
      <c r="O156" s="9" t="e">
        <f t="shared" si="17"/>
        <v>#VALUE!</v>
      </c>
      <c r="P156" s="9" t="e">
        <f t="shared" si="18"/>
        <v>#VALUE!</v>
      </c>
      <c r="Q156" s="9" t="e">
        <f t="shared" si="20"/>
        <v>#VALUE!</v>
      </c>
      <c r="AA156" s="9">
        <v>941</v>
      </c>
    </row>
    <row r="157" spans="1:27" x14ac:dyDescent="0.2">
      <c r="A157" s="9" t="str">
        <f>_xlfn.IFNA(INDEX('School List 1'!D:D,MATCH(B157,'School List 1'!C:C,0))," ")</f>
        <v xml:space="preserve"> </v>
      </c>
      <c r="C157" s="28"/>
      <c r="D157" s="28"/>
      <c r="E157" s="28"/>
      <c r="F157" s="28"/>
      <c r="G157" s="28"/>
      <c r="I157" s="138" t="str">
        <f>IF(TRIM(A157)="","",INDEX('School List 1'!N:N,MATCH(B157,'School List 1'!C:C,0)))</f>
        <v/>
      </c>
      <c r="J157" s="138" t="str">
        <f>IF(TRIM(A157)="","",INDEX('School List 1'!O:O,MATCH(B157,'School List 1'!C:C,0)))</f>
        <v/>
      </c>
      <c r="K157" s="9" t="e">
        <f t="shared" si="21"/>
        <v>#VALUE!</v>
      </c>
      <c r="L157" s="30">
        <f t="shared" si="15"/>
        <v>0</v>
      </c>
      <c r="M157" s="9">
        <f t="shared" si="16"/>
        <v>0</v>
      </c>
      <c r="N157" s="9" t="e">
        <f t="shared" si="19"/>
        <v>#VALUE!</v>
      </c>
      <c r="O157" s="9" t="e">
        <f t="shared" si="17"/>
        <v>#VALUE!</v>
      </c>
      <c r="P157" s="9" t="e">
        <f t="shared" si="18"/>
        <v>#VALUE!</v>
      </c>
      <c r="Q157" s="9" t="e">
        <f t="shared" si="20"/>
        <v>#VALUE!</v>
      </c>
      <c r="AA157" s="9">
        <v>942</v>
      </c>
    </row>
    <row r="158" spans="1:27" x14ac:dyDescent="0.2">
      <c r="A158" s="9" t="str">
        <f>_xlfn.IFNA(INDEX('School List 1'!D:D,MATCH(B158,'School List 1'!C:C,0))," ")</f>
        <v xml:space="preserve"> </v>
      </c>
      <c r="C158" s="28"/>
      <c r="D158" s="28"/>
      <c r="E158" s="28"/>
      <c r="F158" s="28"/>
      <c r="G158" s="28"/>
      <c r="I158" s="138" t="str">
        <f>IF(TRIM(A158)="","",INDEX('School List 1'!N:N,MATCH(B158,'School List 1'!C:C,0)))</f>
        <v/>
      </c>
      <c r="J158" s="138" t="str">
        <f>IF(TRIM(A158)="","",INDEX('School List 1'!O:O,MATCH(B158,'School List 1'!C:C,0)))</f>
        <v/>
      </c>
      <c r="K158" s="9" t="e">
        <f t="shared" si="21"/>
        <v>#VALUE!</v>
      </c>
      <c r="L158" s="30">
        <f t="shared" si="15"/>
        <v>0</v>
      </c>
      <c r="M158" s="9">
        <f t="shared" si="16"/>
        <v>0</v>
      </c>
      <c r="N158" s="9" t="e">
        <f t="shared" si="19"/>
        <v>#VALUE!</v>
      </c>
      <c r="O158" s="9" t="e">
        <f t="shared" si="17"/>
        <v>#VALUE!</v>
      </c>
      <c r="P158" s="9" t="e">
        <f t="shared" si="18"/>
        <v>#VALUE!</v>
      </c>
      <c r="Q158" s="9" t="e">
        <f t="shared" si="20"/>
        <v>#VALUE!</v>
      </c>
      <c r="AA158" s="9">
        <v>943</v>
      </c>
    </row>
    <row r="159" spans="1:27" x14ac:dyDescent="0.2">
      <c r="A159" s="9" t="str">
        <f>_xlfn.IFNA(INDEX('School List 1'!D:D,MATCH(B159,'School List 1'!C:C,0))," ")</f>
        <v xml:space="preserve"> </v>
      </c>
      <c r="C159" s="28"/>
      <c r="D159" s="28"/>
      <c r="E159" s="28"/>
      <c r="F159" s="28"/>
      <c r="G159" s="28"/>
      <c r="I159" s="138" t="str">
        <f>IF(TRIM(A159)="","",INDEX('School List 1'!N:N,MATCH(B159,'School List 1'!C:C,0)))</f>
        <v/>
      </c>
      <c r="J159" s="138" t="str">
        <f>IF(TRIM(A159)="","",INDEX('School List 1'!O:O,MATCH(B159,'School List 1'!C:C,0)))</f>
        <v/>
      </c>
      <c r="K159" s="9" t="e">
        <f t="shared" si="21"/>
        <v>#VALUE!</v>
      </c>
      <c r="L159" s="30">
        <f t="shared" si="15"/>
        <v>0</v>
      </c>
      <c r="M159" s="9">
        <f t="shared" si="16"/>
        <v>0</v>
      </c>
      <c r="N159" s="9" t="e">
        <f t="shared" si="19"/>
        <v>#VALUE!</v>
      </c>
      <c r="O159" s="9" t="e">
        <f t="shared" si="17"/>
        <v>#VALUE!</v>
      </c>
      <c r="P159" s="9" t="e">
        <f t="shared" si="18"/>
        <v>#VALUE!</v>
      </c>
      <c r="Q159" s="9" t="e">
        <f t="shared" si="20"/>
        <v>#VALUE!</v>
      </c>
      <c r="AA159" s="9" t="str">
        <v>Local Authority</v>
      </c>
    </row>
    <row r="160" spans="1:27" x14ac:dyDescent="0.2">
      <c r="A160" s="9" t="str">
        <f>_xlfn.IFNA(INDEX('School List 1'!D:D,MATCH(B160,'School List 1'!C:C,0))," ")</f>
        <v xml:space="preserve"> </v>
      </c>
      <c r="C160" s="28"/>
      <c r="D160" s="28"/>
      <c r="E160" s="28"/>
      <c r="F160" s="28"/>
      <c r="G160" s="28"/>
      <c r="I160" s="138" t="str">
        <f>IF(TRIM(A160)="","",INDEX('School List 1'!N:N,MATCH(B160,'School List 1'!C:C,0)))</f>
        <v/>
      </c>
      <c r="J160" s="138" t="str">
        <f>IF(TRIM(A160)="","",INDEX('School List 1'!O:O,MATCH(B160,'School List 1'!C:C,0)))</f>
        <v/>
      </c>
      <c r="K160" s="9" t="e">
        <f t="shared" si="21"/>
        <v>#VALUE!</v>
      </c>
      <c r="L160" s="30">
        <f t="shared" si="15"/>
        <v>0</v>
      </c>
      <c r="M160" s="9">
        <f t="shared" si="16"/>
        <v>0</v>
      </c>
      <c r="N160" s="9" t="e">
        <f t="shared" si="19"/>
        <v>#VALUE!</v>
      </c>
      <c r="O160" s="9" t="e">
        <f t="shared" si="17"/>
        <v>#VALUE!</v>
      </c>
      <c r="P160" s="9" t="e">
        <f t="shared" si="18"/>
        <v>#VALUE!</v>
      </c>
      <c r="Q160" s="9" t="e">
        <f t="shared" si="20"/>
        <v>#VALUE!</v>
      </c>
      <c r="AA160" s="9">
        <v>0</v>
      </c>
    </row>
    <row r="161" spans="1:17" x14ac:dyDescent="0.2">
      <c r="A161" s="9" t="str">
        <f>_xlfn.IFNA(INDEX('School List 1'!D:D,MATCH(B161,'School List 1'!C:C,0))," ")</f>
        <v xml:space="preserve"> </v>
      </c>
      <c r="C161" s="28"/>
      <c r="D161" s="28"/>
      <c r="E161" s="28"/>
      <c r="F161" s="28"/>
      <c r="G161" s="28"/>
      <c r="I161" s="138" t="str">
        <f>IF(TRIM(A161)="","",INDEX('School List 1'!N:N,MATCH(B161,'School List 1'!C:C,0)))</f>
        <v/>
      </c>
      <c r="J161" s="138" t="str">
        <f>IF(TRIM(A161)="","",INDEX('School List 1'!O:O,MATCH(B161,'School List 1'!C:C,0)))</f>
        <v/>
      </c>
      <c r="K161" s="9" t="e">
        <f t="shared" si="21"/>
        <v>#VALUE!</v>
      </c>
      <c r="L161" s="30">
        <f t="shared" si="15"/>
        <v>0</v>
      </c>
      <c r="M161" s="9">
        <f t="shared" si="16"/>
        <v>0</v>
      </c>
      <c r="N161" s="9" t="e">
        <f t="shared" si="19"/>
        <v>#VALUE!</v>
      </c>
      <c r="O161" s="9" t="e">
        <f t="shared" si="17"/>
        <v>#VALUE!</v>
      </c>
      <c r="P161" s="9" t="e">
        <f t="shared" si="18"/>
        <v>#VALUE!</v>
      </c>
      <c r="Q161" s="9" t="e">
        <f t="shared" si="20"/>
        <v>#VALUE!</v>
      </c>
    </row>
    <row r="162" spans="1:17" x14ac:dyDescent="0.2">
      <c r="A162" s="9" t="str">
        <f>_xlfn.IFNA(INDEX('School List 1'!D:D,MATCH(B162,'School List 1'!C:C,0))," ")</f>
        <v xml:space="preserve"> </v>
      </c>
      <c r="C162" s="28"/>
      <c r="D162" s="28"/>
      <c r="E162" s="28"/>
      <c r="F162" s="28"/>
      <c r="G162" s="28"/>
      <c r="I162" s="138" t="str">
        <f>IF(TRIM(A162)="","",INDEX('School List 1'!N:N,MATCH(B162,'School List 1'!C:C,0)))</f>
        <v/>
      </c>
      <c r="J162" s="138" t="str">
        <f>IF(TRIM(A162)="","",INDEX('School List 1'!O:O,MATCH(B162,'School List 1'!C:C,0)))</f>
        <v/>
      </c>
      <c r="K162" s="9" t="e">
        <f t="shared" si="21"/>
        <v>#VALUE!</v>
      </c>
      <c r="L162" s="30">
        <f t="shared" si="15"/>
        <v>0</v>
      </c>
      <c r="M162" s="9">
        <f t="shared" si="16"/>
        <v>0</v>
      </c>
      <c r="N162" s="9" t="e">
        <f t="shared" si="19"/>
        <v>#VALUE!</v>
      </c>
      <c r="O162" s="9" t="e">
        <f t="shared" si="17"/>
        <v>#VALUE!</v>
      </c>
      <c r="P162" s="9" t="e">
        <f t="shared" si="18"/>
        <v>#VALUE!</v>
      </c>
      <c r="Q162" s="9" t="e">
        <f t="shared" si="20"/>
        <v>#VALUE!</v>
      </c>
    </row>
    <row r="163" spans="1:17" x14ac:dyDescent="0.2">
      <c r="A163" s="9" t="str">
        <f>_xlfn.IFNA(INDEX('School List 1'!D:D,MATCH(B163,'School List 1'!C:C,0))," ")</f>
        <v xml:space="preserve"> </v>
      </c>
      <c r="C163" s="28"/>
      <c r="D163" s="28"/>
      <c r="E163" s="28"/>
      <c r="F163" s="28"/>
      <c r="G163" s="28"/>
      <c r="I163" s="138" t="str">
        <f>IF(TRIM(A163)="","",INDEX('School List 1'!N:N,MATCH(B163,'School List 1'!C:C,0)))</f>
        <v/>
      </c>
      <c r="J163" s="138" t="str">
        <f>IF(TRIM(A163)="","",INDEX('School List 1'!O:O,MATCH(B163,'School List 1'!C:C,0)))</f>
        <v/>
      </c>
      <c r="K163" s="9" t="e">
        <f t="shared" si="21"/>
        <v>#VALUE!</v>
      </c>
      <c r="L163" s="30">
        <f t="shared" si="15"/>
        <v>0</v>
      </c>
      <c r="M163" s="9">
        <f t="shared" si="16"/>
        <v>0</v>
      </c>
      <c r="N163" s="9" t="e">
        <f t="shared" si="19"/>
        <v>#VALUE!</v>
      </c>
      <c r="O163" s="9" t="e">
        <f t="shared" si="17"/>
        <v>#VALUE!</v>
      </c>
      <c r="P163" s="9" t="e">
        <f t="shared" si="18"/>
        <v>#VALUE!</v>
      </c>
      <c r="Q163" s="9" t="e">
        <f t="shared" si="20"/>
        <v>#VALUE!</v>
      </c>
    </row>
    <row r="164" spans="1:17" x14ac:dyDescent="0.2">
      <c r="A164" s="9" t="str">
        <f>_xlfn.IFNA(INDEX('School List 1'!D:D,MATCH(B164,'School List 1'!C:C,0))," ")</f>
        <v xml:space="preserve"> </v>
      </c>
      <c r="C164" s="28"/>
      <c r="D164" s="28"/>
      <c r="E164" s="28"/>
      <c r="F164" s="28"/>
      <c r="G164" s="28"/>
      <c r="I164" s="138" t="str">
        <f>IF(TRIM(A164)="","",INDEX('School List 1'!N:N,MATCH(B164,'School List 1'!C:C,0)))</f>
        <v/>
      </c>
      <c r="J164" s="138" t="str">
        <f>IF(TRIM(A164)="","",INDEX('School List 1'!O:O,MATCH(B164,'School List 1'!C:C,0)))</f>
        <v/>
      </c>
      <c r="K164" s="9" t="e">
        <f t="shared" si="21"/>
        <v>#VALUE!</v>
      </c>
      <c r="L164" s="30">
        <f t="shared" si="15"/>
        <v>0</v>
      </c>
      <c r="M164" s="9">
        <f t="shared" si="16"/>
        <v>0</v>
      </c>
      <c r="N164" s="9" t="e">
        <f t="shared" si="19"/>
        <v>#VALUE!</v>
      </c>
      <c r="O164" s="9" t="e">
        <f t="shared" si="17"/>
        <v>#VALUE!</v>
      </c>
      <c r="P164" s="9" t="e">
        <f t="shared" si="18"/>
        <v>#VALUE!</v>
      </c>
      <c r="Q164" s="9" t="e">
        <f t="shared" si="20"/>
        <v>#VALUE!</v>
      </c>
    </row>
    <row r="165" spans="1:17" x14ac:dyDescent="0.2">
      <c r="A165" s="9" t="str">
        <f>_xlfn.IFNA(INDEX('School List 1'!D:D,MATCH(B165,'School List 1'!C:C,0))," ")</f>
        <v xml:space="preserve"> </v>
      </c>
      <c r="C165" s="28"/>
      <c r="D165" s="28"/>
      <c r="E165" s="28"/>
      <c r="F165" s="28"/>
      <c r="G165" s="28"/>
      <c r="I165" s="138" t="str">
        <f>IF(TRIM(A165)="","",INDEX('School List 1'!N:N,MATCH(B165,'School List 1'!C:C,0)))</f>
        <v/>
      </c>
      <c r="J165" s="138" t="str">
        <f>IF(TRIM(A165)="","",INDEX('School List 1'!O:O,MATCH(B165,'School List 1'!C:C,0)))</f>
        <v/>
      </c>
      <c r="K165" s="9" t="e">
        <f t="shared" si="21"/>
        <v>#VALUE!</v>
      </c>
      <c r="L165" s="30">
        <f t="shared" si="15"/>
        <v>0</v>
      </c>
      <c r="M165" s="9">
        <f t="shared" si="16"/>
        <v>0</v>
      </c>
      <c r="N165" s="9" t="e">
        <f t="shared" si="19"/>
        <v>#VALUE!</v>
      </c>
      <c r="O165" s="9" t="e">
        <f t="shared" si="17"/>
        <v>#VALUE!</v>
      </c>
      <c r="P165" s="9" t="e">
        <f t="shared" si="18"/>
        <v>#VALUE!</v>
      </c>
      <c r="Q165" s="9" t="e">
        <f t="shared" si="20"/>
        <v>#VALUE!</v>
      </c>
    </row>
    <row r="166" spans="1:17" x14ac:dyDescent="0.2">
      <c r="A166" s="9" t="str">
        <f>_xlfn.IFNA(INDEX('School List 1'!D:D,MATCH(B166,'School List 1'!C:C,0))," ")</f>
        <v xml:space="preserve"> </v>
      </c>
      <c r="C166" s="28"/>
      <c r="D166" s="28"/>
      <c r="E166" s="28"/>
      <c r="F166" s="28"/>
      <c r="G166" s="28"/>
      <c r="I166" s="138" t="str">
        <f>IF(TRIM(A166)="","",INDEX('School List 1'!N:N,MATCH(B166,'School List 1'!C:C,0)))</f>
        <v/>
      </c>
      <c r="J166" s="138" t="str">
        <f>IF(TRIM(A166)="","",INDEX('School List 1'!O:O,MATCH(B166,'School List 1'!C:C,0)))</f>
        <v/>
      </c>
      <c r="K166" s="9" t="e">
        <f t="shared" si="21"/>
        <v>#VALUE!</v>
      </c>
      <c r="L166" s="30">
        <f t="shared" si="15"/>
        <v>0</v>
      </c>
      <c r="M166" s="9">
        <f t="shared" si="16"/>
        <v>0</v>
      </c>
      <c r="N166" s="9" t="e">
        <f t="shared" si="19"/>
        <v>#VALUE!</v>
      </c>
      <c r="O166" s="9" t="e">
        <f t="shared" si="17"/>
        <v>#VALUE!</v>
      </c>
      <c r="P166" s="9" t="e">
        <f t="shared" si="18"/>
        <v>#VALUE!</v>
      </c>
      <c r="Q166" s="9" t="e">
        <f t="shared" si="20"/>
        <v>#VALUE!</v>
      </c>
    </row>
    <row r="167" spans="1:17" x14ac:dyDescent="0.2">
      <c r="A167" s="9" t="str">
        <f>_xlfn.IFNA(INDEX('School List 1'!D:D,MATCH(B167,'School List 1'!C:C,0))," ")</f>
        <v xml:space="preserve"> </v>
      </c>
      <c r="C167" s="28"/>
      <c r="D167" s="28"/>
      <c r="E167" s="28"/>
      <c r="F167" s="28"/>
      <c r="G167" s="28"/>
      <c r="I167" s="138" t="str">
        <f>IF(TRIM(A167)="","",INDEX('School List 1'!N:N,MATCH(B167,'School List 1'!C:C,0)))</f>
        <v/>
      </c>
      <c r="J167" s="138" t="str">
        <f>IF(TRIM(A167)="","",INDEX('School List 1'!O:O,MATCH(B167,'School List 1'!C:C,0)))</f>
        <v/>
      </c>
      <c r="K167" s="9" t="e">
        <f t="shared" si="21"/>
        <v>#VALUE!</v>
      </c>
      <c r="L167" s="30">
        <f t="shared" si="15"/>
        <v>0</v>
      </c>
      <c r="M167" s="9">
        <f t="shared" si="16"/>
        <v>0</v>
      </c>
      <c r="N167" s="9" t="e">
        <f t="shared" si="19"/>
        <v>#VALUE!</v>
      </c>
      <c r="O167" s="9" t="e">
        <f t="shared" si="17"/>
        <v>#VALUE!</v>
      </c>
      <c r="P167" s="9" t="e">
        <f t="shared" si="18"/>
        <v>#VALUE!</v>
      </c>
      <c r="Q167" s="9" t="e">
        <f t="shared" si="20"/>
        <v>#VALUE!</v>
      </c>
    </row>
    <row r="168" spans="1:17" x14ac:dyDescent="0.2">
      <c r="A168" s="9" t="str">
        <f>_xlfn.IFNA(INDEX('School List 1'!D:D,MATCH(B168,'School List 1'!C:C,0))," ")</f>
        <v xml:space="preserve"> </v>
      </c>
      <c r="C168" s="28"/>
      <c r="D168" s="28"/>
      <c r="E168" s="28"/>
      <c r="F168" s="28"/>
      <c r="G168" s="28"/>
      <c r="I168" s="138" t="str">
        <f>IF(TRIM(A168)="","",INDEX('School List 1'!N:N,MATCH(B168,'School List 1'!C:C,0)))</f>
        <v/>
      </c>
      <c r="J168" s="138" t="str">
        <f>IF(TRIM(A168)="","",INDEX('School List 1'!O:O,MATCH(B168,'School List 1'!C:C,0)))</f>
        <v/>
      </c>
      <c r="K168" s="9" t="e">
        <f t="shared" si="21"/>
        <v>#VALUE!</v>
      </c>
      <c r="L168" s="30">
        <f t="shared" si="15"/>
        <v>0</v>
      </c>
      <c r="M168" s="9">
        <f t="shared" si="16"/>
        <v>0</v>
      </c>
      <c r="N168" s="9" t="e">
        <f t="shared" si="19"/>
        <v>#VALUE!</v>
      </c>
      <c r="O168" s="9" t="e">
        <f t="shared" si="17"/>
        <v>#VALUE!</v>
      </c>
      <c r="P168" s="9" t="e">
        <f t="shared" si="18"/>
        <v>#VALUE!</v>
      </c>
      <c r="Q168" s="9" t="e">
        <f t="shared" si="20"/>
        <v>#VALUE!</v>
      </c>
    </row>
    <row r="169" spans="1:17" x14ac:dyDescent="0.2">
      <c r="A169" s="9" t="str">
        <f>_xlfn.IFNA(INDEX('School List 1'!D:D,MATCH(B169,'School List 1'!C:C,0))," ")</f>
        <v xml:space="preserve"> </v>
      </c>
      <c r="C169" s="28"/>
      <c r="D169" s="28"/>
      <c r="E169" s="28"/>
      <c r="F169" s="28"/>
      <c r="G169" s="28"/>
      <c r="I169" s="138" t="str">
        <f>IF(TRIM(A169)="","",INDEX('School List 1'!N:N,MATCH(B169,'School List 1'!C:C,0)))</f>
        <v/>
      </c>
      <c r="J169" s="138" t="str">
        <f>IF(TRIM(A169)="","",INDEX('School List 1'!O:O,MATCH(B169,'School List 1'!C:C,0)))</f>
        <v/>
      </c>
      <c r="K169" s="9" t="e">
        <f t="shared" si="21"/>
        <v>#VALUE!</v>
      </c>
      <c r="L169" s="30">
        <f t="shared" si="15"/>
        <v>0</v>
      </c>
      <c r="M169" s="9">
        <f t="shared" si="16"/>
        <v>0</v>
      </c>
      <c r="N169" s="9" t="e">
        <f t="shared" si="19"/>
        <v>#VALUE!</v>
      </c>
      <c r="O169" s="9" t="e">
        <f t="shared" si="17"/>
        <v>#VALUE!</v>
      </c>
      <c r="P169" s="9" t="e">
        <f t="shared" si="18"/>
        <v>#VALUE!</v>
      </c>
      <c r="Q169" s="9" t="e">
        <f t="shared" si="20"/>
        <v>#VALUE!</v>
      </c>
    </row>
    <row r="170" spans="1:17" x14ac:dyDescent="0.2">
      <c r="A170" s="9" t="str">
        <f>_xlfn.IFNA(INDEX('School List 1'!D:D,MATCH(B170,'School List 1'!C:C,0))," ")</f>
        <v xml:space="preserve"> </v>
      </c>
      <c r="C170" s="28"/>
      <c r="D170" s="28"/>
      <c r="E170" s="28"/>
      <c r="F170" s="28"/>
      <c r="G170" s="28"/>
      <c r="I170" s="138" t="str">
        <f>IF(TRIM(A170)="","",INDEX('School List 1'!N:N,MATCH(B170,'School List 1'!C:C,0)))</f>
        <v/>
      </c>
      <c r="J170" s="138" t="str">
        <f>IF(TRIM(A170)="","",INDEX('School List 1'!O:O,MATCH(B170,'School List 1'!C:C,0)))</f>
        <v/>
      </c>
      <c r="K170" s="9" t="e">
        <f t="shared" si="21"/>
        <v>#VALUE!</v>
      </c>
      <c r="L170" s="30">
        <f t="shared" ref="L170:L233" si="22">_xlfn.IFNA(F170*1.47," ")</f>
        <v>0</v>
      </c>
      <c r="M170" s="9">
        <f t="shared" ref="M170:M233" si="23">_xlfn.IFNA(C170+D170+E170+L170+G170," ")</f>
        <v>0</v>
      </c>
      <c r="N170" s="9" t="e">
        <f t="shared" si="19"/>
        <v>#VALUE!</v>
      </c>
      <c r="O170" s="9" t="e">
        <f t="shared" ref="O170:O233" si="24">_xlfn.IFNA(((J170/12)*5)+((H170/12)*7)," ")</f>
        <v>#VALUE!</v>
      </c>
      <c r="P170" s="9" t="e">
        <f t="shared" ref="P170:P233" si="25">_xlfn.IFNA((N170)," ")</f>
        <v>#VALUE!</v>
      </c>
      <c r="Q170" s="9" t="e">
        <f t="shared" si="20"/>
        <v>#VALUE!</v>
      </c>
    </row>
    <row r="171" spans="1:17" x14ac:dyDescent="0.2">
      <c r="A171" s="9" t="str">
        <f>_xlfn.IFNA(INDEX('School List 1'!D:D,MATCH(B171,'School List 1'!C:C,0))," ")</f>
        <v xml:space="preserve"> </v>
      </c>
      <c r="C171" s="28"/>
      <c r="D171" s="28"/>
      <c r="E171" s="28"/>
      <c r="F171" s="28"/>
      <c r="G171" s="28"/>
      <c r="I171" s="138" t="str">
        <f>IF(TRIM(A171)="","",INDEX('School List 1'!N:N,MATCH(B171,'School List 1'!C:C,0)))</f>
        <v/>
      </c>
      <c r="J171" s="138" t="str">
        <f>IF(TRIM(A171)="","",INDEX('School List 1'!O:O,MATCH(B171,'School List 1'!C:C,0)))</f>
        <v/>
      </c>
      <c r="K171" s="9" t="e">
        <f t="shared" si="21"/>
        <v>#VALUE!</v>
      </c>
      <c r="L171" s="30">
        <f t="shared" si="22"/>
        <v>0</v>
      </c>
      <c r="M171" s="9">
        <f t="shared" si="23"/>
        <v>0</v>
      </c>
      <c r="N171" s="9" t="e">
        <f t="shared" si="19"/>
        <v>#VALUE!</v>
      </c>
      <c r="O171" s="9" t="e">
        <f t="shared" si="24"/>
        <v>#VALUE!</v>
      </c>
      <c r="P171" s="9" t="e">
        <f t="shared" si="25"/>
        <v>#VALUE!</v>
      </c>
      <c r="Q171" s="9" t="e">
        <f t="shared" si="20"/>
        <v>#VALUE!</v>
      </c>
    </row>
    <row r="172" spans="1:17" x14ac:dyDescent="0.2">
      <c r="A172" s="9" t="str">
        <f>_xlfn.IFNA(INDEX('School List 1'!D:D,MATCH(B172,'School List 1'!C:C,0))," ")</f>
        <v xml:space="preserve"> </v>
      </c>
      <c r="C172" s="28"/>
      <c r="D172" s="28"/>
      <c r="E172" s="28"/>
      <c r="F172" s="28"/>
      <c r="G172" s="28"/>
      <c r="I172" s="138" t="str">
        <f>IF(TRIM(A172)="","",INDEX('School List 1'!N:N,MATCH(B172,'School List 1'!C:C,0)))</f>
        <v/>
      </c>
      <c r="J172" s="138" t="str">
        <f>IF(TRIM(A172)="","",INDEX('School List 1'!O:O,MATCH(B172,'School List 1'!C:C,0)))</f>
        <v/>
      </c>
      <c r="K172" s="9" t="e">
        <f t="shared" si="21"/>
        <v>#VALUE!</v>
      </c>
      <c r="L172" s="30">
        <f t="shared" si="22"/>
        <v>0</v>
      </c>
      <c r="M172" s="9">
        <f t="shared" si="23"/>
        <v>0</v>
      </c>
      <c r="N172" s="9" t="e">
        <f t="shared" si="19"/>
        <v>#VALUE!</v>
      </c>
      <c r="O172" s="9" t="e">
        <f t="shared" si="24"/>
        <v>#VALUE!</v>
      </c>
      <c r="P172" s="9" t="e">
        <f t="shared" si="25"/>
        <v>#VALUE!</v>
      </c>
      <c r="Q172" s="9" t="e">
        <f t="shared" si="20"/>
        <v>#VALUE!</v>
      </c>
    </row>
    <row r="173" spans="1:17" x14ac:dyDescent="0.2">
      <c r="A173" s="9" t="str">
        <f>_xlfn.IFNA(INDEX('School List 1'!D:D,MATCH(B173,'School List 1'!C:C,0))," ")</f>
        <v xml:space="preserve"> </v>
      </c>
      <c r="C173" s="28"/>
      <c r="D173" s="28"/>
      <c r="E173" s="28"/>
      <c r="F173" s="28"/>
      <c r="G173" s="28"/>
      <c r="I173" s="138" t="str">
        <f>IF(TRIM(A173)="","",INDEX('School List 1'!N:N,MATCH(B173,'School List 1'!C:C,0)))</f>
        <v/>
      </c>
      <c r="J173" s="138" t="str">
        <f>IF(TRIM(A173)="","",INDEX('School List 1'!O:O,MATCH(B173,'School List 1'!C:C,0)))</f>
        <v/>
      </c>
      <c r="K173" s="9" t="e">
        <f t="shared" si="21"/>
        <v>#VALUE!</v>
      </c>
      <c r="L173" s="30">
        <f t="shared" si="22"/>
        <v>0</v>
      </c>
      <c r="M173" s="9">
        <f t="shared" si="23"/>
        <v>0</v>
      </c>
      <c r="N173" s="9" t="e">
        <f t="shared" si="19"/>
        <v>#VALUE!</v>
      </c>
      <c r="O173" s="9" t="e">
        <f t="shared" si="24"/>
        <v>#VALUE!</v>
      </c>
      <c r="P173" s="9" t="e">
        <f t="shared" si="25"/>
        <v>#VALUE!</v>
      </c>
      <c r="Q173" s="9" t="e">
        <f t="shared" si="20"/>
        <v>#VALUE!</v>
      </c>
    </row>
    <row r="174" spans="1:17" x14ac:dyDescent="0.2">
      <c r="A174" s="9" t="str">
        <f>_xlfn.IFNA(INDEX('School List 1'!D:D,MATCH(B174,'School List 1'!C:C,0))," ")</f>
        <v xml:space="preserve"> </v>
      </c>
      <c r="C174" s="28"/>
      <c r="D174" s="28"/>
      <c r="E174" s="28"/>
      <c r="F174" s="28"/>
      <c r="G174" s="28"/>
      <c r="I174" s="138" t="str">
        <f>IF(TRIM(A174)="","",INDEX('School List 1'!N:N,MATCH(B174,'School List 1'!C:C,0)))</f>
        <v/>
      </c>
      <c r="J174" s="138" t="str">
        <f>IF(TRIM(A174)="","",INDEX('School List 1'!O:O,MATCH(B174,'School List 1'!C:C,0)))</f>
        <v/>
      </c>
      <c r="K174" s="9" t="e">
        <f t="shared" si="21"/>
        <v>#VALUE!</v>
      </c>
      <c r="L174" s="30">
        <f t="shared" si="22"/>
        <v>0</v>
      </c>
      <c r="M174" s="9">
        <f t="shared" si="23"/>
        <v>0</v>
      </c>
      <c r="N174" s="9" t="e">
        <f t="shared" si="19"/>
        <v>#VALUE!</v>
      </c>
      <c r="O174" s="9" t="e">
        <f t="shared" si="24"/>
        <v>#VALUE!</v>
      </c>
      <c r="P174" s="9" t="e">
        <f t="shared" si="25"/>
        <v>#VALUE!</v>
      </c>
      <c r="Q174" s="9" t="e">
        <f t="shared" si="20"/>
        <v>#VALUE!</v>
      </c>
    </row>
    <row r="175" spans="1:17" x14ac:dyDescent="0.2">
      <c r="A175" s="9" t="str">
        <f>_xlfn.IFNA(INDEX('School List 1'!D:D,MATCH(B175,'School List 1'!C:C,0))," ")</f>
        <v xml:space="preserve"> </v>
      </c>
      <c r="C175" s="28"/>
      <c r="D175" s="28"/>
      <c r="E175" s="28"/>
      <c r="F175" s="28"/>
      <c r="G175" s="28"/>
      <c r="I175" s="138" t="str">
        <f>IF(TRIM(A175)="","",INDEX('School List 1'!N:N,MATCH(B175,'School List 1'!C:C,0)))</f>
        <v/>
      </c>
      <c r="J175" s="138" t="str">
        <f>IF(TRIM(A175)="","",INDEX('School List 1'!O:O,MATCH(B175,'School List 1'!C:C,0)))</f>
        <v/>
      </c>
      <c r="K175" s="9" t="e">
        <f t="shared" si="21"/>
        <v>#VALUE!</v>
      </c>
      <c r="L175" s="30">
        <f t="shared" si="22"/>
        <v>0</v>
      </c>
      <c r="M175" s="9">
        <f t="shared" si="23"/>
        <v>0</v>
      </c>
      <c r="N175" s="9" t="e">
        <f t="shared" si="19"/>
        <v>#VALUE!</v>
      </c>
      <c r="O175" s="9" t="e">
        <f t="shared" si="24"/>
        <v>#VALUE!</v>
      </c>
      <c r="P175" s="9" t="e">
        <f t="shared" si="25"/>
        <v>#VALUE!</v>
      </c>
      <c r="Q175" s="9" t="e">
        <f t="shared" si="20"/>
        <v>#VALUE!</v>
      </c>
    </row>
    <row r="176" spans="1:17" x14ac:dyDescent="0.2">
      <c r="A176" s="9" t="str">
        <f>_xlfn.IFNA(INDEX('School List 1'!D:D,MATCH(B176,'School List 1'!C:C,0))," ")</f>
        <v xml:space="preserve"> </v>
      </c>
      <c r="C176" s="28"/>
      <c r="D176" s="28"/>
      <c r="E176" s="28"/>
      <c r="F176" s="28"/>
      <c r="G176" s="28"/>
      <c r="I176" s="138" t="str">
        <f>IF(TRIM(A176)="","",INDEX('School List 1'!N:N,MATCH(B176,'School List 1'!C:C,0)))</f>
        <v/>
      </c>
      <c r="J176" s="138" t="str">
        <f>IF(TRIM(A176)="","",INDEX('School List 1'!O:O,MATCH(B176,'School List 1'!C:C,0)))</f>
        <v/>
      </c>
      <c r="K176" s="9" t="e">
        <f t="shared" si="21"/>
        <v>#VALUE!</v>
      </c>
      <c r="L176" s="30">
        <f t="shared" si="22"/>
        <v>0</v>
      </c>
      <c r="M176" s="9">
        <f t="shared" si="23"/>
        <v>0</v>
      </c>
      <c r="N176" s="9" t="e">
        <f t="shared" si="19"/>
        <v>#VALUE!</v>
      </c>
      <c r="O176" s="9" t="e">
        <f t="shared" si="24"/>
        <v>#VALUE!</v>
      </c>
      <c r="P176" s="9" t="e">
        <f t="shared" si="25"/>
        <v>#VALUE!</v>
      </c>
      <c r="Q176" s="9" t="e">
        <f t="shared" si="20"/>
        <v>#VALUE!</v>
      </c>
    </row>
    <row r="177" spans="1:17" x14ac:dyDescent="0.2">
      <c r="A177" s="9" t="str">
        <f>_xlfn.IFNA(INDEX('School List 1'!D:D,MATCH(B177,'School List 1'!C:C,0))," ")</f>
        <v xml:space="preserve"> </v>
      </c>
      <c r="C177" s="28"/>
      <c r="D177" s="28"/>
      <c r="E177" s="28"/>
      <c r="F177" s="28"/>
      <c r="G177" s="28"/>
      <c r="I177" s="138" t="str">
        <f>IF(TRIM(A177)="","",INDEX('School List 1'!N:N,MATCH(B177,'School List 1'!C:C,0)))</f>
        <v/>
      </c>
      <c r="J177" s="138" t="str">
        <f>IF(TRIM(A177)="","",INDEX('School List 1'!O:O,MATCH(B177,'School List 1'!C:C,0)))</f>
        <v/>
      </c>
      <c r="K177" s="9" t="e">
        <f t="shared" si="21"/>
        <v>#VALUE!</v>
      </c>
      <c r="L177" s="30">
        <f t="shared" si="22"/>
        <v>0</v>
      </c>
      <c r="M177" s="9">
        <f t="shared" si="23"/>
        <v>0</v>
      </c>
      <c r="N177" s="9" t="e">
        <f t="shared" si="19"/>
        <v>#VALUE!</v>
      </c>
      <c r="O177" s="9" t="e">
        <f t="shared" si="24"/>
        <v>#VALUE!</v>
      </c>
      <c r="P177" s="9" t="e">
        <f t="shared" si="25"/>
        <v>#VALUE!</v>
      </c>
      <c r="Q177" s="9" t="e">
        <f t="shared" si="20"/>
        <v>#VALUE!</v>
      </c>
    </row>
    <row r="178" spans="1:17" x14ac:dyDescent="0.2">
      <c r="A178" s="9" t="str">
        <f>_xlfn.IFNA(INDEX('School List 1'!D:D,MATCH(B178,'School List 1'!C:C,0))," ")</f>
        <v xml:space="preserve"> </v>
      </c>
      <c r="C178" s="28"/>
      <c r="D178" s="28"/>
      <c r="E178" s="28"/>
      <c r="F178" s="28"/>
      <c r="G178" s="28"/>
      <c r="I178" s="138" t="str">
        <f>IF(TRIM(A178)="","",INDEX('School List 1'!N:N,MATCH(B178,'School List 1'!C:C,0)))</f>
        <v/>
      </c>
      <c r="J178" s="138" t="str">
        <f>IF(TRIM(A178)="","",INDEX('School List 1'!O:O,MATCH(B178,'School List 1'!C:C,0)))</f>
        <v/>
      </c>
      <c r="K178" s="9" t="e">
        <f t="shared" si="21"/>
        <v>#VALUE!</v>
      </c>
      <c r="L178" s="30">
        <f t="shared" si="22"/>
        <v>0</v>
      </c>
      <c r="M178" s="9">
        <f t="shared" si="23"/>
        <v>0</v>
      </c>
      <c r="N178" s="9" t="e">
        <f t="shared" si="19"/>
        <v>#VALUE!</v>
      </c>
      <c r="O178" s="9" t="e">
        <f t="shared" si="24"/>
        <v>#VALUE!</v>
      </c>
      <c r="P178" s="9" t="e">
        <f t="shared" si="25"/>
        <v>#VALUE!</v>
      </c>
      <c r="Q178" s="9" t="e">
        <f t="shared" si="20"/>
        <v>#VALUE!</v>
      </c>
    </row>
    <row r="179" spans="1:17" x14ac:dyDescent="0.2">
      <c r="A179" s="9" t="str">
        <f>_xlfn.IFNA(INDEX('School List 1'!D:D,MATCH(B179,'School List 1'!C:C,0))," ")</f>
        <v xml:space="preserve"> </v>
      </c>
      <c r="C179" s="28"/>
      <c r="D179" s="28"/>
      <c r="E179" s="28"/>
      <c r="F179" s="28"/>
      <c r="G179" s="28"/>
      <c r="I179" s="138" t="str">
        <f>IF(TRIM(A179)="","",INDEX('School List 1'!N:N,MATCH(B179,'School List 1'!C:C,0)))</f>
        <v/>
      </c>
      <c r="J179" s="138" t="str">
        <f>IF(TRIM(A179)="","",INDEX('School List 1'!O:O,MATCH(B179,'School List 1'!C:C,0)))</f>
        <v/>
      </c>
      <c r="K179" s="9" t="e">
        <f t="shared" si="21"/>
        <v>#VALUE!</v>
      </c>
      <c r="L179" s="30">
        <f t="shared" si="22"/>
        <v>0</v>
      </c>
      <c r="M179" s="9">
        <f t="shared" si="23"/>
        <v>0</v>
      </c>
      <c r="N179" s="9" t="e">
        <f t="shared" si="19"/>
        <v>#VALUE!</v>
      </c>
      <c r="O179" s="9" t="e">
        <f t="shared" si="24"/>
        <v>#VALUE!</v>
      </c>
      <c r="P179" s="9" t="e">
        <f t="shared" si="25"/>
        <v>#VALUE!</v>
      </c>
      <c r="Q179" s="9" t="e">
        <f t="shared" si="20"/>
        <v>#VALUE!</v>
      </c>
    </row>
    <row r="180" spans="1:17" x14ac:dyDescent="0.2">
      <c r="A180" s="9" t="str">
        <f>_xlfn.IFNA(INDEX('School List 1'!D:D,MATCH(B180,'School List 1'!C:C,0))," ")</f>
        <v xml:space="preserve"> </v>
      </c>
      <c r="C180" s="28"/>
      <c r="D180" s="28"/>
      <c r="E180" s="28"/>
      <c r="F180" s="28"/>
      <c r="G180" s="28"/>
      <c r="I180" s="138" t="str">
        <f>IF(TRIM(A180)="","",INDEX('School List 1'!N:N,MATCH(B180,'School List 1'!C:C,0)))</f>
        <v/>
      </c>
      <c r="J180" s="138" t="str">
        <f>IF(TRIM(A180)="","",INDEX('School List 1'!O:O,MATCH(B180,'School List 1'!C:C,0)))</f>
        <v/>
      </c>
      <c r="K180" s="9" t="e">
        <f t="shared" si="21"/>
        <v>#VALUE!</v>
      </c>
      <c r="L180" s="30">
        <f t="shared" si="22"/>
        <v>0</v>
      </c>
      <c r="M180" s="9">
        <f t="shared" si="23"/>
        <v>0</v>
      </c>
      <c r="N180" s="9" t="e">
        <f t="shared" si="19"/>
        <v>#VALUE!</v>
      </c>
      <c r="O180" s="9" t="e">
        <f t="shared" si="24"/>
        <v>#VALUE!</v>
      </c>
      <c r="P180" s="9" t="e">
        <f t="shared" si="25"/>
        <v>#VALUE!</v>
      </c>
      <c r="Q180" s="9" t="e">
        <f t="shared" si="20"/>
        <v>#VALUE!</v>
      </c>
    </row>
    <row r="181" spans="1:17" x14ac:dyDescent="0.2">
      <c r="A181" s="9" t="str">
        <f>_xlfn.IFNA(INDEX('School List 1'!D:D,MATCH(B181,'School List 1'!C:C,0))," ")</f>
        <v xml:space="preserve"> </v>
      </c>
      <c r="C181" s="28"/>
      <c r="D181" s="28"/>
      <c r="E181" s="28"/>
      <c r="F181" s="28"/>
      <c r="G181" s="28"/>
      <c r="I181" s="138" t="str">
        <f>IF(TRIM(A181)="","",INDEX('School List 1'!N:N,MATCH(B181,'School List 1'!C:C,0)))</f>
        <v/>
      </c>
      <c r="J181" s="138" t="str">
        <f>IF(TRIM(A181)="","",INDEX('School List 1'!O:O,MATCH(B181,'School List 1'!C:C,0)))</f>
        <v/>
      </c>
      <c r="K181" s="9" t="e">
        <f t="shared" si="21"/>
        <v>#VALUE!</v>
      </c>
      <c r="L181" s="30">
        <f t="shared" si="22"/>
        <v>0</v>
      </c>
      <c r="M181" s="9">
        <f t="shared" si="23"/>
        <v>0</v>
      </c>
      <c r="N181" s="9" t="e">
        <f t="shared" si="19"/>
        <v>#VALUE!</v>
      </c>
      <c r="O181" s="9" t="e">
        <f t="shared" si="24"/>
        <v>#VALUE!</v>
      </c>
      <c r="P181" s="9" t="e">
        <f t="shared" si="25"/>
        <v>#VALUE!</v>
      </c>
      <c r="Q181" s="9" t="e">
        <f t="shared" si="20"/>
        <v>#VALUE!</v>
      </c>
    </row>
    <row r="182" spans="1:17" x14ac:dyDescent="0.2">
      <c r="A182" s="9" t="str">
        <f>_xlfn.IFNA(INDEX('School List 1'!D:D,MATCH(B182,'School List 1'!C:C,0))," ")</f>
        <v xml:space="preserve"> </v>
      </c>
      <c r="C182" s="28"/>
      <c r="D182" s="28"/>
      <c r="E182" s="28"/>
      <c r="F182" s="28"/>
      <c r="G182" s="28"/>
      <c r="I182" s="138" t="str">
        <f>IF(TRIM(A182)="","",INDEX('School List 1'!N:N,MATCH(B182,'School List 1'!C:C,0)))</f>
        <v/>
      </c>
      <c r="J182" s="138" t="str">
        <f>IF(TRIM(A182)="","",INDEX('School List 1'!O:O,MATCH(B182,'School List 1'!C:C,0)))</f>
        <v/>
      </c>
      <c r="K182" s="9" t="e">
        <f t="shared" si="21"/>
        <v>#VALUE!</v>
      </c>
      <c r="L182" s="30">
        <f t="shared" si="22"/>
        <v>0</v>
      </c>
      <c r="M182" s="9">
        <f t="shared" si="23"/>
        <v>0</v>
      </c>
      <c r="N182" s="9" t="e">
        <f t="shared" si="19"/>
        <v>#VALUE!</v>
      </c>
      <c r="O182" s="9" t="e">
        <f t="shared" si="24"/>
        <v>#VALUE!</v>
      </c>
      <c r="P182" s="9" t="e">
        <f t="shared" si="25"/>
        <v>#VALUE!</v>
      </c>
      <c r="Q182" s="9" t="e">
        <f t="shared" si="20"/>
        <v>#VALUE!</v>
      </c>
    </row>
    <row r="183" spans="1:17" x14ac:dyDescent="0.2">
      <c r="A183" s="9" t="str">
        <f>_xlfn.IFNA(INDEX('School List 1'!D:D,MATCH(B183,'School List 1'!C:C,0))," ")</f>
        <v xml:space="preserve"> </v>
      </c>
      <c r="C183" s="28"/>
      <c r="D183" s="28"/>
      <c r="E183" s="28"/>
      <c r="F183" s="28"/>
      <c r="G183" s="28"/>
      <c r="I183" s="138" t="str">
        <f>IF(TRIM(A183)="","",INDEX('School List 1'!N:N,MATCH(B183,'School List 1'!C:C,0)))</f>
        <v/>
      </c>
      <c r="J183" s="138" t="str">
        <f>IF(TRIM(A183)="","",INDEX('School List 1'!O:O,MATCH(B183,'School List 1'!C:C,0)))</f>
        <v/>
      </c>
      <c r="K183" s="9" t="e">
        <f t="shared" si="21"/>
        <v>#VALUE!</v>
      </c>
      <c r="L183" s="30">
        <f t="shared" si="22"/>
        <v>0</v>
      </c>
      <c r="M183" s="9">
        <f t="shared" si="23"/>
        <v>0</v>
      </c>
      <c r="N183" s="9" t="e">
        <f t="shared" si="19"/>
        <v>#VALUE!</v>
      </c>
      <c r="O183" s="9" t="e">
        <f t="shared" si="24"/>
        <v>#VALUE!</v>
      </c>
      <c r="P183" s="9" t="e">
        <f t="shared" si="25"/>
        <v>#VALUE!</v>
      </c>
      <c r="Q183" s="9" t="e">
        <f t="shared" si="20"/>
        <v>#VALUE!</v>
      </c>
    </row>
    <row r="184" spans="1:17" x14ac:dyDescent="0.2">
      <c r="A184" s="9" t="str">
        <f>_xlfn.IFNA(INDEX('School List 1'!D:D,MATCH(B184,'School List 1'!C:C,0))," ")</f>
        <v xml:space="preserve"> </v>
      </c>
      <c r="C184" s="28"/>
      <c r="D184" s="28"/>
      <c r="E184" s="28"/>
      <c r="F184" s="28"/>
      <c r="G184" s="28"/>
      <c r="I184" s="138" t="str">
        <f>IF(TRIM(A184)="","",INDEX('School List 1'!N:N,MATCH(B184,'School List 1'!C:C,0)))</f>
        <v/>
      </c>
      <c r="J184" s="138" t="str">
        <f>IF(TRIM(A184)="","",INDEX('School List 1'!O:O,MATCH(B184,'School List 1'!C:C,0)))</f>
        <v/>
      </c>
      <c r="K184" s="9" t="e">
        <f t="shared" si="21"/>
        <v>#VALUE!</v>
      </c>
      <c r="L184" s="30">
        <f t="shared" si="22"/>
        <v>0</v>
      </c>
      <c r="M184" s="9">
        <f t="shared" si="23"/>
        <v>0</v>
      </c>
      <c r="N184" s="9" t="e">
        <f t="shared" si="19"/>
        <v>#VALUE!</v>
      </c>
      <c r="O184" s="9" t="e">
        <f t="shared" si="24"/>
        <v>#VALUE!</v>
      </c>
      <c r="P184" s="9" t="e">
        <f t="shared" si="25"/>
        <v>#VALUE!</v>
      </c>
      <c r="Q184" s="9" t="e">
        <f t="shared" si="20"/>
        <v>#VALUE!</v>
      </c>
    </row>
    <row r="185" spans="1:17" x14ac:dyDescent="0.2">
      <c r="A185" s="9" t="str">
        <f>_xlfn.IFNA(INDEX('School List 1'!D:D,MATCH(B185,'School List 1'!C:C,0))," ")</f>
        <v xml:space="preserve"> </v>
      </c>
      <c r="C185" s="28"/>
      <c r="D185" s="28"/>
      <c r="E185" s="28"/>
      <c r="F185" s="28"/>
      <c r="G185" s="28"/>
      <c r="I185" s="138" t="str">
        <f>IF(TRIM(A185)="","",INDEX('School List 1'!N:N,MATCH(B185,'School List 1'!C:C,0)))</f>
        <v/>
      </c>
      <c r="J185" s="138" t="str">
        <f>IF(TRIM(A185)="","",INDEX('School List 1'!O:O,MATCH(B185,'School List 1'!C:C,0)))</f>
        <v/>
      </c>
      <c r="K185" s="9" t="e">
        <f t="shared" si="21"/>
        <v>#VALUE!</v>
      </c>
      <c r="L185" s="30">
        <f t="shared" si="22"/>
        <v>0</v>
      </c>
      <c r="M185" s="9">
        <f t="shared" si="23"/>
        <v>0</v>
      </c>
      <c r="N185" s="9" t="e">
        <f t="shared" si="19"/>
        <v>#VALUE!</v>
      </c>
      <c r="O185" s="9" t="e">
        <f t="shared" si="24"/>
        <v>#VALUE!</v>
      </c>
      <c r="P185" s="9" t="e">
        <f t="shared" si="25"/>
        <v>#VALUE!</v>
      </c>
      <c r="Q185" s="9" t="e">
        <f t="shared" si="20"/>
        <v>#VALUE!</v>
      </c>
    </row>
    <row r="186" spans="1:17" x14ac:dyDescent="0.2">
      <c r="A186" s="9" t="str">
        <f>_xlfn.IFNA(INDEX('School List 1'!D:D,MATCH(B186,'School List 1'!C:C,0))," ")</f>
        <v xml:space="preserve"> </v>
      </c>
      <c r="C186" s="28"/>
      <c r="D186" s="28"/>
      <c r="E186" s="28"/>
      <c r="F186" s="28"/>
      <c r="G186" s="28"/>
      <c r="I186" s="138" t="str">
        <f>IF(TRIM(A186)="","",INDEX('School List 1'!N:N,MATCH(B186,'School List 1'!C:C,0)))</f>
        <v/>
      </c>
      <c r="J186" s="138" t="str">
        <f>IF(TRIM(A186)="","",INDEX('School List 1'!O:O,MATCH(B186,'School List 1'!C:C,0)))</f>
        <v/>
      </c>
      <c r="K186" s="9" t="e">
        <f t="shared" si="21"/>
        <v>#VALUE!</v>
      </c>
      <c r="L186" s="30">
        <f t="shared" si="22"/>
        <v>0</v>
      </c>
      <c r="M186" s="9">
        <f t="shared" si="23"/>
        <v>0</v>
      </c>
      <c r="N186" s="9" t="e">
        <f t="shared" si="19"/>
        <v>#VALUE!</v>
      </c>
      <c r="O186" s="9" t="e">
        <f t="shared" si="24"/>
        <v>#VALUE!</v>
      </c>
      <c r="P186" s="9" t="e">
        <f t="shared" si="25"/>
        <v>#VALUE!</v>
      </c>
      <c r="Q186" s="9" t="e">
        <f t="shared" si="20"/>
        <v>#VALUE!</v>
      </c>
    </row>
    <row r="187" spans="1:17" x14ac:dyDescent="0.2">
      <c r="A187" s="9" t="str">
        <f>_xlfn.IFNA(INDEX('School List 1'!D:D,MATCH(B187,'School List 1'!C:C,0))," ")</f>
        <v xml:space="preserve"> </v>
      </c>
      <c r="C187" s="28"/>
      <c r="D187" s="28"/>
      <c r="E187" s="28"/>
      <c r="F187" s="28"/>
      <c r="G187" s="28"/>
      <c r="I187" s="138" t="str">
        <f>IF(TRIM(A187)="","",INDEX('School List 1'!N:N,MATCH(B187,'School List 1'!C:C,0)))</f>
        <v/>
      </c>
      <c r="J187" s="138" t="str">
        <f>IF(TRIM(A187)="","",INDEX('School List 1'!O:O,MATCH(B187,'School List 1'!C:C,0)))</f>
        <v/>
      </c>
      <c r="K187" s="9" t="e">
        <f t="shared" si="21"/>
        <v>#VALUE!</v>
      </c>
      <c r="L187" s="30">
        <f t="shared" si="22"/>
        <v>0</v>
      </c>
      <c r="M187" s="9">
        <f t="shared" si="23"/>
        <v>0</v>
      </c>
      <c r="N187" s="9" t="e">
        <f t="shared" si="19"/>
        <v>#VALUE!</v>
      </c>
      <c r="O187" s="9" t="e">
        <f t="shared" si="24"/>
        <v>#VALUE!</v>
      </c>
      <c r="P187" s="9" t="e">
        <f t="shared" si="25"/>
        <v>#VALUE!</v>
      </c>
      <c r="Q187" s="9" t="e">
        <f t="shared" si="20"/>
        <v>#VALUE!</v>
      </c>
    </row>
    <row r="188" spans="1:17" x14ac:dyDescent="0.2">
      <c r="A188" s="9" t="str">
        <f>_xlfn.IFNA(INDEX('School List 1'!D:D,MATCH(B188,'School List 1'!C:C,0))," ")</f>
        <v xml:space="preserve"> </v>
      </c>
      <c r="C188" s="28"/>
      <c r="D188" s="28"/>
      <c r="E188" s="28"/>
      <c r="F188" s="28"/>
      <c r="G188" s="28"/>
      <c r="I188" s="138" t="str">
        <f>IF(TRIM(A188)="","",INDEX('School List 1'!N:N,MATCH(B188,'School List 1'!C:C,0)))</f>
        <v/>
      </c>
      <c r="J188" s="138" t="str">
        <f>IF(TRIM(A188)="","",INDEX('School List 1'!O:O,MATCH(B188,'School List 1'!C:C,0)))</f>
        <v/>
      </c>
      <c r="K188" s="9" t="e">
        <f t="shared" si="21"/>
        <v>#VALUE!</v>
      </c>
      <c r="L188" s="30">
        <f t="shared" si="22"/>
        <v>0</v>
      </c>
      <c r="M188" s="9">
        <f t="shared" si="23"/>
        <v>0</v>
      </c>
      <c r="N188" s="9" t="e">
        <f t="shared" si="19"/>
        <v>#VALUE!</v>
      </c>
      <c r="O188" s="9" t="e">
        <f t="shared" si="24"/>
        <v>#VALUE!</v>
      </c>
      <c r="P188" s="9" t="e">
        <f t="shared" si="25"/>
        <v>#VALUE!</v>
      </c>
      <c r="Q188" s="9" t="e">
        <f t="shared" si="20"/>
        <v>#VALUE!</v>
      </c>
    </row>
    <row r="189" spans="1:17" x14ac:dyDescent="0.2">
      <c r="A189" s="9" t="str">
        <f>_xlfn.IFNA(INDEX('School List 1'!D:D,MATCH(B189,'School List 1'!C:C,0))," ")</f>
        <v xml:space="preserve"> </v>
      </c>
      <c r="C189" s="28"/>
      <c r="D189" s="28"/>
      <c r="E189" s="28"/>
      <c r="F189" s="28"/>
      <c r="G189" s="28"/>
      <c r="I189" s="138" t="str">
        <f>IF(TRIM(A189)="","",INDEX('School List 1'!N:N,MATCH(B189,'School List 1'!C:C,0)))</f>
        <v/>
      </c>
      <c r="J189" s="138" t="str">
        <f>IF(TRIM(A189)="","",INDEX('School List 1'!O:O,MATCH(B189,'School List 1'!C:C,0)))</f>
        <v/>
      </c>
      <c r="K189" s="9" t="e">
        <f t="shared" si="21"/>
        <v>#VALUE!</v>
      </c>
      <c r="L189" s="30">
        <f t="shared" si="22"/>
        <v>0</v>
      </c>
      <c r="M189" s="9">
        <f t="shared" si="23"/>
        <v>0</v>
      </c>
      <c r="N189" s="9" t="e">
        <f t="shared" si="19"/>
        <v>#VALUE!</v>
      </c>
      <c r="O189" s="9" t="e">
        <f t="shared" si="24"/>
        <v>#VALUE!</v>
      </c>
      <c r="P189" s="9" t="e">
        <f t="shared" si="25"/>
        <v>#VALUE!</v>
      </c>
      <c r="Q189" s="9" t="e">
        <f t="shared" si="20"/>
        <v>#VALUE!</v>
      </c>
    </row>
    <row r="190" spans="1:17" x14ac:dyDescent="0.2">
      <c r="A190" s="9" t="str">
        <f>_xlfn.IFNA(INDEX('School List 1'!D:D,MATCH(B190,'School List 1'!C:C,0))," ")</f>
        <v xml:space="preserve"> </v>
      </c>
      <c r="C190" s="28"/>
      <c r="D190" s="28"/>
      <c r="E190" s="28"/>
      <c r="F190" s="28"/>
      <c r="G190" s="28"/>
      <c r="I190" s="138" t="str">
        <f>IF(TRIM(A190)="","",INDEX('School List 1'!N:N,MATCH(B190,'School List 1'!C:C,0)))</f>
        <v/>
      </c>
      <c r="J190" s="138" t="str">
        <f>IF(TRIM(A190)="","",INDEX('School List 1'!O:O,MATCH(B190,'School List 1'!C:C,0)))</f>
        <v/>
      </c>
      <c r="K190" s="9" t="e">
        <f t="shared" si="21"/>
        <v>#VALUE!</v>
      </c>
      <c r="L190" s="30">
        <f t="shared" si="22"/>
        <v>0</v>
      </c>
      <c r="M190" s="9">
        <f t="shared" si="23"/>
        <v>0</v>
      </c>
      <c r="N190" s="9" t="e">
        <f t="shared" si="19"/>
        <v>#VALUE!</v>
      </c>
      <c r="O190" s="9" t="e">
        <f t="shared" si="24"/>
        <v>#VALUE!</v>
      </c>
      <c r="P190" s="9" t="e">
        <f t="shared" si="25"/>
        <v>#VALUE!</v>
      </c>
      <c r="Q190" s="9" t="e">
        <f t="shared" si="20"/>
        <v>#VALUE!</v>
      </c>
    </row>
    <row r="191" spans="1:17" x14ac:dyDescent="0.2">
      <c r="A191" s="9" t="str">
        <f>_xlfn.IFNA(INDEX('School List 1'!D:D,MATCH(B191,'School List 1'!C:C,0))," ")</f>
        <v xml:space="preserve"> </v>
      </c>
      <c r="C191" s="28"/>
      <c r="D191" s="28"/>
      <c r="E191" s="28"/>
      <c r="F191" s="28"/>
      <c r="G191" s="28"/>
      <c r="I191" s="138" t="str">
        <f>IF(TRIM(A191)="","",INDEX('School List 1'!N:N,MATCH(B191,'School List 1'!C:C,0)))</f>
        <v/>
      </c>
      <c r="J191" s="138" t="str">
        <f>IF(TRIM(A191)="","",INDEX('School List 1'!O:O,MATCH(B191,'School List 1'!C:C,0)))</f>
        <v/>
      </c>
      <c r="K191" s="9" t="e">
        <f t="shared" si="21"/>
        <v>#VALUE!</v>
      </c>
      <c r="L191" s="30">
        <f t="shared" si="22"/>
        <v>0</v>
      </c>
      <c r="M191" s="9">
        <f t="shared" si="23"/>
        <v>0</v>
      </c>
      <c r="N191" s="9" t="e">
        <f t="shared" si="19"/>
        <v>#VALUE!</v>
      </c>
      <c r="O191" s="9" t="e">
        <f t="shared" si="24"/>
        <v>#VALUE!</v>
      </c>
      <c r="P191" s="9" t="e">
        <f t="shared" si="25"/>
        <v>#VALUE!</v>
      </c>
      <c r="Q191" s="9" t="e">
        <f t="shared" si="20"/>
        <v>#VALUE!</v>
      </c>
    </row>
    <row r="192" spans="1:17" x14ac:dyDescent="0.2">
      <c r="A192" s="9" t="str">
        <f>_xlfn.IFNA(INDEX('School List 1'!D:D,MATCH(B192,'School List 1'!C:C,0))," ")</f>
        <v xml:space="preserve"> </v>
      </c>
      <c r="C192" s="28"/>
      <c r="D192" s="28"/>
      <c r="E192" s="28"/>
      <c r="F192" s="28"/>
      <c r="G192" s="28"/>
      <c r="I192" s="138" t="str">
        <f>IF(TRIM(A192)="","",INDEX('School List 1'!N:N,MATCH(B192,'School List 1'!C:C,0)))</f>
        <v/>
      </c>
      <c r="J192" s="138" t="str">
        <f>IF(TRIM(A192)="","",INDEX('School List 1'!O:O,MATCH(B192,'School List 1'!C:C,0)))</f>
        <v/>
      </c>
      <c r="K192" s="9" t="e">
        <f t="shared" si="21"/>
        <v>#VALUE!</v>
      </c>
      <c r="L192" s="30">
        <f t="shared" si="22"/>
        <v>0</v>
      </c>
      <c r="M192" s="9">
        <f t="shared" si="23"/>
        <v>0</v>
      </c>
      <c r="N192" s="9" t="e">
        <f t="shared" si="19"/>
        <v>#VALUE!</v>
      </c>
      <c r="O192" s="9" t="e">
        <f t="shared" si="24"/>
        <v>#VALUE!</v>
      </c>
      <c r="P192" s="9" t="e">
        <f t="shared" si="25"/>
        <v>#VALUE!</v>
      </c>
      <c r="Q192" s="9" t="e">
        <f t="shared" si="20"/>
        <v>#VALUE!</v>
      </c>
    </row>
    <row r="193" spans="1:17" x14ac:dyDescent="0.2">
      <c r="A193" s="9" t="str">
        <f>_xlfn.IFNA(INDEX('School List 1'!D:D,MATCH(B193,'School List 1'!C:C,0))," ")</f>
        <v xml:space="preserve"> </v>
      </c>
      <c r="C193" s="28"/>
      <c r="D193" s="28"/>
      <c r="E193" s="28"/>
      <c r="F193" s="28"/>
      <c r="G193" s="28"/>
      <c r="I193" s="138" t="str">
        <f>IF(TRIM(A193)="","",INDEX('School List 1'!N:N,MATCH(B193,'School List 1'!C:C,0)))</f>
        <v/>
      </c>
      <c r="J193" s="138" t="str">
        <f>IF(TRIM(A193)="","",INDEX('School List 1'!O:O,MATCH(B193,'School List 1'!C:C,0)))</f>
        <v/>
      </c>
      <c r="K193" s="9" t="e">
        <f t="shared" si="21"/>
        <v>#VALUE!</v>
      </c>
      <c r="L193" s="30">
        <f t="shared" si="22"/>
        <v>0</v>
      </c>
      <c r="M193" s="9">
        <f t="shared" si="23"/>
        <v>0</v>
      </c>
      <c r="N193" s="9" t="e">
        <f t="shared" si="19"/>
        <v>#VALUE!</v>
      </c>
      <c r="O193" s="9" t="e">
        <f t="shared" si="24"/>
        <v>#VALUE!</v>
      </c>
      <c r="P193" s="9" t="e">
        <f t="shared" si="25"/>
        <v>#VALUE!</v>
      </c>
      <c r="Q193" s="9" t="e">
        <f t="shared" si="20"/>
        <v>#VALUE!</v>
      </c>
    </row>
    <row r="194" spans="1:17" x14ac:dyDescent="0.2">
      <c r="A194" s="9" t="str">
        <f>_xlfn.IFNA(INDEX('School List 1'!D:D,MATCH(B194,'School List 1'!C:C,0))," ")</f>
        <v xml:space="preserve"> </v>
      </c>
      <c r="C194" s="28"/>
      <c r="D194" s="28"/>
      <c r="E194" s="28"/>
      <c r="F194" s="28"/>
      <c r="G194" s="28"/>
      <c r="I194" s="138" t="str">
        <f>IF(TRIM(A194)="","",INDEX('School List 1'!N:N,MATCH(B194,'School List 1'!C:C,0)))</f>
        <v/>
      </c>
      <c r="J194" s="138" t="str">
        <f>IF(TRIM(A194)="","",INDEX('School List 1'!O:O,MATCH(B194,'School List 1'!C:C,0)))</f>
        <v/>
      </c>
      <c r="K194" s="9" t="e">
        <f t="shared" si="21"/>
        <v>#VALUE!</v>
      </c>
      <c r="L194" s="30">
        <f t="shared" si="22"/>
        <v>0</v>
      </c>
      <c r="M194" s="9">
        <f t="shared" si="23"/>
        <v>0</v>
      </c>
      <c r="N194" s="9" t="e">
        <f t="shared" si="19"/>
        <v>#VALUE!</v>
      </c>
      <c r="O194" s="9" t="e">
        <f t="shared" si="24"/>
        <v>#VALUE!</v>
      </c>
      <c r="P194" s="9" t="e">
        <f t="shared" si="25"/>
        <v>#VALUE!</v>
      </c>
      <c r="Q194" s="9" t="e">
        <f t="shared" si="20"/>
        <v>#VALUE!</v>
      </c>
    </row>
    <row r="195" spans="1:17" x14ac:dyDescent="0.2">
      <c r="A195" s="9" t="str">
        <f>_xlfn.IFNA(INDEX('School List 1'!D:D,MATCH(B195,'School List 1'!C:C,0))," ")</f>
        <v xml:space="preserve"> </v>
      </c>
      <c r="C195" s="28"/>
      <c r="D195" s="28"/>
      <c r="E195" s="28"/>
      <c r="F195" s="28"/>
      <c r="G195" s="28"/>
      <c r="I195" s="138" t="str">
        <f>IF(TRIM(A195)="","",INDEX('School List 1'!N:N,MATCH(B195,'School List 1'!C:C,0)))</f>
        <v/>
      </c>
      <c r="J195" s="138" t="str">
        <f>IF(TRIM(A195)="","",INDEX('School List 1'!O:O,MATCH(B195,'School List 1'!C:C,0)))</f>
        <v/>
      </c>
      <c r="K195" s="9" t="e">
        <f t="shared" si="21"/>
        <v>#VALUE!</v>
      </c>
      <c r="L195" s="30">
        <f t="shared" si="22"/>
        <v>0</v>
      </c>
      <c r="M195" s="9">
        <f t="shared" si="23"/>
        <v>0</v>
      </c>
      <c r="N195" s="9" t="e">
        <f t="shared" si="19"/>
        <v>#VALUE!</v>
      </c>
      <c r="O195" s="9" t="e">
        <f t="shared" si="24"/>
        <v>#VALUE!</v>
      </c>
      <c r="P195" s="9" t="e">
        <f t="shared" si="25"/>
        <v>#VALUE!</v>
      </c>
      <c r="Q195" s="9" t="e">
        <f t="shared" si="20"/>
        <v>#VALUE!</v>
      </c>
    </row>
    <row r="196" spans="1:17" x14ac:dyDescent="0.2">
      <c r="A196" s="9" t="str">
        <f>_xlfn.IFNA(INDEX('School List 1'!D:D,MATCH(B196,'School List 1'!C:C,0))," ")</f>
        <v xml:space="preserve"> </v>
      </c>
      <c r="C196" s="28"/>
      <c r="D196" s="28"/>
      <c r="E196" s="28"/>
      <c r="F196" s="28"/>
      <c r="G196" s="28"/>
      <c r="I196" s="138" t="str">
        <f>IF(TRIM(A196)="","",INDEX('School List 1'!N:N,MATCH(B196,'School List 1'!C:C,0)))</f>
        <v/>
      </c>
      <c r="J196" s="138" t="str">
        <f>IF(TRIM(A196)="","",INDEX('School List 1'!O:O,MATCH(B196,'School List 1'!C:C,0)))</f>
        <v/>
      </c>
      <c r="K196" s="9" t="e">
        <f t="shared" si="21"/>
        <v>#VALUE!</v>
      </c>
      <c r="L196" s="30">
        <f t="shared" si="22"/>
        <v>0</v>
      </c>
      <c r="M196" s="9">
        <f t="shared" si="23"/>
        <v>0</v>
      </c>
      <c r="N196" s="9" t="e">
        <f t="shared" si="19"/>
        <v>#VALUE!</v>
      </c>
      <c r="O196" s="9" t="e">
        <f t="shared" si="24"/>
        <v>#VALUE!</v>
      </c>
      <c r="P196" s="9" t="e">
        <f t="shared" si="25"/>
        <v>#VALUE!</v>
      </c>
      <c r="Q196" s="9" t="e">
        <f t="shared" si="20"/>
        <v>#VALUE!</v>
      </c>
    </row>
    <row r="197" spans="1:17" x14ac:dyDescent="0.2">
      <c r="A197" s="9" t="str">
        <f>_xlfn.IFNA(INDEX('School List 1'!D:D,MATCH(B197,'School List 1'!C:C,0))," ")</f>
        <v xml:space="preserve"> </v>
      </c>
      <c r="C197" s="28"/>
      <c r="D197" s="28"/>
      <c r="E197" s="28"/>
      <c r="F197" s="28"/>
      <c r="G197" s="28"/>
      <c r="I197" s="138" t="str">
        <f>IF(TRIM(A197)="","",INDEX('School List 1'!N:N,MATCH(B197,'School List 1'!C:C,0)))</f>
        <v/>
      </c>
      <c r="J197" s="138" t="str">
        <f>IF(TRIM(A197)="","",INDEX('School List 1'!O:O,MATCH(B197,'School List 1'!C:C,0)))</f>
        <v/>
      </c>
      <c r="K197" s="9" t="e">
        <f t="shared" si="21"/>
        <v>#VALUE!</v>
      </c>
      <c r="L197" s="30">
        <f t="shared" si="22"/>
        <v>0</v>
      </c>
      <c r="M197" s="9">
        <f t="shared" si="23"/>
        <v>0</v>
      </c>
      <c r="N197" s="9" t="e">
        <f t="shared" si="19"/>
        <v>#VALUE!</v>
      </c>
      <c r="O197" s="9" t="e">
        <f t="shared" si="24"/>
        <v>#VALUE!</v>
      </c>
      <c r="P197" s="9" t="e">
        <f t="shared" si="25"/>
        <v>#VALUE!</v>
      </c>
      <c r="Q197" s="9" t="e">
        <f t="shared" si="20"/>
        <v>#VALUE!</v>
      </c>
    </row>
    <row r="198" spans="1:17" x14ac:dyDescent="0.2">
      <c r="A198" s="9" t="str">
        <f>_xlfn.IFNA(INDEX('School List 1'!D:D,MATCH(B198,'School List 1'!C:C,0))," ")</f>
        <v xml:space="preserve"> </v>
      </c>
      <c r="C198" s="28"/>
      <c r="D198" s="28"/>
      <c r="E198" s="28"/>
      <c r="F198" s="28"/>
      <c r="G198" s="28"/>
      <c r="I198" s="138" t="str">
        <f>IF(TRIM(A198)="","",INDEX('School List 1'!N:N,MATCH(B198,'School List 1'!C:C,0)))</f>
        <v/>
      </c>
      <c r="J198" s="138" t="str">
        <f>IF(TRIM(A198)="","",INDEX('School List 1'!O:O,MATCH(B198,'School List 1'!C:C,0)))</f>
        <v/>
      </c>
      <c r="K198" s="9" t="e">
        <f t="shared" si="21"/>
        <v>#VALUE!</v>
      </c>
      <c r="L198" s="30">
        <f t="shared" si="22"/>
        <v>0</v>
      </c>
      <c r="M198" s="9">
        <f t="shared" si="23"/>
        <v>0</v>
      </c>
      <c r="N198" s="9" t="e">
        <f t="shared" si="19"/>
        <v>#VALUE!</v>
      </c>
      <c r="O198" s="9" t="e">
        <f t="shared" si="24"/>
        <v>#VALUE!</v>
      </c>
      <c r="P198" s="9" t="e">
        <f t="shared" si="25"/>
        <v>#VALUE!</v>
      </c>
      <c r="Q198" s="9" t="e">
        <f t="shared" si="20"/>
        <v>#VALUE!</v>
      </c>
    </row>
    <row r="199" spans="1:17" x14ac:dyDescent="0.2">
      <c r="A199" s="9" t="str">
        <f>_xlfn.IFNA(INDEX('School List 1'!D:D,MATCH(B199,'School List 1'!C:C,0))," ")</f>
        <v xml:space="preserve"> </v>
      </c>
      <c r="C199" s="28"/>
      <c r="D199" s="28"/>
      <c r="E199" s="28"/>
      <c r="F199" s="28"/>
      <c r="G199" s="28"/>
      <c r="I199" s="138" t="str">
        <f>IF(TRIM(A199)="","",INDEX('School List 1'!N:N,MATCH(B199,'School List 1'!C:C,0)))</f>
        <v/>
      </c>
      <c r="J199" s="138" t="str">
        <f>IF(TRIM(A199)="","",INDEX('School List 1'!O:O,MATCH(B199,'School List 1'!C:C,0)))</f>
        <v/>
      </c>
      <c r="K199" s="9" t="e">
        <f t="shared" si="21"/>
        <v>#VALUE!</v>
      </c>
      <c r="L199" s="30">
        <f t="shared" si="22"/>
        <v>0</v>
      </c>
      <c r="M199" s="9">
        <f t="shared" si="23"/>
        <v>0</v>
      </c>
      <c r="N199" s="9" t="e">
        <f t="shared" si="19"/>
        <v>#VALUE!</v>
      </c>
      <c r="O199" s="9" t="e">
        <f t="shared" si="24"/>
        <v>#VALUE!</v>
      </c>
      <c r="P199" s="9" t="e">
        <f t="shared" si="25"/>
        <v>#VALUE!</v>
      </c>
      <c r="Q199" s="9" t="e">
        <f t="shared" si="20"/>
        <v>#VALUE!</v>
      </c>
    </row>
    <row r="200" spans="1:17" x14ac:dyDescent="0.2">
      <c r="A200" s="9" t="str">
        <f>_xlfn.IFNA(INDEX('School List 1'!D:D,MATCH(B200,'School List 1'!C:C,0))," ")</f>
        <v xml:space="preserve"> </v>
      </c>
      <c r="C200" s="28"/>
      <c r="D200" s="28"/>
      <c r="E200" s="28"/>
      <c r="F200" s="28"/>
      <c r="G200" s="28"/>
      <c r="I200" s="138" t="str">
        <f>IF(TRIM(A200)="","",INDEX('School List 1'!N:N,MATCH(B200,'School List 1'!C:C,0)))</f>
        <v/>
      </c>
      <c r="J200" s="138" t="str">
        <f>IF(TRIM(A200)="","",INDEX('School List 1'!O:O,MATCH(B200,'School List 1'!C:C,0)))</f>
        <v/>
      </c>
      <c r="K200" s="9" t="e">
        <f t="shared" si="21"/>
        <v>#VALUE!</v>
      </c>
      <c r="L200" s="30">
        <f t="shared" si="22"/>
        <v>0</v>
      </c>
      <c r="M200" s="9">
        <f t="shared" si="23"/>
        <v>0</v>
      </c>
      <c r="N200" s="9" t="e">
        <f t="shared" si="19"/>
        <v>#VALUE!</v>
      </c>
      <c r="O200" s="9" t="e">
        <f t="shared" si="24"/>
        <v>#VALUE!</v>
      </c>
      <c r="P200" s="9" t="e">
        <f t="shared" si="25"/>
        <v>#VALUE!</v>
      </c>
      <c r="Q200" s="9" t="e">
        <f t="shared" si="20"/>
        <v>#VALUE!</v>
      </c>
    </row>
    <row r="201" spans="1:17" x14ac:dyDescent="0.2">
      <c r="A201" s="9" t="str">
        <f>_xlfn.IFNA(INDEX('School List 1'!D:D,MATCH(B201,'School List 1'!C:C,0))," ")</f>
        <v xml:space="preserve"> </v>
      </c>
      <c r="C201" s="28"/>
      <c r="D201" s="28"/>
      <c r="E201" s="28"/>
      <c r="F201" s="28"/>
      <c r="G201" s="28"/>
      <c r="I201" s="138" t="str">
        <f>IF(TRIM(A201)="","",INDEX('School List 1'!N:N,MATCH(B201,'School List 1'!C:C,0)))</f>
        <v/>
      </c>
      <c r="J201" s="138" t="str">
        <f>IF(TRIM(A201)="","",INDEX('School List 1'!O:O,MATCH(B201,'School List 1'!C:C,0)))</f>
        <v/>
      </c>
      <c r="K201" s="9" t="e">
        <f t="shared" si="21"/>
        <v>#VALUE!</v>
      </c>
      <c r="L201" s="30">
        <f t="shared" si="22"/>
        <v>0</v>
      </c>
      <c r="M201" s="9">
        <f t="shared" si="23"/>
        <v>0</v>
      </c>
      <c r="N201" s="9" t="e">
        <f t="shared" ref="N201:N264" si="26">IF(K201=0,"ERROR",M201/K201)</f>
        <v>#VALUE!</v>
      </c>
      <c r="O201" s="9" t="e">
        <f t="shared" si="24"/>
        <v>#VALUE!</v>
      </c>
      <c r="P201" s="9" t="e">
        <f t="shared" si="25"/>
        <v>#VALUE!</v>
      </c>
      <c r="Q201" s="9" t="e">
        <f t="shared" ref="Q201:Q264" si="27">IF(P201="ERROR","ERROR",(O201*P201))</f>
        <v>#VALUE!</v>
      </c>
    </row>
    <row r="202" spans="1:17" x14ac:dyDescent="0.2">
      <c r="A202" s="9" t="str">
        <f>_xlfn.IFNA(INDEX('School List 1'!D:D,MATCH(B202,'School List 1'!C:C,0))," ")</f>
        <v xml:space="preserve"> </v>
      </c>
      <c r="C202" s="28"/>
      <c r="D202" s="28"/>
      <c r="E202" s="28"/>
      <c r="F202" s="28"/>
      <c r="G202" s="28"/>
      <c r="I202" s="138" t="str">
        <f>IF(TRIM(A202)="","",INDEX('School List 1'!N:N,MATCH(B202,'School List 1'!C:C,0)))</f>
        <v/>
      </c>
      <c r="J202" s="138" t="str">
        <f>IF(TRIM(A202)="","",INDEX('School List 1'!O:O,MATCH(B202,'School List 1'!C:C,0)))</f>
        <v/>
      </c>
      <c r="K202" s="9" t="e">
        <f t="shared" ref="K202:K265" si="28">_xlfn.IFNA(((I202/12)*5)+((J202/12)*7)," ")</f>
        <v>#VALUE!</v>
      </c>
      <c r="L202" s="30">
        <f t="shared" si="22"/>
        <v>0</v>
      </c>
      <c r="M202" s="9">
        <f t="shared" si="23"/>
        <v>0</v>
      </c>
      <c r="N202" s="9" t="e">
        <f t="shared" si="26"/>
        <v>#VALUE!</v>
      </c>
      <c r="O202" s="9" t="e">
        <f t="shared" si="24"/>
        <v>#VALUE!</v>
      </c>
      <c r="P202" s="9" t="e">
        <f t="shared" si="25"/>
        <v>#VALUE!</v>
      </c>
      <c r="Q202" s="9" t="e">
        <f t="shared" si="27"/>
        <v>#VALUE!</v>
      </c>
    </row>
    <row r="203" spans="1:17" x14ac:dyDescent="0.2">
      <c r="A203" s="9" t="str">
        <f>_xlfn.IFNA(INDEX('School List 1'!D:D,MATCH(B203,'School List 1'!C:C,0))," ")</f>
        <v xml:space="preserve"> </v>
      </c>
      <c r="C203" s="28"/>
      <c r="D203" s="28"/>
      <c r="E203" s="28"/>
      <c r="F203" s="28"/>
      <c r="G203" s="28"/>
      <c r="I203" s="138" t="str">
        <f>IF(TRIM(A203)="","",INDEX('School List 1'!N:N,MATCH(B203,'School List 1'!C:C,0)))</f>
        <v/>
      </c>
      <c r="J203" s="138" t="str">
        <f>IF(TRIM(A203)="","",INDEX('School List 1'!O:O,MATCH(B203,'School List 1'!C:C,0)))</f>
        <v/>
      </c>
      <c r="K203" s="9" t="e">
        <f t="shared" si="28"/>
        <v>#VALUE!</v>
      </c>
      <c r="L203" s="30">
        <f t="shared" si="22"/>
        <v>0</v>
      </c>
      <c r="M203" s="9">
        <f t="shared" si="23"/>
        <v>0</v>
      </c>
      <c r="N203" s="9" t="e">
        <f t="shared" si="26"/>
        <v>#VALUE!</v>
      </c>
      <c r="O203" s="9" t="e">
        <f t="shared" si="24"/>
        <v>#VALUE!</v>
      </c>
      <c r="P203" s="9" t="e">
        <f t="shared" si="25"/>
        <v>#VALUE!</v>
      </c>
      <c r="Q203" s="9" t="e">
        <f t="shared" si="27"/>
        <v>#VALUE!</v>
      </c>
    </row>
    <row r="204" spans="1:17" x14ac:dyDescent="0.2">
      <c r="A204" s="9" t="str">
        <f>_xlfn.IFNA(INDEX('School List 1'!D:D,MATCH(B204,'School List 1'!C:C,0))," ")</f>
        <v xml:space="preserve"> </v>
      </c>
      <c r="C204" s="28"/>
      <c r="D204" s="28"/>
      <c r="E204" s="28"/>
      <c r="F204" s="28"/>
      <c r="G204" s="28"/>
      <c r="I204" s="138" t="str">
        <f>IF(TRIM(A204)="","",INDEX('School List 1'!N:N,MATCH(B204,'School List 1'!C:C,0)))</f>
        <v/>
      </c>
      <c r="J204" s="138" t="str">
        <f>IF(TRIM(A204)="","",INDEX('School List 1'!O:O,MATCH(B204,'School List 1'!C:C,0)))</f>
        <v/>
      </c>
      <c r="K204" s="9" t="e">
        <f t="shared" si="28"/>
        <v>#VALUE!</v>
      </c>
      <c r="L204" s="30">
        <f t="shared" si="22"/>
        <v>0</v>
      </c>
      <c r="M204" s="9">
        <f t="shared" si="23"/>
        <v>0</v>
      </c>
      <c r="N204" s="9" t="e">
        <f t="shared" si="26"/>
        <v>#VALUE!</v>
      </c>
      <c r="O204" s="9" t="e">
        <f t="shared" si="24"/>
        <v>#VALUE!</v>
      </c>
      <c r="P204" s="9" t="e">
        <f t="shared" si="25"/>
        <v>#VALUE!</v>
      </c>
      <c r="Q204" s="9" t="e">
        <f t="shared" si="27"/>
        <v>#VALUE!</v>
      </c>
    </row>
    <row r="205" spans="1:17" x14ac:dyDescent="0.2">
      <c r="A205" s="9" t="str">
        <f>_xlfn.IFNA(INDEX('School List 1'!D:D,MATCH(B205,'School List 1'!C:C,0))," ")</f>
        <v xml:space="preserve"> </v>
      </c>
      <c r="C205" s="28"/>
      <c r="D205" s="28"/>
      <c r="E205" s="28"/>
      <c r="F205" s="28"/>
      <c r="G205" s="28"/>
      <c r="I205" s="138" t="str">
        <f>IF(TRIM(A205)="","",INDEX('School List 1'!N:N,MATCH(B205,'School List 1'!C:C,0)))</f>
        <v/>
      </c>
      <c r="J205" s="138" t="str">
        <f>IF(TRIM(A205)="","",INDEX('School List 1'!O:O,MATCH(B205,'School List 1'!C:C,0)))</f>
        <v/>
      </c>
      <c r="K205" s="9" t="e">
        <f t="shared" si="28"/>
        <v>#VALUE!</v>
      </c>
      <c r="L205" s="30">
        <f t="shared" si="22"/>
        <v>0</v>
      </c>
      <c r="M205" s="9">
        <f t="shared" si="23"/>
        <v>0</v>
      </c>
      <c r="N205" s="9" t="e">
        <f t="shared" si="26"/>
        <v>#VALUE!</v>
      </c>
      <c r="O205" s="9" t="e">
        <f t="shared" si="24"/>
        <v>#VALUE!</v>
      </c>
      <c r="P205" s="9" t="e">
        <f t="shared" si="25"/>
        <v>#VALUE!</v>
      </c>
      <c r="Q205" s="9" t="e">
        <f t="shared" si="27"/>
        <v>#VALUE!</v>
      </c>
    </row>
    <row r="206" spans="1:17" x14ac:dyDescent="0.2">
      <c r="A206" s="9" t="str">
        <f>_xlfn.IFNA(INDEX('School List 1'!D:D,MATCH(B206,'School List 1'!C:C,0))," ")</f>
        <v xml:space="preserve"> </v>
      </c>
      <c r="C206" s="28"/>
      <c r="D206" s="28"/>
      <c r="E206" s="28"/>
      <c r="F206" s="28"/>
      <c r="G206" s="28"/>
      <c r="I206" s="138" t="str">
        <f>IF(TRIM(A206)="","",INDEX('School List 1'!N:N,MATCH(B206,'School List 1'!C:C,0)))</f>
        <v/>
      </c>
      <c r="J206" s="138" t="str">
        <f>IF(TRIM(A206)="","",INDEX('School List 1'!O:O,MATCH(B206,'School List 1'!C:C,0)))</f>
        <v/>
      </c>
      <c r="K206" s="9" t="e">
        <f t="shared" si="28"/>
        <v>#VALUE!</v>
      </c>
      <c r="L206" s="30">
        <f t="shared" si="22"/>
        <v>0</v>
      </c>
      <c r="M206" s="9">
        <f t="shared" si="23"/>
        <v>0</v>
      </c>
      <c r="N206" s="9" t="e">
        <f t="shared" si="26"/>
        <v>#VALUE!</v>
      </c>
      <c r="O206" s="9" t="e">
        <f t="shared" si="24"/>
        <v>#VALUE!</v>
      </c>
      <c r="P206" s="9" t="e">
        <f t="shared" si="25"/>
        <v>#VALUE!</v>
      </c>
      <c r="Q206" s="9" t="e">
        <f t="shared" si="27"/>
        <v>#VALUE!</v>
      </c>
    </row>
    <row r="207" spans="1:17" x14ac:dyDescent="0.2">
      <c r="A207" s="9" t="str">
        <f>_xlfn.IFNA(INDEX('School List 1'!D:D,MATCH(B207,'School List 1'!C:C,0))," ")</f>
        <v xml:space="preserve"> </v>
      </c>
      <c r="C207" s="28"/>
      <c r="D207" s="28"/>
      <c r="E207" s="28"/>
      <c r="F207" s="28"/>
      <c r="G207" s="28"/>
      <c r="I207" s="138" t="str">
        <f>IF(TRIM(A207)="","",INDEX('School List 1'!N:N,MATCH(B207,'School List 1'!C:C,0)))</f>
        <v/>
      </c>
      <c r="J207" s="138" t="str">
        <f>IF(TRIM(A207)="","",INDEX('School List 1'!O:O,MATCH(B207,'School List 1'!C:C,0)))</f>
        <v/>
      </c>
      <c r="K207" s="9" t="e">
        <f t="shared" si="28"/>
        <v>#VALUE!</v>
      </c>
      <c r="L207" s="30">
        <f t="shared" si="22"/>
        <v>0</v>
      </c>
      <c r="M207" s="9">
        <f t="shared" si="23"/>
        <v>0</v>
      </c>
      <c r="N207" s="9" t="e">
        <f t="shared" si="26"/>
        <v>#VALUE!</v>
      </c>
      <c r="O207" s="9" t="e">
        <f t="shared" si="24"/>
        <v>#VALUE!</v>
      </c>
      <c r="P207" s="9" t="e">
        <f t="shared" si="25"/>
        <v>#VALUE!</v>
      </c>
      <c r="Q207" s="9" t="e">
        <f t="shared" si="27"/>
        <v>#VALUE!</v>
      </c>
    </row>
    <row r="208" spans="1:17" x14ac:dyDescent="0.2">
      <c r="A208" s="9" t="str">
        <f>_xlfn.IFNA(INDEX('School List 1'!D:D,MATCH(B208,'School List 1'!C:C,0))," ")</f>
        <v xml:space="preserve"> </v>
      </c>
      <c r="C208" s="28"/>
      <c r="D208" s="28"/>
      <c r="E208" s="28"/>
      <c r="F208" s="28"/>
      <c r="G208" s="28"/>
      <c r="I208" s="138" t="str">
        <f>IF(TRIM(A208)="","",INDEX('School List 1'!N:N,MATCH(B208,'School List 1'!C:C,0)))</f>
        <v/>
      </c>
      <c r="J208" s="138" t="str">
        <f>IF(TRIM(A208)="","",INDEX('School List 1'!O:O,MATCH(B208,'School List 1'!C:C,0)))</f>
        <v/>
      </c>
      <c r="K208" s="9" t="e">
        <f t="shared" si="28"/>
        <v>#VALUE!</v>
      </c>
      <c r="L208" s="30">
        <f t="shared" si="22"/>
        <v>0</v>
      </c>
      <c r="M208" s="9">
        <f t="shared" si="23"/>
        <v>0</v>
      </c>
      <c r="N208" s="9" t="e">
        <f t="shared" si="26"/>
        <v>#VALUE!</v>
      </c>
      <c r="O208" s="9" t="e">
        <f t="shared" si="24"/>
        <v>#VALUE!</v>
      </c>
      <c r="P208" s="9" t="e">
        <f t="shared" si="25"/>
        <v>#VALUE!</v>
      </c>
      <c r="Q208" s="9" t="e">
        <f t="shared" si="27"/>
        <v>#VALUE!</v>
      </c>
    </row>
    <row r="209" spans="1:17" x14ac:dyDescent="0.2">
      <c r="A209" s="9" t="str">
        <f>_xlfn.IFNA(INDEX('School List 1'!D:D,MATCH(B209,'School List 1'!C:C,0))," ")</f>
        <v xml:space="preserve"> </v>
      </c>
      <c r="C209" s="28"/>
      <c r="D209" s="28"/>
      <c r="E209" s="28"/>
      <c r="F209" s="28"/>
      <c r="G209" s="28"/>
      <c r="I209" s="138" t="str">
        <f>IF(TRIM(A209)="","",INDEX('School List 1'!N:N,MATCH(B209,'School List 1'!C:C,0)))</f>
        <v/>
      </c>
      <c r="J209" s="138" t="str">
        <f>IF(TRIM(A209)="","",INDEX('School List 1'!O:O,MATCH(B209,'School List 1'!C:C,0)))</f>
        <v/>
      </c>
      <c r="K209" s="9" t="e">
        <f t="shared" si="28"/>
        <v>#VALUE!</v>
      </c>
      <c r="L209" s="30">
        <f t="shared" si="22"/>
        <v>0</v>
      </c>
      <c r="M209" s="9">
        <f t="shared" si="23"/>
        <v>0</v>
      </c>
      <c r="N209" s="9" t="e">
        <f t="shared" si="26"/>
        <v>#VALUE!</v>
      </c>
      <c r="O209" s="9" t="e">
        <f t="shared" si="24"/>
        <v>#VALUE!</v>
      </c>
      <c r="P209" s="9" t="e">
        <f t="shared" si="25"/>
        <v>#VALUE!</v>
      </c>
      <c r="Q209" s="9" t="e">
        <f t="shared" si="27"/>
        <v>#VALUE!</v>
      </c>
    </row>
    <row r="210" spans="1:17" x14ac:dyDescent="0.2">
      <c r="A210" s="9" t="str">
        <f>_xlfn.IFNA(INDEX('School List 1'!D:D,MATCH(B210,'School List 1'!C:C,0))," ")</f>
        <v xml:space="preserve"> </v>
      </c>
      <c r="C210" s="28"/>
      <c r="D210" s="28"/>
      <c r="E210" s="28"/>
      <c r="F210" s="28"/>
      <c r="G210" s="28"/>
      <c r="I210" s="138" t="str">
        <f>IF(TRIM(A210)="","",INDEX('School List 1'!N:N,MATCH(B210,'School List 1'!C:C,0)))</f>
        <v/>
      </c>
      <c r="J210" s="138" t="str">
        <f>IF(TRIM(A210)="","",INDEX('School List 1'!O:O,MATCH(B210,'School List 1'!C:C,0)))</f>
        <v/>
      </c>
      <c r="K210" s="9" t="e">
        <f t="shared" si="28"/>
        <v>#VALUE!</v>
      </c>
      <c r="L210" s="30">
        <f t="shared" si="22"/>
        <v>0</v>
      </c>
      <c r="M210" s="9">
        <f t="shared" si="23"/>
        <v>0</v>
      </c>
      <c r="N210" s="9" t="e">
        <f t="shared" si="26"/>
        <v>#VALUE!</v>
      </c>
      <c r="O210" s="9" t="e">
        <f t="shared" si="24"/>
        <v>#VALUE!</v>
      </c>
      <c r="P210" s="9" t="e">
        <f t="shared" si="25"/>
        <v>#VALUE!</v>
      </c>
      <c r="Q210" s="9" t="e">
        <f t="shared" si="27"/>
        <v>#VALUE!</v>
      </c>
    </row>
    <row r="211" spans="1:17" x14ac:dyDescent="0.2">
      <c r="A211" s="9" t="str">
        <f>_xlfn.IFNA(INDEX('School List 1'!D:D,MATCH(B211,'School List 1'!C:C,0))," ")</f>
        <v xml:space="preserve"> </v>
      </c>
      <c r="C211" s="28"/>
      <c r="D211" s="28"/>
      <c r="E211" s="28"/>
      <c r="F211" s="28"/>
      <c r="G211" s="28"/>
      <c r="I211" s="138" t="str">
        <f>IF(TRIM(A211)="","",INDEX('School List 1'!N:N,MATCH(B211,'School List 1'!C:C,0)))</f>
        <v/>
      </c>
      <c r="J211" s="138" t="str">
        <f>IF(TRIM(A211)="","",INDEX('School List 1'!O:O,MATCH(B211,'School List 1'!C:C,0)))</f>
        <v/>
      </c>
      <c r="K211" s="9" t="e">
        <f t="shared" si="28"/>
        <v>#VALUE!</v>
      </c>
      <c r="L211" s="30">
        <f t="shared" si="22"/>
        <v>0</v>
      </c>
      <c r="M211" s="9">
        <f t="shared" si="23"/>
        <v>0</v>
      </c>
      <c r="N211" s="9" t="e">
        <f t="shared" si="26"/>
        <v>#VALUE!</v>
      </c>
      <c r="O211" s="9" t="e">
        <f t="shared" si="24"/>
        <v>#VALUE!</v>
      </c>
      <c r="P211" s="9" t="e">
        <f t="shared" si="25"/>
        <v>#VALUE!</v>
      </c>
      <c r="Q211" s="9" t="e">
        <f t="shared" si="27"/>
        <v>#VALUE!</v>
      </c>
    </row>
    <row r="212" spans="1:17" x14ac:dyDescent="0.2">
      <c r="A212" s="9" t="str">
        <f>_xlfn.IFNA(INDEX('School List 1'!D:D,MATCH(B212,'School List 1'!C:C,0))," ")</f>
        <v xml:space="preserve"> </v>
      </c>
      <c r="C212" s="28"/>
      <c r="D212" s="28"/>
      <c r="E212" s="28"/>
      <c r="F212" s="28"/>
      <c r="G212" s="28"/>
      <c r="I212" s="138" t="str">
        <f>IF(TRIM(A212)="","",INDEX('School List 1'!N:N,MATCH(B212,'School List 1'!C:C,0)))</f>
        <v/>
      </c>
      <c r="J212" s="138" t="str">
        <f>IF(TRIM(A212)="","",INDEX('School List 1'!O:O,MATCH(B212,'School List 1'!C:C,0)))</f>
        <v/>
      </c>
      <c r="K212" s="9" t="e">
        <f t="shared" si="28"/>
        <v>#VALUE!</v>
      </c>
      <c r="L212" s="30">
        <f t="shared" si="22"/>
        <v>0</v>
      </c>
      <c r="M212" s="9">
        <f t="shared" si="23"/>
        <v>0</v>
      </c>
      <c r="N212" s="9" t="e">
        <f t="shared" si="26"/>
        <v>#VALUE!</v>
      </c>
      <c r="O212" s="9" t="e">
        <f t="shared" si="24"/>
        <v>#VALUE!</v>
      </c>
      <c r="P212" s="9" t="e">
        <f t="shared" si="25"/>
        <v>#VALUE!</v>
      </c>
      <c r="Q212" s="9" t="e">
        <f t="shared" si="27"/>
        <v>#VALUE!</v>
      </c>
    </row>
    <row r="213" spans="1:17" x14ac:dyDescent="0.2">
      <c r="A213" s="9" t="str">
        <f>_xlfn.IFNA(INDEX('School List 1'!D:D,MATCH(B213,'School List 1'!C:C,0))," ")</f>
        <v xml:space="preserve"> </v>
      </c>
      <c r="C213" s="28"/>
      <c r="D213" s="28"/>
      <c r="E213" s="28"/>
      <c r="F213" s="28"/>
      <c r="G213" s="28"/>
      <c r="I213" s="138" t="str">
        <f>IF(TRIM(A213)="","",INDEX('School List 1'!N:N,MATCH(B213,'School List 1'!C:C,0)))</f>
        <v/>
      </c>
      <c r="J213" s="138" t="str">
        <f>IF(TRIM(A213)="","",INDEX('School List 1'!O:O,MATCH(B213,'School List 1'!C:C,0)))</f>
        <v/>
      </c>
      <c r="K213" s="9" t="e">
        <f t="shared" si="28"/>
        <v>#VALUE!</v>
      </c>
      <c r="L213" s="30">
        <f t="shared" si="22"/>
        <v>0</v>
      </c>
      <c r="M213" s="9">
        <f t="shared" si="23"/>
        <v>0</v>
      </c>
      <c r="N213" s="9" t="e">
        <f t="shared" si="26"/>
        <v>#VALUE!</v>
      </c>
      <c r="O213" s="9" t="e">
        <f t="shared" si="24"/>
        <v>#VALUE!</v>
      </c>
      <c r="P213" s="9" t="e">
        <f t="shared" si="25"/>
        <v>#VALUE!</v>
      </c>
      <c r="Q213" s="9" t="e">
        <f t="shared" si="27"/>
        <v>#VALUE!</v>
      </c>
    </row>
    <row r="214" spans="1:17" x14ac:dyDescent="0.2">
      <c r="A214" s="9" t="str">
        <f>_xlfn.IFNA(INDEX('School List 1'!D:D,MATCH(B214,'School List 1'!C:C,0))," ")</f>
        <v xml:space="preserve"> </v>
      </c>
      <c r="C214" s="28"/>
      <c r="D214" s="28"/>
      <c r="E214" s="28"/>
      <c r="F214" s="28"/>
      <c r="G214" s="28"/>
      <c r="I214" s="138" t="str">
        <f>IF(TRIM(A214)="","",INDEX('School List 1'!N:N,MATCH(B214,'School List 1'!C:C,0)))</f>
        <v/>
      </c>
      <c r="J214" s="138" t="str">
        <f>IF(TRIM(A214)="","",INDEX('School List 1'!O:O,MATCH(B214,'School List 1'!C:C,0)))</f>
        <v/>
      </c>
      <c r="K214" s="9" t="e">
        <f t="shared" si="28"/>
        <v>#VALUE!</v>
      </c>
      <c r="L214" s="30">
        <f t="shared" si="22"/>
        <v>0</v>
      </c>
      <c r="M214" s="9">
        <f t="shared" si="23"/>
        <v>0</v>
      </c>
      <c r="N214" s="9" t="e">
        <f t="shared" si="26"/>
        <v>#VALUE!</v>
      </c>
      <c r="O214" s="9" t="e">
        <f t="shared" si="24"/>
        <v>#VALUE!</v>
      </c>
      <c r="P214" s="9" t="e">
        <f t="shared" si="25"/>
        <v>#VALUE!</v>
      </c>
      <c r="Q214" s="9" t="e">
        <f t="shared" si="27"/>
        <v>#VALUE!</v>
      </c>
    </row>
    <row r="215" spans="1:17" x14ac:dyDescent="0.2">
      <c r="A215" s="9" t="str">
        <f>_xlfn.IFNA(INDEX('School List 1'!D:D,MATCH(B215,'School List 1'!C:C,0))," ")</f>
        <v xml:space="preserve"> </v>
      </c>
      <c r="C215" s="28"/>
      <c r="D215" s="28"/>
      <c r="E215" s="28"/>
      <c r="F215" s="28"/>
      <c r="G215" s="28"/>
      <c r="I215" s="138" t="str">
        <f>IF(TRIM(A215)="","",INDEX('School List 1'!N:N,MATCH(B215,'School List 1'!C:C,0)))</f>
        <v/>
      </c>
      <c r="J215" s="138" t="str">
        <f>IF(TRIM(A215)="","",INDEX('School List 1'!O:O,MATCH(B215,'School List 1'!C:C,0)))</f>
        <v/>
      </c>
      <c r="K215" s="9" t="e">
        <f t="shared" si="28"/>
        <v>#VALUE!</v>
      </c>
      <c r="L215" s="30">
        <f t="shared" si="22"/>
        <v>0</v>
      </c>
      <c r="M215" s="9">
        <f t="shared" si="23"/>
        <v>0</v>
      </c>
      <c r="N215" s="9" t="e">
        <f t="shared" si="26"/>
        <v>#VALUE!</v>
      </c>
      <c r="O215" s="9" t="e">
        <f t="shared" si="24"/>
        <v>#VALUE!</v>
      </c>
      <c r="P215" s="9" t="e">
        <f t="shared" si="25"/>
        <v>#VALUE!</v>
      </c>
      <c r="Q215" s="9" t="e">
        <f t="shared" si="27"/>
        <v>#VALUE!</v>
      </c>
    </row>
    <row r="216" spans="1:17" x14ac:dyDescent="0.2">
      <c r="A216" s="9" t="str">
        <f>_xlfn.IFNA(INDEX('School List 1'!D:D,MATCH(B216,'School List 1'!C:C,0))," ")</f>
        <v xml:space="preserve"> </v>
      </c>
      <c r="C216" s="28"/>
      <c r="D216" s="28"/>
      <c r="E216" s="28"/>
      <c r="F216" s="28"/>
      <c r="G216" s="28"/>
      <c r="I216" s="138" t="str">
        <f>IF(TRIM(A216)="","",INDEX('School List 1'!N:N,MATCH(B216,'School List 1'!C:C,0)))</f>
        <v/>
      </c>
      <c r="J216" s="138" t="str">
        <f>IF(TRIM(A216)="","",INDEX('School List 1'!O:O,MATCH(B216,'School List 1'!C:C,0)))</f>
        <v/>
      </c>
      <c r="K216" s="9" t="e">
        <f t="shared" si="28"/>
        <v>#VALUE!</v>
      </c>
      <c r="L216" s="30">
        <f t="shared" si="22"/>
        <v>0</v>
      </c>
      <c r="M216" s="9">
        <f t="shared" si="23"/>
        <v>0</v>
      </c>
      <c r="N216" s="9" t="e">
        <f t="shared" si="26"/>
        <v>#VALUE!</v>
      </c>
      <c r="O216" s="9" t="e">
        <f t="shared" si="24"/>
        <v>#VALUE!</v>
      </c>
      <c r="P216" s="9" t="e">
        <f t="shared" si="25"/>
        <v>#VALUE!</v>
      </c>
      <c r="Q216" s="9" t="e">
        <f t="shared" si="27"/>
        <v>#VALUE!</v>
      </c>
    </row>
    <row r="217" spans="1:17" x14ac:dyDescent="0.2">
      <c r="A217" s="9" t="str">
        <f>_xlfn.IFNA(INDEX('School List 1'!D:D,MATCH(B217,'School List 1'!C:C,0))," ")</f>
        <v xml:space="preserve"> </v>
      </c>
      <c r="C217" s="28"/>
      <c r="D217" s="28"/>
      <c r="E217" s="28"/>
      <c r="F217" s="28"/>
      <c r="G217" s="28"/>
      <c r="I217" s="138" t="str">
        <f>IF(TRIM(A217)="","",INDEX('School List 1'!N:N,MATCH(B217,'School List 1'!C:C,0)))</f>
        <v/>
      </c>
      <c r="J217" s="138" t="str">
        <f>IF(TRIM(A217)="","",INDEX('School List 1'!O:O,MATCH(B217,'School List 1'!C:C,0)))</f>
        <v/>
      </c>
      <c r="K217" s="9" t="e">
        <f t="shared" si="28"/>
        <v>#VALUE!</v>
      </c>
      <c r="L217" s="30">
        <f t="shared" si="22"/>
        <v>0</v>
      </c>
      <c r="M217" s="9">
        <f t="shared" si="23"/>
        <v>0</v>
      </c>
      <c r="N217" s="9" t="e">
        <f t="shared" si="26"/>
        <v>#VALUE!</v>
      </c>
      <c r="O217" s="9" t="e">
        <f t="shared" si="24"/>
        <v>#VALUE!</v>
      </c>
      <c r="P217" s="9" t="e">
        <f t="shared" si="25"/>
        <v>#VALUE!</v>
      </c>
      <c r="Q217" s="9" t="e">
        <f t="shared" si="27"/>
        <v>#VALUE!</v>
      </c>
    </row>
    <row r="218" spans="1:17" x14ac:dyDescent="0.2">
      <c r="A218" s="9" t="str">
        <f>_xlfn.IFNA(INDEX('School List 1'!D:D,MATCH(B218,'School List 1'!C:C,0))," ")</f>
        <v xml:space="preserve"> </v>
      </c>
      <c r="C218" s="28"/>
      <c r="D218" s="28"/>
      <c r="E218" s="28"/>
      <c r="F218" s="28"/>
      <c r="G218" s="28"/>
      <c r="I218" s="138" t="str">
        <f>IF(TRIM(A218)="","",INDEX('School List 1'!N:N,MATCH(B218,'School List 1'!C:C,0)))</f>
        <v/>
      </c>
      <c r="J218" s="138" t="str">
        <f>IF(TRIM(A218)="","",INDEX('School List 1'!O:O,MATCH(B218,'School List 1'!C:C,0)))</f>
        <v/>
      </c>
      <c r="K218" s="9" t="e">
        <f t="shared" si="28"/>
        <v>#VALUE!</v>
      </c>
      <c r="L218" s="30">
        <f t="shared" si="22"/>
        <v>0</v>
      </c>
      <c r="M218" s="9">
        <f t="shared" si="23"/>
        <v>0</v>
      </c>
      <c r="N218" s="9" t="e">
        <f t="shared" si="26"/>
        <v>#VALUE!</v>
      </c>
      <c r="O218" s="9" t="e">
        <f t="shared" si="24"/>
        <v>#VALUE!</v>
      </c>
      <c r="P218" s="9" t="e">
        <f t="shared" si="25"/>
        <v>#VALUE!</v>
      </c>
      <c r="Q218" s="9" t="e">
        <f t="shared" si="27"/>
        <v>#VALUE!</v>
      </c>
    </row>
    <row r="219" spans="1:17" x14ac:dyDescent="0.2">
      <c r="A219" s="9" t="str">
        <f>_xlfn.IFNA(INDEX('School List 1'!D:D,MATCH(B219,'School List 1'!C:C,0))," ")</f>
        <v xml:space="preserve"> </v>
      </c>
      <c r="C219" s="28"/>
      <c r="D219" s="28"/>
      <c r="E219" s="28"/>
      <c r="F219" s="28"/>
      <c r="G219" s="28"/>
      <c r="I219" s="138" t="str">
        <f>IF(TRIM(A219)="","",INDEX('School List 1'!N:N,MATCH(B219,'School List 1'!C:C,0)))</f>
        <v/>
      </c>
      <c r="J219" s="138" t="str">
        <f>IF(TRIM(A219)="","",INDEX('School List 1'!O:O,MATCH(B219,'School List 1'!C:C,0)))</f>
        <v/>
      </c>
      <c r="K219" s="9" t="e">
        <f t="shared" si="28"/>
        <v>#VALUE!</v>
      </c>
      <c r="L219" s="30">
        <f t="shared" si="22"/>
        <v>0</v>
      </c>
      <c r="M219" s="9">
        <f t="shared" si="23"/>
        <v>0</v>
      </c>
      <c r="N219" s="9" t="e">
        <f t="shared" si="26"/>
        <v>#VALUE!</v>
      </c>
      <c r="O219" s="9" t="e">
        <f t="shared" si="24"/>
        <v>#VALUE!</v>
      </c>
      <c r="P219" s="9" t="e">
        <f t="shared" si="25"/>
        <v>#VALUE!</v>
      </c>
      <c r="Q219" s="9" t="e">
        <f t="shared" si="27"/>
        <v>#VALUE!</v>
      </c>
    </row>
    <row r="220" spans="1:17" x14ac:dyDescent="0.2">
      <c r="A220" s="9" t="str">
        <f>_xlfn.IFNA(INDEX('School List 1'!D:D,MATCH(B220,'School List 1'!C:C,0))," ")</f>
        <v xml:space="preserve"> </v>
      </c>
      <c r="C220" s="28"/>
      <c r="D220" s="28"/>
      <c r="E220" s="28"/>
      <c r="F220" s="28"/>
      <c r="G220" s="28"/>
      <c r="I220" s="138" t="str">
        <f>IF(TRIM(A220)="","",INDEX('School List 1'!N:N,MATCH(B220,'School List 1'!C:C,0)))</f>
        <v/>
      </c>
      <c r="J220" s="138" t="str">
        <f>IF(TRIM(A220)="","",INDEX('School List 1'!O:O,MATCH(B220,'School List 1'!C:C,0)))</f>
        <v/>
      </c>
      <c r="K220" s="9" t="e">
        <f t="shared" si="28"/>
        <v>#VALUE!</v>
      </c>
      <c r="L220" s="30">
        <f t="shared" si="22"/>
        <v>0</v>
      </c>
      <c r="M220" s="9">
        <f t="shared" si="23"/>
        <v>0</v>
      </c>
      <c r="N220" s="9" t="e">
        <f t="shared" si="26"/>
        <v>#VALUE!</v>
      </c>
      <c r="O220" s="9" t="e">
        <f t="shared" si="24"/>
        <v>#VALUE!</v>
      </c>
      <c r="P220" s="9" t="e">
        <f t="shared" si="25"/>
        <v>#VALUE!</v>
      </c>
      <c r="Q220" s="9" t="e">
        <f t="shared" si="27"/>
        <v>#VALUE!</v>
      </c>
    </row>
    <row r="221" spans="1:17" x14ac:dyDescent="0.2">
      <c r="A221" s="9" t="str">
        <f>_xlfn.IFNA(INDEX('School List 1'!D:D,MATCH(B221,'School List 1'!C:C,0))," ")</f>
        <v xml:space="preserve"> </v>
      </c>
      <c r="C221" s="28"/>
      <c r="D221" s="28"/>
      <c r="E221" s="28"/>
      <c r="F221" s="28"/>
      <c r="G221" s="28"/>
      <c r="I221" s="138" t="str">
        <f>IF(TRIM(A221)="","",INDEX('School List 1'!N:N,MATCH(B221,'School List 1'!C:C,0)))</f>
        <v/>
      </c>
      <c r="J221" s="138" t="str">
        <f>IF(TRIM(A221)="","",INDEX('School List 1'!O:O,MATCH(B221,'School List 1'!C:C,0)))</f>
        <v/>
      </c>
      <c r="K221" s="9" t="e">
        <f t="shared" si="28"/>
        <v>#VALUE!</v>
      </c>
      <c r="L221" s="30">
        <f t="shared" si="22"/>
        <v>0</v>
      </c>
      <c r="M221" s="9">
        <f t="shared" si="23"/>
        <v>0</v>
      </c>
      <c r="N221" s="9" t="e">
        <f t="shared" si="26"/>
        <v>#VALUE!</v>
      </c>
      <c r="O221" s="9" t="e">
        <f t="shared" si="24"/>
        <v>#VALUE!</v>
      </c>
      <c r="P221" s="9" t="e">
        <f t="shared" si="25"/>
        <v>#VALUE!</v>
      </c>
      <c r="Q221" s="9" t="e">
        <f t="shared" si="27"/>
        <v>#VALUE!</v>
      </c>
    </row>
    <row r="222" spans="1:17" x14ac:dyDescent="0.2">
      <c r="A222" s="9" t="str">
        <f>_xlfn.IFNA(INDEX('School List 1'!D:D,MATCH(B222,'School List 1'!C:C,0))," ")</f>
        <v xml:space="preserve"> </v>
      </c>
      <c r="C222" s="28"/>
      <c r="D222" s="28"/>
      <c r="E222" s="28"/>
      <c r="F222" s="28"/>
      <c r="G222" s="28"/>
      <c r="I222" s="138" t="str">
        <f>IF(TRIM(A222)="","",INDEX('School List 1'!N:N,MATCH(B222,'School List 1'!C:C,0)))</f>
        <v/>
      </c>
      <c r="J222" s="138" t="str">
        <f>IF(TRIM(A222)="","",INDEX('School List 1'!O:O,MATCH(B222,'School List 1'!C:C,0)))</f>
        <v/>
      </c>
      <c r="K222" s="9" t="e">
        <f t="shared" si="28"/>
        <v>#VALUE!</v>
      </c>
      <c r="L222" s="30">
        <f t="shared" si="22"/>
        <v>0</v>
      </c>
      <c r="M222" s="9">
        <f t="shared" si="23"/>
        <v>0</v>
      </c>
      <c r="N222" s="9" t="e">
        <f t="shared" si="26"/>
        <v>#VALUE!</v>
      </c>
      <c r="O222" s="9" t="e">
        <f t="shared" si="24"/>
        <v>#VALUE!</v>
      </c>
      <c r="P222" s="9" t="e">
        <f t="shared" si="25"/>
        <v>#VALUE!</v>
      </c>
      <c r="Q222" s="9" t="e">
        <f t="shared" si="27"/>
        <v>#VALUE!</v>
      </c>
    </row>
    <row r="223" spans="1:17" x14ac:dyDescent="0.2">
      <c r="A223" s="9" t="str">
        <f>_xlfn.IFNA(INDEX('School List 1'!D:D,MATCH(B223,'School List 1'!C:C,0))," ")</f>
        <v xml:space="preserve"> </v>
      </c>
      <c r="C223" s="28"/>
      <c r="D223" s="28"/>
      <c r="E223" s="28"/>
      <c r="F223" s="28"/>
      <c r="G223" s="28"/>
      <c r="I223" s="138" t="str">
        <f>IF(TRIM(A223)="","",INDEX('School List 1'!N:N,MATCH(B223,'School List 1'!C:C,0)))</f>
        <v/>
      </c>
      <c r="J223" s="138" t="str">
        <f>IF(TRIM(A223)="","",INDEX('School List 1'!O:O,MATCH(B223,'School List 1'!C:C,0)))</f>
        <v/>
      </c>
      <c r="K223" s="9" t="e">
        <f t="shared" si="28"/>
        <v>#VALUE!</v>
      </c>
      <c r="L223" s="30">
        <f t="shared" si="22"/>
        <v>0</v>
      </c>
      <c r="M223" s="9">
        <f t="shared" si="23"/>
        <v>0</v>
      </c>
      <c r="N223" s="9" t="e">
        <f t="shared" si="26"/>
        <v>#VALUE!</v>
      </c>
      <c r="O223" s="9" t="e">
        <f t="shared" si="24"/>
        <v>#VALUE!</v>
      </c>
      <c r="P223" s="9" t="e">
        <f t="shared" si="25"/>
        <v>#VALUE!</v>
      </c>
      <c r="Q223" s="9" t="e">
        <f t="shared" si="27"/>
        <v>#VALUE!</v>
      </c>
    </row>
    <row r="224" spans="1:17" x14ac:dyDescent="0.2">
      <c r="A224" s="9" t="str">
        <f>_xlfn.IFNA(INDEX('School List 1'!D:D,MATCH(B224,'School List 1'!C:C,0))," ")</f>
        <v xml:space="preserve"> </v>
      </c>
      <c r="C224" s="28"/>
      <c r="D224" s="28"/>
      <c r="E224" s="28"/>
      <c r="F224" s="28"/>
      <c r="G224" s="28"/>
      <c r="I224" s="138" t="str">
        <f>IF(TRIM(A224)="","",INDEX('School List 1'!N:N,MATCH(B224,'School List 1'!C:C,0)))</f>
        <v/>
      </c>
      <c r="J224" s="138" t="str">
        <f>IF(TRIM(A224)="","",INDEX('School List 1'!O:O,MATCH(B224,'School List 1'!C:C,0)))</f>
        <v/>
      </c>
      <c r="K224" s="9" t="e">
        <f t="shared" si="28"/>
        <v>#VALUE!</v>
      </c>
      <c r="L224" s="30">
        <f t="shared" si="22"/>
        <v>0</v>
      </c>
      <c r="M224" s="9">
        <f t="shared" si="23"/>
        <v>0</v>
      </c>
      <c r="N224" s="9" t="e">
        <f t="shared" si="26"/>
        <v>#VALUE!</v>
      </c>
      <c r="O224" s="9" t="e">
        <f t="shared" si="24"/>
        <v>#VALUE!</v>
      </c>
      <c r="P224" s="9" t="e">
        <f t="shared" si="25"/>
        <v>#VALUE!</v>
      </c>
      <c r="Q224" s="9" t="e">
        <f t="shared" si="27"/>
        <v>#VALUE!</v>
      </c>
    </row>
    <row r="225" spans="1:17" x14ac:dyDescent="0.2">
      <c r="A225" s="9" t="str">
        <f>_xlfn.IFNA(INDEX('School List 1'!D:D,MATCH(B225,'School List 1'!C:C,0))," ")</f>
        <v xml:space="preserve"> </v>
      </c>
      <c r="C225" s="28"/>
      <c r="D225" s="28"/>
      <c r="E225" s="28"/>
      <c r="F225" s="28"/>
      <c r="G225" s="28"/>
      <c r="I225" s="138" t="str">
        <f>IF(TRIM(A225)="","",INDEX('School List 1'!N:N,MATCH(B225,'School List 1'!C:C,0)))</f>
        <v/>
      </c>
      <c r="J225" s="138" t="str">
        <f>IF(TRIM(A225)="","",INDEX('School List 1'!O:O,MATCH(B225,'School List 1'!C:C,0)))</f>
        <v/>
      </c>
      <c r="K225" s="9" t="e">
        <f t="shared" si="28"/>
        <v>#VALUE!</v>
      </c>
      <c r="L225" s="30">
        <f t="shared" si="22"/>
        <v>0</v>
      </c>
      <c r="M225" s="9">
        <f t="shared" si="23"/>
        <v>0</v>
      </c>
      <c r="N225" s="9" t="e">
        <f t="shared" si="26"/>
        <v>#VALUE!</v>
      </c>
      <c r="O225" s="9" t="e">
        <f t="shared" si="24"/>
        <v>#VALUE!</v>
      </c>
      <c r="P225" s="9" t="e">
        <f t="shared" si="25"/>
        <v>#VALUE!</v>
      </c>
      <c r="Q225" s="9" t="e">
        <f t="shared" si="27"/>
        <v>#VALUE!</v>
      </c>
    </row>
    <row r="226" spans="1:17" x14ac:dyDescent="0.2">
      <c r="A226" s="9" t="str">
        <f>_xlfn.IFNA(INDEX('School List 1'!D:D,MATCH(B226,'School List 1'!C:C,0))," ")</f>
        <v xml:space="preserve"> </v>
      </c>
      <c r="C226" s="28"/>
      <c r="D226" s="28"/>
      <c r="E226" s="28"/>
      <c r="F226" s="28"/>
      <c r="G226" s="28"/>
      <c r="I226" s="138" t="str">
        <f>IF(TRIM(A226)="","",INDEX('School List 1'!N:N,MATCH(B226,'School List 1'!C:C,0)))</f>
        <v/>
      </c>
      <c r="J226" s="138" t="str">
        <f>IF(TRIM(A226)="","",INDEX('School List 1'!O:O,MATCH(B226,'School List 1'!C:C,0)))</f>
        <v/>
      </c>
      <c r="K226" s="9" t="e">
        <f t="shared" si="28"/>
        <v>#VALUE!</v>
      </c>
      <c r="L226" s="30">
        <f t="shared" si="22"/>
        <v>0</v>
      </c>
      <c r="M226" s="9">
        <f t="shared" si="23"/>
        <v>0</v>
      </c>
      <c r="N226" s="9" t="e">
        <f t="shared" si="26"/>
        <v>#VALUE!</v>
      </c>
      <c r="O226" s="9" t="e">
        <f t="shared" si="24"/>
        <v>#VALUE!</v>
      </c>
      <c r="P226" s="9" t="e">
        <f t="shared" si="25"/>
        <v>#VALUE!</v>
      </c>
      <c r="Q226" s="9" t="e">
        <f t="shared" si="27"/>
        <v>#VALUE!</v>
      </c>
    </row>
    <row r="227" spans="1:17" x14ac:dyDescent="0.2">
      <c r="A227" s="9" t="str">
        <f>_xlfn.IFNA(INDEX('School List 1'!D:D,MATCH(B227,'School List 1'!C:C,0))," ")</f>
        <v xml:space="preserve"> </v>
      </c>
      <c r="C227" s="28"/>
      <c r="D227" s="28"/>
      <c r="E227" s="28"/>
      <c r="F227" s="28"/>
      <c r="G227" s="28"/>
      <c r="I227" s="138" t="str">
        <f>IF(TRIM(A227)="","",INDEX('School List 1'!N:N,MATCH(B227,'School List 1'!C:C,0)))</f>
        <v/>
      </c>
      <c r="J227" s="138" t="str">
        <f>IF(TRIM(A227)="","",INDEX('School List 1'!O:O,MATCH(B227,'School List 1'!C:C,0)))</f>
        <v/>
      </c>
      <c r="K227" s="9" t="e">
        <f t="shared" si="28"/>
        <v>#VALUE!</v>
      </c>
      <c r="L227" s="30">
        <f t="shared" si="22"/>
        <v>0</v>
      </c>
      <c r="M227" s="9">
        <f t="shared" si="23"/>
        <v>0</v>
      </c>
      <c r="N227" s="9" t="e">
        <f t="shared" si="26"/>
        <v>#VALUE!</v>
      </c>
      <c r="O227" s="9" t="e">
        <f t="shared" si="24"/>
        <v>#VALUE!</v>
      </c>
      <c r="P227" s="9" t="e">
        <f t="shared" si="25"/>
        <v>#VALUE!</v>
      </c>
      <c r="Q227" s="9" t="e">
        <f t="shared" si="27"/>
        <v>#VALUE!</v>
      </c>
    </row>
    <row r="228" spans="1:17" x14ac:dyDescent="0.2">
      <c r="A228" s="9" t="str">
        <f>_xlfn.IFNA(INDEX('School List 1'!D:D,MATCH(B228,'School List 1'!C:C,0))," ")</f>
        <v xml:space="preserve"> </v>
      </c>
      <c r="C228" s="28"/>
      <c r="D228" s="28"/>
      <c r="E228" s="28"/>
      <c r="F228" s="28"/>
      <c r="G228" s="28"/>
      <c r="I228" s="138" t="str">
        <f>IF(TRIM(A228)="","",INDEX('School List 1'!N:N,MATCH(B228,'School List 1'!C:C,0)))</f>
        <v/>
      </c>
      <c r="J228" s="138" t="str">
        <f>IF(TRIM(A228)="","",INDEX('School List 1'!O:O,MATCH(B228,'School List 1'!C:C,0)))</f>
        <v/>
      </c>
      <c r="K228" s="9" t="e">
        <f t="shared" si="28"/>
        <v>#VALUE!</v>
      </c>
      <c r="L228" s="30">
        <f t="shared" si="22"/>
        <v>0</v>
      </c>
      <c r="M228" s="9">
        <f t="shared" si="23"/>
        <v>0</v>
      </c>
      <c r="N228" s="9" t="e">
        <f t="shared" si="26"/>
        <v>#VALUE!</v>
      </c>
      <c r="O228" s="9" t="e">
        <f t="shared" si="24"/>
        <v>#VALUE!</v>
      </c>
      <c r="P228" s="9" t="e">
        <f t="shared" si="25"/>
        <v>#VALUE!</v>
      </c>
      <c r="Q228" s="9" t="e">
        <f t="shared" si="27"/>
        <v>#VALUE!</v>
      </c>
    </row>
    <row r="229" spans="1:17" x14ac:dyDescent="0.2">
      <c r="A229" s="9" t="str">
        <f>_xlfn.IFNA(INDEX('School List 1'!D:D,MATCH(B229,'School List 1'!C:C,0))," ")</f>
        <v xml:space="preserve"> </v>
      </c>
      <c r="C229" s="28"/>
      <c r="D229" s="28"/>
      <c r="E229" s="28"/>
      <c r="F229" s="28"/>
      <c r="G229" s="28"/>
      <c r="I229" s="138" t="str">
        <f>IF(TRIM(A229)="","",INDEX('School List 1'!N:N,MATCH(B229,'School List 1'!C:C,0)))</f>
        <v/>
      </c>
      <c r="J229" s="138" t="str">
        <f>IF(TRIM(A229)="","",INDEX('School List 1'!O:O,MATCH(B229,'School List 1'!C:C,0)))</f>
        <v/>
      </c>
      <c r="K229" s="9" t="e">
        <f t="shared" si="28"/>
        <v>#VALUE!</v>
      </c>
      <c r="L229" s="30">
        <f t="shared" si="22"/>
        <v>0</v>
      </c>
      <c r="M229" s="9">
        <f t="shared" si="23"/>
        <v>0</v>
      </c>
      <c r="N229" s="9" t="e">
        <f t="shared" si="26"/>
        <v>#VALUE!</v>
      </c>
      <c r="O229" s="9" t="e">
        <f t="shared" si="24"/>
        <v>#VALUE!</v>
      </c>
      <c r="P229" s="9" t="e">
        <f t="shared" si="25"/>
        <v>#VALUE!</v>
      </c>
      <c r="Q229" s="9" t="e">
        <f t="shared" si="27"/>
        <v>#VALUE!</v>
      </c>
    </row>
    <row r="230" spans="1:17" x14ac:dyDescent="0.2">
      <c r="A230" s="9" t="str">
        <f>_xlfn.IFNA(INDEX('School List 1'!D:D,MATCH(B230,'School List 1'!C:C,0))," ")</f>
        <v xml:space="preserve"> </v>
      </c>
      <c r="C230" s="28"/>
      <c r="D230" s="28"/>
      <c r="E230" s="28"/>
      <c r="F230" s="28"/>
      <c r="G230" s="28"/>
      <c r="I230" s="138" t="str">
        <f>IF(TRIM(A230)="","",INDEX('School List 1'!N:N,MATCH(B230,'School List 1'!C:C,0)))</f>
        <v/>
      </c>
      <c r="J230" s="138" t="str">
        <f>IF(TRIM(A230)="","",INDEX('School List 1'!O:O,MATCH(B230,'School List 1'!C:C,0)))</f>
        <v/>
      </c>
      <c r="K230" s="9" t="e">
        <f t="shared" si="28"/>
        <v>#VALUE!</v>
      </c>
      <c r="L230" s="30">
        <f t="shared" si="22"/>
        <v>0</v>
      </c>
      <c r="M230" s="9">
        <f t="shared" si="23"/>
        <v>0</v>
      </c>
      <c r="N230" s="9" t="e">
        <f t="shared" si="26"/>
        <v>#VALUE!</v>
      </c>
      <c r="O230" s="9" t="e">
        <f t="shared" si="24"/>
        <v>#VALUE!</v>
      </c>
      <c r="P230" s="9" t="e">
        <f t="shared" si="25"/>
        <v>#VALUE!</v>
      </c>
      <c r="Q230" s="9" t="e">
        <f t="shared" si="27"/>
        <v>#VALUE!</v>
      </c>
    </row>
    <row r="231" spans="1:17" x14ac:dyDescent="0.2">
      <c r="A231" s="9" t="str">
        <f>_xlfn.IFNA(INDEX('School List 1'!D:D,MATCH(B231,'School List 1'!C:C,0))," ")</f>
        <v xml:space="preserve"> </v>
      </c>
      <c r="C231" s="28"/>
      <c r="D231" s="28"/>
      <c r="E231" s="28"/>
      <c r="F231" s="28"/>
      <c r="G231" s="28"/>
      <c r="I231" s="138" t="str">
        <f>IF(TRIM(A231)="","",INDEX('School List 1'!N:N,MATCH(B231,'School List 1'!C:C,0)))</f>
        <v/>
      </c>
      <c r="J231" s="138" t="str">
        <f>IF(TRIM(A231)="","",INDEX('School List 1'!O:O,MATCH(B231,'School List 1'!C:C,0)))</f>
        <v/>
      </c>
      <c r="K231" s="9" t="e">
        <f t="shared" si="28"/>
        <v>#VALUE!</v>
      </c>
      <c r="L231" s="30">
        <f t="shared" si="22"/>
        <v>0</v>
      </c>
      <c r="M231" s="9">
        <f t="shared" si="23"/>
        <v>0</v>
      </c>
      <c r="N231" s="9" t="e">
        <f t="shared" si="26"/>
        <v>#VALUE!</v>
      </c>
      <c r="O231" s="9" t="e">
        <f t="shared" si="24"/>
        <v>#VALUE!</v>
      </c>
      <c r="P231" s="9" t="e">
        <f t="shared" si="25"/>
        <v>#VALUE!</v>
      </c>
      <c r="Q231" s="9" t="e">
        <f t="shared" si="27"/>
        <v>#VALUE!</v>
      </c>
    </row>
    <row r="232" spans="1:17" x14ac:dyDescent="0.2">
      <c r="A232" s="9" t="str">
        <f>_xlfn.IFNA(INDEX('School List 1'!D:D,MATCH(B232,'School List 1'!C:C,0))," ")</f>
        <v xml:space="preserve"> </v>
      </c>
      <c r="C232" s="28"/>
      <c r="D232" s="28"/>
      <c r="E232" s="28"/>
      <c r="F232" s="28"/>
      <c r="G232" s="28"/>
      <c r="I232" s="138" t="str">
        <f>IF(TRIM(A232)="","",INDEX('School List 1'!N:N,MATCH(B232,'School List 1'!C:C,0)))</f>
        <v/>
      </c>
      <c r="J232" s="138" t="str">
        <f>IF(TRIM(A232)="","",INDEX('School List 1'!O:O,MATCH(B232,'School List 1'!C:C,0)))</f>
        <v/>
      </c>
      <c r="K232" s="9" t="e">
        <f t="shared" si="28"/>
        <v>#VALUE!</v>
      </c>
      <c r="L232" s="30">
        <f t="shared" si="22"/>
        <v>0</v>
      </c>
      <c r="M232" s="9">
        <f t="shared" si="23"/>
        <v>0</v>
      </c>
      <c r="N232" s="9" t="e">
        <f t="shared" si="26"/>
        <v>#VALUE!</v>
      </c>
      <c r="O232" s="9" t="e">
        <f t="shared" si="24"/>
        <v>#VALUE!</v>
      </c>
      <c r="P232" s="9" t="e">
        <f t="shared" si="25"/>
        <v>#VALUE!</v>
      </c>
      <c r="Q232" s="9" t="e">
        <f t="shared" si="27"/>
        <v>#VALUE!</v>
      </c>
    </row>
    <row r="233" spans="1:17" x14ac:dyDescent="0.2">
      <c r="A233" s="9" t="str">
        <f>_xlfn.IFNA(INDEX('School List 1'!D:D,MATCH(B233,'School List 1'!C:C,0))," ")</f>
        <v xml:space="preserve"> </v>
      </c>
      <c r="C233" s="28"/>
      <c r="D233" s="28"/>
      <c r="E233" s="28"/>
      <c r="F233" s="28"/>
      <c r="G233" s="28"/>
      <c r="I233" s="138" t="str">
        <f>IF(TRIM(A233)="","",INDEX('School List 1'!N:N,MATCH(B233,'School List 1'!C:C,0)))</f>
        <v/>
      </c>
      <c r="J233" s="138" t="str">
        <f>IF(TRIM(A233)="","",INDEX('School List 1'!O:O,MATCH(B233,'School List 1'!C:C,0)))</f>
        <v/>
      </c>
      <c r="K233" s="9" t="e">
        <f t="shared" si="28"/>
        <v>#VALUE!</v>
      </c>
      <c r="L233" s="30">
        <f t="shared" si="22"/>
        <v>0</v>
      </c>
      <c r="M233" s="9">
        <f t="shared" si="23"/>
        <v>0</v>
      </c>
      <c r="N233" s="9" t="e">
        <f t="shared" si="26"/>
        <v>#VALUE!</v>
      </c>
      <c r="O233" s="9" t="e">
        <f t="shared" si="24"/>
        <v>#VALUE!</v>
      </c>
      <c r="P233" s="9" t="e">
        <f t="shared" si="25"/>
        <v>#VALUE!</v>
      </c>
      <c r="Q233" s="9" t="e">
        <f t="shared" si="27"/>
        <v>#VALUE!</v>
      </c>
    </row>
    <row r="234" spans="1:17" x14ac:dyDescent="0.2">
      <c r="A234" s="9" t="str">
        <f>_xlfn.IFNA(INDEX('School List 1'!D:D,MATCH(B234,'School List 1'!C:C,0))," ")</f>
        <v xml:space="preserve"> </v>
      </c>
      <c r="C234" s="28"/>
      <c r="D234" s="28"/>
      <c r="E234" s="28"/>
      <c r="F234" s="28"/>
      <c r="G234" s="28"/>
      <c r="I234" s="138" t="str">
        <f>IF(TRIM(A234)="","",INDEX('School List 1'!N:N,MATCH(B234,'School List 1'!C:C,0)))</f>
        <v/>
      </c>
      <c r="J234" s="138" t="str">
        <f>IF(TRIM(A234)="","",INDEX('School List 1'!O:O,MATCH(B234,'School List 1'!C:C,0)))</f>
        <v/>
      </c>
      <c r="K234" s="9" t="e">
        <f t="shared" si="28"/>
        <v>#VALUE!</v>
      </c>
      <c r="L234" s="30">
        <f t="shared" ref="L234:L297" si="29">_xlfn.IFNA(F234*1.47," ")</f>
        <v>0</v>
      </c>
      <c r="M234" s="9">
        <f t="shared" ref="M234:M297" si="30">_xlfn.IFNA(C234+D234+E234+L234+G234," ")</f>
        <v>0</v>
      </c>
      <c r="N234" s="9" t="e">
        <f t="shared" si="26"/>
        <v>#VALUE!</v>
      </c>
      <c r="O234" s="9" t="e">
        <f t="shared" ref="O234:O297" si="31">_xlfn.IFNA(((J234/12)*5)+((H234/12)*7)," ")</f>
        <v>#VALUE!</v>
      </c>
      <c r="P234" s="9" t="e">
        <f t="shared" ref="P234:P297" si="32">_xlfn.IFNA((N234)," ")</f>
        <v>#VALUE!</v>
      </c>
      <c r="Q234" s="9" t="e">
        <f t="shared" si="27"/>
        <v>#VALUE!</v>
      </c>
    </row>
    <row r="235" spans="1:17" x14ac:dyDescent="0.2">
      <c r="A235" s="9" t="str">
        <f>_xlfn.IFNA(INDEX('School List 1'!D:D,MATCH(B235,'School List 1'!C:C,0))," ")</f>
        <v xml:space="preserve"> </v>
      </c>
      <c r="C235" s="28"/>
      <c r="D235" s="28"/>
      <c r="E235" s="28"/>
      <c r="F235" s="28"/>
      <c r="G235" s="28"/>
      <c r="I235" s="138" t="str">
        <f>IF(TRIM(A235)="","",INDEX('School List 1'!N:N,MATCH(B235,'School List 1'!C:C,0)))</f>
        <v/>
      </c>
      <c r="J235" s="138" t="str">
        <f>IF(TRIM(A235)="","",INDEX('School List 1'!O:O,MATCH(B235,'School List 1'!C:C,0)))</f>
        <v/>
      </c>
      <c r="K235" s="9" t="e">
        <f t="shared" si="28"/>
        <v>#VALUE!</v>
      </c>
      <c r="L235" s="30">
        <f t="shared" si="29"/>
        <v>0</v>
      </c>
      <c r="M235" s="9">
        <f t="shared" si="30"/>
        <v>0</v>
      </c>
      <c r="N235" s="9" t="e">
        <f t="shared" si="26"/>
        <v>#VALUE!</v>
      </c>
      <c r="O235" s="9" t="e">
        <f t="shared" si="31"/>
        <v>#VALUE!</v>
      </c>
      <c r="P235" s="9" t="e">
        <f t="shared" si="32"/>
        <v>#VALUE!</v>
      </c>
      <c r="Q235" s="9" t="e">
        <f t="shared" si="27"/>
        <v>#VALUE!</v>
      </c>
    </row>
    <row r="236" spans="1:17" x14ac:dyDescent="0.2">
      <c r="A236" s="9" t="str">
        <f>_xlfn.IFNA(INDEX('School List 1'!D:D,MATCH(B236,'School List 1'!C:C,0))," ")</f>
        <v xml:space="preserve"> </v>
      </c>
      <c r="C236" s="28"/>
      <c r="D236" s="28"/>
      <c r="E236" s="28"/>
      <c r="F236" s="28"/>
      <c r="G236" s="28"/>
      <c r="I236" s="138" t="str">
        <f>IF(TRIM(A236)="","",INDEX('School List 1'!N:N,MATCH(B236,'School List 1'!C:C,0)))</f>
        <v/>
      </c>
      <c r="J236" s="138" t="str">
        <f>IF(TRIM(A236)="","",INDEX('School List 1'!O:O,MATCH(B236,'School List 1'!C:C,0)))</f>
        <v/>
      </c>
      <c r="K236" s="9" t="e">
        <f t="shared" si="28"/>
        <v>#VALUE!</v>
      </c>
      <c r="L236" s="30">
        <f t="shared" si="29"/>
        <v>0</v>
      </c>
      <c r="M236" s="9">
        <f t="shared" si="30"/>
        <v>0</v>
      </c>
      <c r="N236" s="9" t="e">
        <f t="shared" si="26"/>
        <v>#VALUE!</v>
      </c>
      <c r="O236" s="9" t="e">
        <f t="shared" si="31"/>
        <v>#VALUE!</v>
      </c>
      <c r="P236" s="9" t="e">
        <f t="shared" si="32"/>
        <v>#VALUE!</v>
      </c>
      <c r="Q236" s="9" t="e">
        <f t="shared" si="27"/>
        <v>#VALUE!</v>
      </c>
    </row>
    <row r="237" spans="1:17" x14ac:dyDescent="0.2">
      <c r="A237" s="9" t="str">
        <f>_xlfn.IFNA(INDEX('School List 1'!D:D,MATCH(B237,'School List 1'!C:C,0))," ")</f>
        <v xml:space="preserve"> </v>
      </c>
      <c r="C237" s="28"/>
      <c r="D237" s="28"/>
      <c r="E237" s="28"/>
      <c r="F237" s="28"/>
      <c r="G237" s="28"/>
      <c r="I237" s="138" t="str">
        <f>IF(TRIM(A237)="","",INDEX('School List 1'!N:N,MATCH(B237,'School List 1'!C:C,0)))</f>
        <v/>
      </c>
      <c r="J237" s="138" t="str">
        <f>IF(TRIM(A237)="","",INDEX('School List 1'!O:O,MATCH(B237,'School List 1'!C:C,0)))</f>
        <v/>
      </c>
      <c r="K237" s="9" t="e">
        <f t="shared" si="28"/>
        <v>#VALUE!</v>
      </c>
      <c r="L237" s="30">
        <f t="shared" si="29"/>
        <v>0</v>
      </c>
      <c r="M237" s="9">
        <f t="shared" si="30"/>
        <v>0</v>
      </c>
      <c r="N237" s="9" t="e">
        <f t="shared" si="26"/>
        <v>#VALUE!</v>
      </c>
      <c r="O237" s="9" t="e">
        <f t="shared" si="31"/>
        <v>#VALUE!</v>
      </c>
      <c r="P237" s="9" t="e">
        <f t="shared" si="32"/>
        <v>#VALUE!</v>
      </c>
      <c r="Q237" s="9" t="e">
        <f t="shared" si="27"/>
        <v>#VALUE!</v>
      </c>
    </row>
    <row r="238" spans="1:17" x14ac:dyDescent="0.2">
      <c r="A238" s="9" t="str">
        <f>_xlfn.IFNA(INDEX('School List 1'!D:D,MATCH(B238,'School List 1'!C:C,0))," ")</f>
        <v xml:space="preserve"> </v>
      </c>
      <c r="C238" s="28"/>
      <c r="D238" s="28"/>
      <c r="E238" s="28"/>
      <c r="F238" s="28"/>
      <c r="G238" s="28"/>
      <c r="I238" s="138" t="str">
        <f>IF(TRIM(A238)="","",INDEX('School List 1'!N:N,MATCH(B238,'School List 1'!C:C,0)))</f>
        <v/>
      </c>
      <c r="J238" s="138" t="str">
        <f>IF(TRIM(A238)="","",INDEX('School List 1'!O:O,MATCH(B238,'School List 1'!C:C,0)))</f>
        <v/>
      </c>
      <c r="K238" s="9" t="e">
        <f t="shared" si="28"/>
        <v>#VALUE!</v>
      </c>
      <c r="L238" s="30">
        <f t="shared" si="29"/>
        <v>0</v>
      </c>
      <c r="M238" s="9">
        <f t="shared" si="30"/>
        <v>0</v>
      </c>
      <c r="N238" s="9" t="e">
        <f t="shared" si="26"/>
        <v>#VALUE!</v>
      </c>
      <c r="O238" s="9" t="e">
        <f t="shared" si="31"/>
        <v>#VALUE!</v>
      </c>
      <c r="P238" s="9" t="e">
        <f t="shared" si="32"/>
        <v>#VALUE!</v>
      </c>
      <c r="Q238" s="9" t="e">
        <f t="shared" si="27"/>
        <v>#VALUE!</v>
      </c>
    </row>
    <row r="239" spans="1:17" x14ac:dyDescent="0.2">
      <c r="A239" s="9" t="str">
        <f>_xlfn.IFNA(INDEX('School List 1'!D:D,MATCH(B239,'School List 1'!C:C,0))," ")</f>
        <v xml:space="preserve"> </v>
      </c>
      <c r="C239" s="28"/>
      <c r="D239" s="28"/>
      <c r="E239" s="28"/>
      <c r="F239" s="28"/>
      <c r="G239" s="28"/>
      <c r="I239" s="138" t="str">
        <f>IF(TRIM(A239)="","",INDEX('School List 1'!N:N,MATCH(B239,'School List 1'!C:C,0)))</f>
        <v/>
      </c>
      <c r="J239" s="138" t="str">
        <f>IF(TRIM(A239)="","",INDEX('School List 1'!O:O,MATCH(B239,'School List 1'!C:C,0)))</f>
        <v/>
      </c>
      <c r="K239" s="9" t="e">
        <f t="shared" si="28"/>
        <v>#VALUE!</v>
      </c>
      <c r="L239" s="30">
        <f t="shared" si="29"/>
        <v>0</v>
      </c>
      <c r="M239" s="9">
        <f t="shared" si="30"/>
        <v>0</v>
      </c>
      <c r="N239" s="9" t="e">
        <f t="shared" si="26"/>
        <v>#VALUE!</v>
      </c>
      <c r="O239" s="9" t="e">
        <f t="shared" si="31"/>
        <v>#VALUE!</v>
      </c>
      <c r="P239" s="9" t="e">
        <f t="shared" si="32"/>
        <v>#VALUE!</v>
      </c>
      <c r="Q239" s="9" t="e">
        <f t="shared" si="27"/>
        <v>#VALUE!</v>
      </c>
    </row>
    <row r="240" spans="1:17" x14ac:dyDescent="0.2">
      <c r="A240" s="9" t="str">
        <f>_xlfn.IFNA(INDEX('School List 1'!D:D,MATCH(B240,'School List 1'!C:C,0))," ")</f>
        <v xml:space="preserve"> </v>
      </c>
      <c r="C240" s="28"/>
      <c r="D240" s="28"/>
      <c r="E240" s="28"/>
      <c r="F240" s="28"/>
      <c r="G240" s="28"/>
      <c r="I240" s="138" t="str">
        <f>IF(TRIM(A240)="","",INDEX('School List 1'!N:N,MATCH(B240,'School List 1'!C:C,0)))</f>
        <v/>
      </c>
      <c r="J240" s="138" t="str">
        <f>IF(TRIM(A240)="","",INDEX('School List 1'!O:O,MATCH(B240,'School List 1'!C:C,0)))</f>
        <v/>
      </c>
      <c r="K240" s="9" t="e">
        <f t="shared" si="28"/>
        <v>#VALUE!</v>
      </c>
      <c r="L240" s="30">
        <f t="shared" si="29"/>
        <v>0</v>
      </c>
      <c r="M240" s="9">
        <f t="shared" si="30"/>
        <v>0</v>
      </c>
      <c r="N240" s="9" t="e">
        <f t="shared" si="26"/>
        <v>#VALUE!</v>
      </c>
      <c r="O240" s="9" t="e">
        <f t="shared" si="31"/>
        <v>#VALUE!</v>
      </c>
      <c r="P240" s="9" t="e">
        <f t="shared" si="32"/>
        <v>#VALUE!</v>
      </c>
      <c r="Q240" s="9" t="e">
        <f t="shared" si="27"/>
        <v>#VALUE!</v>
      </c>
    </row>
    <row r="241" spans="1:17" x14ac:dyDescent="0.2">
      <c r="A241" s="9" t="str">
        <f>_xlfn.IFNA(INDEX('School List 1'!D:D,MATCH(B241,'School List 1'!C:C,0))," ")</f>
        <v xml:space="preserve"> </v>
      </c>
      <c r="C241" s="28"/>
      <c r="D241" s="28"/>
      <c r="E241" s="28"/>
      <c r="F241" s="28"/>
      <c r="G241" s="28"/>
      <c r="I241" s="138" t="str">
        <f>IF(TRIM(A241)="","",INDEX('School List 1'!N:N,MATCH(B241,'School List 1'!C:C,0)))</f>
        <v/>
      </c>
      <c r="J241" s="138" t="str">
        <f>IF(TRIM(A241)="","",INDEX('School List 1'!O:O,MATCH(B241,'School List 1'!C:C,0)))</f>
        <v/>
      </c>
      <c r="K241" s="9" t="e">
        <f t="shared" si="28"/>
        <v>#VALUE!</v>
      </c>
      <c r="L241" s="30">
        <f t="shared" si="29"/>
        <v>0</v>
      </c>
      <c r="M241" s="9">
        <f t="shared" si="30"/>
        <v>0</v>
      </c>
      <c r="N241" s="9" t="e">
        <f t="shared" si="26"/>
        <v>#VALUE!</v>
      </c>
      <c r="O241" s="9" t="e">
        <f t="shared" si="31"/>
        <v>#VALUE!</v>
      </c>
      <c r="P241" s="9" t="e">
        <f t="shared" si="32"/>
        <v>#VALUE!</v>
      </c>
      <c r="Q241" s="9" t="e">
        <f t="shared" si="27"/>
        <v>#VALUE!</v>
      </c>
    </row>
    <row r="242" spans="1:17" x14ac:dyDescent="0.2">
      <c r="A242" s="9" t="str">
        <f>_xlfn.IFNA(INDEX('School List 1'!D:D,MATCH(B242,'School List 1'!C:C,0))," ")</f>
        <v xml:space="preserve"> </v>
      </c>
      <c r="C242" s="28"/>
      <c r="D242" s="28"/>
      <c r="E242" s="28"/>
      <c r="F242" s="28"/>
      <c r="G242" s="28"/>
      <c r="I242" s="138" t="str">
        <f>IF(TRIM(A242)="","",INDEX('School List 1'!N:N,MATCH(B242,'School List 1'!C:C,0)))</f>
        <v/>
      </c>
      <c r="J242" s="138" t="str">
        <f>IF(TRIM(A242)="","",INDEX('School List 1'!O:O,MATCH(B242,'School List 1'!C:C,0)))</f>
        <v/>
      </c>
      <c r="K242" s="9" t="e">
        <f t="shared" si="28"/>
        <v>#VALUE!</v>
      </c>
      <c r="L242" s="30">
        <f t="shared" si="29"/>
        <v>0</v>
      </c>
      <c r="M242" s="9">
        <f t="shared" si="30"/>
        <v>0</v>
      </c>
      <c r="N242" s="9" t="e">
        <f t="shared" si="26"/>
        <v>#VALUE!</v>
      </c>
      <c r="O242" s="9" t="e">
        <f t="shared" si="31"/>
        <v>#VALUE!</v>
      </c>
      <c r="P242" s="9" t="e">
        <f t="shared" si="32"/>
        <v>#VALUE!</v>
      </c>
      <c r="Q242" s="9" t="e">
        <f t="shared" si="27"/>
        <v>#VALUE!</v>
      </c>
    </row>
    <row r="243" spans="1:17" x14ac:dyDescent="0.2">
      <c r="A243" s="9" t="str">
        <f>_xlfn.IFNA(INDEX('School List 1'!D:D,MATCH(B243,'School List 1'!C:C,0))," ")</f>
        <v xml:space="preserve"> </v>
      </c>
      <c r="C243" s="28"/>
      <c r="D243" s="28"/>
      <c r="E243" s="28"/>
      <c r="F243" s="28"/>
      <c r="G243" s="28"/>
      <c r="I243" s="138" t="str">
        <f>IF(TRIM(A243)="","",INDEX('School List 1'!N:N,MATCH(B243,'School List 1'!C:C,0)))</f>
        <v/>
      </c>
      <c r="J243" s="138" t="str">
        <f>IF(TRIM(A243)="","",INDEX('School List 1'!O:O,MATCH(B243,'School List 1'!C:C,0)))</f>
        <v/>
      </c>
      <c r="K243" s="9" t="e">
        <f t="shared" si="28"/>
        <v>#VALUE!</v>
      </c>
      <c r="L243" s="30">
        <f t="shared" si="29"/>
        <v>0</v>
      </c>
      <c r="M243" s="9">
        <f t="shared" si="30"/>
        <v>0</v>
      </c>
      <c r="N243" s="9" t="e">
        <f t="shared" si="26"/>
        <v>#VALUE!</v>
      </c>
      <c r="O243" s="9" t="e">
        <f t="shared" si="31"/>
        <v>#VALUE!</v>
      </c>
      <c r="P243" s="9" t="e">
        <f t="shared" si="32"/>
        <v>#VALUE!</v>
      </c>
      <c r="Q243" s="9" t="e">
        <f t="shared" si="27"/>
        <v>#VALUE!</v>
      </c>
    </row>
    <row r="244" spans="1:17" x14ac:dyDescent="0.2">
      <c r="A244" s="9" t="str">
        <f>_xlfn.IFNA(INDEX('School List 1'!D:D,MATCH(B244,'School List 1'!C:C,0))," ")</f>
        <v xml:space="preserve"> </v>
      </c>
      <c r="C244" s="28"/>
      <c r="D244" s="28"/>
      <c r="E244" s="28"/>
      <c r="F244" s="28"/>
      <c r="G244" s="28"/>
      <c r="I244" s="138" t="str">
        <f>IF(TRIM(A244)="","",INDEX('School List 1'!N:N,MATCH(B244,'School List 1'!C:C,0)))</f>
        <v/>
      </c>
      <c r="J244" s="138" t="str">
        <f>IF(TRIM(A244)="","",INDEX('School List 1'!O:O,MATCH(B244,'School List 1'!C:C,0)))</f>
        <v/>
      </c>
      <c r="K244" s="9" t="e">
        <f t="shared" si="28"/>
        <v>#VALUE!</v>
      </c>
      <c r="L244" s="30">
        <f t="shared" si="29"/>
        <v>0</v>
      </c>
      <c r="M244" s="9">
        <f t="shared" si="30"/>
        <v>0</v>
      </c>
      <c r="N244" s="9" t="e">
        <f t="shared" si="26"/>
        <v>#VALUE!</v>
      </c>
      <c r="O244" s="9" t="e">
        <f t="shared" si="31"/>
        <v>#VALUE!</v>
      </c>
      <c r="P244" s="9" t="e">
        <f t="shared" si="32"/>
        <v>#VALUE!</v>
      </c>
      <c r="Q244" s="9" t="e">
        <f t="shared" si="27"/>
        <v>#VALUE!</v>
      </c>
    </row>
    <row r="245" spans="1:17" x14ac:dyDescent="0.2">
      <c r="A245" s="9" t="str">
        <f>_xlfn.IFNA(INDEX('School List 1'!D:D,MATCH(B245,'School List 1'!C:C,0))," ")</f>
        <v xml:space="preserve"> </v>
      </c>
      <c r="C245" s="28"/>
      <c r="D245" s="28"/>
      <c r="E245" s="28"/>
      <c r="F245" s="28"/>
      <c r="G245" s="28"/>
      <c r="I245" s="138" t="str">
        <f>IF(TRIM(A245)="","",INDEX('School List 1'!N:N,MATCH(B245,'School List 1'!C:C,0)))</f>
        <v/>
      </c>
      <c r="J245" s="138" t="str">
        <f>IF(TRIM(A245)="","",INDEX('School List 1'!O:O,MATCH(B245,'School List 1'!C:C,0)))</f>
        <v/>
      </c>
      <c r="K245" s="9" t="e">
        <f t="shared" si="28"/>
        <v>#VALUE!</v>
      </c>
      <c r="L245" s="30">
        <f t="shared" si="29"/>
        <v>0</v>
      </c>
      <c r="M245" s="9">
        <f t="shared" si="30"/>
        <v>0</v>
      </c>
      <c r="N245" s="9" t="e">
        <f t="shared" si="26"/>
        <v>#VALUE!</v>
      </c>
      <c r="O245" s="9" t="e">
        <f t="shared" si="31"/>
        <v>#VALUE!</v>
      </c>
      <c r="P245" s="9" t="e">
        <f t="shared" si="32"/>
        <v>#VALUE!</v>
      </c>
      <c r="Q245" s="9" t="e">
        <f t="shared" si="27"/>
        <v>#VALUE!</v>
      </c>
    </row>
    <row r="246" spans="1:17" x14ac:dyDescent="0.2">
      <c r="A246" s="9" t="str">
        <f>_xlfn.IFNA(INDEX('School List 1'!D:D,MATCH(B246,'School List 1'!C:C,0))," ")</f>
        <v xml:space="preserve"> </v>
      </c>
      <c r="C246" s="28"/>
      <c r="D246" s="28"/>
      <c r="E246" s="28"/>
      <c r="F246" s="28"/>
      <c r="G246" s="28"/>
      <c r="I246" s="138" t="str">
        <f>IF(TRIM(A246)="","",INDEX('School List 1'!N:N,MATCH(B246,'School List 1'!C:C,0)))</f>
        <v/>
      </c>
      <c r="J246" s="138" t="str">
        <f>IF(TRIM(A246)="","",INDEX('School List 1'!O:O,MATCH(B246,'School List 1'!C:C,0)))</f>
        <v/>
      </c>
      <c r="K246" s="9" t="e">
        <f t="shared" si="28"/>
        <v>#VALUE!</v>
      </c>
      <c r="L246" s="30">
        <f t="shared" si="29"/>
        <v>0</v>
      </c>
      <c r="M246" s="9">
        <f t="shared" si="30"/>
        <v>0</v>
      </c>
      <c r="N246" s="9" t="e">
        <f t="shared" si="26"/>
        <v>#VALUE!</v>
      </c>
      <c r="O246" s="9" t="e">
        <f t="shared" si="31"/>
        <v>#VALUE!</v>
      </c>
      <c r="P246" s="9" t="e">
        <f t="shared" si="32"/>
        <v>#VALUE!</v>
      </c>
      <c r="Q246" s="9" t="e">
        <f t="shared" si="27"/>
        <v>#VALUE!</v>
      </c>
    </row>
    <row r="247" spans="1:17" x14ac:dyDescent="0.2">
      <c r="A247" s="9" t="str">
        <f>_xlfn.IFNA(INDEX('School List 1'!D:D,MATCH(B247,'School List 1'!C:C,0))," ")</f>
        <v xml:space="preserve"> </v>
      </c>
      <c r="C247" s="28"/>
      <c r="D247" s="28"/>
      <c r="E247" s="28"/>
      <c r="F247" s="28"/>
      <c r="G247" s="28"/>
      <c r="I247" s="138" t="str">
        <f>IF(TRIM(A247)="","",INDEX('School List 1'!N:N,MATCH(B247,'School List 1'!C:C,0)))</f>
        <v/>
      </c>
      <c r="J247" s="138" t="str">
        <f>IF(TRIM(A247)="","",INDEX('School List 1'!O:O,MATCH(B247,'School List 1'!C:C,0)))</f>
        <v/>
      </c>
      <c r="K247" s="9" t="e">
        <f t="shared" si="28"/>
        <v>#VALUE!</v>
      </c>
      <c r="L247" s="30">
        <f t="shared" si="29"/>
        <v>0</v>
      </c>
      <c r="M247" s="9">
        <f t="shared" si="30"/>
        <v>0</v>
      </c>
      <c r="N247" s="9" t="e">
        <f t="shared" si="26"/>
        <v>#VALUE!</v>
      </c>
      <c r="O247" s="9" t="e">
        <f t="shared" si="31"/>
        <v>#VALUE!</v>
      </c>
      <c r="P247" s="9" t="e">
        <f t="shared" si="32"/>
        <v>#VALUE!</v>
      </c>
      <c r="Q247" s="9" t="e">
        <f t="shared" si="27"/>
        <v>#VALUE!</v>
      </c>
    </row>
    <row r="248" spans="1:17" x14ac:dyDescent="0.2">
      <c r="A248" s="9" t="str">
        <f>_xlfn.IFNA(INDEX('School List 1'!D:D,MATCH(B248,'School List 1'!C:C,0))," ")</f>
        <v xml:space="preserve"> </v>
      </c>
      <c r="C248" s="28"/>
      <c r="D248" s="28"/>
      <c r="E248" s="28"/>
      <c r="F248" s="28"/>
      <c r="G248" s="28"/>
      <c r="I248" s="138" t="str">
        <f>IF(TRIM(A248)="","",INDEX('School List 1'!N:N,MATCH(B248,'School List 1'!C:C,0)))</f>
        <v/>
      </c>
      <c r="J248" s="138" t="str">
        <f>IF(TRIM(A248)="","",INDEX('School List 1'!O:O,MATCH(B248,'School List 1'!C:C,0)))</f>
        <v/>
      </c>
      <c r="K248" s="9" t="e">
        <f t="shared" si="28"/>
        <v>#VALUE!</v>
      </c>
      <c r="L248" s="30">
        <f t="shared" si="29"/>
        <v>0</v>
      </c>
      <c r="M248" s="9">
        <f t="shared" si="30"/>
        <v>0</v>
      </c>
      <c r="N248" s="9" t="e">
        <f t="shared" si="26"/>
        <v>#VALUE!</v>
      </c>
      <c r="O248" s="9" t="e">
        <f t="shared" si="31"/>
        <v>#VALUE!</v>
      </c>
      <c r="P248" s="9" t="e">
        <f t="shared" si="32"/>
        <v>#VALUE!</v>
      </c>
      <c r="Q248" s="9" t="e">
        <f t="shared" si="27"/>
        <v>#VALUE!</v>
      </c>
    </row>
    <row r="249" spans="1:17" x14ac:dyDescent="0.2">
      <c r="A249" s="9" t="str">
        <f>_xlfn.IFNA(INDEX('School List 1'!D:D,MATCH(B249,'School List 1'!C:C,0))," ")</f>
        <v xml:space="preserve"> </v>
      </c>
      <c r="C249" s="28"/>
      <c r="D249" s="28"/>
      <c r="E249" s="28"/>
      <c r="F249" s="28"/>
      <c r="G249" s="28"/>
      <c r="I249" s="138" t="str">
        <f>IF(TRIM(A249)="","",INDEX('School List 1'!N:N,MATCH(B249,'School List 1'!C:C,0)))</f>
        <v/>
      </c>
      <c r="J249" s="138" t="str">
        <f>IF(TRIM(A249)="","",INDEX('School List 1'!O:O,MATCH(B249,'School List 1'!C:C,0)))</f>
        <v/>
      </c>
      <c r="K249" s="9" t="e">
        <f t="shared" si="28"/>
        <v>#VALUE!</v>
      </c>
      <c r="L249" s="30">
        <f t="shared" si="29"/>
        <v>0</v>
      </c>
      <c r="M249" s="9">
        <f t="shared" si="30"/>
        <v>0</v>
      </c>
      <c r="N249" s="9" t="e">
        <f t="shared" si="26"/>
        <v>#VALUE!</v>
      </c>
      <c r="O249" s="9" t="e">
        <f t="shared" si="31"/>
        <v>#VALUE!</v>
      </c>
      <c r="P249" s="9" t="e">
        <f t="shared" si="32"/>
        <v>#VALUE!</v>
      </c>
      <c r="Q249" s="9" t="e">
        <f t="shared" si="27"/>
        <v>#VALUE!</v>
      </c>
    </row>
    <row r="250" spans="1:17" x14ac:dyDescent="0.2">
      <c r="A250" s="9" t="str">
        <f>_xlfn.IFNA(INDEX('School List 1'!D:D,MATCH(B250,'School List 1'!C:C,0))," ")</f>
        <v xml:space="preserve"> </v>
      </c>
      <c r="C250" s="28"/>
      <c r="D250" s="28"/>
      <c r="E250" s="28"/>
      <c r="F250" s="28"/>
      <c r="G250" s="28"/>
      <c r="I250" s="138" t="str">
        <f>IF(TRIM(A250)="","",INDEX('School List 1'!N:N,MATCH(B250,'School List 1'!C:C,0)))</f>
        <v/>
      </c>
      <c r="J250" s="138" t="str">
        <f>IF(TRIM(A250)="","",INDEX('School List 1'!O:O,MATCH(B250,'School List 1'!C:C,0)))</f>
        <v/>
      </c>
      <c r="K250" s="9" t="e">
        <f t="shared" si="28"/>
        <v>#VALUE!</v>
      </c>
      <c r="L250" s="30">
        <f t="shared" si="29"/>
        <v>0</v>
      </c>
      <c r="M250" s="9">
        <f t="shared" si="30"/>
        <v>0</v>
      </c>
      <c r="N250" s="9" t="e">
        <f t="shared" si="26"/>
        <v>#VALUE!</v>
      </c>
      <c r="O250" s="9" t="e">
        <f t="shared" si="31"/>
        <v>#VALUE!</v>
      </c>
      <c r="P250" s="9" t="e">
        <f t="shared" si="32"/>
        <v>#VALUE!</v>
      </c>
      <c r="Q250" s="9" t="e">
        <f t="shared" si="27"/>
        <v>#VALUE!</v>
      </c>
    </row>
    <row r="251" spans="1:17" x14ac:dyDescent="0.2">
      <c r="A251" s="9" t="str">
        <f>_xlfn.IFNA(INDEX('School List 1'!D:D,MATCH(B251,'School List 1'!C:C,0))," ")</f>
        <v xml:space="preserve"> </v>
      </c>
      <c r="C251" s="28"/>
      <c r="D251" s="28"/>
      <c r="E251" s="28"/>
      <c r="F251" s="28"/>
      <c r="G251" s="28"/>
      <c r="I251" s="138" t="str">
        <f>IF(TRIM(A251)="","",INDEX('School List 1'!N:N,MATCH(B251,'School List 1'!C:C,0)))</f>
        <v/>
      </c>
      <c r="J251" s="138" t="str">
        <f>IF(TRIM(A251)="","",INDEX('School List 1'!O:O,MATCH(B251,'School List 1'!C:C,0)))</f>
        <v/>
      </c>
      <c r="K251" s="9" t="e">
        <f t="shared" si="28"/>
        <v>#VALUE!</v>
      </c>
      <c r="L251" s="30">
        <f t="shared" si="29"/>
        <v>0</v>
      </c>
      <c r="M251" s="9">
        <f t="shared" si="30"/>
        <v>0</v>
      </c>
      <c r="N251" s="9" t="e">
        <f t="shared" si="26"/>
        <v>#VALUE!</v>
      </c>
      <c r="O251" s="9" t="e">
        <f t="shared" si="31"/>
        <v>#VALUE!</v>
      </c>
      <c r="P251" s="9" t="e">
        <f t="shared" si="32"/>
        <v>#VALUE!</v>
      </c>
      <c r="Q251" s="9" t="e">
        <f t="shared" si="27"/>
        <v>#VALUE!</v>
      </c>
    </row>
    <row r="252" spans="1:17" x14ac:dyDescent="0.2">
      <c r="A252" s="9" t="str">
        <f>_xlfn.IFNA(INDEX('School List 1'!D:D,MATCH(B252,'School List 1'!C:C,0))," ")</f>
        <v xml:space="preserve"> </v>
      </c>
      <c r="C252" s="28"/>
      <c r="D252" s="28"/>
      <c r="E252" s="28"/>
      <c r="F252" s="28"/>
      <c r="G252" s="28"/>
      <c r="I252" s="138" t="str">
        <f>IF(TRIM(A252)="","",INDEX('School List 1'!N:N,MATCH(B252,'School List 1'!C:C,0)))</f>
        <v/>
      </c>
      <c r="J252" s="138" t="str">
        <f>IF(TRIM(A252)="","",INDEX('School List 1'!O:O,MATCH(B252,'School List 1'!C:C,0)))</f>
        <v/>
      </c>
      <c r="K252" s="9" t="e">
        <f t="shared" si="28"/>
        <v>#VALUE!</v>
      </c>
      <c r="L252" s="30">
        <f t="shared" si="29"/>
        <v>0</v>
      </c>
      <c r="M252" s="9">
        <f t="shared" si="30"/>
        <v>0</v>
      </c>
      <c r="N252" s="9" t="e">
        <f t="shared" si="26"/>
        <v>#VALUE!</v>
      </c>
      <c r="O252" s="9" t="e">
        <f t="shared" si="31"/>
        <v>#VALUE!</v>
      </c>
      <c r="P252" s="9" t="e">
        <f t="shared" si="32"/>
        <v>#VALUE!</v>
      </c>
      <c r="Q252" s="9" t="e">
        <f t="shared" si="27"/>
        <v>#VALUE!</v>
      </c>
    </row>
    <row r="253" spans="1:17" x14ac:dyDescent="0.2">
      <c r="A253" s="9" t="str">
        <f>_xlfn.IFNA(INDEX('School List 1'!D:D,MATCH(B253,'School List 1'!C:C,0))," ")</f>
        <v xml:space="preserve"> </v>
      </c>
      <c r="C253" s="28"/>
      <c r="D253" s="28"/>
      <c r="E253" s="28"/>
      <c r="F253" s="28"/>
      <c r="G253" s="28"/>
      <c r="I253" s="138" t="str">
        <f>IF(TRIM(A253)="","",INDEX('School List 1'!N:N,MATCH(B253,'School List 1'!C:C,0)))</f>
        <v/>
      </c>
      <c r="J253" s="138" t="str">
        <f>IF(TRIM(A253)="","",INDEX('School List 1'!O:O,MATCH(B253,'School List 1'!C:C,0)))</f>
        <v/>
      </c>
      <c r="K253" s="9" t="e">
        <f t="shared" si="28"/>
        <v>#VALUE!</v>
      </c>
      <c r="L253" s="30">
        <f t="shared" si="29"/>
        <v>0</v>
      </c>
      <c r="M253" s="9">
        <f t="shared" si="30"/>
        <v>0</v>
      </c>
      <c r="N253" s="9" t="e">
        <f t="shared" si="26"/>
        <v>#VALUE!</v>
      </c>
      <c r="O253" s="9" t="e">
        <f t="shared" si="31"/>
        <v>#VALUE!</v>
      </c>
      <c r="P253" s="9" t="e">
        <f t="shared" si="32"/>
        <v>#VALUE!</v>
      </c>
      <c r="Q253" s="9" t="e">
        <f t="shared" si="27"/>
        <v>#VALUE!</v>
      </c>
    </row>
    <row r="254" spans="1:17" x14ac:dyDescent="0.2">
      <c r="A254" s="9" t="str">
        <f>_xlfn.IFNA(INDEX('School List 1'!D:D,MATCH(B254,'School List 1'!C:C,0))," ")</f>
        <v xml:space="preserve"> </v>
      </c>
      <c r="C254" s="28"/>
      <c r="D254" s="28"/>
      <c r="E254" s="28"/>
      <c r="F254" s="28"/>
      <c r="G254" s="28"/>
      <c r="I254" s="138" t="str">
        <f>IF(TRIM(A254)="","",INDEX('School List 1'!N:N,MATCH(B254,'School List 1'!C:C,0)))</f>
        <v/>
      </c>
      <c r="J254" s="138" t="str">
        <f>IF(TRIM(A254)="","",INDEX('School List 1'!O:O,MATCH(B254,'School List 1'!C:C,0)))</f>
        <v/>
      </c>
      <c r="K254" s="9" t="e">
        <f t="shared" si="28"/>
        <v>#VALUE!</v>
      </c>
      <c r="L254" s="30">
        <f t="shared" si="29"/>
        <v>0</v>
      </c>
      <c r="M254" s="9">
        <f t="shared" si="30"/>
        <v>0</v>
      </c>
      <c r="N254" s="9" t="e">
        <f t="shared" si="26"/>
        <v>#VALUE!</v>
      </c>
      <c r="O254" s="9" t="e">
        <f t="shared" si="31"/>
        <v>#VALUE!</v>
      </c>
      <c r="P254" s="9" t="e">
        <f t="shared" si="32"/>
        <v>#VALUE!</v>
      </c>
      <c r="Q254" s="9" t="e">
        <f t="shared" si="27"/>
        <v>#VALUE!</v>
      </c>
    </row>
    <row r="255" spans="1:17" x14ac:dyDescent="0.2">
      <c r="A255" s="9" t="str">
        <f>_xlfn.IFNA(INDEX('School List 1'!D:D,MATCH(B255,'School List 1'!C:C,0))," ")</f>
        <v xml:space="preserve"> </v>
      </c>
      <c r="C255" s="28"/>
      <c r="D255" s="28"/>
      <c r="E255" s="28"/>
      <c r="F255" s="28"/>
      <c r="G255" s="28"/>
      <c r="I255" s="138" t="str">
        <f>IF(TRIM(A255)="","",INDEX('School List 1'!N:N,MATCH(B255,'School List 1'!C:C,0)))</f>
        <v/>
      </c>
      <c r="J255" s="138" t="str">
        <f>IF(TRIM(A255)="","",INDEX('School List 1'!O:O,MATCH(B255,'School List 1'!C:C,0)))</f>
        <v/>
      </c>
      <c r="K255" s="9" t="e">
        <f t="shared" si="28"/>
        <v>#VALUE!</v>
      </c>
      <c r="L255" s="30">
        <f t="shared" si="29"/>
        <v>0</v>
      </c>
      <c r="M255" s="9">
        <f t="shared" si="30"/>
        <v>0</v>
      </c>
      <c r="N255" s="9" t="e">
        <f t="shared" si="26"/>
        <v>#VALUE!</v>
      </c>
      <c r="O255" s="9" t="e">
        <f t="shared" si="31"/>
        <v>#VALUE!</v>
      </c>
      <c r="P255" s="9" t="e">
        <f t="shared" si="32"/>
        <v>#VALUE!</v>
      </c>
      <c r="Q255" s="9" t="e">
        <f t="shared" si="27"/>
        <v>#VALUE!</v>
      </c>
    </row>
    <row r="256" spans="1:17" x14ac:dyDescent="0.2">
      <c r="A256" s="9" t="str">
        <f>_xlfn.IFNA(INDEX('School List 1'!D:D,MATCH(B256,'School List 1'!C:C,0))," ")</f>
        <v xml:space="preserve"> </v>
      </c>
      <c r="C256" s="28"/>
      <c r="D256" s="28"/>
      <c r="E256" s="28"/>
      <c r="F256" s="28"/>
      <c r="G256" s="28"/>
      <c r="I256" s="138" t="str">
        <f>IF(TRIM(A256)="","",INDEX('School List 1'!N:N,MATCH(B256,'School List 1'!C:C,0)))</f>
        <v/>
      </c>
      <c r="J256" s="138" t="str">
        <f>IF(TRIM(A256)="","",INDEX('School List 1'!O:O,MATCH(B256,'School List 1'!C:C,0)))</f>
        <v/>
      </c>
      <c r="K256" s="9" t="e">
        <f t="shared" si="28"/>
        <v>#VALUE!</v>
      </c>
      <c r="L256" s="30">
        <f t="shared" si="29"/>
        <v>0</v>
      </c>
      <c r="M256" s="9">
        <f t="shared" si="30"/>
        <v>0</v>
      </c>
      <c r="N256" s="9" t="e">
        <f t="shared" si="26"/>
        <v>#VALUE!</v>
      </c>
      <c r="O256" s="9" t="e">
        <f t="shared" si="31"/>
        <v>#VALUE!</v>
      </c>
      <c r="P256" s="9" t="e">
        <f t="shared" si="32"/>
        <v>#VALUE!</v>
      </c>
      <c r="Q256" s="9" t="e">
        <f t="shared" si="27"/>
        <v>#VALUE!</v>
      </c>
    </row>
    <row r="257" spans="1:17" x14ac:dyDescent="0.2">
      <c r="A257" s="9" t="str">
        <f>_xlfn.IFNA(INDEX('School List 1'!D:D,MATCH(B257,'School List 1'!C:C,0))," ")</f>
        <v xml:space="preserve"> </v>
      </c>
      <c r="C257" s="28"/>
      <c r="D257" s="28"/>
      <c r="E257" s="28"/>
      <c r="F257" s="28"/>
      <c r="G257" s="28"/>
      <c r="I257" s="138" t="str">
        <f>IF(TRIM(A257)="","",INDEX('School List 1'!N:N,MATCH(B257,'School List 1'!C:C,0)))</f>
        <v/>
      </c>
      <c r="J257" s="138" t="str">
        <f>IF(TRIM(A257)="","",INDEX('School List 1'!O:O,MATCH(B257,'School List 1'!C:C,0)))</f>
        <v/>
      </c>
      <c r="K257" s="9" t="e">
        <f t="shared" si="28"/>
        <v>#VALUE!</v>
      </c>
      <c r="L257" s="30">
        <f t="shared" si="29"/>
        <v>0</v>
      </c>
      <c r="M257" s="9">
        <f t="shared" si="30"/>
        <v>0</v>
      </c>
      <c r="N257" s="9" t="e">
        <f t="shared" si="26"/>
        <v>#VALUE!</v>
      </c>
      <c r="O257" s="9" t="e">
        <f t="shared" si="31"/>
        <v>#VALUE!</v>
      </c>
      <c r="P257" s="9" t="e">
        <f t="shared" si="32"/>
        <v>#VALUE!</v>
      </c>
      <c r="Q257" s="9" t="e">
        <f t="shared" si="27"/>
        <v>#VALUE!</v>
      </c>
    </row>
    <row r="258" spans="1:17" x14ac:dyDescent="0.2">
      <c r="A258" s="9" t="str">
        <f>_xlfn.IFNA(INDEX('School List 1'!D:D,MATCH(B258,'School List 1'!C:C,0))," ")</f>
        <v xml:space="preserve"> </v>
      </c>
      <c r="C258" s="28"/>
      <c r="D258" s="28"/>
      <c r="E258" s="28"/>
      <c r="F258" s="28"/>
      <c r="G258" s="28"/>
      <c r="I258" s="138" t="str">
        <f>IF(TRIM(A258)="","",INDEX('School List 1'!N:N,MATCH(B258,'School List 1'!C:C,0)))</f>
        <v/>
      </c>
      <c r="J258" s="138" t="str">
        <f>IF(TRIM(A258)="","",INDEX('School List 1'!O:O,MATCH(B258,'School List 1'!C:C,0)))</f>
        <v/>
      </c>
      <c r="K258" s="9" t="e">
        <f t="shared" si="28"/>
        <v>#VALUE!</v>
      </c>
      <c r="L258" s="30">
        <f t="shared" si="29"/>
        <v>0</v>
      </c>
      <c r="M258" s="9">
        <f t="shared" si="30"/>
        <v>0</v>
      </c>
      <c r="N258" s="9" t="e">
        <f t="shared" si="26"/>
        <v>#VALUE!</v>
      </c>
      <c r="O258" s="9" t="e">
        <f t="shared" si="31"/>
        <v>#VALUE!</v>
      </c>
      <c r="P258" s="9" t="e">
        <f t="shared" si="32"/>
        <v>#VALUE!</v>
      </c>
      <c r="Q258" s="9" t="e">
        <f t="shared" si="27"/>
        <v>#VALUE!</v>
      </c>
    </row>
    <row r="259" spans="1:17" x14ac:dyDescent="0.2">
      <c r="A259" s="9" t="str">
        <f>_xlfn.IFNA(INDEX('School List 1'!D:D,MATCH(B259,'School List 1'!C:C,0))," ")</f>
        <v xml:space="preserve"> </v>
      </c>
      <c r="C259" s="28"/>
      <c r="D259" s="28"/>
      <c r="E259" s="28"/>
      <c r="F259" s="28"/>
      <c r="G259" s="28"/>
      <c r="I259" s="138" t="str">
        <f>IF(TRIM(A259)="","",INDEX('School List 1'!N:N,MATCH(B259,'School List 1'!C:C,0)))</f>
        <v/>
      </c>
      <c r="J259" s="138" t="str">
        <f>IF(TRIM(A259)="","",INDEX('School List 1'!O:O,MATCH(B259,'School List 1'!C:C,0)))</f>
        <v/>
      </c>
      <c r="K259" s="9" t="e">
        <f t="shared" si="28"/>
        <v>#VALUE!</v>
      </c>
      <c r="L259" s="30">
        <f t="shared" si="29"/>
        <v>0</v>
      </c>
      <c r="M259" s="9">
        <f t="shared" si="30"/>
        <v>0</v>
      </c>
      <c r="N259" s="9" t="e">
        <f t="shared" si="26"/>
        <v>#VALUE!</v>
      </c>
      <c r="O259" s="9" t="e">
        <f t="shared" si="31"/>
        <v>#VALUE!</v>
      </c>
      <c r="P259" s="9" t="e">
        <f t="shared" si="32"/>
        <v>#VALUE!</v>
      </c>
      <c r="Q259" s="9" t="e">
        <f t="shared" si="27"/>
        <v>#VALUE!</v>
      </c>
    </row>
    <row r="260" spans="1:17" x14ac:dyDescent="0.2">
      <c r="A260" s="9" t="str">
        <f>_xlfn.IFNA(INDEX('School List 1'!D:D,MATCH(B260,'School List 1'!C:C,0))," ")</f>
        <v xml:space="preserve"> </v>
      </c>
      <c r="C260" s="28"/>
      <c r="D260" s="28"/>
      <c r="E260" s="28"/>
      <c r="F260" s="28"/>
      <c r="G260" s="28"/>
      <c r="I260" s="138" t="str">
        <f>IF(TRIM(A260)="","",INDEX('School List 1'!N:N,MATCH(B260,'School List 1'!C:C,0)))</f>
        <v/>
      </c>
      <c r="J260" s="138" t="str">
        <f>IF(TRIM(A260)="","",INDEX('School List 1'!O:O,MATCH(B260,'School List 1'!C:C,0)))</f>
        <v/>
      </c>
      <c r="K260" s="9" t="e">
        <f t="shared" si="28"/>
        <v>#VALUE!</v>
      </c>
      <c r="L260" s="30">
        <f t="shared" si="29"/>
        <v>0</v>
      </c>
      <c r="M260" s="9">
        <f t="shared" si="30"/>
        <v>0</v>
      </c>
      <c r="N260" s="9" t="e">
        <f t="shared" si="26"/>
        <v>#VALUE!</v>
      </c>
      <c r="O260" s="9" t="e">
        <f t="shared" si="31"/>
        <v>#VALUE!</v>
      </c>
      <c r="P260" s="9" t="e">
        <f t="shared" si="32"/>
        <v>#VALUE!</v>
      </c>
      <c r="Q260" s="9" t="e">
        <f t="shared" si="27"/>
        <v>#VALUE!</v>
      </c>
    </row>
    <row r="261" spans="1:17" x14ac:dyDescent="0.2">
      <c r="A261" s="9" t="str">
        <f>_xlfn.IFNA(INDEX('School List 1'!D:D,MATCH(B261,'School List 1'!C:C,0))," ")</f>
        <v xml:space="preserve"> </v>
      </c>
      <c r="C261" s="28"/>
      <c r="D261" s="28"/>
      <c r="E261" s="28"/>
      <c r="F261" s="28"/>
      <c r="G261" s="28"/>
      <c r="I261" s="138" t="str">
        <f>IF(TRIM(A261)="","",INDEX('School List 1'!N:N,MATCH(B261,'School List 1'!C:C,0)))</f>
        <v/>
      </c>
      <c r="J261" s="138" t="str">
        <f>IF(TRIM(A261)="","",INDEX('School List 1'!O:O,MATCH(B261,'School List 1'!C:C,0)))</f>
        <v/>
      </c>
      <c r="K261" s="9" t="e">
        <f t="shared" si="28"/>
        <v>#VALUE!</v>
      </c>
      <c r="L261" s="30">
        <f t="shared" si="29"/>
        <v>0</v>
      </c>
      <c r="M261" s="9">
        <f t="shared" si="30"/>
        <v>0</v>
      </c>
      <c r="N261" s="9" t="e">
        <f t="shared" si="26"/>
        <v>#VALUE!</v>
      </c>
      <c r="O261" s="9" t="e">
        <f t="shared" si="31"/>
        <v>#VALUE!</v>
      </c>
      <c r="P261" s="9" t="e">
        <f t="shared" si="32"/>
        <v>#VALUE!</v>
      </c>
      <c r="Q261" s="9" t="e">
        <f t="shared" si="27"/>
        <v>#VALUE!</v>
      </c>
    </row>
    <row r="262" spans="1:17" x14ac:dyDescent="0.2">
      <c r="A262" s="9" t="str">
        <f>_xlfn.IFNA(INDEX('School List 1'!D:D,MATCH(B262,'School List 1'!C:C,0))," ")</f>
        <v xml:space="preserve"> </v>
      </c>
      <c r="C262" s="28"/>
      <c r="D262" s="28"/>
      <c r="E262" s="28"/>
      <c r="F262" s="28"/>
      <c r="G262" s="28"/>
      <c r="I262" s="138" t="str">
        <f>IF(TRIM(A262)="","",INDEX('School List 1'!N:N,MATCH(B262,'School List 1'!C:C,0)))</f>
        <v/>
      </c>
      <c r="J262" s="138" t="str">
        <f>IF(TRIM(A262)="","",INDEX('School List 1'!O:O,MATCH(B262,'School List 1'!C:C,0)))</f>
        <v/>
      </c>
      <c r="K262" s="9" t="e">
        <f t="shared" si="28"/>
        <v>#VALUE!</v>
      </c>
      <c r="L262" s="30">
        <f t="shared" si="29"/>
        <v>0</v>
      </c>
      <c r="M262" s="9">
        <f t="shared" si="30"/>
        <v>0</v>
      </c>
      <c r="N262" s="9" t="e">
        <f t="shared" si="26"/>
        <v>#VALUE!</v>
      </c>
      <c r="O262" s="9" t="e">
        <f t="shared" si="31"/>
        <v>#VALUE!</v>
      </c>
      <c r="P262" s="9" t="e">
        <f t="shared" si="32"/>
        <v>#VALUE!</v>
      </c>
      <c r="Q262" s="9" t="e">
        <f t="shared" si="27"/>
        <v>#VALUE!</v>
      </c>
    </row>
    <row r="263" spans="1:17" x14ac:dyDescent="0.2">
      <c r="A263" s="9" t="str">
        <f>_xlfn.IFNA(INDEX('School List 1'!D:D,MATCH(B263,'School List 1'!C:C,0))," ")</f>
        <v xml:space="preserve"> </v>
      </c>
      <c r="C263" s="28"/>
      <c r="D263" s="28"/>
      <c r="E263" s="28"/>
      <c r="F263" s="28"/>
      <c r="G263" s="28"/>
      <c r="I263" s="138" t="str">
        <f>IF(TRIM(A263)="","",INDEX('School List 1'!N:N,MATCH(B263,'School List 1'!C:C,0)))</f>
        <v/>
      </c>
      <c r="J263" s="138" t="str">
        <f>IF(TRIM(A263)="","",INDEX('School List 1'!O:O,MATCH(B263,'School List 1'!C:C,0)))</f>
        <v/>
      </c>
      <c r="K263" s="9" t="e">
        <f t="shared" si="28"/>
        <v>#VALUE!</v>
      </c>
      <c r="L263" s="30">
        <f t="shared" si="29"/>
        <v>0</v>
      </c>
      <c r="M263" s="9">
        <f t="shared" si="30"/>
        <v>0</v>
      </c>
      <c r="N263" s="9" t="e">
        <f t="shared" si="26"/>
        <v>#VALUE!</v>
      </c>
      <c r="O263" s="9" t="e">
        <f t="shared" si="31"/>
        <v>#VALUE!</v>
      </c>
      <c r="P263" s="9" t="e">
        <f t="shared" si="32"/>
        <v>#VALUE!</v>
      </c>
      <c r="Q263" s="9" t="e">
        <f t="shared" si="27"/>
        <v>#VALUE!</v>
      </c>
    </row>
    <row r="264" spans="1:17" x14ac:dyDescent="0.2">
      <c r="A264" s="9" t="str">
        <f>_xlfn.IFNA(INDEX('School List 1'!D:D,MATCH(B264,'School List 1'!C:C,0))," ")</f>
        <v xml:space="preserve"> </v>
      </c>
      <c r="C264" s="28"/>
      <c r="D264" s="28"/>
      <c r="E264" s="28"/>
      <c r="F264" s="28"/>
      <c r="G264" s="28"/>
      <c r="I264" s="138" t="str">
        <f>IF(TRIM(A264)="","",INDEX('School List 1'!N:N,MATCH(B264,'School List 1'!C:C,0)))</f>
        <v/>
      </c>
      <c r="J264" s="138" t="str">
        <f>IF(TRIM(A264)="","",INDEX('School List 1'!O:O,MATCH(B264,'School List 1'!C:C,0)))</f>
        <v/>
      </c>
      <c r="K264" s="9" t="e">
        <f t="shared" si="28"/>
        <v>#VALUE!</v>
      </c>
      <c r="L264" s="30">
        <f t="shared" si="29"/>
        <v>0</v>
      </c>
      <c r="M264" s="9">
        <f t="shared" si="30"/>
        <v>0</v>
      </c>
      <c r="N264" s="9" t="e">
        <f t="shared" si="26"/>
        <v>#VALUE!</v>
      </c>
      <c r="O264" s="9" t="e">
        <f t="shared" si="31"/>
        <v>#VALUE!</v>
      </c>
      <c r="P264" s="9" t="e">
        <f t="shared" si="32"/>
        <v>#VALUE!</v>
      </c>
      <c r="Q264" s="9" t="e">
        <f t="shared" si="27"/>
        <v>#VALUE!</v>
      </c>
    </row>
    <row r="265" spans="1:17" x14ac:dyDescent="0.2">
      <c r="A265" s="9" t="str">
        <f>_xlfn.IFNA(INDEX('School List 1'!D:D,MATCH(B265,'School List 1'!C:C,0))," ")</f>
        <v xml:space="preserve"> </v>
      </c>
      <c r="C265" s="28"/>
      <c r="D265" s="28"/>
      <c r="E265" s="28"/>
      <c r="F265" s="28"/>
      <c r="G265" s="28"/>
      <c r="I265" s="138" t="str">
        <f>IF(TRIM(A265)="","",INDEX('School List 1'!N:N,MATCH(B265,'School List 1'!C:C,0)))</f>
        <v/>
      </c>
      <c r="J265" s="138" t="str">
        <f>IF(TRIM(A265)="","",INDEX('School List 1'!O:O,MATCH(B265,'School List 1'!C:C,0)))</f>
        <v/>
      </c>
      <c r="K265" s="9" t="e">
        <f t="shared" si="28"/>
        <v>#VALUE!</v>
      </c>
      <c r="L265" s="30">
        <f t="shared" si="29"/>
        <v>0</v>
      </c>
      <c r="M265" s="9">
        <f t="shared" si="30"/>
        <v>0</v>
      </c>
      <c r="N265" s="9" t="e">
        <f t="shared" ref="N265:N328" si="33">IF(K265=0,"ERROR",M265/K265)</f>
        <v>#VALUE!</v>
      </c>
      <c r="O265" s="9" t="e">
        <f t="shared" si="31"/>
        <v>#VALUE!</v>
      </c>
      <c r="P265" s="9" t="e">
        <f t="shared" si="32"/>
        <v>#VALUE!</v>
      </c>
      <c r="Q265" s="9" t="e">
        <f t="shared" ref="Q265:Q328" si="34">IF(P265="ERROR","ERROR",(O265*P265))</f>
        <v>#VALUE!</v>
      </c>
    </row>
    <row r="266" spans="1:17" x14ac:dyDescent="0.2">
      <c r="A266" s="9" t="str">
        <f>_xlfn.IFNA(INDEX('School List 1'!D:D,MATCH(B266,'School List 1'!C:C,0))," ")</f>
        <v xml:space="preserve"> </v>
      </c>
      <c r="C266" s="28"/>
      <c r="D266" s="28"/>
      <c r="E266" s="28"/>
      <c r="F266" s="28"/>
      <c r="G266" s="28"/>
      <c r="I266" s="138" t="str">
        <f>IF(TRIM(A266)="","",INDEX('School List 1'!N:N,MATCH(B266,'School List 1'!C:C,0)))</f>
        <v/>
      </c>
      <c r="J266" s="138" t="str">
        <f>IF(TRIM(A266)="","",INDEX('School List 1'!O:O,MATCH(B266,'School List 1'!C:C,0)))</f>
        <v/>
      </c>
      <c r="K266" s="9" t="e">
        <f t="shared" ref="K266:K329" si="35">_xlfn.IFNA(((I266/12)*5)+((J266/12)*7)," ")</f>
        <v>#VALUE!</v>
      </c>
      <c r="L266" s="30">
        <f t="shared" si="29"/>
        <v>0</v>
      </c>
      <c r="M266" s="9">
        <f t="shared" si="30"/>
        <v>0</v>
      </c>
      <c r="N266" s="9" t="e">
        <f t="shared" si="33"/>
        <v>#VALUE!</v>
      </c>
      <c r="O266" s="9" t="e">
        <f t="shared" si="31"/>
        <v>#VALUE!</v>
      </c>
      <c r="P266" s="9" t="e">
        <f t="shared" si="32"/>
        <v>#VALUE!</v>
      </c>
      <c r="Q266" s="9" t="e">
        <f t="shared" si="34"/>
        <v>#VALUE!</v>
      </c>
    </row>
    <row r="267" spans="1:17" x14ac:dyDescent="0.2">
      <c r="A267" s="9" t="str">
        <f>_xlfn.IFNA(INDEX('School List 1'!D:D,MATCH(B267,'School List 1'!C:C,0))," ")</f>
        <v xml:space="preserve"> </v>
      </c>
      <c r="C267" s="28"/>
      <c r="D267" s="28"/>
      <c r="E267" s="28"/>
      <c r="F267" s="28"/>
      <c r="G267" s="28"/>
      <c r="I267" s="138" t="str">
        <f>IF(TRIM(A267)="","",INDEX('School List 1'!N:N,MATCH(B267,'School List 1'!C:C,0)))</f>
        <v/>
      </c>
      <c r="J267" s="138" t="str">
        <f>IF(TRIM(A267)="","",INDEX('School List 1'!O:O,MATCH(B267,'School List 1'!C:C,0)))</f>
        <v/>
      </c>
      <c r="K267" s="9" t="e">
        <f t="shared" si="35"/>
        <v>#VALUE!</v>
      </c>
      <c r="L267" s="30">
        <f t="shared" si="29"/>
        <v>0</v>
      </c>
      <c r="M267" s="9">
        <f t="shared" si="30"/>
        <v>0</v>
      </c>
      <c r="N267" s="9" t="e">
        <f t="shared" si="33"/>
        <v>#VALUE!</v>
      </c>
      <c r="O267" s="9" t="e">
        <f t="shared" si="31"/>
        <v>#VALUE!</v>
      </c>
      <c r="P267" s="9" t="e">
        <f t="shared" si="32"/>
        <v>#VALUE!</v>
      </c>
      <c r="Q267" s="9" t="e">
        <f t="shared" si="34"/>
        <v>#VALUE!</v>
      </c>
    </row>
    <row r="268" spans="1:17" x14ac:dyDescent="0.2">
      <c r="A268" s="9" t="str">
        <f>_xlfn.IFNA(INDEX('School List 1'!D:D,MATCH(B268,'School List 1'!C:C,0))," ")</f>
        <v xml:space="preserve"> </v>
      </c>
      <c r="C268" s="28"/>
      <c r="D268" s="28"/>
      <c r="E268" s="28"/>
      <c r="F268" s="28"/>
      <c r="G268" s="28"/>
      <c r="I268" s="138" t="str">
        <f>IF(TRIM(A268)="","",INDEX('School List 1'!N:N,MATCH(B268,'School List 1'!C:C,0)))</f>
        <v/>
      </c>
      <c r="J268" s="138" t="str">
        <f>IF(TRIM(A268)="","",INDEX('School List 1'!O:O,MATCH(B268,'School List 1'!C:C,0)))</f>
        <v/>
      </c>
      <c r="K268" s="9" t="e">
        <f t="shared" si="35"/>
        <v>#VALUE!</v>
      </c>
      <c r="L268" s="30">
        <f t="shared" si="29"/>
        <v>0</v>
      </c>
      <c r="M268" s="9">
        <f t="shared" si="30"/>
        <v>0</v>
      </c>
      <c r="N268" s="9" t="e">
        <f t="shared" si="33"/>
        <v>#VALUE!</v>
      </c>
      <c r="O268" s="9" t="e">
        <f t="shared" si="31"/>
        <v>#VALUE!</v>
      </c>
      <c r="P268" s="9" t="e">
        <f t="shared" si="32"/>
        <v>#VALUE!</v>
      </c>
      <c r="Q268" s="9" t="e">
        <f t="shared" si="34"/>
        <v>#VALUE!</v>
      </c>
    </row>
    <row r="269" spans="1:17" x14ac:dyDescent="0.2">
      <c r="A269" s="9" t="str">
        <f>_xlfn.IFNA(INDEX('School List 1'!D:D,MATCH(B269,'School List 1'!C:C,0))," ")</f>
        <v xml:space="preserve"> </v>
      </c>
      <c r="C269" s="28"/>
      <c r="D269" s="28"/>
      <c r="E269" s="28"/>
      <c r="F269" s="28"/>
      <c r="G269" s="28"/>
      <c r="I269" s="138" t="str">
        <f>IF(TRIM(A269)="","",INDEX('School List 1'!N:N,MATCH(B269,'School List 1'!C:C,0)))</f>
        <v/>
      </c>
      <c r="J269" s="138" t="str">
        <f>IF(TRIM(A269)="","",INDEX('School List 1'!O:O,MATCH(B269,'School List 1'!C:C,0)))</f>
        <v/>
      </c>
      <c r="K269" s="9" t="e">
        <f t="shared" si="35"/>
        <v>#VALUE!</v>
      </c>
      <c r="L269" s="30">
        <f t="shared" si="29"/>
        <v>0</v>
      </c>
      <c r="M269" s="9">
        <f t="shared" si="30"/>
        <v>0</v>
      </c>
      <c r="N269" s="9" t="e">
        <f t="shared" si="33"/>
        <v>#VALUE!</v>
      </c>
      <c r="O269" s="9" t="e">
        <f t="shared" si="31"/>
        <v>#VALUE!</v>
      </c>
      <c r="P269" s="9" t="e">
        <f t="shared" si="32"/>
        <v>#VALUE!</v>
      </c>
      <c r="Q269" s="9" t="e">
        <f t="shared" si="34"/>
        <v>#VALUE!</v>
      </c>
    </row>
    <row r="270" spans="1:17" x14ac:dyDescent="0.2">
      <c r="A270" s="9" t="str">
        <f>_xlfn.IFNA(INDEX('School List 1'!D:D,MATCH(B270,'School List 1'!C:C,0))," ")</f>
        <v xml:space="preserve"> </v>
      </c>
      <c r="C270" s="28"/>
      <c r="D270" s="28"/>
      <c r="E270" s="28"/>
      <c r="F270" s="28"/>
      <c r="G270" s="28"/>
      <c r="I270" s="138" t="str">
        <f>IF(TRIM(A270)="","",INDEX('School List 1'!N:N,MATCH(B270,'School List 1'!C:C,0)))</f>
        <v/>
      </c>
      <c r="J270" s="138" t="str">
        <f>IF(TRIM(A270)="","",INDEX('School List 1'!O:O,MATCH(B270,'School List 1'!C:C,0)))</f>
        <v/>
      </c>
      <c r="K270" s="9" t="e">
        <f t="shared" si="35"/>
        <v>#VALUE!</v>
      </c>
      <c r="L270" s="30">
        <f t="shared" si="29"/>
        <v>0</v>
      </c>
      <c r="M270" s="9">
        <f t="shared" si="30"/>
        <v>0</v>
      </c>
      <c r="N270" s="9" t="e">
        <f t="shared" si="33"/>
        <v>#VALUE!</v>
      </c>
      <c r="O270" s="9" t="e">
        <f t="shared" si="31"/>
        <v>#VALUE!</v>
      </c>
      <c r="P270" s="9" t="e">
        <f t="shared" si="32"/>
        <v>#VALUE!</v>
      </c>
      <c r="Q270" s="9" t="e">
        <f t="shared" si="34"/>
        <v>#VALUE!</v>
      </c>
    </row>
    <row r="271" spans="1:17" x14ac:dyDescent="0.2">
      <c r="A271" s="9" t="str">
        <f>_xlfn.IFNA(INDEX('School List 1'!D:D,MATCH(B271,'School List 1'!C:C,0))," ")</f>
        <v xml:space="preserve"> </v>
      </c>
      <c r="C271" s="28"/>
      <c r="D271" s="28"/>
      <c r="E271" s="28"/>
      <c r="F271" s="28"/>
      <c r="G271" s="28"/>
      <c r="I271" s="138" t="str">
        <f>IF(TRIM(A271)="","",INDEX('School List 1'!N:N,MATCH(B271,'School List 1'!C:C,0)))</f>
        <v/>
      </c>
      <c r="J271" s="138" t="str">
        <f>IF(TRIM(A271)="","",INDEX('School List 1'!O:O,MATCH(B271,'School List 1'!C:C,0)))</f>
        <v/>
      </c>
      <c r="K271" s="9" t="e">
        <f t="shared" si="35"/>
        <v>#VALUE!</v>
      </c>
      <c r="L271" s="30">
        <f t="shared" si="29"/>
        <v>0</v>
      </c>
      <c r="M271" s="9">
        <f t="shared" si="30"/>
        <v>0</v>
      </c>
      <c r="N271" s="9" t="e">
        <f t="shared" si="33"/>
        <v>#VALUE!</v>
      </c>
      <c r="O271" s="9" t="e">
        <f t="shared" si="31"/>
        <v>#VALUE!</v>
      </c>
      <c r="P271" s="9" t="e">
        <f t="shared" si="32"/>
        <v>#VALUE!</v>
      </c>
      <c r="Q271" s="9" t="e">
        <f t="shared" si="34"/>
        <v>#VALUE!</v>
      </c>
    </row>
    <row r="272" spans="1:17" x14ac:dyDescent="0.2">
      <c r="A272" s="9" t="str">
        <f>_xlfn.IFNA(INDEX('School List 1'!D:D,MATCH(B272,'School List 1'!C:C,0))," ")</f>
        <v xml:space="preserve"> </v>
      </c>
      <c r="C272" s="28"/>
      <c r="D272" s="28"/>
      <c r="E272" s="28"/>
      <c r="F272" s="28"/>
      <c r="G272" s="28"/>
      <c r="I272" s="138" t="str">
        <f>IF(TRIM(A272)="","",INDEX('School List 1'!N:N,MATCH(B272,'School List 1'!C:C,0)))</f>
        <v/>
      </c>
      <c r="J272" s="138" t="str">
        <f>IF(TRIM(A272)="","",INDEX('School List 1'!O:O,MATCH(B272,'School List 1'!C:C,0)))</f>
        <v/>
      </c>
      <c r="K272" s="9" t="e">
        <f t="shared" si="35"/>
        <v>#VALUE!</v>
      </c>
      <c r="L272" s="30">
        <f t="shared" si="29"/>
        <v>0</v>
      </c>
      <c r="M272" s="9">
        <f t="shared" si="30"/>
        <v>0</v>
      </c>
      <c r="N272" s="9" t="e">
        <f t="shared" si="33"/>
        <v>#VALUE!</v>
      </c>
      <c r="O272" s="9" t="e">
        <f t="shared" si="31"/>
        <v>#VALUE!</v>
      </c>
      <c r="P272" s="9" t="e">
        <f t="shared" si="32"/>
        <v>#VALUE!</v>
      </c>
      <c r="Q272" s="9" t="e">
        <f t="shared" si="34"/>
        <v>#VALUE!</v>
      </c>
    </row>
    <row r="273" spans="1:17" x14ac:dyDescent="0.2">
      <c r="A273" s="9" t="str">
        <f>_xlfn.IFNA(INDEX('School List 1'!D:D,MATCH(B273,'School List 1'!C:C,0))," ")</f>
        <v xml:space="preserve"> </v>
      </c>
      <c r="C273" s="28"/>
      <c r="D273" s="28"/>
      <c r="E273" s="28"/>
      <c r="F273" s="28"/>
      <c r="G273" s="28"/>
      <c r="I273" s="138" t="str">
        <f>IF(TRIM(A273)="","",INDEX('School List 1'!N:N,MATCH(B273,'School List 1'!C:C,0)))</f>
        <v/>
      </c>
      <c r="J273" s="138" t="str">
        <f>IF(TRIM(A273)="","",INDEX('School List 1'!O:O,MATCH(B273,'School List 1'!C:C,0)))</f>
        <v/>
      </c>
      <c r="K273" s="9" t="e">
        <f t="shared" si="35"/>
        <v>#VALUE!</v>
      </c>
      <c r="L273" s="30">
        <f t="shared" si="29"/>
        <v>0</v>
      </c>
      <c r="M273" s="9">
        <f t="shared" si="30"/>
        <v>0</v>
      </c>
      <c r="N273" s="9" t="e">
        <f t="shared" si="33"/>
        <v>#VALUE!</v>
      </c>
      <c r="O273" s="9" t="e">
        <f t="shared" si="31"/>
        <v>#VALUE!</v>
      </c>
      <c r="P273" s="9" t="e">
        <f t="shared" si="32"/>
        <v>#VALUE!</v>
      </c>
      <c r="Q273" s="9" t="e">
        <f t="shared" si="34"/>
        <v>#VALUE!</v>
      </c>
    </row>
    <row r="274" spans="1:17" x14ac:dyDescent="0.2">
      <c r="A274" s="9" t="str">
        <f>_xlfn.IFNA(INDEX('School List 1'!D:D,MATCH(B274,'School List 1'!C:C,0))," ")</f>
        <v xml:space="preserve"> </v>
      </c>
      <c r="C274" s="28"/>
      <c r="D274" s="28"/>
      <c r="E274" s="28"/>
      <c r="F274" s="28"/>
      <c r="G274" s="28"/>
      <c r="I274" s="138" t="str">
        <f>IF(TRIM(A274)="","",INDEX('School List 1'!N:N,MATCH(B274,'School List 1'!C:C,0)))</f>
        <v/>
      </c>
      <c r="J274" s="138" t="str">
        <f>IF(TRIM(A274)="","",INDEX('School List 1'!O:O,MATCH(B274,'School List 1'!C:C,0)))</f>
        <v/>
      </c>
      <c r="K274" s="9" t="e">
        <f t="shared" si="35"/>
        <v>#VALUE!</v>
      </c>
      <c r="L274" s="30">
        <f t="shared" si="29"/>
        <v>0</v>
      </c>
      <c r="M274" s="9">
        <f t="shared" si="30"/>
        <v>0</v>
      </c>
      <c r="N274" s="9" t="e">
        <f t="shared" si="33"/>
        <v>#VALUE!</v>
      </c>
      <c r="O274" s="9" t="e">
        <f t="shared" si="31"/>
        <v>#VALUE!</v>
      </c>
      <c r="P274" s="9" t="e">
        <f t="shared" si="32"/>
        <v>#VALUE!</v>
      </c>
      <c r="Q274" s="9" t="e">
        <f t="shared" si="34"/>
        <v>#VALUE!</v>
      </c>
    </row>
    <row r="275" spans="1:17" x14ac:dyDescent="0.2">
      <c r="A275" s="9" t="str">
        <f>_xlfn.IFNA(INDEX('School List 1'!D:D,MATCH(B275,'School List 1'!C:C,0))," ")</f>
        <v xml:space="preserve"> </v>
      </c>
      <c r="C275" s="28"/>
      <c r="D275" s="28"/>
      <c r="E275" s="28"/>
      <c r="F275" s="28"/>
      <c r="G275" s="28"/>
      <c r="I275" s="138" t="str">
        <f>IF(TRIM(A275)="","",INDEX('School List 1'!N:N,MATCH(B275,'School List 1'!C:C,0)))</f>
        <v/>
      </c>
      <c r="J275" s="138" t="str">
        <f>IF(TRIM(A275)="","",INDEX('School List 1'!O:O,MATCH(B275,'School List 1'!C:C,0)))</f>
        <v/>
      </c>
      <c r="K275" s="9" t="e">
        <f t="shared" si="35"/>
        <v>#VALUE!</v>
      </c>
      <c r="L275" s="30">
        <f t="shared" si="29"/>
        <v>0</v>
      </c>
      <c r="M275" s="9">
        <f t="shared" si="30"/>
        <v>0</v>
      </c>
      <c r="N275" s="9" t="e">
        <f t="shared" si="33"/>
        <v>#VALUE!</v>
      </c>
      <c r="O275" s="9" t="e">
        <f t="shared" si="31"/>
        <v>#VALUE!</v>
      </c>
      <c r="P275" s="9" t="e">
        <f t="shared" si="32"/>
        <v>#VALUE!</v>
      </c>
      <c r="Q275" s="9" t="e">
        <f t="shared" si="34"/>
        <v>#VALUE!</v>
      </c>
    </row>
    <row r="276" spans="1:17" x14ac:dyDescent="0.2">
      <c r="A276" s="9" t="str">
        <f>_xlfn.IFNA(INDEX('School List 1'!D:D,MATCH(B276,'School List 1'!C:C,0))," ")</f>
        <v xml:space="preserve"> </v>
      </c>
      <c r="C276" s="28"/>
      <c r="D276" s="28"/>
      <c r="E276" s="28"/>
      <c r="F276" s="28"/>
      <c r="G276" s="28"/>
      <c r="I276" s="138" t="str">
        <f>IF(TRIM(A276)="","",INDEX('School List 1'!N:N,MATCH(B276,'School List 1'!C:C,0)))</f>
        <v/>
      </c>
      <c r="J276" s="138" t="str">
        <f>IF(TRIM(A276)="","",INDEX('School List 1'!O:O,MATCH(B276,'School List 1'!C:C,0)))</f>
        <v/>
      </c>
      <c r="K276" s="9" t="e">
        <f t="shared" si="35"/>
        <v>#VALUE!</v>
      </c>
      <c r="L276" s="30">
        <f t="shared" si="29"/>
        <v>0</v>
      </c>
      <c r="M276" s="9">
        <f t="shared" si="30"/>
        <v>0</v>
      </c>
      <c r="N276" s="9" t="e">
        <f t="shared" si="33"/>
        <v>#VALUE!</v>
      </c>
      <c r="O276" s="9" t="e">
        <f t="shared" si="31"/>
        <v>#VALUE!</v>
      </c>
      <c r="P276" s="9" t="e">
        <f t="shared" si="32"/>
        <v>#VALUE!</v>
      </c>
      <c r="Q276" s="9" t="e">
        <f t="shared" si="34"/>
        <v>#VALUE!</v>
      </c>
    </row>
    <row r="277" spans="1:17" x14ac:dyDescent="0.2">
      <c r="A277" s="9" t="str">
        <f>_xlfn.IFNA(INDEX('School List 1'!D:D,MATCH(B277,'School List 1'!C:C,0))," ")</f>
        <v xml:space="preserve"> </v>
      </c>
      <c r="C277" s="28"/>
      <c r="D277" s="28"/>
      <c r="E277" s="28"/>
      <c r="F277" s="28"/>
      <c r="G277" s="28"/>
      <c r="I277" s="138" t="str">
        <f>IF(TRIM(A277)="","",INDEX('School List 1'!N:N,MATCH(B277,'School List 1'!C:C,0)))</f>
        <v/>
      </c>
      <c r="J277" s="138" t="str">
        <f>IF(TRIM(A277)="","",INDEX('School List 1'!O:O,MATCH(B277,'School List 1'!C:C,0)))</f>
        <v/>
      </c>
      <c r="K277" s="9" t="e">
        <f t="shared" si="35"/>
        <v>#VALUE!</v>
      </c>
      <c r="L277" s="30">
        <f t="shared" si="29"/>
        <v>0</v>
      </c>
      <c r="M277" s="9">
        <f t="shared" si="30"/>
        <v>0</v>
      </c>
      <c r="N277" s="9" t="e">
        <f t="shared" si="33"/>
        <v>#VALUE!</v>
      </c>
      <c r="O277" s="9" t="e">
        <f t="shared" si="31"/>
        <v>#VALUE!</v>
      </c>
      <c r="P277" s="9" t="e">
        <f t="shared" si="32"/>
        <v>#VALUE!</v>
      </c>
      <c r="Q277" s="9" t="e">
        <f t="shared" si="34"/>
        <v>#VALUE!</v>
      </c>
    </row>
    <row r="278" spans="1:17" x14ac:dyDescent="0.2">
      <c r="A278" s="9" t="str">
        <f>_xlfn.IFNA(INDEX('School List 1'!D:D,MATCH(B278,'School List 1'!C:C,0))," ")</f>
        <v xml:space="preserve"> </v>
      </c>
      <c r="C278" s="28"/>
      <c r="D278" s="28"/>
      <c r="E278" s="28"/>
      <c r="F278" s="28"/>
      <c r="G278" s="28"/>
      <c r="I278" s="138" t="str">
        <f>IF(TRIM(A278)="","",INDEX('School List 1'!N:N,MATCH(B278,'School List 1'!C:C,0)))</f>
        <v/>
      </c>
      <c r="J278" s="138" t="str">
        <f>IF(TRIM(A278)="","",INDEX('School List 1'!O:O,MATCH(B278,'School List 1'!C:C,0)))</f>
        <v/>
      </c>
      <c r="K278" s="9" t="e">
        <f t="shared" si="35"/>
        <v>#VALUE!</v>
      </c>
      <c r="L278" s="30">
        <f t="shared" si="29"/>
        <v>0</v>
      </c>
      <c r="M278" s="9">
        <f t="shared" si="30"/>
        <v>0</v>
      </c>
      <c r="N278" s="9" t="e">
        <f t="shared" si="33"/>
        <v>#VALUE!</v>
      </c>
      <c r="O278" s="9" t="e">
        <f t="shared" si="31"/>
        <v>#VALUE!</v>
      </c>
      <c r="P278" s="9" t="e">
        <f t="shared" si="32"/>
        <v>#VALUE!</v>
      </c>
      <c r="Q278" s="9" t="e">
        <f t="shared" si="34"/>
        <v>#VALUE!</v>
      </c>
    </row>
    <row r="279" spans="1:17" x14ac:dyDescent="0.2">
      <c r="A279" s="9" t="str">
        <f>_xlfn.IFNA(INDEX('School List 1'!D:D,MATCH(B279,'School List 1'!C:C,0))," ")</f>
        <v xml:space="preserve"> </v>
      </c>
      <c r="C279" s="28"/>
      <c r="D279" s="28"/>
      <c r="E279" s="28"/>
      <c r="F279" s="28"/>
      <c r="G279" s="28"/>
      <c r="I279" s="138" t="str">
        <f>IF(TRIM(A279)="","",INDEX('School List 1'!N:N,MATCH(B279,'School List 1'!C:C,0)))</f>
        <v/>
      </c>
      <c r="J279" s="138" t="str">
        <f>IF(TRIM(A279)="","",INDEX('School List 1'!O:O,MATCH(B279,'School List 1'!C:C,0)))</f>
        <v/>
      </c>
      <c r="K279" s="9" t="e">
        <f t="shared" si="35"/>
        <v>#VALUE!</v>
      </c>
      <c r="L279" s="30">
        <f t="shared" si="29"/>
        <v>0</v>
      </c>
      <c r="M279" s="9">
        <f t="shared" si="30"/>
        <v>0</v>
      </c>
      <c r="N279" s="9" t="e">
        <f t="shared" si="33"/>
        <v>#VALUE!</v>
      </c>
      <c r="O279" s="9" t="e">
        <f t="shared" si="31"/>
        <v>#VALUE!</v>
      </c>
      <c r="P279" s="9" t="e">
        <f t="shared" si="32"/>
        <v>#VALUE!</v>
      </c>
      <c r="Q279" s="9" t="e">
        <f t="shared" si="34"/>
        <v>#VALUE!</v>
      </c>
    </row>
    <row r="280" spans="1:17" x14ac:dyDescent="0.2">
      <c r="A280" s="9" t="str">
        <f>_xlfn.IFNA(INDEX('School List 1'!D:D,MATCH(B280,'School List 1'!C:C,0))," ")</f>
        <v xml:space="preserve"> </v>
      </c>
      <c r="C280" s="28"/>
      <c r="D280" s="28"/>
      <c r="E280" s="28"/>
      <c r="F280" s="28"/>
      <c r="G280" s="28"/>
      <c r="I280" s="138" t="str">
        <f>IF(TRIM(A280)="","",INDEX('School List 1'!N:N,MATCH(B280,'School List 1'!C:C,0)))</f>
        <v/>
      </c>
      <c r="J280" s="138" t="str">
        <f>IF(TRIM(A280)="","",INDEX('School List 1'!O:O,MATCH(B280,'School List 1'!C:C,0)))</f>
        <v/>
      </c>
      <c r="K280" s="9" t="e">
        <f t="shared" si="35"/>
        <v>#VALUE!</v>
      </c>
      <c r="L280" s="30">
        <f t="shared" si="29"/>
        <v>0</v>
      </c>
      <c r="M280" s="9">
        <f t="shared" si="30"/>
        <v>0</v>
      </c>
      <c r="N280" s="9" t="e">
        <f t="shared" si="33"/>
        <v>#VALUE!</v>
      </c>
      <c r="O280" s="9" t="e">
        <f t="shared" si="31"/>
        <v>#VALUE!</v>
      </c>
      <c r="P280" s="9" t="e">
        <f t="shared" si="32"/>
        <v>#VALUE!</v>
      </c>
      <c r="Q280" s="9" t="e">
        <f t="shared" si="34"/>
        <v>#VALUE!</v>
      </c>
    </row>
    <row r="281" spans="1:17" x14ac:dyDescent="0.2">
      <c r="A281" s="9" t="str">
        <f>_xlfn.IFNA(INDEX('School List 1'!D:D,MATCH(B281,'School List 1'!C:C,0))," ")</f>
        <v xml:space="preserve"> </v>
      </c>
      <c r="C281" s="28"/>
      <c r="D281" s="28"/>
      <c r="E281" s="28"/>
      <c r="F281" s="28"/>
      <c r="G281" s="28"/>
      <c r="I281" s="138" t="str">
        <f>IF(TRIM(A281)="","",INDEX('School List 1'!N:N,MATCH(B281,'School List 1'!C:C,0)))</f>
        <v/>
      </c>
      <c r="J281" s="138" t="str">
        <f>IF(TRIM(A281)="","",INDEX('School List 1'!O:O,MATCH(B281,'School List 1'!C:C,0)))</f>
        <v/>
      </c>
      <c r="K281" s="9" t="e">
        <f t="shared" si="35"/>
        <v>#VALUE!</v>
      </c>
      <c r="L281" s="30">
        <f t="shared" si="29"/>
        <v>0</v>
      </c>
      <c r="M281" s="9">
        <f t="shared" si="30"/>
        <v>0</v>
      </c>
      <c r="N281" s="9" t="e">
        <f t="shared" si="33"/>
        <v>#VALUE!</v>
      </c>
      <c r="O281" s="9" t="e">
        <f t="shared" si="31"/>
        <v>#VALUE!</v>
      </c>
      <c r="P281" s="9" t="e">
        <f t="shared" si="32"/>
        <v>#VALUE!</v>
      </c>
      <c r="Q281" s="9" t="e">
        <f t="shared" si="34"/>
        <v>#VALUE!</v>
      </c>
    </row>
    <row r="282" spans="1:17" x14ac:dyDescent="0.2">
      <c r="A282" s="9" t="str">
        <f>_xlfn.IFNA(INDEX('School List 1'!D:D,MATCH(B282,'School List 1'!C:C,0))," ")</f>
        <v xml:space="preserve"> </v>
      </c>
      <c r="C282" s="28"/>
      <c r="D282" s="28"/>
      <c r="E282" s="28"/>
      <c r="F282" s="28"/>
      <c r="G282" s="28"/>
      <c r="I282" s="138" t="str">
        <f>IF(TRIM(A282)="","",INDEX('School List 1'!N:N,MATCH(B282,'School List 1'!C:C,0)))</f>
        <v/>
      </c>
      <c r="J282" s="138" t="str">
        <f>IF(TRIM(A282)="","",INDEX('School List 1'!O:O,MATCH(B282,'School List 1'!C:C,0)))</f>
        <v/>
      </c>
      <c r="K282" s="9" t="e">
        <f t="shared" si="35"/>
        <v>#VALUE!</v>
      </c>
      <c r="L282" s="30">
        <f t="shared" si="29"/>
        <v>0</v>
      </c>
      <c r="M282" s="9">
        <f t="shared" si="30"/>
        <v>0</v>
      </c>
      <c r="N282" s="9" t="e">
        <f t="shared" si="33"/>
        <v>#VALUE!</v>
      </c>
      <c r="O282" s="9" t="e">
        <f t="shared" si="31"/>
        <v>#VALUE!</v>
      </c>
      <c r="P282" s="9" t="e">
        <f t="shared" si="32"/>
        <v>#VALUE!</v>
      </c>
      <c r="Q282" s="9" t="e">
        <f t="shared" si="34"/>
        <v>#VALUE!</v>
      </c>
    </row>
    <row r="283" spans="1:17" x14ac:dyDescent="0.2">
      <c r="A283" s="9" t="str">
        <f>_xlfn.IFNA(INDEX('School List 1'!D:D,MATCH(B283,'School List 1'!C:C,0))," ")</f>
        <v xml:space="preserve"> </v>
      </c>
      <c r="C283" s="28"/>
      <c r="D283" s="28"/>
      <c r="E283" s="28"/>
      <c r="F283" s="28"/>
      <c r="G283" s="28"/>
      <c r="I283" s="138" t="str">
        <f>IF(TRIM(A283)="","",INDEX('School List 1'!N:N,MATCH(B283,'School List 1'!C:C,0)))</f>
        <v/>
      </c>
      <c r="J283" s="138" t="str">
        <f>IF(TRIM(A283)="","",INDEX('School List 1'!O:O,MATCH(B283,'School List 1'!C:C,0)))</f>
        <v/>
      </c>
      <c r="K283" s="9" t="e">
        <f t="shared" si="35"/>
        <v>#VALUE!</v>
      </c>
      <c r="L283" s="30">
        <f t="shared" si="29"/>
        <v>0</v>
      </c>
      <c r="M283" s="9">
        <f t="shared" si="30"/>
        <v>0</v>
      </c>
      <c r="N283" s="9" t="e">
        <f t="shared" si="33"/>
        <v>#VALUE!</v>
      </c>
      <c r="O283" s="9" t="e">
        <f t="shared" si="31"/>
        <v>#VALUE!</v>
      </c>
      <c r="P283" s="9" t="e">
        <f t="shared" si="32"/>
        <v>#VALUE!</v>
      </c>
      <c r="Q283" s="9" t="e">
        <f t="shared" si="34"/>
        <v>#VALUE!</v>
      </c>
    </row>
    <row r="284" spans="1:17" x14ac:dyDescent="0.2">
      <c r="A284" s="9" t="str">
        <f>_xlfn.IFNA(INDEX('School List 1'!D:D,MATCH(B284,'School List 1'!C:C,0))," ")</f>
        <v xml:space="preserve"> </v>
      </c>
      <c r="C284" s="28"/>
      <c r="D284" s="28"/>
      <c r="E284" s="28"/>
      <c r="F284" s="28"/>
      <c r="G284" s="28"/>
      <c r="I284" s="138" t="str">
        <f>IF(TRIM(A284)="","",INDEX('School List 1'!N:N,MATCH(B284,'School List 1'!C:C,0)))</f>
        <v/>
      </c>
      <c r="J284" s="138" t="str">
        <f>IF(TRIM(A284)="","",INDEX('School List 1'!O:O,MATCH(B284,'School List 1'!C:C,0)))</f>
        <v/>
      </c>
      <c r="K284" s="9" t="e">
        <f t="shared" si="35"/>
        <v>#VALUE!</v>
      </c>
      <c r="L284" s="30">
        <f t="shared" si="29"/>
        <v>0</v>
      </c>
      <c r="M284" s="9">
        <f t="shared" si="30"/>
        <v>0</v>
      </c>
      <c r="N284" s="9" t="e">
        <f t="shared" si="33"/>
        <v>#VALUE!</v>
      </c>
      <c r="O284" s="9" t="e">
        <f t="shared" si="31"/>
        <v>#VALUE!</v>
      </c>
      <c r="P284" s="9" t="e">
        <f t="shared" si="32"/>
        <v>#VALUE!</v>
      </c>
      <c r="Q284" s="9" t="e">
        <f t="shared" si="34"/>
        <v>#VALUE!</v>
      </c>
    </row>
    <row r="285" spans="1:17" x14ac:dyDescent="0.2">
      <c r="A285" s="9" t="str">
        <f>_xlfn.IFNA(INDEX('School List 1'!D:D,MATCH(B285,'School List 1'!C:C,0))," ")</f>
        <v xml:space="preserve"> </v>
      </c>
      <c r="C285" s="28"/>
      <c r="D285" s="28"/>
      <c r="E285" s="28"/>
      <c r="F285" s="28"/>
      <c r="G285" s="28"/>
      <c r="I285" s="138" t="str">
        <f>IF(TRIM(A285)="","",INDEX('School List 1'!N:N,MATCH(B285,'School List 1'!C:C,0)))</f>
        <v/>
      </c>
      <c r="J285" s="138" t="str">
        <f>IF(TRIM(A285)="","",INDEX('School List 1'!O:O,MATCH(B285,'School List 1'!C:C,0)))</f>
        <v/>
      </c>
      <c r="K285" s="9" t="e">
        <f t="shared" si="35"/>
        <v>#VALUE!</v>
      </c>
      <c r="L285" s="30">
        <f t="shared" si="29"/>
        <v>0</v>
      </c>
      <c r="M285" s="9">
        <f t="shared" si="30"/>
        <v>0</v>
      </c>
      <c r="N285" s="9" t="e">
        <f t="shared" si="33"/>
        <v>#VALUE!</v>
      </c>
      <c r="O285" s="9" t="e">
        <f t="shared" si="31"/>
        <v>#VALUE!</v>
      </c>
      <c r="P285" s="9" t="e">
        <f t="shared" si="32"/>
        <v>#VALUE!</v>
      </c>
      <c r="Q285" s="9" t="e">
        <f t="shared" si="34"/>
        <v>#VALUE!</v>
      </c>
    </row>
    <row r="286" spans="1:17" x14ac:dyDescent="0.2">
      <c r="A286" s="9" t="str">
        <f>_xlfn.IFNA(INDEX('School List 1'!D:D,MATCH(B286,'School List 1'!C:C,0))," ")</f>
        <v xml:space="preserve"> </v>
      </c>
      <c r="C286" s="28"/>
      <c r="D286" s="28"/>
      <c r="E286" s="28"/>
      <c r="F286" s="28"/>
      <c r="G286" s="28"/>
      <c r="I286" s="138" t="str">
        <f>IF(TRIM(A286)="","",INDEX('School List 1'!N:N,MATCH(B286,'School List 1'!C:C,0)))</f>
        <v/>
      </c>
      <c r="J286" s="138" t="str">
        <f>IF(TRIM(A286)="","",INDEX('School List 1'!O:O,MATCH(B286,'School List 1'!C:C,0)))</f>
        <v/>
      </c>
      <c r="K286" s="9" t="e">
        <f t="shared" si="35"/>
        <v>#VALUE!</v>
      </c>
      <c r="L286" s="30">
        <f t="shared" si="29"/>
        <v>0</v>
      </c>
      <c r="M286" s="9">
        <f t="shared" si="30"/>
        <v>0</v>
      </c>
      <c r="N286" s="9" t="e">
        <f t="shared" si="33"/>
        <v>#VALUE!</v>
      </c>
      <c r="O286" s="9" t="e">
        <f t="shared" si="31"/>
        <v>#VALUE!</v>
      </c>
      <c r="P286" s="9" t="e">
        <f t="shared" si="32"/>
        <v>#VALUE!</v>
      </c>
      <c r="Q286" s="9" t="e">
        <f t="shared" si="34"/>
        <v>#VALUE!</v>
      </c>
    </row>
    <row r="287" spans="1:17" x14ac:dyDescent="0.2">
      <c r="A287" s="9" t="str">
        <f>_xlfn.IFNA(INDEX('School List 1'!D:D,MATCH(B287,'School List 1'!C:C,0))," ")</f>
        <v xml:space="preserve"> </v>
      </c>
      <c r="C287" s="28"/>
      <c r="D287" s="28"/>
      <c r="E287" s="28"/>
      <c r="F287" s="28"/>
      <c r="G287" s="28"/>
      <c r="I287" s="138" t="str">
        <f>IF(TRIM(A287)="","",INDEX('School List 1'!N:N,MATCH(B287,'School List 1'!C:C,0)))</f>
        <v/>
      </c>
      <c r="J287" s="138" t="str">
        <f>IF(TRIM(A287)="","",INDEX('School List 1'!O:O,MATCH(B287,'School List 1'!C:C,0)))</f>
        <v/>
      </c>
      <c r="K287" s="9" t="e">
        <f t="shared" si="35"/>
        <v>#VALUE!</v>
      </c>
      <c r="L287" s="30">
        <f t="shared" si="29"/>
        <v>0</v>
      </c>
      <c r="M287" s="9">
        <f t="shared" si="30"/>
        <v>0</v>
      </c>
      <c r="N287" s="9" t="e">
        <f t="shared" si="33"/>
        <v>#VALUE!</v>
      </c>
      <c r="O287" s="9" t="e">
        <f t="shared" si="31"/>
        <v>#VALUE!</v>
      </c>
      <c r="P287" s="9" t="e">
        <f t="shared" si="32"/>
        <v>#VALUE!</v>
      </c>
      <c r="Q287" s="9" t="e">
        <f t="shared" si="34"/>
        <v>#VALUE!</v>
      </c>
    </row>
    <row r="288" spans="1:17" x14ac:dyDescent="0.2">
      <c r="A288" s="9" t="str">
        <f>_xlfn.IFNA(INDEX('School List 1'!D:D,MATCH(B288,'School List 1'!C:C,0))," ")</f>
        <v xml:space="preserve"> </v>
      </c>
      <c r="C288" s="28"/>
      <c r="D288" s="28"/>
      <c r="E288" s="28"/>
      <c r="F288" s="28"/>
      <c r="G288" s="28"/>
      <c r="I288" s="138" t="str">
        <f>IF(TRIM(A288)="","",INDEX('School List 1'!N:N,MATCH(B288,'School List 1'!C:C,0)))</f>
        <v/>
      </c>
      <c r="J288" s="138" t="str">
        <f>IF(TRIM(A288)="","",INDEX('School List 1'!O:O,MATCH(B288,'School List 1'!C:C,0)))</f>
        <v/>
      </c>
      <c r="K288" s="9" t="e">
        <f t="shared" si="35"/>
        <v>#VALUE!</v>
      </c>
      <c r="L288" s="30">
        <f t="shared" si="29"/>
        <v>0</v>
      </c>
      <c r="M288" s="9">
        <f t="shared" si="30"/>
        <v>0</v>
      </c>
      <c r="N288" s="9" t="e">
        <f t="shared" si="33"/>
        <v>#VALUE!</v>
      </c>
      <c r="O288" s="9" t="e">
        <f t="shared" si="31"/>
        <v>#VALUE!</v>
      </c>
      <c r="P288" s="9" t="e">
        <f t="shared" si="32"/>
        <v>#VALUE!</v>
      </c>
      <c r="Q288" s="9" t="e">
        <f t="shared" si="34"/>
        <v>#VALUE!</v>
      </c>
    </row>
    <row r="289" spans="1:17" x14ac:dyDescent="0.2">
      <c r="A289" s="9" t="str">
        <f>_xlfn.IFNA(INDEX('School List 1'!D:D,MATCH(B289,'School List 1'!C:C,0))," ")</f>
        <v xml:space="preserve"> </v>
      </c>
      <c r="C289" s="28"/>
      <c r="D289" s="28"/>
      <c r="E289" s="28"/>
      <c r="F289" s="28"/>
      <c r="G289" s="28"/>
      <c r="I289" s="138" t="str">
        <f>IF(TRIM(A289)="","",INDEX('School List 1'!N:N,MATCH(B289,'School List 1'!C:C,0)))</f>
        <v/>
      </c>
      <c r="J289" s="138" t="str">
        <f>IF(TRIM(A289)="","",INDEX('School List 1'!O:O,MATCH(B289,'School List 1'!C:C,0)))</f>
        <v/>
      </c>
      <c r="K289" s="9" t="e">
        <f t="shared" si="35"/>
        <v>#VALUE!</v>
      </c>
      <c r="L289" s="30">
        <f t="shared" si="29"/>
        <v>0</v>
      </c>
      <c r="M289" s="9">
        <f t="shared" si="30"/>
        <v>0</v>
      </c>
      <c r="N289" s="9" t="e">
        <f t="shared" si="33"/>
        <v>#VALUE!</v>
      </c>
      <c r="O289" s="9" t="e">
        <f t="shared" si="31"/>
        <v>#VALUE!</v>
      </c>
      <c r="P289" s="9" t="e">
        <f t="shared" si="32"/>
        <v>#VALUE!</v>
      </c>
      <c r="Q289" s="9" t="e">
        <f t="shared" si="34"/>
        <v>#VALUE!</v>
      </c>
    </row>
    <row r="290" spans="1:17" x14ac:dyDescent="0.2">
      <c r="A290" s="9" t="str">
        <f>_xlfn.IFNA(INDEX('School List 1'!D:D,MATCH(B290,'School List 1'!C:C,0))," ")</f>
        <v xml:space="preserve"> </v>
      </c>
      <c r="C290" s="28"/>
      <c r="D290" s="28"/>
      <c r="E290" s="28"/>
      <c r="F290" s="28"/>
      <c r="G290" s="28"/>
      <c r="I290" s="138" t="str">
        <f>IF(TRIM(A290)="","",INDEX('School List 1'!N:N,MATCH(B290,'School List 1'!C:C,0)))</f>
        <v/>
      </c>
      <c r="J290" s="138" t="str">
        <f>IF(TRIM(A290)="","",INDEX('School List 1'!O:O,MATCH(B290,'School List 1'!C:C,0)))</f>
        <v/>
      </c>
      <c r="K290" s="9" t="e">
        <f t="shared" si="35"/>
        <v>#VALUE!</v>
      </c>
      <c r="L290" s="30">
        <f t="shared" si="29"/>
        <v>0</v>
      </c>
      <c r="M290" s="9">
        <f t="shared" si="30"/>
        <v>0</v>
      </c>
      <c r="N290" s="9" t="e">
        <f t="shared" si="33"/>
        <v>#VALUE!</v>
      </c>
      <c r="O290" s="9" t="e">
        <f t="shared" si="31"/>
        <v>#VALUE!</v>
      </c>
      <c r="P290" s="9" t="e">
        <f t="shared" si="32"/>
        <v>#VALUE!</v>
      </c>
      <c r="Q290" s="9" t="e">
        <f t="shared" si="34"/>
        <v>#VALUE!</v>
      </c>
    </row>
    <row r="291" spans="1:17" x14ac:dyDescent="0.2">
      <c r="A291" s="9" t="str">
        <f>_xlfn.IFNA(INDEX('School List 1'!D:D,MATCH(B291,'School List 1'!C:C,0))," ")</f>
        <v xml:space="preserve"> </v>
      </c>
      <c r="C291" s="28"/>
      <c r="D291" s="28"/>
      <c r="E291" s="28"/>
      <c r="F291" s="28"/>
      <c r="G291" s="28"/>
      <c r="I291" s="138" t="str">
        <f>IF(TRIM(A291)="","",INDEX('School List 1'!N:N,MATCH(B291,'School List 1'!C:C,0)))</f>
        <v/>
      </c>
      <c r="J291" s="138" t="str">
        <f>IF(TRIM(A291)="","",INDEX('School List 1'!O:O,MATCH(B291,'School List 1'!C:C,0)))</f>
        <v/>
      </c>
      <c r="K291" s="9" t="e">
        <f t="shared" si="35"/>
        <v>#VALUE!</v>
      </c>
      <c r="L291" s="30">
        <f t="shared" si="29"/>
        <v>0</v>
      </c>
      <c r="M291" s="9">
        <f t="shared" si="30"/>
        <v>0</v>
      </c>
      <c r="N291" s="9" t="e">
        <f t="shared" si="33"/>
        <v>#VALUE!</v>
      </c>
      <c r="O291" s="9" t="e">
        <f t="shared" si="31"/>
        <v>#VALUE!</v>
      </c>
      <c r="P291" s="9" t="e">
        <f t="shared" si="32"/>
        <v>#VALUE!</v>
      </c>
      <c r="Q291" s="9" t="e">
        <f t="shared" si="34"/>
        <v>#VALUE!</v>
      </c>
    </row>
    <row r="292" spans="1:17" x14ac:dyDescent="0.2">
      <c r="A292" s="9" t="str">
        <f>_xlfn.IFNA(INDEX('School List 1'!D:D,MATCH(B292,'School List 1'!C:C,0))," ")</f>
        <v xml:space="preserve"> </v>
      </c>
      <c r="C292" s="28"/>
      <c r="D292" s="28"/>
      <c r="E292" s="28"/>
      <c r="F292" s="28"/>
      <c r="G292" s="28"/>
      <c r="I292" s="138" t="str">
        <f>IF(TRIM(A292)="","",INDEX('School List 1'!N:N,MATCH(B292,'School List 1'!C:C,0)))</f>
        <v/>
      </c>
      <c r="J292" s="138" t="str">
        <f>IF(TRIM(A292)="","",INDEX('School List 1'!O:O,MATCH(B292,'School List 1'!C:C,0)))</f>
        <v/>
      </c>
      <c r="K292" s="9" t="e">
        <f t="shared" si="35"/>
        <v>#VALUE!</v>
      </c>
      <c r="L292" s="30">
        <f t="shared" si="29"/>
        <v>0</v>
      </c>
      <c r="M292" s="9">
        <f t="shared" si="30"/>
        <v>0</v>
      </c>
      <c r="N292" s="9" t="e">
        <f t="shared" si="33"/>
        <v>#VALUE!</v>
      </c>
      <c r="O292" s="9" t="e">
        <f t="shared" si="31"/>
        <v>#VALUE!</v>
      </c>
      <c r="P292" s="9" t="e">
        <f t="shared" si="32"/>
        <v>#VALUE!</v>
      </c>
      <c r="Q292" s="9" t="e">
        <f t="shared" si="34"/>
        <v>#VALUE!</v>
      </c>
    </row>
    <row r="293" spans="1:17" x14ac:dyDescent="0.2">
      <c r="A293" s="9" t="str">
        <f>_xlfn.IFNA(INDEX('School List 1'!D:D,MATCH(B293,'School List 1'!C:C,0))," ")</f>
        <v xml:space="preserve"> </v>
      </c>
      <c r="C293" s="28"/>
      <c r="D293" s="28"/>
      <c r="E293" s="28"/>
      <c r="F293" s="28"/>
      <c r="G293" s="28"/>
      <c r="I293" s="138" t="str">
        <f>IF(TRIM(A293)="","",INDEX('School List 1'!N:N,MATCH(B293,'School List 1'!C:C,0)))</f>
        <v/>
      </c>
      <c r="J293" s="138" t="str">
        <f>IF(TRIM(A293)="","",INDEX('School List 1'!O:O,MATCH(B293,'School List 1'!C:C,0)))</f>
        <v/>
      </c>
      <c r="K293" s="9" t="e">
        <f t="shared" si="35"/>
        <v>#VALUE!</v>
      </c>
      <c r="L293" s="30">
        <f t="shared" si="29"/>
        <v>0</v>
      </c>
      <c r="M293" s="9">
        <f t="shared" si="30"/>
        <v>0</v>
      </c>
      <c r="N293" s="9" t="e">
        <f t="shared" si="33"/>
        <v>#VALUE!</v>
      </c>
      <c r="O293" s="9" t="e">
        <f t="shared" si="31"/>
        <v>#VALUE!</v>
      </c>
      <c r="P293" s="9" t="e">
        <f t="shared" si="32"/>
        <v>#VALUE!</v>
      </c>
      <c r="Q293" s="9" t="e">
        <f t="shared" si="34"/>
        <v>#VALUE!</v>
      </c>
    </row>
    <row r="294" spans="1:17" x14ac:dyDescent="0.2">
      <c r="A294" s="9" t="str">
        <f>_xlfn.IFNA(INDEX('School List 1'!D:D,MATCH(B294,'School List 1'!C:C,0))," ")</f>
        <v xml:space="preserve"> </v>
      </c>
      <c r="C294" s="28"/>
      <c r="D294" s="28"/>
      <c r="E294" s="28"/>
      <c r="F294" s="28"/>
      <c r="G294" s="28"/>
      <c r="I294" s="138" t="str">
        <f>IF(TRIM(A294)="","",INDEX('School List 1'!N:N,MATCH(B294,'School List 1'!C:C,0)))</f>
        <v/>
      </c>
      <c r="J294" s="138" t="str">
        <f>IF(TRIM(A294)="","",INDEX('School List 1'!O:O,MATCH(B294,'School List 1'!C:C,0)))</f>
        <v/>
      </c>
      <c r="K294" s="9" t="e">
        <f t="shared" si="35"/>
        <v>#VALUE!</v>
      </c>
      <c r="L294" s="30">
        <f t="shared" si="29"/>
        <v>0</v>
      </c>
      <c r="M294" s="9">
        <f t="shared" si="30"/>
        <v>0</v>
      </c>
      <c r="N294" s="9" t="e">
        <f t="shared" si="33"/>
        <v>#VALUE!</v>
      </c>
      <c r="O294" s="9" t="e">
        <f t="shared" si="31"/>
        <v>#VALUE!</v>
      </c>
      <c r="P294" s="9" t="e">
        <f t="shared" si="32"/>
        <v>#VALUE!</v>
      </c>
      <c r="Q294" s="9" t="e">
        <f t="shared" si="34"/>
        <v>#VALUE!</v>
      </c>
    </row>
    <row r="295" spans="1:17" x14ac:dyDescent="0.2">
      <c r="A295" s="9" t="str">
        <f>_xlfn.IFNA(INDEX('School List 1'!D:D,MATCH(B295,'School List 1'!C:C,0))," ")</f>
        <v xml:space="preserve"> </v>
      </c>
      <c r="C295" s="28"/>
      <c r="D295" s="28"/>
      <c r="E295" s="28"/>
      <c r="F295" s="28"/>
      <c r="G295" s="28"/>
      <c r="I295" s="138" t="str">
        <f>IF(TRIM(A295)="","",INDEX('School List 1'!N:N,MATCH(B295,'School List 1'!C:C,0)))</f>
        <v/>
      </c>
      <c r="J295" s="138" t="str">
        <f>IF(TRIM(A295)="","",INDEX('School List 1'!O:O,MATCH(B295,'School List 1'!C:C,0)))</f>
        <v/>
      </c>
      <c r="K295" s="9" t="e">
        <f t="shared" si="35"/>
        <v>#VALUE!</v>
      </c>
      <c r="L295" s="30">
        <f t="shared" si="29"/>
        <v>0</v>
      </c>
      <c r="M295" s="9">
        <f t="shared" si="30"/>
        <v>0</v>
      </c>
      <c r="N295" s="9" t="e">
        <f t="shared" si="33"/>
        <v>#VALUE!</v>
      </c>
      <c r="O295" s="9" t="e">
        <f t="shared" si="31"/>
        <v>#VALUE!</v>
      </c>
      <c r="P295" s="9" t="e">
        <f t="shared" si="32"/>
        <v>#VALUE!</v>
      </c>
      <c r="Q295" s="9" t="e">
        <f t="shared" si="34"/>
        <v>#VALUE!</v>
      </c>
    </row>
    <row r="296" spans="1:17" x14ac:dyDescent="0.2">
      <c r="A296" s="9" t="str">
        <f>_xlfn.IFNA(INDEX('School List 1'!D:D,MATCH(B296,'School List 1'!C:C,0))," ")</f>
        <v xml:space="preserve"> </v>
      </c>
      <c r="C296" s="28"/>
      <c r="D296" s="28"/>
      <c r="E296" s="28"/>
      <c r="F296" s="28"/>
      <c r="G296" s="28"/>
      <c r="I296" s="138" t="str">
        <f>IF(TRIM(A296)="","",INDEX('School List 1'!N:N,MATCH(B296,'School List 1'!C:C,0)))</f>
        <v/>
      </c>
      <c r="J296" s="138" t="str">
        <f>IF(TRIM(A296)="","",INDEX('School List 1'!O:O,MATCH(B296,'School List 1'!C:C,0)))</f>
        <v/>
      </c>
      <c r="K296" s="9" t="e">
        <f t="shared" si="35"/>
        <v>#VALUE!</v>
      </c>
      <c r="L296" s="30">
        <f t="shared" si="29"/>
        <v>0</v>
      </c>
      <c r="M296" s="9">
        <f t="shared" si="30"/>
        <v>0</v>
      </c>
      <c r="N296" s="9" t="e">
        <f t="shared" si="33"/>
        <v>#VALUE!</v>
      </c>
      <c r="O296" s="9" t="e">
        <f t="shared" si="31"/>
        <v>#VALUE!</v>
      </c>
      <c r="P296" s="9" t="e">
        <f t="shared" si="32"/>
        <v>#VALUE!</v>
      </c>
      <c r="Q296" s="9" t="e">
        <f t="shared" si="34"/>
        <v>#VALUE!</v>
      </c>
    </row>
    <row r="297" spans="1:17" x14ac:dyDescent="0.2">
      <c r="A297" s="9" t="str">
        <f>_xlfn.IFNA(INDEX('School List 1'!D:D,MATCH(B297,'School List 1'!C:C,0))," ")</f>
        <v xml:space="preserve"> </v>
      </c>
      <c r="C297" s="28"/>
      <c r="D297" s="28"/>
      <c r="E297" s="28"/>
      <c r="F297" s="28"/>
      <c r="G297" s="28"/>
      <c r="I297" s="138" t="str">
        <f>IF(TRIM(A297)="","",INDEX('School List 1'!N:N,MATCH(B297,'School List 1'!C:C,0)))</f>
        <v/>
      </c>
      <c r="J297" s="138" t="str">
        <f>IF(TRIM(A297)="","",INDEX('School List 1'!O:O,MATCH(B297,'School List 1'!C:C,0)))</f>
        <v/>
      </c>
      <c r="K297" s="9" t="e">
        <f t="shared" si="35"/>
        <v>#VALUE!</v>
      </c>
      <c r="L297" s="30">
        <f t="shared" si="29"/>
        <v>0</v>
      </c>
      <c r="M297" s="9">
        <f t="shared" si="30"/>
        <v>0</v>
      </c>
      <c r="N297" s="9" t="e">
        <f t="shared" si="33"/>
        <v>#VALUE!</v>
      </c>
      <c r="O297" s="9" t="e">
        <f t="shared" si="31"/>
        <v>#VALUE!</v>
      </c>
      <c r="P297" s="9" t="e">
        <f t="shared" si="32"/>
        <v>#VALUE!</v>
      </c>
      <c r="Q297" s="9" t="e">
        <f t="shared" si="34"/>
        <v>#VALUE!</v>
      </c>
    </row>
    <row r="298" spans="1:17" x14ac:dyDescent="0.2">
      <c r="A298" s="9" t="str">
        <f>_xlfn.IFNA(INDEX('School List 1'!D:D,MATCH(B298,'School List 1'!C:C,0))," ")</f>
        <v xml:space="preserve"> </v>
      </c>
      <c r="C298" s="28"/>
      <c r="D298" s="28"/>
      <c r="E298" s="28"/>
      <c r="F298" s="28"/>
      <c r="G298" s="28"/>
      <c r="I298" s="138" t="str">
        <f>IF(TRIM(A298)="","",INDEX('School List 1'!N:N,MATCH(B298,'School List 1'!C:C,0)))</f>
        <v/>
      </c>
      <c r="J298" s="138" t="str">
        <f>IF(TRIM(A298)="","",INDEX('School List 1'!O:O,MATCH(B298,'School List 1'!C:C,0)))</f>
        <v/>
      </c>
      <c r="K298" s="9" t="e">
        <f t="shared" si="35"/>
        <v>#VALUE!</v>
      </c>
      <c r="L298" s="30">
        <f t="shared" ref="L298:L337" si="36">_xlfn.IFNA(F298*1.47," ")</f>
        <v>0</v>
      </c>
      <c r="M298" s="9">
        <f t="shared" ref="M298:M337" si="37">_xlfn.IFNA(C298+D298+E298+L298+G298," ")</f>
        <v>0</v>
      </c>
      <c r="N298" s="9" t="e">
        <f t="shared" si="33"/>
        <v>#VALUE!</v>
      </c>
      <c r="O298" s="9" t="e">
        <f t="shared" ref="O298:O337" si="38">_xlfn.IFNA(((J298/12)*5)+((H298/12)*7)," ")</f>
        <v>#VALUE!</v>
      </c>
      <c r="P298" s="9" t="e">
        <f t="shared" ref="P298:P337" si="39">_xlfn.IFNA((N298)," ")</f>
        <v>#VALUE!</v>
      </c>
      <c r="Q298" s="9" t="e">
        <f t="shared" si="34"/>
        <v>#VALUE!</v>
      </c>
    </row>
    <row r="299" spans="1:17" x14ac:dyDescent="0.2">
      <c r="A299" s="9" t="str">
        <f>_xlfn.IFNA(INDEX('School List 1'!D:D,MATCH(B299,'School List 1'!C:C,0))," ")</f>
        <v xml:space="preserve"> </v>
      </c>
      <c r="C299" s="28"/>
      <c r="D299" s="28"/>
      <c r="E299" s="28"/>
      <c r="F299" s="28"/>
      <c r="G299" s="28"/>
      <c r="I299" s="138" t="str">
        <f>IF(TRIM(A299)="","",INDEX('School List 1'!N:N,MATCH(B299,'School List 1'!C:C,0)))</f>
        <v/>
      </c>
      <c r="J299" s="138" t="str">
        <f>IF(TRIM(A299)="","",INDEX('School List 1'!O:O,MATCH(B299,'School List 1'!C:C,0)))</f>
        <v/>
      </c>
      <c r="K299" s="9" t="e">
        <f t="shared" si="35"/>
        <v>#VALUE!</v>
      </c>
      <c r="L299" s="30">
        <f t="shared" si="36"/>
        <v>0</v>
      </c>
      <c r="M299" s="9">
        <f t="shared" si="37"/>
        <v>0</v>
      </c>
      <c r="N299" s="9" t="e">
        <f t="shared" si="33"/>
        <v>#VALUE!</v>
      </c>
      <c r="O299" s="9" t="e">
        <f t="shared" si="38"/>
        <v>#VALUE!</v>
      </c>
      <c r="P299" s="9" t="e">
        <f t="shared" si="39"/>
        <v>#VALUE!</v>
      </c>
      <c r="Q299" s="9" t="e">
        <f t="shared" si="34"/>
        <v>#VALUE!</v>
      </c>
    </row>
    <row r="300" spans="1:17" x14ac:dyDescent="0.2">
      <c r="A300" s="9" t="str">
        <f>_xlfn.IFNA(INDEX('School List 1'!D:D,MATCH(B300,'School List 1'!C:C,0))," ")</f>
        <v xml:space="preserve"> </v>
      </c>
      <c r="C300" s="28"/>
      <c r="D300" s="28"/>
      <c r="E300" s="28"/>
      <c r="F300" s="28"/>
      <c r="G300" s="28"/>
      <c r="I300" s="138" t="str">
        <f>IF(TRIM(A300)="","",INDEX('School List 1'!N:N,MATCH(B300,'School List 1'!C:C,0)))</f>
        <v/>
      </c>
      <c r="J300" s="138" t="str">
        <f>IF(TRIM(A300)="","",INDEX('School List 1'!O:O,MATCH(B300,'School List 1'!C:C,0)))</f>
        <v/>
      </c>
      <c r="K300" s="9" t="e">
        <f t="shared" si="35"/>
        <v>#VALUE!</v>
      </c>
      <c r="L300" s="30">
        <f t="shared" si="36"/>
        <v>0</v>
      </c>
      <c r="M300" s="9">
        <f t="shared" si="37"/>
        <v>0</v>
      </c>
      <c r="N300" s="9" t="e">
        <f t="shared" si="33"/>
        <v>#VALUE!</v>
      </c>
      <c r="O300" s="9" t="e">
        <f t="shared" si="38"/>
        <v>#VALUE!</v>
      </c>
      <c r="P300" s="9" t="e">
        <f t="shared" si="39"/>
        <v>#VALUE!</v>
      </c>
      <c r="Q300" s="9" t="e">
        <f t="shared" si="34"/>
        <v>#VALUE!</v>
      </c>
    </row>
    <row r="301" spans="1:17" x14ac:dyDescent="0.2">
      <c r="A301" s="9" t="str">
        <f>_xlfn.IFNA(INDEX('School List 1'!D:D,MATCH(B301,'School List 1'!C:C,0))," ")</f>
        <v xml:space="preserve"> </v>
      </c>
      <c r="C301" s="28"/>
      <c r="D301" s="28"/>
      <c r="E301" s="28"/>
      <c r="F301" s="28"/>
      <c r="G301" s="28"/>
      <c r="I301" s="138" t="str">
        <f>IF(TRIM(A301)="","",INDEX('School List 1'!N:N,MATCH(B301,'School List 1'!C:C,0)))</f>
        <v/>
      </c>
      <c r="J301" s="138" t="str">
        <f>IF(TRIM(A301)="","",INDEX('School List 1'!O:O,MATCH(B301,'School List 1'!C:C,0)))</f>
        <v/>
      </c>
      <c r="K301" s="9" t="e">
        <f t="shared" si="35"/>
        <v>#VALUE!</v>
      </c>
      <c r="L301" s="30">
        <f t="shared" si="36"/>
        <v>0</v>
      </c>
      <c r="M301" s="9">
        <f t="shared" si="37"/>
        <v>0</v>
      </c>
      <c r="N301" s="9" t="e">
        <f t="shared" si="33"/>
        <v>#VALUE!</v>
      </c>
      <c r="O301" s="9" t="e">
        <f t="shared" si="38"/>
        <v>#VALUE!</v>
      </c>
      <c r="P301" s="9" t="e">
        <f t="shared" si="39"/>
        <v>#VALUE!</v>
      </c>
      <c r="Q301" s="9" t="e">
        <f t="shared" si="34"/>
        <v>#VALUE!</v>
      </c>
    </row>
    <row r="302" spans="1:17" x14ac:dyDescent="0.2">
      <c r="A302" s="9" t="str">
        <f>_xlfn.IFNA(INDEX('School List 1'!D:D,MATCH(B302,'School List 1'!C:C,0))," ")</f>
        <v xml:space="preserve"> </v>
      </c>
      <c r="C302" s="28"/>
      <c r="D302" s="28"/>
      <c r="E302" s="28"/>
      <c r="F302" s="28"/>
      <c r="G302" s="28"/>
      <c r="I302" s="138" t="str">
        <f>IF(TRIM(A302)="","",INDEX('School List 1'!N:N,MATCH(B302,'School List 1'!C:C,0)))</f>
        <v/>
      </c>
      <c r="J302" s="138" t="str">
        <f>IF(TRIM(A302)="","",INDEX('School List 1'!O:O,MATCH(B302,'School List 1'!C:C,0)))</f>
        <v/>
      </c>
      <c r="K302" s="9" t="e">
        <f t="shared" si="35"/>
        <v>#VALUE!</v>
      </c>
      <c r="L302" s="30">
        <f t="shared" si="36"/>
        <v>0</v>
      </c>
      <c r="M302" s="9">
        <f t="shared" si="37"/>
        <v>0</v>
      </c>
      <c r="N302" s="9" t="e">
        <f t="shared" si="33"/>
        <v>#VALUE!</v>
      </c>
      <c r="O302" s="9" t="e">
        <f t="shared" si="38"/>
        <v>#VALUE!</v>
      </c>
      <c r="P302" s="9" t="e">
        <f t="shared" si="39"/>
        <v>#VALUE!</v>
      </c>
      <c r="Q302" s="9" t="e">
        <f t="shared" si="34"/>
        <v>#VALUE!</v>
      </c>
    </row>
    <row r="303" spans="1:17" x14ac:dyDescent="0.2">
      <c r="A303" s="9" t="str">
        <f>_xlfn.IFNA(INDEX('School List 1'!D:D,MATCH(B303,'School List 1'!C:C,0))," ")</f>
        <v xml:space="preserve"> </v>
      </c>
      <c r="C303" s="28"/>
      <c r="D303" s="28"/>
      <c r="E303" s="28"/>
      <c r="F303" s="28"/>
      <c r="G303" s="28"/>
      <c r="I303" s="138" t="str">
        <f>IF(TRIM(A303)="","",INDEX('School List 1'!N:N,MATCH(B303,'School List 1'!C:C,0)))</f>
        <v/>
      </c>
      <c r="J303" s="138" t="str">
        <f>IF(TRIM(A303)="","",INDEX('School List 1'!O:O,MATCH(B303,'School List 1'!C:C,0)))</f>
        <v/>
      </c>
      <c r="K303" s="9" t="e">
        <f t="shared" si="35"/>
        <v>#VALUE!</v>
      </c>
      <c r="L303" s="30">
        <f t="shared" si="36"/>
        <v>0</v>
      </c>
      <c r="M303" s="9">
        <f t="shared" si="37"/>
        <v>0</v>
      </c>
      <c r="N303" s="9" t="e">
        <f t="shared" si="33"/>
        <v>#VALUE!</v>
      </c>
      <c r="O303" s="9" t="e">
        <f t="shared" si="38"/>
        <v>#VALUE!</v>
      </c>
      <c r="P303" s="9" t="e">
        <f t="shared" si="39"/>
        <v>#VALUE!</v>
      </c>
      <c r="Q303" s="9" t="e">
        <f t="shared" si="34"/>
        <v>#VALUE!</v>
      </c>
    </row>
    <row r="304" spans="1:17" x14ac:dyDescent="0.2">
      <c r="A304" s="9" t="str">
        <f>_xlfn.IFNA(INDEX('School List 1'!D:D,MATCH(B304,'School List 1'!C:C,0))," ")</f>
        <v xml:space="preserve"> </v>
      </c>
      <c r="C304" s="28"/>
      <c r="D304" s="28"/>
      <c r="E304" s="28"/>
      <c r="F304" s="28"/>
      <c r="G304" s="28"/>
      <c r="I304" s="138" t="str">
        <f>IF(TRIM(A304)="","",INDEX('School List 1'!N:N,MATCH(B304,'School List 1'!C:C,0)))</f>
        <v/>
      </c>
      <c r="J304" s="138" t="str">
        <f>IF(TRIM(A304)="","",INDEX('School List 1'!O:O,MATCH(B304,'School List 1'!C:C,0)))</f>
        <v/>
      </c>
      <c r="K304" s="9" t="e">
        <f t="shared" si="35"/>
        <v>#VALUE!</v>
      </c>
      <c r="L304" s="30">
        <f t="shared" si="36"/>
        <v>0</v>
      </c>
      <c r="M304" s="9">
        <f t="shared" si="37"/>
        <v>0</v>
      </c>
      <c r="N304" s="9" t="e">
        <f t="shared" si="33"/>
        <v>#VALUE!</v>
      </c>
      <c r="O304" s="9" t="e">
        <f t="shared" si="38"/>
        <v>#VALUE!</v>
      </c>
      <c r="P304" s="9" t="e">
        <f t="shared" si="39"/>
        <v>#VALUE!</v>
      </c>
      <c r="Q304" s="9" t="e">
        <f t="shared" si="34"/>
        <v>#VALUE!</v>
      </c>
    </row>
    <row r="305" spans="1:17" x14ac:dyDescent="0.2">
      <c r="A305" s="9" t="str">
        <f>_xlfn.IFNA(INDEX('School List 1'!D:D,MATCH(B305,'School List 1'!C:C,0))," ")</f>
        <v xml:space="preserve"> </v>
      </c>
      <c r="C305" s="28"/>
      <c r="D305" s="28"/>
      <c r="E305" s="28"/>
      <c r="F305" s="28"/>
      <c r="G305" s="28"/>
      <c r="I305" s="138" t="str">
        <f>IF(TRIM(A305)="","",INDEX('School List 1'!N:N,MATCH(B305,'School List 1'!C:C,0)))</f>
        <v/>
      </c>
      <c r="J305" s="138" t="str">
        <f>IF(TRIM(A305)="","",INDEX('School List 1'!O:O,MATCH(B305,'School List 1'!C:C,0)))</f>
        <v/>
      </c>
      <c r="K305" s="9" t="e">
        <f t="shared" si="35"/>
        <v>#VALUE!</v>
      </c>
      <c r="L305" s="30">
        <f t="shared" si="36"/>
        <v>0</v>
      </c>
      <c r="M305" s="9">
        <f t="shared" si="37"/>
        <v>0</v>
      </c>
      <c r="N305" s="9" t="e">
        <f t="shared" si="33"/>
        <v>#VALUE!</v>
      </c>
      <c r="O305" s="9" t="e">
        <f t="shared" si="38"/>
        <v>#VALUE!</v>
      </c>
      <c r="P305" s="9" t="e">
        <f t="shared" si="39"/>
        <v>#VALUE!</v>
      </c>
      <c r="Q305" s="9" t="e">
        <f t="shared" si="34"/>
        <v>#VALUE!</v>
      </c>
    </row>
    <row r="306" spans="1:17" x14ac:dyDescent="0.2">
      <c r="A306" s="9" t="str">
        <f>_xlfn.IFNA(INDEX('School List 1'!D:D,MATCH(B306,'School List 1'!C:C,0))," ")</f>
        <v xml:space="preserve"> </v>
      </c>
      <c r="C306" s="28"/>
      <c r="D306" s="28"/>
      <c r="E306" s="28"/>
      <c r="F306" s="28"/>
      <c r="G306" s="28"/>
      <c r="I306" s="138" t="str">
        <f>IF(TRIM(A306)="","",INDEX('School List 1'!N:N,MATCH(B306,'School List 1'!C:C,0)))</f>
        <v/>
      </c>
      <c r="J306" s="138" t="str">
        <f>IF(TRIM(A306)="","",INDEX('School List 1'!O:O,MATCH(B306,'School List 1'!C:C,0)))</f>
        <v/>
      </c>
      <c r="K306" s="9" t="e">
        <f t="shared" si="35"/>
        <v>#VALUE!</v>
      </c>
      <c r="L306" s="30">
        <f t="shared" si="36"/>
        <v>0</v>
      </c>
      <c r="M306" s="9">
        <f t="shared" si="37"/>
        <v>0</v>
      </c>
      <c r="N306" s="9" t="e">
        <f t="shared" si="33"/>
        <v>#VALUE!</v>
      </c>
      <c r="O306" s="9" t="e">
        <f t="shared" si="38"/>
        <v>#VALUE!</v>
      </c>
      <c r="P306" s="9" t="e">
        <f t="shared" si="39"/>
        <v>#VALUE!</v>
      </c>
      <c r="Q306" s="9" t="e">
        <f t="shared" si="34"/>
        <v>#VALUE!</v>
      </c>
    </row>
    <row r="307" spans="1:17" x14ac:dyDescent="0.2">
      <c r="A307" s="9" t="str">
        <f>_xlfn.IFNA(INDEX('School List 1'!D:D,MATCH(B307,'School List 1'!C:C,0))," ")</f>
        <v xml:space="preserve"> </v>
      </c>
      <c r="C307" s="28"/>
      <c r="D307" s="28"/>
      <c r="E307" s="28"/>
      <c r="F307" s="28"/>
      <c r="G307" s="28"/>
      <c r="I307" s="138" t="str">
        <f>IF(TRIM(A307)="","",INDEX('School List 1'!N:N,MATCH(B307,'School List 1'!C:C,0)))</f>
        <v/>
      </c>
      <c r="J307" s="138" t="str">
        <f>IF(TRIM(A307)="","",INDEX('School List 1'!O:O,MATCH(B307,'School List 1'!C:C,0)))</f>
        <v/>
      </c>
      <c r="K307" s="9" t="e">
        <f t="shared" si="35"/>
        <v>#VALUE!</v>
      </c>
      <c r="L307" s="30">
        <f t="shared" si="36"/>
        <v>0</v>
      </c>
      <c r="M307" s="9">
        <f t="shared" si="37"/>
        <v>0</v>
      </c>
      <c r="N307" s="9" t="e">
        <f t="shared" si="33"/>
        <v>#VALUE!</v>
      </c>
      <c r="O307" s="9" t="e">
        <f t="shared" si="38"/>
        <v>#VALUE!</v>
      </c>
      <c r="P307" s="9" t="e">
        <f t="shared" si="39"/>
        <v>#VALUE!</v>
      </c>
      <c r="Q307" s="9" t="e">
        <f t="shared" si="34"/>
        <v>#VALUE!</v>
      </c>
    </row>
    <row r="308" spans="1:17" x14ac:dyDescent="0.2">
      <c r="A308" s="9" t="str">
        <f>_xlfn.IFNA(INDEX('School List 1'!D:D,MATCH(B308,'School List 1'!C:C,0))," ")</f>
        <v xml:space="preserve"> </v>
      </c>
      <c r="C308" s="28"/>
      <c r="D308" s="28"/>
      <c r="E308" s="28"/>
      <c r="F308" s="28"/>
      <c r="G308" s="28"/>
      <c r="I308" s="138" t="str">
        <f>IF(TRIM(A308)="","",INDEX('School List 1'!N:N,MATCH(B308,'School List 1'!C:C,0)))</f>
        <v/>
      </c>
      <c r="J308" s="138" t="str">
        <f>IF(TRIM(A308)="","",INDEX('School List 1'!O:O,MATCH(B308,'School List 1'!C:C,0)))</f>
        <v/>
      </c>
      <c r="K308" s="9" t="e">
        <f t="shared" si="35"/>
        <v>#VALUE!</v>
      </c>
      <c r="L308" s="30">
        <f t="shared" si="36"/>
        <v>0</v>
      </c>
      <c r="M308" s="9">
        <f t="shared" si="37"/>
        <v>0</v>
      </c>
      <c r="N308" s="9" t="e">
        <f t="shared" si="33"/>
        <v>#VALUE!</v>
      </c>
      <c r="O308" s="9" t="e">
        <f t="shared" si="38"/>
        <v>#VALUE!</v>
      </c>
      <c r="P308" s="9" t="e">
        <f t="shared" si="39"/>
        <v>#VALUE!</v>
      </c>
      <c r="Q308" s="9" t="e">
        <f t="shared" si="34"/>
        <v>#VALUE!</v>
      </c>
    </row>
    <row r="309" spans="1:17" x14ac:dyDescent="0.2">
      <c r="A309" s="9" t="str">
        <f>_xlfn.IFNA(INDEX('School List 1'!D:D,MATCH(B309,'School List 1'!C:C,0))," ")</f>
        <v xml:space="preserve"> </v>
      </c>
      <c r="C309" s="28"/>
      <c r="D309" s="28"/>
      <c r="E309" s="28"/>
      <c r="F309" s="28"/>
      <c r="G309" s="28"/>
      <c r="I309" s="138" t="str">
        <f>IF(TRIM(A309)="","",INDEX('School List 1'!N:N,MATCH(B309,'School List 1'!C:C,0)))</f>
        <v/>
      </c>
      <c r="J309" s="138" t="str">
        <f>IF(TRIM(A309)="","",INDEX('School List 1'!O:O,MATCH(B309,'School List 1'!C:C,0)))</f>
        <v/>
      </c>
      <c r="K309" s="9" t="e">
        <f t="shared" si="35"/>
        <v>#VALUE!</v>
      </c>
      <c r="L309" s="30">
        <f t="shared" si="36"/>
        <v>0</v>
      </c>
      <c r="M309" s="9">
        <f t="shared" si="37"/>
        <v>0</v>
      </c>
      <c r="N309" s="9" t="e">
        <f t="shared" si="33"/>
        <v>#VALUE!</v>
      </c>
      <c r="O309" s="9" t="e">
        <f t="shared" si="38"/>
        <v>#VALUE!</v>
      </c>
      <c r="P309" s="9" t="e">
        <f t="shared" si="39"/>
        <v>#VALUE!</v>
      </c>
      <c r="Q309" s="9" t="e">
        <f t="shared" si="34"/>
        <v>#VALUE!</v>
      </c>
    </row>
    <row r="310" spans="1:17" x14ac:dyDescent="0.2">
      <c r="A310" s="9" t="str">
        <f>_xlfn.IFNA(INDEX('School List 1'!D:D,MATCH(B310,'School List 1'!C:C,0))," ")</f>
        <v xml:space="preserve"> </v>
      </c>
      <c r="C310" s="28"/>
      <c r="D310" s="28"/>
      <c r="E310" s="28"/>
      <c r="F310" s="28"/>
      <c r="G310" s="28"/>
      <c r="I310" s="138" t="str">
        <f>IF(TRIM(A310)="","",INDEX('School List 1'!N:N,MATCH(B310,'School List 1'!C:C,0)))</f>
        <v/>
      </c>
      <c r="J310" s="138" t="str">
        <f>IF(TRIM(A310)="","",INDEX('School List 1'!O:O,MATCH(B310,'School List 1'!C:C,0)))</f>
        <v/>
      </c>
      <c r="K310" s="9" t="e">
        <f t="shared" si="35"/>
        <v>#VALUE!</v>
      </c>
      <c r="L310" s="30">
        <f t="shared" si="36"/>
        <v>0</v>
      </c>
      <c r="M310" s="9">
        <f t="shared" si="37"/>
        <v>0</v>
      </c>
      <c r="N310" s="9" t="e">
        <f t="shared" si="33"/>
        <v>#VALUE!</v>
      </c>
      <c r="O310" s="9" t="e">
        <f t="shared" si="38"/>
        <v>#VALUE!</v>
      </c>
      <c r="P310" s="9" t="e">
        <f t="shared" si="39"/>
        <v>#VALUE!</v>
      </c>
      <c r="Q310" s="9" t="e">
        <f t="shared" si="34"/>
        <v>#VALUE!</v>
      </c>
    </row>
    <row r="311" spans="1:17" x14ac:dyDescent="0.2">
      <c r="A311" s="9" t="str">
        <f>_xlfn.IFNA(INDEX('School List 1'!D:D,MATCH(B311,'School List 1'!C:C,0))," ")</f>
        <v xml:space="preserve"> </v>
      </c>
      <c r="C311" s="28"/>
      <c r="D311" s="28"/>
      <c r="E311" s="28"/>
      <c r="F311" s="28"/>
      <c r="G311" s="28"/>
      <c r="I311" s="138" t="str">
        <f>IF(TRIM(A311)="","",INDEX('School List 1'!N:N,MATCH(B311,'School List 1'!C:C,0)))</f>
        <v/>
      </c>
      <c r="J311" s="138" t="str">
        <f>IF(TRIM(A311)="","",INDEX('School List 1'!O:O,MATCH(B311,'School List 1'!C:C,0)))</f>
        <v/>
      </c>
      <c r="K311" s="9" t="e">
        <f t="shared" si="35"/>
        <v>#VALUE!</v>
      </c>
      <c r="L311" s="30">
        <f t="shared" si="36"/>
        <v>0</v>
      </c>
      <c r="M311" s="9">
        <f t="shared" si="37"/>
        <v>0</v>
      </c>
      <c r="N311" s="9" t="e">
        <f t="shared" si="33"/>
        <v>#VALUE!</v>
      </c>
      <c r="O311" s="9" t="e">
        <f t="shared" si="38"/>
        <v>#VALUE!</v>
      </c>
      <c r="P311" s="9" t="e">
        <f t="shared" si="39"/>
        <v>#VALUE!</v>
      </c>
      <c r="Q311" s="9" t="e">
        <f t="shared" si="34"/>
        <v>#VALUE!</v>
      </c>
    </row>
    <row r="312" spans="1:17" x14ac:dyDescent="0.2">
      <c r="A312" s="9" t="str">
        <f>_xlfn.IFNA(INDEX('School List 1'!D:D,MATCH(B312,'School List 1'!C:C,0))," ")</f>
        <v xml:space="preserve"> </v>
      </c>
      <c r="C312" s="28"/>
      <c r="D312" s="28"/>
      <c r="E312" s="28"/>
      <c r="F312" s="28"/>
      <c r="G312" s="28"/>
      <c r="I312" s="138" t="str">
        <f>IF(TRIM(A312)="","",INDEX('School List 1'!N:N,MATCH(B312,'School List 1'!C:C,0)))</f>
        <v/>
      </c>
      <c r="J312" s="138" t="str">
        <f>IF(TRIM(A312)="","",INDEX('School List 1'!O:O,MATCH(B312,'School List 1'!C:C,0)))</f>
        <v/>
      </c>
      <c r="K312" s="9" t="e">
        <f t="shared" si="35"/>
        <v>#VALUE!</v>
      </c>
      <c r="L312" s="30">
        <f t="shared" si="36"/>
        <v>0</v>
      </c>
      <c r="M312" s="9">
        <f t="shared" si="37"/>
        <v>0</v>
      </c>
      <c r="N312" s="9" t="e">
        <f t="shared" si="33"/>
        <v>#VALUE!</v>
      </c>
      <c r="O312" s="9" t="e">
        <f t="shared" si="38"/>
        <v>#VALUE!</v>
      </c>
      <c r="P312" s="9" t="e">
        <f t="shared" si="39"/>
        <v>#VALUE!</v>
      </c>
      <c r="Q312" s="9" t="e">
        <f t="shared" si="34"/>
        <v>#VALUE!</v>
      </c>
    </row>
    <row r="313" spans="1:17" x14ac:dyDescent="0.2">
      <c r="A313" s="9" t="str">
        <f>_xlfn.IFNA(INDEX('School List 1'!D:D,MATCH(B313,'School List 1'!C:C,0))," ")</f>
        <v xml:space="preserve"> </v>
      </c>
      <c r="C313" s="28"/>
      <c r="D313" s="28"/>
      <c r="E313" s="28"/>
      <c r="F313" s="28"/>
      <c r="G313" s="28"/>
      <c r="I313" s="138" t="str">
        <f>IF(TRIM(A313)="","",INDEX('School List 1'!N:N,MATCH(B313,'School List 1'!C:C,0)))</f>
        <v/>
      </c>
      <c r="J313" s="138" t="str">
        <f>IF(TRIM(A313)="","",INDEX('School List 1'!O:O,MATCH(B313,'School List 1'!C:C,0)))</f>
        <v/>
      </c>
      <c r="K313" s="9" t="e">
        <f t="shared" si="35"/>
        <v>#VALUE!</v>
      </c>
      <c r="L313" s="30">
        <f t="shared" si="36"/>
        <v>0</v>
      </c>
      <c r="M313" s="9">
        <f t="shared" si="37"/>
        <v>0</v>
      </c>
      <c r="N313" s="9" t="e">
        <f t="shared" si="33"/>
        <v>#VALUE!</v>
      </c>
      <c r="O313" s="9" t="e">
        <f t="shared" si="38"/>
        <v>#VALUE!</v>
      </c>
      <c r="P313" s="9" t="e">
        <f t="shared" si="39"/>
        <v>#VALUE!</v>
      </c>
      <c r="Q313" s="9" t="e">
        <f t="shared" si="34"/>
        <v>#VALUE!</v>
      </c>
    </row>
    <row r="314" spans="1:17" x14ac:dyDescent="0.2">
      <c r="A314" s="9" t="str">
        <f>_xlfn.IFNA(INDEX('School List 1'!D:D,MATCH(B314,'School List 1'!C:C,0))," ")</f>
        <v xml:space="preserve"> </v>
      </c>
      <c r="C314" s="28"/>
      <c r="D314" s="28"/>
      <c r="E314" s="28"/>
      <c r="F314" s="28"/>
      <c r="G314" s="28"/>
      <c r="I314" s="138" t="str">
        <f>IF(TRIM(A314)="","",INDEX('School List 1'!N:N,MATCH(B314,'School List 1'!C:C,0)))</f>
        <v/>
      </c>
      <c r="J314" s="138" t="str">
        <f>IF(TRIM(A314)="","",INDEX('School List 1'!O:O,MATCH(B314,'School List 1'!C:C,0)))</f>
        <v/>
      </c>
      <c r="K314" s="9" t="e">
        <f t="shared" si="35"/>
        <v>#VALUE!</v>
      </c>
      <c r="L314" s="30">
        <f t="shared" si="36"/>
        <v>0</v>
      </c>
      <c r="M314" s="9">
        <f t="shared" si="37"/>
        <v>0</v>
      </c>
      <c r="N314" s="9" t="e">
        <f t="shared" si="33"/>
        <v>#VALUE!</v>
      </c>
      <c r="O314" s="9" t="e">
        <f t="shared" si="38"/>
        <v>#VALUE!</v>
      </c>
      <c r="P314" s="9" t="e">
        <f t="shared" si="39"/>
        <v>#VALUE!</v>
      </c>
      <c r="Q314" s="9" t="e">
        <f t="shared" si="34"/>
        <v>#VALUE!</v>
      </c>
    </row>
    <row r="315" spans="1:17" x14ac:dyDescent="0.2">
      <c r="A315" s="9" t="str">
        <f>_xlfn.IFNA(INDEX('School List 1'!D:D,MATCH(B315,'School List 1'!C:C,0))," ")</f>
        <v xml:space="preserve"> </v>
      </c>
      <c r="C315" s="28"/>
      <c r="D315" s="28"/>
      <c r="E315" s="28"/>
      <c r="F315" s="28"/>
      <c r="G315" s="28"/>
      <c r="I315" s="138" t="str">
        <f>IF(TRIM(A315)="","",INDEX('School List 1'!N:N,MATCH(B315,'School List 1'!C:C,0)))</f>
        <v/>
      </c>
      <c r="J315" s="138" t="str">
        <f>IF(TRIM(A315)="","",INDEX('School List 1'!O:O,MATCH(B315,'School List 1'!C:C,0)))</f>
        <v/>
      </c>
      <c r="K315" s="9" t="e">
        <f t="shared" si="35"/>
        <v>#VALUE!</v>
      </c>
      <c r="L315" s="30">
        <f t="shared" si="36"/>
        <v>0</v>
      </c>
      <c r="M315" s="9">
        <f t="shared" si="37"/>
        <v>0</v>
      </c>
      <c r="N315" s="9" t="e">
        <f t="shared" si="33"/>
        <v>#VALUE!</v>
      </c>
      <c r="O315" s="9" t="e">
        <f t="shared" si="38"/>
        <v>#VALUE!</v>
      </c>
      <c r="P315" s="9" t="e">
        <f t="shared" si="39"/>
        <v>#VALUE!</v>
      </c>
      <c r="Q315" s="9" t="e">
        <f t="shared" si="34"/>
        <v>#VALUE!</v>
      </c>
    </row>
    <row r="316" spans="1:17" x14ac:dyDescent="0.2">
      <c r="A316" s="9" t="str">
        <f>_xlfn.IFNA(INDEX('School List 1'!D:D,MATCH(B316,'School List 1'!C:C,0))," ")</f>
        <v xml:space="preserve"> </v>
      </c>
      <c r="C316" s="28"/>
      <c r="D316" s="28"/>
      <c r="E316" s="28"/>
      <c r="F316" s="28"/>
      <c r="G316" s="28"/>
      <c r="I316" s="138" t="str">
        <f>IF(TRIM(A316)="","",INDEX('School List 1'!N:N,MATCH(B316,'School List 1'!C:C,0)))</f>
        <v/>
      </c>
      <c r="J316" s="138" t="str">
        <f>IF(TRIM(A316)="","",INDEX('School List 1'!O:O,MATCH(B316,'School List 1'!C:C,0)))</f>
        <v/>
      </c>
      <c r="K316" s="9" t="e">
        <f t="shared" si="35"/>
        <v>#VALUE!</v>
      </c>
      <c r="L316" s="30">
        <f t="shared" si="36"/>
        <v>0</v>
      </c>
      <c r="M316" s="9">
        <f t="shared" si="37"/>
        <v>0</v>
      </c>
      <c r="N316" s="9" t="e">
        <f t="shared" si="33"/>
        <v>#VALUE!</v>
      </c>
      <c r="O316" s="9" t="e">
        <f t="shared" si="38"/>
        <v>#VALUE!</v>
      </c>
      <c r="P316" s="9" t="e">
        <f t="shared" si="39"/>
        <v>#VALUE!</v>
      </c>
      <c r="Q316" s="9" t="e">
        <f t="shared" si="34"/>
        <v>#VALUE!</v>
      </c>
    </row>
    <row r="317" spans="1:17" x14ac:dyDescent="0.2">
      <c r="A317" s="9" t="str">
        <f>_xlfn.IFNA(INDEX('School List 1'!D:D,MATCH(B317,'School List 1'!C:C,0))," ")</f>
        <v xml:space="preserve"> </v>
      </c>
      <c r="C317" s="28"/>
      <c r="D317" s="28"/>
      <c r="E317" s="28"/>
      <c r="F317" s="28"/>
      <c r="G317" s="28"/>
      <c r="I317" s="138" t="str">
        <f>IF(TRIM(A317)="","",INDEX('School List 1'!N:N,MATCH(B317,'School List 1'!C:C,0)))</f>
        <v/>
      </c>
      <c r="J317" s="138" t="str">
        <f>IF(TRIM(A317)="","",INDEX('School List 1'!O:O,MATCH(B317,'School List 1'!C:C,0)))</f>
        <v/>
      </c>
      <c r="K317" s="9" t="e">
        <f t="shared" si="35"/>
        <v>#VALUE!</v>
      </c>
      <c r="L317" s="30">
        <f t="shared" si="36"/>
        <v>0</v>
      </c>
      <c r="M317" s="9">
        <f t="shared" si="37"/>
        <v>0</v>
      </c>
      <c r="N317" s="9" t="e">
        <f t="shared" si="33"/>
        <v>#VALUE!</v>
      </c>
      <c r="O317" s="9" t="e">
        <f t="shared" si="38"/>
        <v>#VALUE!</v>
      </c>
      <c r="P317" s="9" t="e">
        <f t="shared" si="39"/>
        <v>#VALUE!</v>
      </c>
      <c r="Q317" s="9" t="e">
        <f t="shared" si="34"/>
        <v>#VALUE!</v>
      </c>
    </row>
    <row r="318" spans="1:17" x14ac:dyDescent="0.2">
      <c r="A318" s="9" t="str">
        <f>_xlfn.IFNA(INDEX('School List 1'!D:D,MATCH(B318,'School List 1'!C:C,0))," ")</f>
        <v xml:space="preserve"> </v>
      </c>
      <c r="C318" s="28"/>
      <c r="D318" s="28"/>
      <c r="E318" s="28"/>
      <c r="F318" s="28"/>
      <c r="G318" s="28"/>
      <c r="I318" s="138" t="str">
        <f>IF(TRIM(A318)="","",INDEX('School List 1'!N:N,MATCH(B318,'School List 1'!C:C,0)))</f>
        <v/>
      </c>
      <c r="J318" s="138" t="str">
        <f>IF(TRIM(A318)="","",INDEX('School List 1'!O:O,MATCH(B318,'School List 1'!C:C,0)))</f>
        <v/>
      </c>
      <c r="K318" s="9" t="e">
        <f t="shared" si="35"/>
        <v>#VALUE!</v>
      </c>
      <c r="L318" s="30">
        <f t="shared" si="36"/>
        <v>0</v>
      </c>
      <c r="M318" s="9">
        <f t="shared" si="37"/>
        <v>0</v>
      </c>
      <c r="N318" s="9" t="e">
        <f t="shared" si="33"/>
        <v>#VALUE!</v>
      </c>
      <c r="O318" s="9" t="e">
        <f t="shared" si="38"/>
        <v>#VALUE!</v>
      </c>
      <c r="P318" s="9" t="e">
        <f t="shared" si="39"/>
        <v>#VALUE!</v>
      </c>
      <c r="Q318" s="9" t="e">
        <f t="shared" si="34"/>
        <v>#VALUE!</v>
      </c>
    </row>
    <row r="319" spans="1:17" x14ac:dyDescent="0.2">
      <c r="A319" s="9" t="str">
        <f>_xlfn.IFNA(INDEX('School List 1'!D:D,MATCH(B319,'School List 1'!C:C,0))," ")</f>
        <v xml:space="preserve"> </v>
      </c>
      <c r="C319" s="28"/>
      <c r="D319" s="28"/>
      <c r="E319" s="28"/>
      <c r="F319" s="28"/>
      <c r="G319" s="28"/>
      <c r="I319" s="138" t="str">
        <f>IF(TRIM(A319)="","",INDEX('School List 1'!N:N,MATCH(B319,'School List 1'!C:C,0)))</f>
        <v/>
      </c>
      <c r="J319" s="138" t="str">
        <f>IF(TRIM(A319)="","",INDEX('School List 1'!O:O,MATCH(B319,'School List 1'!C:C,0)))</f>
        <v/>
      </c>
      <c r="K319" s="9" t="e">
        <f t="shared" si="35"/>
        <v>#VALUE!</v>
      </c>
      <c r="L319" s="30">
        <f t="shared" si="36"/>
        <v>0</v>
      </c>
      <c r="M319" s="9">
        <f t="shared" si="37"/>
        <v>0</v>
      </c>
      <c r="N319" s="9" t="e">
        <f t="shared" si="33"/>
        <v>#VALUE!</v>
      </c>
      <c r="O319" s="9" t="e">
        <f t="shared" si="38"/>
        <v>#VALUE!</v>
      </c>
      <c r="P319" s="9" t="e">
        <f t="shared" si="39"/>
        <v>#VALUE!</v>
      </c>
      <c r="Q319" s="9" t="e">
        <f t="shared" si="34"/>
        <v>#VALUE!</v>
      </c>
    </row>
    <row r="320" spans="1:17" x14ac:dyDescent="0.2">
      <c r="A320" s="9" t="str">
        <f>_xlfn.IFNA(INDEX('School List 1'!D:D,MATCH(B320,'School List 1'!C:C,0))," ")</f>
        <v xml:space="preserve"> </v>
      </c>
      <c r="C320" s="28"/>
      <c r="D320" s="28"/>
      <c r="E320" s="28"/>
      <c r="F320" s="28"/>
      <c r="G320" s="28"/>
      <c r="I320" s="138" t="str">
        <f>IF(TRIM(A320)="","",INDEX('School List 1'!N:N,MATCH(B320,'School List 1'!C:C,0)))</f>
        <v/>
      </c>
      <c r="J320" s="138" t="str">
        <f>IF(TRIM(A320)="","",INDEX('School List 1'!O:O,MATCH(B320,'School List 1'!C:C,0)))</f>
        <v/>
      </c>
      <c r="K320" s="9" t="e">
        <f t="shared" si="35"/>
        <v>#VALUE!</v>
      </c>
      <c r="L320" s="30">
        <f t="shared" si="36"/>
        <v>0</v>
      </c>
      <c r="M320" s="9">
        <f t="shared" si="37"/>
        <v>0</v>
      </c>
      <c r="N320" s="9" t="e">
        <f t="shared" si="33"/>
        <v>#VALUE!</v>
      </c>
      <c r="O320" s="9" t="e">
        <f t="shared" si="38"/>
        <v>#VALUE!</v>
      </c>
      <c r="P320" s="9" t="e">
        <f t="shared" si="39"/>
        <v>#VALUE!</v>
      </c>
      <c r="Q320" s="9" t="e">
        <f t="shared" si="34"/>
        <v>#VALUE!</v>
      </c>
    </row>
    <row r="321" spans="1:17" x14ac:dyDescent="0.2">
      <c r="A321" s="9" t="str">
        <f>_xlfn.IFNA(INDEX('School List 1'!D:D,MATCH(B321,'School List 1'!C:C,0))," ")</f>
        <v xml:space="preserve"> </v>
      </c>
      <c r="C321" s="28"/>
      <c r="D321" s="28"/>
      <c r="E321" s="28"/>
      <c r="F321" s="28"/>
      <c r="G321" s="28"/>
      <c r="I321" s="138" t="str">
        <f>IF(TRIM(A321)="","",INDEX('School List 1'!N:N,MATCH(B321,'School List 1'!C:C,0)))</f>
        <v/>
      </c>
      <c r="J321" s="138" t="str">
        <f>IF(TRIM(A321)="","",INDEX('School List 1'!O:O,MATCH(B321,'School List 1'!C:C,0)))</f>
        <v/>
      </c>
      <c r="K321" s="9" t="e">
        <f t="shared" si="35"/>
        <v>#VALUE!</v>
      </c>
      <c r="L321" s="30">
        <f t="shared" si="36"/>
        <v>0</v>
      </c>
      <c r="M321" s="9">
        <f t="shared" si="37"/>
        <v>0</v>
      </c>
      <c r="N321" s="9" t="e">
        <f t="shared" si="33"/>
        <v>#VALUE!</v>
      </c>
      <c r="O321" s="9" t="e">
        <f t="shared" si="38"/>
        <v>#VALUE!</v>
      </c>
      <c r="P321" s="9" t="e">
        <f t="shared" si="39"/>
        <v>#VALUE!</v>
      </c>
      <c r="Q321" s="9" t="e">
        <f t="shared" si="34"/>
        <v>#VALUE!</v>
      </c>
    </row>
    <row r="322" spans="1:17" x14ac:dyDescent="0.2">
      <c r="A322" s="9" t="str">
        <f>_xlfn.IFNA(INDEX('School List 1'!D:D,MATCH(B322,'School List 1'!C:C,0))," ")</f>
        <v xml:space="preserve"> </v>
      </c>
      <c r="C322" s="28"/>
      <c r="D322" s="28"/>
      <c r="E322" s="28"/>
      <c r="F322" s="28"/>
      <c r="G322" s="28"/>
      <c r="I322" s="138" t="str">
        <f>IF(TRIM(A322)="","",INDEX('School List 1'!N:N,MATCH(B322,'School List 1'!C:C,0)))</f>
        <v/>
      </c>
      <c r="J322" s="138" t="str">
        <f>IF(TRIM(A322)="","",INDEX('School List 1'!O:O,MATCH(B322,'School List 1'!C:C,0)))</f>
        <v/>
      </c>
      <c r="K322" s="9" t="e">
        <f t="shared" si="35"/>
        <v>#VALUE!</v>
      </c>
      <c r="L322" s="30">
        <f t="shared" si="36"/>
        <v>0</v>
      </c>
      <c r="M322" s="9">
        <f t="shared" si="37"/>
        <v>0</v>
      </c>
      <c r="N322" s="9" t="e">
        <f t="shared" si="33"/>
        <v>#VALUE!</v>
      </c>
      <c r="O322" s="9" t="e">
        <f t="shared" si="38"/>
        <v>#VALUE!</v>
      </c>
      <c r="P322" s="9" t="e">
        <f t="shared" si="39"/>
        <v>#VALUE!</v>
      </c>
      <c r="Q322" s="9" t="e">
        <f t="shared" si="34"/>
        <v>#VALUE!</v>
      </c>
    </row>
    <row r="323" spans="1:17" x14ac:dyDescent="0.2">
      <c r="A323" s="9" t="str">
        <f>_xlfn.IFNA(INDEX('School List 1'!D:D,MATCH(B323,'School List 1'!C:C,0))," ")</f>
        <v xml:space="preserve"> </v>
      </c>
      <c r="C323" s="28"/>
      <c r="D323" s="28"/>
      <c r="E323" s="28"/>
      <c r="F323" s="28"/>
      <c r="G323" s="28"/>
      <c r="I323" s="138" t="str">
        <f>IF(TRIM(A323)="","",INDEX('School List 1'!N:N,MATCH(B323,'School List 1'!C:C,0)))</f>
        <v/>
      </c>
      <c r="J323" s="138" t="str">
        <f>IF(TRIM(A323)="","",INDEX('School List 1'!O:O,MATCH(B323,'School List 1'!C:C,0)))</f>
        <v/>
      </c>
      <c r="K323" s="9" t="e">
        <f t="shared" si="35"/>
        <v>#VALUE!</v>
      </c>
      <c r="L323" s="30">
        <f t="shared" si="36"/>
        <v>0</v>
      </c>
      <c r="M323" s="9">
        <f t="shared" si="37"/>
        <v>0</v>
      </c>
      <c r="N323" s="9" t="e">
        <f t="shared" si="33"/>
        <v>#VALUE!</v>
      </c>
      <c r="O323" s="9" t="e">
        <f t="shared" si="38"/>
        <v>#VALUE!</v>
      </c>
      <c r="P323" s="9" t="e">
        <f t="shared" si="39"/>
        <v>#VALUE!</v>
      </c>
      <c r="Q323" s="9" t="e">
        <f t="shared" si="34"/>
        <v>#VALUE!</v>
      </c>
    </row>
    <row r="324" spans="1:17" x14ac:dyDescent="0.2">
      <c r="A324" s="9" t="str">
        <f>_xlfn.IFNA(INDEX('School List 1'!D:D,MATCH(B324,'School List 1'!C:C,0))," ")</f>
        <v xml:space="preserve"> </v>
      </c>
      <c r="C324" s="28"/>
      <c r="D324" s="28"/>
      <c r="E324" s="28"/>
      <c r="F324" s="28"/>
      <c r="G324" s="28"/>
      <c r="I324" s="138" t="str">
        <f>IF(TRIM(A324)="","",INDEX('School List 1'!N:N,MATCH(B324,'School List 1'!C:C,0)))</f>
        <v/>
      </c>
      <c r="J324" s="138" t="str">
        <f>IF(TRIM(A324)="","",INDEX('School List 1'!O:O,MATCH(B324,'School List 1'!C:C,0)))</f>
        <v/>
      </c>
      <c r="K324" s="9" t="e">
        <f t="shared" si="35"/>
        <v>#VALUE!</v>
      </c>
      <c r="L324" s="30">
        <f t="shared" si="36"/>
        <v>0</v>
      </c>
      <c r="M324" s="9">
        <f t="shared" si="37"/>
        <v>0</v>
      </c>
      <c r="N324" s="9" t="e">
        <f t="shared" si="33"/>
        <v>#VALUE!</v>
      </c>
      <c r="O324" s="9" t="e">
        <f t="shared" si="38"/>
        <v>#VALUE!</v>
      </c>
      <c r="P324" s="9" t="e">
        <f t="shared" si="39"/>
        <v>#VALUE!</v>
      </c>
      <c r="Q324" s="9" t="e">
        <f t="shared" si="34"/>
        <v>#VALUE!</v>
      </c>
    </row>
    <row r="325" spans="1:17" x14ac:dyDescent="0.2">
      <c r="A325" s="9" t="str">
        <f>_xlfn.IFNA(INDEX('School List 1'!D:D,MATCH(B325,'School List 1'!C:C,0))," ")</f>
        <v xml:space="preserve"> </v>
      </c>
      <c r="C325" s="28"/>
      <c r="D325" s="28"/>
      <c r="E325" s="28"/>
      <c r="F325" s="28"/>
      <c r="G325" s="28"/>
      <c r="I325" s="138" t="str">
        <f>IF(TRIM(A325)="","",INDEX('School List 1'!N:N,MATCH(B325,'School List 1'!C:C,0)))</f>
        <v/>
      </c>
      <c r="J325" s="138" t="str">
        <f>IF(TRIM(A325)="","",INDEX('School List 1'!O:O,MATCH(B325,'School List 1'!C:C,0)))</f>
        <v/>
      </c>
      <c r="K325" s="9" t="e">
        <f t="shared" si="35"/>
        <v>#VALUE!</v>
      </c>
      <c r="L325" s="30">
        <f t="shared" si="36"/>
        <v>0</v>
      </c>
      <c r="M325" s="9">
        <f t="shared" si="37"/>
        <v>0</v>
      </c>
      <c r="N325" s="9" t="e">
        <f t="shared" si="33"/>
        <v>#VALUE!</v>
      </c>
      <c r="O325" s="9" t="e">
        <f t="shared" si="38"/>
        <v>#VALUE!</v>
      </c>
      <c r="P325" s="9" t="e">
        <f t="shared" si="39"/>
        <v>#VALUE!</v>
      </c>
      <c r="Q325" s="9" t="e">
        <f t="shared" si="34"/>
        <v>#VALUE!</v>
      </c>
    </row>
    <row r="326" spans="1:17" x14ac:dyDescent="0.2">
      <c r="A326" s="9" t="str">
        <f>_xlfn.IFNA(INDEX('School List 1'!D:D,MATCH(B326,'School List 1'!C:C,0))," ")</f>
        <v xml:space="preserve"> </v>
      </c>
      <c r="C326" s="28"/>
      <c r="D326" s="28"/>
      <c r="E326" s="28"/>
      <c r="F326" s="28"/>
      <c r="G326" s="28"/>
      <c r="I326" s="138" t="str">
        <f>IF(TRIM(A326)="","",INDEX('School List 1'!N:N,MATCH(B326,'School List 1'!C:C,0)))</f>
        <v/>
      </c>
      <c r="J326" s="138" t="str">
        <f>IF(TRIM(A326)="","",INDEX('School List 1'!O:O,MATCH(B326,'School List 1'!C:C,0)))</f>
        <v/>
      </c>
      <c r="K326" s="9" t="e">
        <f t="shared" si="35"/>
        <v>#VALUE!</v>
      </c>
      <c r="L326" s="30">
        <f t="shared" si="36"/>
        <v>0</v>
      </c>
      <c r="M326" s="9">
        <f t="shared" si="37"/>
        <v>0</v>
      </c>
      <c r="N326" s="9" t="e">
        <f t="shared" si="33"/>
        <v>#VALUE!</v>
      </c>
      <c r="O326" s="9" t="e">
        <f t="shared" si="38"/>
        <v>#VALUE!</v>
      </c>
      <c r="P326" s="9" t="e">
        <f t="shared" si="39"/>
        <v>#VALUE!</v>
      </c>
      <c r="Q326" s="9" t="e">
        <f t="shared" si="34"/>
        <v>#VALUE!</v>
      </c>
    </row>
    <row r="327" spans="1:17" x14ac:dyDescent="0.2">
      <c r="A327" s="9" t="str">
        <f>_xlfn.IFNA(INDEX('School List 1'!D:D,MATCH(B327,'School List 1'!C:C,0))," ")</f>
        <v xml:space="preserve"> </v>
      </c>
      <c r="C327" s="28"/>
      <c r="D327" s="28"/>
      <c r="E327" s="28"/>
      <c r="F327" s="28"/>
      <c r="G327" s="28"/>
      <c r="I327" s="138" t="str">
        <f>IF(TRIM(A327)="","",INDEX('School List 1'!N:N,MATCH(B327,'School List 1'!C:C,0)))</f>
        <v/>
      </c>
      <c r="J327" s="138" t="str">
        <f>IF(TRIM(A327)="","",INDEX('School List 1'!O:O,MATCH(B327,'School List 1'!C:C,0)))</f>
        <v/>
      </c>
      <c r="K327" s="9" t="e">
        <f t="shared" si="35"/>
        <v>#VALUE!</v>
      </c>
      <c r="L327" s="30">
        <f t="shared" si="36"/>
        <v>0</v>
      </c>
      <c r="M327" s="9">
        <f t="shared" si="37"/>
        <v>0</v>
      </c>
      <c r="N327" s="9" t="e">
        <f t="shared" si="33"/>
        <v>#VALUE!</v>
      </c>
      <c r="O327" s="9" t="e">
        <f t="shared" si="38"/>
        <v>#VALUE!</v>
      </c>
      <c r="P327" s="9" t="e">
        <f t="shared" si="39"/>
        <v>#VALUE!</v>
      </c>
      <c r="Q327" s="9" t="e">
        <f t="shared" si="34"/>
        <v>#VALUE!</v>
      </c>
    </row>
    <row r="328" spans="1:17" x14ac:dyDescent="0.2">
      <c r="A328" s="9" t="str">
        <f>_xlfn.IFNA(INDEX('School List 1'!D:D,MATCH(B328,'School List 1'!C:C,0))," ")</f>
        <v xml:space="preserve"> </v>
      </c>
      <c r="C328" s="28"/>
      <c r="D328" s="28"/>
      <c r="E328" s="28"/>
      <c r="F328" s="28"/>
      <c r="G328" s="28"/>
      <c r="I328" s="138" t="str">
        <f>IF(TRIM(A328)="","",INDEX('School List 1'!N:N,MATCH(B328,'School List 1'!C:C,0)))</f>
        <v/>
      </c>
      <c r="J328" s="138" t="str">
        <f>IF(TRIM(A328)="","",INDEX('School List 1'!O:O,MATCH(B328,'School List 1'!C:C,0)))</f>
        <v/>
      </c>
      <c r="K328" s="9" t="e">
        <f t="shared" si="35"/>
        <v>#VALUE!</v>
      </c>
      <c r="L328" s="30">
        <f t="shared" si="36"/>
        <v>0</v>
      </c>
      <c r="M328" s="9">
        <f t="shared" si="37"/>
        <v>0</v>
      </c>
      <c r="N328" s="9" t="e">
        <f t="shared" si="33"/>
        <v>#VALUE!</v>
      </c>
      <c r="O328" s="9" t="e">
        <f t="shared" si="38"/>
        <v>#VALUE!</v>
      </c>
      <c r="P328" s="9" t="e">
        <f t="shared" si="39"/>
        <v>#VALUE!</v>
      </c>
      <c r="Q328" s="9" t="e">
        <f t="shared" si="34"/>
        <v>#VALUE!</v>
      </c>
    </row>
    <row r="329" spans="1:17" x14ac:dyDescent="0.2">
      <c r="A329" s="9" t="str">
        <f>_xlfn.IFNA(INDEX('School List 1'!D:D,MATCH(B329,'School List 1'!C:C,0))," ")</f>
        <v xml:space="preserve"> </v>
      </c>
      <c r="C329" s="28"/>
      <c r="D329" s="28"/>
      <c r="E329" s="28"/>
      <c r="F329" s="28"/>
      <c r="G329" s="28"/>
      <c r="I329" s="138" t="str">
        <f>IF(TRIM(A329)="","",INDEX('School List 1'!N:N,MATCH(B329,'School List 1'!C:C,0)))</f>
        <v/>
      </c>
      <c r="J329" s="138" t="str">
        <f>IF(TRIM(A329)="","",INDEX('School List 1'!O:O,MATCH(B329,'School List 1'!C:C,0)))</f>
        <v/>
      </c>
      <c r="K329" s="9" t="e">
        <f t="shared" si="35"/>
        <v>#VALUE!</v>
      </c>
      <c r="L329" s="30">
        <f t="shared" si="36"/>
        <v>0</v>
      </c>
      <c r="M329" s="9">
        <f t="shared" si="37"/>
        <v>0</v>
      </c>
      <c r="N329" s="9" t="e">
        <f t="shared" ref="N329:N337" si="40">IF(K329=0,"ERROR",M329/K329)</f>
        <v>#VALUE!</v>
      </c>
      <c r="O329" s="9" t="e">
        <f t="shared" si="38"/>
        <v>#VALUE!</v>
      </c>
      <c r="P329" s="9" t="e">
        <f t="shared" si="39"/>
        <v>#VALUE!</v>
      </c>
      <c r="Q329" s="9" t="e">
        <f t="shared" ref="Q329:Q337" si="41">IF(P329="ERROR","ERROR",(O329*P329))</f>
        <v>#VALUE!</v>
      </c>
    </row>
    <row r="330" spans="1:17" x14ac:dyDescent="0.2">
      <c r="A330" s="9" t="str">
        <f>_xlfn.IFNA(INDEX('School List 1'!D:D,MATCH(B330,'School List 1'!C:C,0))," ")</f>
        <v xml:space="preserve"> </v>
      </c>
      <c r="C330" s="28"/>
      <c r="D330" s="28"/>
      <c r="E330" s="28"/>
      <c r="F330" s="28"/>
      <c r="G330" s="28"/>
      <c r="I330" s="138" t="str">
        <f>IF(TRIM(A330)="","",INDEX('School List 1'!N:N,MATCH(B330,'School List 1'!C:C,0)))</f>
        <v/>
      </c>
      <c r="J330" s="138" t="str">
        <f>IF(TRIM(A330)="","",INDEX('School List 1'!O:O,MATCH(B330,'School List 1'!C:C,0)))</f>
        <v/>
      </c>
      <c r="K330" s="9" t="e">
        <f t="shared" ref="K330:K337" si="42">_xlfn.IFNA(((I330/12)*5)+((J330/12)*7)," ")</f>
        <v>#VALUE!</v>
      </c>
      <c r="L330" s="30">
        <f t="shared" si="36"/>
        <v>0</v>
      </c>
      <c r="M330" s="9">
        <f t="shared" si="37"/>
        <v>0</v>
      </c>
      <c r="N330" s="9" t="e">
        <f t="shared" si="40"/>
        <v>#VALUE!</v>
      </c>
      <c r="O330" s="9" t="e">
        <f t="shared" si="38"/>
        <v>#VALUE!</v>
      </c>
      <c r="P330" s="9" t="e">
        <f t="shared" si="39"/>
        <v>#VALUE!</v>
      </c>
      <c r="Q330" s="9" t="e">
        <f t="shared" si="41"/>
        <v>#VALUE!</v>
      </c>
    </row>
    <row r="331" spans="1:17" x14ac:dyDescent="0.2">
      <c r="A331" s="9" t="str">
        <f>_xlfn.IFNA(INDEX('School List 1'!D:D,MATCH(B331,'School List 1'!C:C,0))," ")</f>
        <v xml:space="preserve"> </v>
      </c>
      <c r="C331" s="28"/>
      <c r="D331" s="28"/>
      <c r="E331" s="28"/>
      <c r="F331" s="28"/>
      <c r="G331" s="28"/>
      <c r="I331" s="138" t="str">
        <f>IF(TRIM(A331)="","",INDEX('School List 1'!N:N,MATCH(B331,'School List 1'!C:C,0)))</f>
        <v/>
      </c>
      <c r="J331" s="138" t="str">
        <f>IF(TRIM(A331)="","",INDEX('School List 1'!O:O,MATCH(B331,'School List 1'!C:C,0)))</f>
        <v/>
      </c>
      <c r="K331" s="9" t="e">
        <f t="shared" si="42"/>
        <v>#VALUE!</v>
      </c>
      <c r="L331" s="30">
        <f t="shared" si="36"/>
        <v>0</v>
      </c>
      <c r="M331" s="9">
        <f t="shared" si="37"/>
        <v>0</v>
      </c>
      <c r="N331" s="9" t="e">
        <f t="shared" si="40"/>
        <v>#VALUE!</v>
      </c>
      <c r="O331" s="9" t="e">
        <f t="shared" si="38"/>
        <v>#VALUE!</v>
      </c>
      <c r="P331" s="9" t="e">
        <f t="shared" si="39"/>
        <v>#VALUE!</v>
      </c>
      <c r="Q331" s="9" t="e">
        <f t="shared" si="41"/>
        <v>#VALUE!</v>
      </c>
    </row>
    <row r="332" spans="1:17" x14ac:dyDescent="0.2">
      <c r="A332" s="9" t="str">
        <f>_xlfn.IFNA(INDEX('School List 1'!D:D,MATCH(B332,'School List 1'!C:C,0))," ")</f>
        <v xml:space="preserve"> </v>
      </c>
      <c r="C332" s="28"/>
      <c r="D332" s="28"/>
      <c r="E332" s="28"/>
      <c r="F332" s="28"/>
      <c r="G332" s="28"/>
      <c r="I332" s="138" t="str">
        <f>IF(TRIM(A332)="","",INDEX('School List 1'!N:N,MATCH(B332,'School List 1'!C:C,0)))</f>
        <v/>
      </c>
      <c r="J332" s="138" t="str">
        <f>IF(TRIM(A332)="","",INDEX('School List 1'!O:O,MATCH(B332,'School List 1'!C:C,0)))</f>
        <v/>
      </c>
      <c r="K332" s="9" t="e">
        <f t="shared" si="42"/>
        <v>#VALUE!</v>
      </c>
      <c r="L332" s="30">
        <f t="shared" si="36"/>
        <v>0</v>
      </c>
      <c r="M332" s="9">
        <f t="shared" si="37"/>
        <v>0</v>
      </c>
      <c r="N332" s="9" t="e">
        <f t="shared" si="40"/>
        <v>#VALUE!</v>
      </c>
      <c r="O332" s="9" t="e">
        <f t="shared" si="38"/>
        <v>#VALUE!</v>
      </c>
      <c r="P332" s="9" t="e">
        <f t="shared" si="39"/>
        <v>#VALUE!</v>
      </c>
      <c r="Q332" s="9" t="e">
        <f t="shared" si="41"/>
        <v>#VALUE!</v>
      </c>
    </row>
    <row r="333" spans="1:17" x14ac:dyDescent="0.2">
      <c r="A333" s="9" t="str">
        <f>_xlfn.IFNA(INDEX('School List 1'!D:D,MATCH(B333,'School List 1'!C:C,0))," ")</f>
        <v xml:space="preserve"> </v>
      </c>
      <c r="C333" s="28"/>
      <c r="D333" s="28"/>
      <c r="E333" s="28"/>
      <c r="F333" s="28"/>
      <c r="G333" s="28"/>
      <c r="I333" s="138" t="str">
        <f>IF(TRIM(A333)="","",INDEX('School List 1'!N:N,MATCH(B333,'School List 1'!C:C,0)))</f>
        <v/>
      </c>
      <c r="J333" s="138" t="str">
        <f>IF(TRIM(A333)="","",INDEX('School List 1'!O:O,MATCH(B333,'School List 1'!C:C,0)))</f>
        <v/>
      </c>
      <c r="K333" s="9" t="e">
        <f t="shared" si="42"/>
        <v>#VALUE!</v>
      </c>
      <c r="L333" s="30">
        <f t="shared" si="36"/>
        <v>0</v>
      </c>
      <c r="M333" s="9">
        <f t="shared" si="37"/>
        <v>0</v>
      </c>
      <c r="N333" s="9" t="e">
        <f t="shared" si="40"/>
        <v>#VALUE!</v>
      </c>
      <c r="O333" s="9" t="e">
        <f t="shared" si="38"/>
        <v>#VALUE!</v>
      </c>
      <c r="P333" s="9" t="e">
        <f t="shared" si="39"/>
        <v>#VALUE!</v>
      </c>
      <c r="Q333" s="9" t="e">
        <f t="shared" si="41"/>
        <v>#VALUE!</v>
      </c>
    </row>
    <row r="334" spans="1:17" x14ac:dyDescent="0.2">
      <c r="A334" s="9" t="str">
        <f>_xlfn.IFNA(INDEX('School List 1'!D:D,MATCH(B334,'School List 1'!C:C,0))," ")</f>
        <v xml:space="preserve"> </v>
      </c>
      <c r="C334" s="28"/>
      <c r="D334" s="28"/>
      <c r="E334" s="28"/>
      <c r="F334" s="28"/>
      <c r="G334" s="28"/>
      <c r="I334" s="138" t="str">
        <f>IF(TRIM(A334)="","",INDEX('School List 1'!N:N,MATCH(B334,'School List 1'!C:C,0)))</f>
        <v/>
      </c>
      <c r="J334" s="138" t="str">
        <f>IF(TRIM(A334)="","",INDEX('School List 1'!O:O,MATCH(B334,'School List 1'!C:C,0)))</f>
        <v/>
      </c>
      <c r="K334" s="9" t="e">
        <f t="shared" si="42"/>
        <v>#VALUE!</v>
      </c>
      <c r="L334" s="30">
        <f t="shared" si="36"/>
        <v>0</v>
      </c>
      <c r="M334" s="9">
        <f t="shared" si="37"/>
        <v>0</v>
      </c>
      <c r="N334" s="9" t="e">
        <f t="shared" si="40"/>
        <v>#VALUE!</v>
      </c>
      <c r="O334" s="9" t="e">
        <f t="shared" si="38"/>
        <v>#VALUE!</v>
      </c>
      <c r="P334" s="9" t="e">
        <f t="shared" si="39"/>
        <v>#VALUE!</v>
      </c>
      <c r="Q334" s="9" t="e">
        <f t="shared" si="41"/>
        <v>#VALUE!</v>
      </c>
    </row>
    <row r="335" spans="1:17" x14ac:dyDescent="0.2">
      <c r="A335" s="9" t="str">
        <f>_xlfn.IFNA(INDEX('School List 1'!D:D,MATCH(B335,'School List 1'!C:C,0))," ")</f>
        <v xml:space="preserve"> </v>
      </c>
      <c r="C335" s="28"/>
      <c r="D335" s="28"/>
      <c r="E335" s="28"/>
      <c r="F335" s="28"/>
      <c r="G335" s="28"/>
      <c r="I335" s="138" t="str">
        <f>IF(TRIM(A335)="","",INDEX('School List 1'!N:N,MATCH(B335,'School List 1'!C:C,0)))</f>
        <v/>
      </c>
      <c r="J335" s="138" t="str">
        <f>IF(TRIM(A335)="","",INDEX('School List 1'!O:O,MATCH(B335,'School List 1'!C:C,0)))</f>
        <v/>
      </c>
      <c r="K335" s="9" t="e">
        <f t="shared" si="42"/>
        <v>#VALUE!</v>
      </c>
      <c r="L335" s="30">
        <f t="shared" si="36"/>
        <v>0</v>
      </c>
      <c r="M335" s="9">
        <f t="shared" si="37"/>
        <v>0</v>
      </c>
      <c r="N335" s="9" t="e">
        <f t="shared" si="40"/>
        <v>#VALUE!</v>
      </c>
      <c r="O335" s="9" t="e">
        <f t="shared" si="38"/>
        <v>#VALUE!</v>
      </c>
      <c r="P335" s="9" t="e">
        <f t="shared" si="39"/>
        <v>#VALUE!</v>
      </c>
      <c r="Q335" s="9" t="e">
        <f t="shared" si="41"/>
        <v>#VALUE!</v>
      </c>
    </row>
    <row r="336" spans="1:17" x14ac:dyDescent="0.2">
      <c r="A336" s="9" t="str">
        <f>_xlfn.IFNA(INDEX('School List 1'!D:D,MATCH(B336,'School List 1'!C:C,0))," ")</f>
        <v xml:space="preserve"> </v>
      </c>
      <c r="C336" s="28"/>
      <c r="D336" s="28"/>
      <c r="E336" s="28"/>
      <c r="F336" s="28"/>
      <c r="G336" s="28"/>
      <c r="I336" s="138" t="str">
        <f>IF(TRIM(A336)="","",INDEX('School List 1'!N:N,MATCH(B336,'School List 1'!C:C,0)))</f>
        <v/>
      </c>
      <c r="J336" s="138" t="str">
        <f>IF(TRIM(A336)="","",INDEX('School List 1'!O:O,MATCH(B336,'School List 1'!C:C,0)))</f>
        <v/>
      </c>
      <c r="K336" s="9" t="e">
        <f t="shared" si="42"/>
        <v>#VALUE!</v>
      </c>
      <c r="L336" s="30">
        <f t="shared" si="36"/>
        <v>0</v>
      </c>
      <c r="M336" s="9">
        <f t="shared" si="37"/>
        <v>0</v>
      </c>
      <c r="N336" s="9" t="e">
        <f t="shared" si="40"/>
        <v>#VALUE!</v>
      </c>
      <c r="O336" s="9" t="e">
        <f t="shared" si="38"/>
        <v>#VALUE!</v>
      </c>
      <c r="P336" s="9" t="e">
        <f t="shared" si="39"/>
        <v>#VALUE!</v>
      </c>
      <c r="Q336" s="9" t="e">
        <f t="shared" si="41"/>
        <v>#VALUE!</v>
      </c>
    </row>
    <row r="337" spans="1:17" x14ac:dyDescent="0.2">
      <c r="A337" s="9" t="str">
        <f>_xlfn.IFNA(INDEX('School List 1'!D:D,MATCH(B337,'School List 1'!C:C,0))," ")</f>
        <v xml:space="preserve"> </v>
      </c>
      <c r="C337" s="28"/>
      <c r="D337" s="28"/>
      <c r="E337" s="28"/>
      <c r="F337" s="28"/>
      <c r="G337" s="28"/>
      <c r="I337" s="138" t="str">
        <f>IF(TRIM(A337)="","",INDEX('School List 1'!N:N,MATCH(B337,'School List 1'!C:C,0)))</f>
        <v/>
      </c>
      <c r="J337" s="138" t="str">
        <f>IF(TRIM(A337)="","",INDEX('School List 1'!O:O,MATCH(B337,'School List 1'!C:C,0)))</f>
        <v/>
      </c>
      <c r="K337" s="9" t="e">
        <f t="shared" si="42"/>
        <v>#VALUE!</v>
      </c>
      <c r="L337" s="30">
        <f t="shared" si="36"/>
        <v>0</v>
      </c>
      <c r="M337" s="9">
        <f t="shared" si="37"/>
        <v>0</v>
      </c>
      <c r="N337" s="9" t="e">
        <f t="shared" si="40"/>
        <v>#VALUE!</v>
      </c>
      <c r="O337" s="9" t="e">
        <f t="shared" si="38"/>
        <v>#VALUE!</v>
      </c>
      <c r="P337" s="9" t="e">
        <f t="shared" si="39"/>
        <v>#VALUE!</v>
      </c>
      <c r="Q337" s="9" t="e">
        <f t="shared" si="41"/>
        <v>#VALUE!</v>
      </c>
    </row>
    <row r="338" spans="1:17" x14ac:dyDescent="0.2">
      <c r="A338" s="9" t="str">
        <f>_xlfn.IFNA(INDEX('School List 1'!D:D,MATCH(B338,'School List 1'!C:C,0))," ")</f>
        <v xml:space="preserve"> </v>
      </c>
      <c r="C338" s="28"/>
      <c r="D338" s="28"/>
      <c r="E338" s="28"/>
      <c r="F338" s="28"/>
      <c r="G338" s="28"/>
      <c r="I338" s="138" t="str">
        <f>IF(TRIM(A338)="","",INDEX('School List 1'!N:N,MATCH(B338,'School List 1'!C:C,0)))</f>
        <v/>
      </c>
      <c r="J338" s="138" t="str">
        <f>IF(TRIM(A338)="","",INDEX('School List 1'!O:O,MATCH(B338,'School List 1'!C:C,0)))</f>
        <v/>
      </c>
    </row>
    <row r="339" spans="1:17" x14ac:dyDescent="0.2">
      <c r="A339" s="9" t="str">
        <f>_xlfn.IFNA(INDEX('School List 1'!D:D,MATCH(B339,'School List 1'!C:C,0))," ")</f>
        <v xml:space="preserve"> </v>
      </c>
      <c r="C339" s="28"/>
      <c r="D339" s="28"/>
      <c r="E339" s="28"/>
      <c r="F339" s="28"/>
      <c r="G339" s="28"/>
      <c r="I339" s="138" t="str">
        <f>IF(TRIM(A339)="","",INDEX('School List 1'!N:N,MATCH(B339,'School List 1'!C:C,0)))</f>
        <v/>
      </c>
      <c r="J339" s="138" t="str">
        <f>IF(TRIM(A339)="","",INDEX('School List 1'!O:O,MATCH(B339,'School List 1'!C:C,0)))</f>
        <v/>
      </c>
    </row>
    <row r="340" spans="1:17" x14ac:dyDescent="0.2">
      <c r="A340" s="9" t="str">
        <f>_xlfn.IFNA(INDEX('School List 1'!D:D,MATCH(B340,'School List 1'!C:C,0))," ")</f>
        <v xml:space="preserve"> </v>
      </c>
      <c r="C340" s="28"/>
      <c r="D340" s="28"/>
      <c r="E340" s="28"/>
      <c r="F340" s="28"/>
      <c r="G340" s="28"/>
      <c r="I340" s="138" t="str">
        <f>IF(TRIM(A340)="","",INDEX('School List 1'!N:N,MATCH(B340,'School List 1'!C:C,0)))</f>
        <v/>
      </c>
      <c r="J340" s="138" t="str">
        <f>IF(TRIM(A340)="","",INDEX('School List 1'!O:O,MATCH(B340,'School List 1'!C:C,0)))</f>
        <v/>
      </c>
    </row>
    <row r="341" spans="1:17" x14ac:dyDescent="0.2">
      <c r="A341" s="9" t="str">
        <f>_xlfn.IFNA(INDEX('School List 1'!D:D,MATCH(B341,'School List 1'!C:C,0))," ")</f>
        <v xml:space="preserve"> </v>
      </c>
      <c r="C341" s="28"/>
      <c r="D341" s="28"/>
      <c r="E341" s="28"/>
      <c r="F341" s="28"/>
      <c r="G341" s="28"/>
      <c r="I341" s="138" t="str">
        <f>IF(TRIM(A341)="","",INDEX('School List 1'!N:N,MATCH(B341,'School List 1'!C:C,0)))</f>
        <v/>
      </c>
      <c r="J341" s="138" t="str">
        <f>IF(TRIM(A341)="","",INDEX('School List 1'!O:O,MATCH(B341,'School List 1'!C:C,0)))</f>
        <v/>
      </c>
    </row>
    <row r="342" spans="1:17" x14ac:dyDescent="0.2">
      <c r="A342" s="9" t="str">
        <f>_xlfn.IFNA(INDEX('School List 1'!D:D,MATCH(B342,'School List 1'!C:C,0))," ")</f>
        <v xml:space="preserve"> </v>
      </c>
      <c r="C342" s="28"/>
      <c r="D342" s="28"/>
      <c r="E342" s="28"/>
      <c r="F342" s="28"/>
      <c r="G342" s="28"/>
      <c r="I342" s="138" t="str">
        <f>IF(TRIM(A342)="","",INDEX('School List 1'!N:N,MATCH(B342,'School List 1'!C:C,0)))</f>
        <v/>
      </c>
      <c r="J342" s="138" t="str">
        <f>IF(TRIM(A342)="","",INDEX('School List 1'!O:O,MATCH(B342,'School List 1'!C:C,0)))</f>
        <v/>
      </c>
    </row>
    <row r="343" spans="1:17" x14ac:dyDescent="0.2">
      <c r="A343" s="9" t="str">
        <f>_xlfn.IFNA(INDEX('School List 1'!D:D,MATCH(B343,'School List 1'!C:C,0))," ")</f>
        <v xml:space="preserve"> </v>
      </c>
      <c r="C343" s="28"/>
      <c r="D343" s="28"/>
      <c r="E343" s="28"/>
      <c r="F343" s="28"/>
      <c r="G343" s="28"/>
      <c r="I343" s="138" t="str">
        <f>IF(TRIM(A343)="","",INDEX('School List 1'!N:N,MATCH(B343,'School List 1'!C:C,0)))</f>
        <v/>
      </c>
      <c r="J343" s="138" t="str">
        <f>IF(TRIM(A343)="","",INDEX('School List 1'!O:O,MATCH(B343,'School List 1'!C:C,0)))</f>
        <v/>
      </c>
    </row>
    <row r="344" spans="1:17" x14ac:dyDescent="0.2">
      <c r="A344" s="9" t="str">
        <f>_xlfn.IFNA(INDEX('School List 1'!D:D,MATCH(B344,'School List 1'!C:C,0))," ")</f>
        <v xml:space="preserve"> </v>
      </c>
      <c r="C344" s="28"/>
      <c r="D344" s="28"/>
      <c r="E344" s="28"/>
      <c r="F344" s="28"/>
      <c r="G344" s="28"/>
      <c r="I344" s="138" t="str">
        <f>IF(TRIM(A344)="","",INDEX('School List 1'!N:N,MATCH(B344,'School List 1'!C:C,0)))</f>
        <v/>
      </c>
      <c r="J344" s="138" t="str">
        <f>IF(TRIM(A344)="","",INDEX('School List 1'!O:O,MATCH(B344,'School List 1'!C:C,0)))</f>
        <v/>
      </c>
    </row>
    <row r="345" spans="1:17" x14ac:dyDescent="0.2">
      <c r="A345" s="9" t="str">
        <f>_xlfn.IFNA(INDEX('School List 1'!D:D,MATCH(B345,'School List 1'!C:C,0))," ")</f>
        <v xml:space="preserve"> </v>
      </c>
      <c r="C345" s="28"/>
      <c r="D345" s="28"/>
      <c r="E345" s="28"/>
      <c r="F345" s="28"/>
      <c r="G345" s="28"/>
      <c r="I345" s="138" t="str">
        <f>IF(TRIM(A345)="","",INDEX('School List 1'!N:N,MATCH(B345,'School List 1'!C:C,0)))</f>
        <v/>
      </c>
      <c r="J345" s="138" t="str">
        <f>IF(TRIM(A345)="","",INDEX('School List 1'!O:O,MATCH(B345,'School List 1'!C:C,0)))</f>
        <v/>
      </c>
    </row>
    <row r="346" spans="1:17" x14ac:dyDescent="0.2">
      <c r="A346" s="9" t="str">
        <f>_xlfn.IFNA(INDEX('School List 1'!D:D,MATCH(B346,'School List 1'!C:C,0))," ")</f>
        <v xml:space="preserve"> </v>
      </c>
      <c r="C346" s="28"/>
      <c r="D346" s="28"/>
      <c r="E346" s="28"/>
      <c r="F346" s="28"/>
      <c r="G346" s="28"/>
      <c r="I346" s="138" t="str">
        <f>IF(TRIM(A346)="","",INDEX('School List 1'!N:N,MATCH(B346,'School List 1'!C:C,0)))</f>
        <v/>
      </c>
      <c r="J346" s="138" t="str">
        <f>IF(TRIM(A346)="","",INDEX('School List 1'!O:O,MATCH(B346,'School List 1'!C:C,0)))</f>
        <v/>
      </c>
    </row>
    <row r="347" spans="1:17" x14ac:dyDescent="0.2">
      <c r="A347" s="9" t="str">
        <f>_xlfn.IFNA(INDEX('School List 1'!D:D,MATCH(B347,'School List 1'!C:C,0))," ")</f>
        <v xml:space="preserve"> </v>
      </c>
      <c r="C347" s="28"/>
      <c r="D347" s="28"/>
      <c r="E347" s="28"/>
      <c r="F347" s="28"/>
      <c r="G347" s="28"/>
      <c r="I347" s="138" t="str">
        <f>IF(TRIM(A347)="","",INDEX('School List 1'!N:N,MATCH(B347,'School List 1'!C:C,0)))</f>
        <v/>
      </c>
      <c r="J347" s="138" t="str">
        <f>IF(TRIM(A347)="","",INDEX('School List 1'!O:O,MATCH(B347,'School List 1'!C:C,0)))</f>
        <v/>
      </c>
    </row>
    <row r="348" spans="1:17" x14ac:dyDescent="0.2">
      <c r="A348" s="9" t="str">
        <f>_xlfn.IFNA(INDEX('School List 1'!D:D,MATCH(B348,'School List 1'!C:C,0))," ")</f>
        <v xml:space="preserve"> </v>
      </c>
      <c r="C348" s="28"/>
      <c r="D348" s="28"/>
      <c r="E348" s="28"/>
      <c r="F348" s="28"/>
      <c r="G348" s="28"/>
      <c r="I348" s="138" t="str">
        <f>IF(TRIM(A348)="","",INDEX('School List 1'!N:N,MATCH(B348,'School List 1'!C:C,0)))</f>
        <v/>
      </c>
      <c r="J348" s="138" t="str">
        <f>IF(TRIM(A348)="","",INDEX('School List 1'!O:O,MATCH(B348,'School List 1'!C:C,0)))</f>
        <v/>
      </c>
    </row>
    <row r="349" spans="1:17" x14ac:dyDescent="0.2">
      <c r="A349" s="9" t="str">
        <f>_xlfn.IFNA(INDEX('School List 1'!D:D,MATCH(B349,'School List 1'!C:C,0))," ")</f>
        <v xml:space="preserve"> </v>
      </c>
      <c r="C349" s="28"/>
      <c r="D349" s="28"/>
      <c r="E349" s="28"/>
      <c r="F349" s="28"/>
      <c r="G349" s="28"/>
      <c r="I349" s="138" t="str">
        <f>IF(TRIM(A349)="","",INDEX('School List 1'!N:N,MATCH(B349,'School List 1'!C:C,0)))</f>
        <v/>
      </c>
      <c r="J349" s="138" t="str">
        <f>IF(TRIM(A349)="","",INDEX('School List 1'!O:O,MATCH(B349,'School List 1'!C:C,0)))</f>
        <v/>
      </c>
    </row>
    <row r="350" spans="1:17" x14ac:dyDescent="0.2">
      <c r="A350" s="9" t="str">
        <f>_xlfn.IFNA(INDEX('School List 1'!D:D,MATCH(B350,'School List 1'!C:C,0))," ")</f>
        <v xml:space="preserve"> </v>
      </c>
      <c r="C350" s="28"/>
      <c r="D350" s="28"/>
      <c r="E350" s="28"/>
      <c r="F350" s="28"/>
      <c r="G350" s="28"/>
      <c r="I350" s="138" t="str">
        <f>IF(TRIM(A350)="","",INDEX('School List 1'!N:N,MATCH(B350,'School List 1'!C:C,0)))</f>
        <v/>
      </c>
      <c r="J350" s="138" t="str">
        <f>IF(TRIM(A350)="","",INDEX('School List 1'!O:O,MATCH(B350,'School List 1'!C:C,0)))</f>
        <v/>
      </c>
    </row>
    <row r="351" spans="1:17" x14ac:dyDescent="0.2">
      <c r="A351" s="9" t="str">
        <f>_xlfn.IFNA(INDEX('School List 1'!D:D,MATCH(B351,'School List 1'!C:C,0))," ")</f>
        <v xml:space="preserve"> </v>
      </c>
      <c r="C351" s="28"/>
      <c r="D351" s="28"/>
      <c r="E351" s="28"/>
      <c r="F351" s="28"/>
      <c r="G351" s="28"/>
      <c r="I351" s="138" t="str">
        <f>IF(TRIM(A351)="","",INDEX('School List 1'!N:N,MATCH(B351,'School List 1'!C:C,0)))</f>
        <v/>
      </c>
      <c r="J351" s="138" t="str">
        <f>IF(TRIM(A351)="","",INDEX('School List 1'!O:O,MATCH(B351,'School List 1'!C:C,0)))</f>
        <v/>
      </c>
    </row>
    <row r="352" spans="1:17" x14ac:dyDescent="0.2">
      <c r="A352" s="9" t="str">
        <f>_xlfn.IFNA(INDEX('School List 1'!D:D,MATCH(B352,'School List 1'!C:C,0))," ")</f>
        <v xml:space="preserve"> </v>
      </c>
      <c r="C352" s="28"/>
      <c r="D352" s="28"/>
      <c r="E352" s="28"/>
      <c r="F352" s="28"/>
      <c r="G352" s="28"/>
      <c r="I352" s="138" t="str">
        <f>IF(TRIM(A352)="","",INDEX('School List 1'!N:N,MATCH(B352,'School List 1'!C:C,0)))</f>
        <v/>
      </c>
      <c r="J352" s="138" t="str">
        <f>IF(TRIM(A352)="","",INDEX('School List 1'!O:O,MATCH(B352,'School List 1'!C:C,0)))</f>
        <v/>
      </c>
    </row>
    <row r="353" spans="1:10" x14ac:dyDescent="0.2">
      <c r="A353" s="9" t="str">
        <f>_xlfn.IFNA(INDEX('School List 1'!D:D,MATCH(B353,'School List 1'!C:C,0))," ")</f>
        <v xml:space="preserve"> </v>
      </c>
      <c r="C353" s="28"/>
      <c r="D353" s="28"/>
      <c r="E353" s="28"/>
      <c r="F353" s="28"/>
      <c r="G353" s="28"/>
      <c r="I353" s="138" t="str">
        <f>IF(TRIM(A353)="","",INDEX('School List 1'!N:N,MATCH(B353,'School List 1'!C:C,0)))</f>
        <v/>
      </c>
      <c r="J353" s="138" t="str">
        <f>IF(TRIM(A353)="","",INDEX('School List 1'!O:O,MATCH(B353,'School List 1'!C:C,0)))</f>
        <v/>
      </c>
    </row>
    <row r="354" spans="1:10" x14ac:dyDescent="0.2">
      <c r="A354" s="9" t="str">
        <f>_xlfn.IFNA(INDEX('School List 1'!D:D,MATCH(B354,'School List 1'!C:C,0))," ")</f>
        <v xml:space="preserve"> </v>
      </c>
      <c r="C354" s="28"/>
      <c r="D354" s="28"/>
      <c r="E354" s="28"/>
      <c r="F354" s="28"/>
      <c r="G354" s="28"/>
      <c r="I354" s="138" t="str">
        <f>IF(TRIM(A354)="","",INDEX('School List 1'!N:N,MATCH(B354,'School List 1'!C:C,0)))</f>
        <v/>
      </c>
      <c r="J354" s="138" t="str">
        <f>IF(TRIM(A354)="","",INDEX('School List 1'!O:O,MATCH(B354,'School List 1'!C:C,0)))</f>
        <v/>
      </c>
    </row>
    <row r="355" spans="1:10" x14ac:dyDescent="0.2">
      <c r="A355" s="9" t="str">
        <f>_xlfn.IFNA(INDEX('School List 1'!D:D,MATCH(B355,'School List 1'!C:C,0))," ")</f>
        <v xml:space="preserve"> </v>
      </c>
      <c r="C355" s="28"/>
      <c r="D355" s="28"/>
      <c r="E355" s="28"/>
      <c r="F355" s="28"/>
      <c r="G355" s="28"/>
      <c r="I355" s="138" t="str">
        <f>IF(TRIM(A355)="","",INDEX('School List 1'!N:N,MATCH(B355,'School List 1'!C:C,0)))</f>
        <v/>
      </c>
      <c r="J355" s="138" t="str">
        <f>IF(TRIM(A355)="","",INDEX('School List 1'!O:O,MATCH(B355,'School List 1'!C:C,0)))</f>
        <v/>
      </c>
    </row>
    <row r="356" spans="1:10" x14ac:dyDescent="0.2">
      <c r="A356" s="9" t="str">
        <f>_xlfn.IFNA(INDEX('School List 1'!D:D,MATCH(B356,'School List 1'!C:C,0))," ")</f>
        <v xml:space="preserve"> </v>
      </c>
      <c r="C356" s="28"/>
      <c r="D356" s="28"/>
      <c r="E356" s="28"/>
      <c r="F356" s="28"/>
      <c r="G356" s="28"/>
      <c r="I356" s="138" t="str">
        <f>IF(TRIM(A356)="","",INDEX('School List 1'!N:N,MATCH(B356,'School List 1'!C:C,0)))</f>
        <v/>
      </c>
      <c r="J356" s="138" t="str">
        <f>IF(TRIM(A356)="","",INDEX('School List 1'!O:O,MATCH(B356,'School List 1'!C:C,0)))</f>
        <v/>
      </c>
    </row>
    <row r="357" spans="1:10" x14ac:dyDescent="0.2">
      <c r="A357" s="9" t="str">
        <f>_xlfn.IFNA(INDEX('School List 1'!D:D,MATCH(B357,'School List 1'!C:C,0))," ")</f>
        <v xml:space="preserve"> </v>
      </c>
      <c r="C357" s="28"/>
      <c r="D357" s="28"/>
      <c r="E357" s="28"/>
      <c r="F357" s="28"/>
      <c r="G357" s="28"/>
      <c r="I357" s="138" t="str">
        <f>IF(TRIM(A357)="","",INDEX('School List 1'!N:N,MATCH(B357,'School List 1'!C:C,0)))</f>
        <v/>
      </c>
      <c r="J357" s="138" t="str">
        <f>IF(TRIM(A357)="","",INDEX('School List 1'!O:O,MATCH(B357,'School List 1'!C:C,0)))</f>
        <v/>
      </c>
    </row>
    <row r="358" spans="1:10" x14ac:dyDescent="0.2">
      <c r="A358" s="9" t="str">
        <f>_xlfn.IFNA(INDEX('School List 1'!D:D,MATCH(B358,'School List 1'!C:C,0))," ")</f>
        <v xml:space="preserve"> </v>
      </c>
      <c r="C358" s="28"/>
      <c r="D358" s="28"/>
      <c r="E358" s="28"/>
      <c r="F358" s="28"/>
      <c r="G358" s="28"/>
      <c r="I358" s="138" t="str">
        <f>IF(TRIM(A358)="","",INDEX('School List 1'!N:N,MATCH(B358,'School List 1'!C:C,0)))</f>
        <v/>
      </c>
      <c r="J358" s="138" t="str">
        <f>IF(TRIM(A358)="","",INDEX('School List 1'!O:O,MATCH(B358,'School List 1'!C:C,0)))</f>
        <v/>
      </c>
    </row>
    <row r="359" spans="1:10" x14ac:dyDescent="0.2">
      <c r="A359" s="9" t="str">
        <f>_xlfn.IFNA(INDEX('School List 1'!D:D,MATCH(B359,'School List 1'!C:C,0))," ")</f>
        <v xml:space="preserve"> </v>
      </c>
      <c r="C359" s="28"/>
      <c r="D359" s="28"/>
      <c r="E359" s="28"/>
      <c r="F359" s="28"/>
      <c r="G359" s="28"/>
      <c r="I359" s="138" t="str">
        <f>IF(TRIM(A359)="","",INDEX('School List 1'!N:N,MATCH(B359,'School List 1'!C:C,0)))</f>
        <v/>
      </c>
      <c r="J359" s="138" t="str">
        <f>IF(TRIM(A359)="","",INDEX('School List 1'!O:O,MATCH(B359,'School List 1'!C:C,0)))</f>
        <v/>
      </c>
    </row>
    <row r="360" spans="1:10" x14ac:dyDescent="0.2">
      <c r="A360" s="9" t="str">
        <f>_xlfn.IFNA(INDEX('School List 1'!D:D,MATCH(B360,'School List 1'!C:C,0))," ")</f>
        <v xml:space="preserve"> </v>
      </c>
      <c r="C360" s="28"/>
      <c r="D360" s="28"/>
      <c r="E360" s="28"/>
      <c r="F360" s="28"/>
      <c r="G360" s="28"/>
      <c r="I360" s="138" t="str">
        <f>IF(TRIM(A360)="","",INDEX('School List 1'!N:N,MATCH(B360,'School List 1'!C:C,0)))</f>
        <v/>
      </c>
      <c r="J360" s="138" t="str">
        <f>IF(TRIM(A360)="","",INDEX('School List 1'!O:O,MATCH(B360,'School List 1'!C:C,0)))</f>
        <v/>
      </c>
    </row>
    <row r="361" spans="1:10" x14ac:dyDescent="0.2">
      <c r="A361" s="9" t="str">
        <f>_xlfn.IFNA(INDEX('School List 1'!D:D,MATCH(B361,'School List 1'!C:C,0))," ")</f>
        <v xml:space="preserve"> </v>
      </c>
      <c r="C361" s="28"/>
      <c r="D361" s="28"/>
      <c r="E361" s="28"/>
      <c r="F361" s="28"/>
      <c r="G361" s="28"/>
      <c r="I361" s="138" t="str">
        <f>IF(TRIM(A361)="","",INDEX('School List 1'!N:N,MATCH(B361,'School List 1'!C:C,0)))</f>
        <v/>
      </c>
      <c r="J361" s="138" t="str">
        <f>IF(TRIM(A361)="","",INDEX('School List 1'!O:O,MATCH(B361,'School List 1'!C:C,0)))</f>
        <v/>
      </c>
    </row>
    <row r="362" spans="1:10" x14ac:dyDescent="0.2">
      <c r="A362" s="9" t="str">
        <f>_xlfn.IFNA(INDEX('School List 1'!D:D,MATCH(B362,'School List 1'!C:C,0))," ")</f>
        <v xml:space="preserve"> </v>
      </c>
      <c r="C362" s="28"/>
      <c r="D362" s="28"/>
      <c r="E362" s="28"/>
      <c r="F362" s="28"/>
      <c r="G362" s="28"/>
      <c r="I362" s="138" t="str">
        <f>IF(TRIM(A362)="","",INDEX('School List 1'!N:N,MATCH(B362,'School List 1'!C:C,0)))</f>
        <v/>
      </c>
      <c r="J362" s="138" t="str">
        <f>IF(TRIM(A362)="","",INDEX('School List 1'!O:O,MATCH(B362,'School List 1'!C:C,0)))</f>
        <v/>
      </c>
    </row>
    <row r="363" spans="1:10" x14ac:dyDescent="0.2">
      <c r="A363" s="9" t="str">
        <f>_xlfn.IFNA(INDEX('School List 1'!D:D,MATCH(B363,'School List 1'!C:C,0))," ")</f>
        <v xml:space="preserve"> </v>
      </c>
      <c r="C363" s="28"/>
      <c r="D363" s="28"/>
      <c r="E363" s="28"/>
      <c r="F363" s="28"/>
      <c r="G363" s="28"/>
      <c r="I363" s="138" t="str">
        <f>IF(TRIM(A363)="","",INDEX('School List 1'!N:N,MATCH(B363,'School List 1'!C:C,0)))</f>
        <v/>
      </c>
      <c r="J363" s="138" t="str">
        <f>IF(TRIM(A363)="","",INDEX('School List 1'!O:O,MATCH(B363,'School List 1'!C:C,0)))</f>
        <v/>
      </c>
    </row>
    <row r="364" spans="1:10" x14ac:dyDescent="0.2">
      <c r="A364" s="9" t="str">
        <f>_xlfn.IFNA(INDEX('School List 1'!D:D,MATCH(B364,'School List 1'!C:C,0))," ")</f>
        <v xml:space="preserve"> </v>
      </c>
      <c r="C364" s="28"/>
      <c r="D364" s="28"/>
      <c r="E364" s="28"/>
      <c r="F364" s="28"/>
      <c r="G364" s="28"/>
      <c r="I364" s="138" t="str">
        <f>IF(TRIM(A364)="","",INDEX('School List 1'!N:N,MATCH(B364,'School List 1'!C:C,0)))</f>
        <v/>
      </c>
      <c r="J364" s="138" t="str">
        <f>IF(TRIM(A364)="","",INDEX('School List 1'!O:O,MATCH(B364,'School List 1'!C:C,0)))</f>
        <v/>
      </c>
    </row>
    <row r="365" spans="1:10" x14ac:dyDescent="0.2">
      <c r="A365" s="9" t="str">
        <f>_xlfn.IFNA(INDEX('School List 1'!D:D,MATCH(B365,'School List 1'!C:C,0))," ")</f>
        <v xml:space="preserve"> </v>
      </c>
      <c r="C365" s="28"/>
      <c r="D365" s="28"/>
      <c r="E365" s="28"/>
      <c r="F365" s="28"/>
      <c r="G365" s="28"/>
      <c r="I365" s="138" t="str">
        <f>IF(TRIM(A365)="","",INDEX('School List 1'!N:N,MATCH(B365,'School List 1'!C:C,0)))</f>
        <v/>
      </c>
      <c r="J365" s="138" t="str">
        <f>IF(TRIM(A365)="","",INDEX('School List 1'!O:O,MATCH(B365,'School List 1'!C:C,0)))</f>
        <v/>
      </c>
    </row>
    <row r="366" spans="1:10" x14ac:dyDescent="0.2">
      <c r="A366" s="9" t="str">
        <f>_xlfn.IFNA(INDEX('School List 1'!D:D,MATCH(B366,'School List 1'!C:C,0))," ")</f>
        <v xml:space="preserve"> </v>
      </c>
      <c r="C366" s="28"/>
      <c r="D366" s="28"/>
      <c r="E366" s="28"/>
      <c r="F366" s="28"/>
      <c r="G366" s="28"/>
      <c r="I366" s="138" t="str">
        <f>IF(TRIM(A366)="","",INDEX('School List 1'!N:N,MATCH(B366,'School List 1'!C:C,0)))</f>
        <v/>
      </c>
      <c r="J366" s="138" t="str">
        <f>IF(TRIM(A366)="","",INDEX('School List 1'!O:O,MATCH(B366,'School List 1'!C:C,0)))</f>
        <v/>
      </c>
    </row>
    <row r="367" spans="1:10" x14ac:dyDescent="0.2">
      <c r="A367" s="9" t="str">
        <f>_xlfn.IFNA(INDEX('School List 1'!D:D,MATCH(B367,'School List 1'!C:C,0))," ")</f>
        <v xml:space="preserve"> </v>
      </c>
      <c r="C367" s="28"/>
      <c r="D367" s="28"/>
      <c r="E367" s="28"/>
      <c r="F367" s="28"/>
      <c r="G367" s="28"/>
      <c r="I367" s="138" t="str">
        <f>IF(TRIM(A367)="","",INDEX('School List 1'!N:N,MATCH(B367,'School List 1'!C:C,0)))</f>
        <v/>
      </c>
      <c r="J367" s="138" t="str">
        <f>IF(TRIM(A367)="","",INDEX('School List 1'!O:O,MATCH(B367,'School List 1'!C:C,0)))</f>
        <v/>
      </c>
    </row>
    <row r="368" spans="1:10" x14ac:dyDescent="0.2">
      <c r="A368" s="9" t="str">
        <f>_xlfn.IFNA(INDEX('School List 1'!D:D,MATCH(B368,'School List 1'!C:C,0))," ")</f>
        <v xml:space="preserve"> </v>
      </c>
      <c r="C368" s="28"/>
      <c r="D368" s="28"/>
      <c r="E368" s="28"/>
      <c r="F368" s="28"/>
      <c r="G368" s="28"/>
      <c r="I368" s="138" t="str">
        <f>IF(TRIM(A368)="","",INDEX('School List 1'!N:N,MATCH(B368,'School List 1'!C:C,0)))</f>
        <v/>
      </c>
      <c r="J368" s="138" t="str">
        <f>IF(TRIM(A368)="","",INDEX('School List 1'!O:O,MATCH(B368,'School List 1'!C:C,0)))</f>
        <v/>
      </c>
    </row>
    <row r="369" spans="1:10" x14ac:dyDescent="0.2">
      <c r="A369" s="9" t="str">
        <f>_xlfn.IFNA(INDEX('School List 1'!D:D,MATCH(B369,'School List 1'!C:C,0))," ")</f>
        <v xml:space="preserve"> </v>
      </c>
      <c r="C369" s="28"/>
      <c r="D369" s="28"/>
      <c r="E369" s="28"/>
      <c r="F369" s="28"/>
      <c r="G369" s="28"/>
      <c r="I369" s="138" t="str">
        <f>IF(TRIM(A369)="","",INDEX('School List 1'!N:N,MATCH(B369,'School List 1'!C:C,0)))</f>
        <v/>
      </c>
      <c r="J369" s="138" t="str">
        <f>IF(TRIM(A369)="","",INDEX('School List 1'!O:O,MATCH(B369,'School List 1'!C:C,0)))</f>
        <v/>
      </c>
    </row>
    <row r="370" spans="1:10" x14ac:dyDescent="0.2">
      <c r="A370" s="9" t="str">
        <f>_xlfn.IFNA(INDEX('School List 1'!D:D,MATCH(B370,'School List 1'!C:C,0))," ")</f>
        <v xml:space="preserve"> </v>
      </c>
      <c r="C370" s="28"/>
      <c r="D370" s="28"/>
      <c r="E370" s="28"/>
      <c r="F370" s="28"/>
      <c r="G370" s="28"/>
      <c r="I370" s="138" t="str">
        <f>IF(TRIM(A370)="","",INDEX('School List 1'!N:N,MATCH(B370,'School List 1'!C:C,0)))</f>
        <v/>
      </c>
      <c r="J370" s="138" t="str">
        <f>IF(TRIM(A370)="","",INDEX('School List 1'!O:O,MATCH(B370,'School List 1'!C:C,0)))</f>
        <v/>
      </c>
    </row>
    <row r="371" spans="1:10" x14ac:dyDescent="0.2">
      <c r="A371" s="9" t="str">
        <f>_xlfn.IFNA(INDEX('School List 1'!D:D,MATCH(B371,'School List 1'!C:C,0))," ")</f>
        <v xml:space="preserve"> </v>
      </c>
      <c r="C371" s="28"/>
      <c r="D371" s="28"/>
      <c r="E371" s="28"/>
      <c r="F371" s="28"/>
      <c r="G371" s="28"/>
      <c r="I371" s="138" t="str">
        <f>IF(TRIM(A371)="","",INDEX('School List 1'!N:N,MATCH(B371,'School List 1'!C:C,0)))</f>
        <v/>
      </c>
      <c r="J371" s="138" t="str">
        <f>IF(TRIM(A371)="","",INDEX('School List 1'!O:O,MATCH(B371,'School List 1'!C:C,0)))</f>
        <v/>
      </c>
    </row>
    <row r="372" spans="1:10" x14ac:dyDescent="0.2">
      <c r="A372" s="9" t="str">
        <f>_xlfn.IFNA(INDEX('School List 1'!D:D,MATCH(B372,'School List 1'!C:C,0))," ")</f>
        <v xml:space="preserve"> </v>
      </c>
      <c r="C372" s="28"/>
      <c r="D372" s="28"/>
      <c r="E372" s="28"/>
      <c r="F372" s="28"/>
      <c r="G372" s="28"/>
      <c r="I372" s="138" t="str">
        <f>IF(TRIM(A372)="","",INDEX('School List 1'!N:N,MATCH(B372,'School List 1'!C:C,0)))</f>
        <v/>
      </c>
      <c r="J372" s="138" t="str">
        <f>IF(TRIM(A372)="","",INDEX('School List 1'!O:O,MATCH(B372,'School List 1'!C:C,0)))</f>
        <v/>
      </c>
    </row>
    <row r="373" spans="1:10" x14ac:dyDescent="0.2">
      <c r="A373" s="9" t="str">
        <f>_xlfn.IFNA(INDEX('School List 1'!D:D,MATCH(B373,'School List 1'!C:C,0))," ")</f>
        <v xml:space="preserve"> </v>
      </c>
      <c r="C373" s="28"/>
      <c r="D373" s="28"/>
      <c r="E373" s="28"/>
      <c r="F373" s="28"/>
      <c r="G373" s="28"/>
      <c r="I373" s="138" t="str">
        <f>IF(TRIM(A373)="","",INDEX('School List 1'!N:N,MATCH(B373,'School List 1'!C:C,0)))</f>
        <v/>
      </c>
      <c r="J373" s="138" t="str">
        <f>IF(TRIM(A373)="","",INDEX('School List 1'!O:O,MATCH(B373,'School List 1'!C:C,0)))</f>
        <v/>
      </c>
    </row>
    <row r="374" spans="1:10" x14ac:dyDescent="0.2">
      <c r="A374" s="9" t="str">
        <f>_xlfn.IFNA(INDEX('School List 1'!D:D,MATCH(B374,'School List 1'!C:C,0))," ")</f>
        <v xml:space="preserve"> </v>
      </c>
      <c r="C374" s="28"/>
      <c r="D374" s="28"/>
      <c r="E374" s="28"/>
      <c r="F374" s="28"/>
      <c r="G374" s="28"/>
      <c r="I374" s="138" t="str">
        <f>IF(TRIM(A374)="","",INDEX('School List 1'!N:N,MATCH(B374,'School List 1'!C:C,0)))</f>
        <v/>
      </c>
      <c r="J374" s="138" t="str">
        <f>IF(TRIM(A374)="","",INDEX('School List 1'!O:O,MATCH(B374,'School List 1'!C:C,0)))</f>
        <v/>
      </c>
    </row>
    <row r="375" spans="1:10" x14ac:dyDescent="0.2">
      <c r="A375" s="9" t="str">
        <f>_xlfn.IFNA(INDEX('School List 1'!D:D,MATCH(B375,'School List 1'!C:C,0))," ")</f>
        <v xml:space="preserve"> </v>
      </c>
      <c r="C375" s="28"/>
      <c r="D375" s="28"/>
      <c r="E375" s="28"/>
      <c r="F375" s="28"/>
      <c r="G375" s="28"/>
      <c r="I375" s="138" t="str">
        <f>IF(TRIM(A375)="","",INDEX('School List 1'!N:N,MATCH(B375,'School List 1'!C:C,0)))</f>
        <v/>
      </c>
      <c r="J375" s="138" t="str">
        <f>IF(TRIM(A375)="","",INDEX('School List 1'!O:O,MATCH(B375,'School List 1'!C:C,0)))</f>
        <v/>
      </c>
    </row>
    <row r="376" spans="1:10" x14ac:dyDescent="0.2">
      <c r="A376" s="9" t="str">
        <f>_xlfn.IFNA(INDEX('School List 1'!D:D,MATCH(B376,'School List 1'!C:C,0))," ")</f>
        <v xml:space="preserve"> </v>
      </c>
      <c r="C376" s="28"/>
      <c r="D376" s="28"/>
      <c r="E376" s="28"/>
      <c r="F376" s="28"/>
      <c r="G376" s="28"/>
      <c r="I376" s="138" t="str">
        <f>IF(TRIM(A376)="","",INDEX('School List 1'!N:N,MATCH(B376,'School List 1'!C:C,0)))</f>
        <v/>
      </c>
      <c r="J376" s="138" t="str">
        <f>IF(TRIM(A376)="","",INDEX('School List 1'!O:O,MATCH(B376,'School List 1'!C:C,0)))</f>
        <v/>
      </c>
    </row>
    <row r="377" spans="1:10" x14ac:dyDescent="0.2">
      <c r="A377" s="9" t="str">
        <f>_xlfn.IFNA(INDEX('School List 1'!D:D,MATCH(B377,'School List 1'!C:C,0))," ")</f>
        <v xml:space="preserve"> </v>
      </c>
      <c r="C377" s="28"/>
      <c r="D377" s="28"/>
      <c r="E377" s="28"/>
      <c r="F377" s="28"/>
      <c r="G377" s="28"/>
      <c r="I377" s="138" t="str">
        <f>IF(TRIM(A377)="","",INDEX('School List 1'!N:N,MATCH(B377,'School List 1'!C:C,0)))</f>
        <v/>
      </c>
      <c r="J377" s="138" t="str">
        <f>IF(TRIM(A377)="","",INDEX('School List 1'!O:O,MATCH(B377,'School List 1'!C:C,0)))</f>
        <v/>
      </c>
    </row>
    <row r="378" spans="1:10" x14ac:dyDescent="0.2">
      <c r="A378" s="9" t="str">
        <f>_xlfn.IFNA(INDEX('School List 1'!D:D,MATCH(B378,'School List 1'!C:C,0))," ")</f>
        <v xml:space="preserve"> </v>
      </c>
      <c r="C378" s="28"/>
      <c r="D378" s="28"/>
      <c r="E378" s="28"/>
      <c r="F378" s="28"/>
      <c r="G378" s="28"/>
      <c r="I378" s="138" t="str">
        <f>IF(TRIM(A378)="","",INDEX('School List 1'!N:N,MATCH(B378,'School List 1'!C:C,0)))</f>
        <v/>
      </c>
      <c r="J378" s="138" t="str">
        <f>IF(TRIM(A378)="","",INDEX('School List 1'!O:O,MATCH(B378,'School List 1'!C:C,0)))</f>
        <v/>
      </c>
    </row>
    <row r="379" spans="1:10" x14ac:dyDescent="0.2">
      <c r="A379" s="9" t="str">
        <f>_xlfn.IFNA(INDEX('School List 1'!D:D,MATCH(B379,'School List 1'!C:C,0))," ")</f>
        <v xml:space="preserve"> </v>
      </c>
      <c r="C379" s="28"/>
      <c r="D379" s="28"/>
      <c r="E379" s="28"/>
      <c r="F379" s="28"/>
      <c r="G379" s="28"/>
      <c r="I379" s="138" t="str">
        <f>IF(TRIM(A379)="","",INDEX('School List 1'!N:N,MATCH(B379,'School List 1'!C:C,0)))</f>
        <v/>
      </c>
      <c r="J379" s="138" t="str">
        <f>IF(TRIM(A379)="","",INDEX('School List 1'!O:O,MATCH(B379,'School List 1'!C:C,0)))</f>
        <v/>
      </c>
    </row>
    <row r="380" spans="1:10" x14ac:dyDescent="0.2">
      <c r="A380" s="9" t="str">
        <f>_xlfn.IFNA(INDEX('School List 1'!D:D,MATCH(B380,'School List 1'!C:C,0))," ")</f>
        <v xml:space="preserve"> </v>
      </c>
      <c r="C380" s="28"/>
      <c r="D380" s="28"/>
      <c r="E380" s="28"/>
      <c r="F380" s="28"/>
      <c r="G380" s="28"/>
      <c r="I380" s="138" t="str">
        <f>IF(TRIM(A380)="","",INDEX('School List 1'!N:N,MATCH(B380,'School List 1'!C:C,0)))</f>
        <v/>
      </c>
      <c r="J380" s="138" t="str">
        <f>IF(TRIM(A380)="","",INDEX('School List 1'!O:O,MATCH(B380,'School List 1'!C:C,0)))</f>
        <v/>
      </c>
    </row>
    <row r="381" spans="1:10" x14ac:dyDescent="0.2">
      <c r="A381" s="9" t="str">
        <f>_xlfn.IFNA(INDEX('School List 1'!D:D,MATCH(B381,'School List 1'!C:C,0))," ")</f>
        <v xml:space="preserve"> </v>
      </c>
      <c r="C381" s="28"/>
      <c r="D381" s="28"/>
      <c r="E381" s="28"/>
      <c r="F381" s="28"/>
      <c r="G381" s="28"/>
      <c r="I381" s="138" t="str">
        <f>IF(TRIM(A381)="","",INDEX('School List 1'!N:N,MATCH(B381,'School List 1'!C:C,0)))</f>
        <v/>
      </c>
      <c r="J381" s="138" t="str">
        <f>IF(TRIM(A381)="","",INDEX('School List 1'!O:O,MATCH(B381,'School List 1'!C:C,0)))</f>
        <v/>
      </c>
    </row>
    <row r="382" spans="1:10" x14ac:dyDescent="0.2">
      <c r="A382" s="9" t="str">
        <f>_xlfn.IFNA(INDEX('School List 1'!D:D,MATCH(B382,'School List 1'!C:C,0))," ")</f>
        <v xml:space="preserve"> </v>
      </c>
      <c r="C382" s="28"/>
      <c r="D382" s="28"/>
      <c r="E382" s="28"/>
      <c r="F382" s="28"/>
      <c r="G382" s="28"/>
      <c r="I382" s="138" t="str">
        <f>IF(TRIM(A382)="","",INDEX('School List 1'!N:N,MATCH(B382,'School List 1'!C:C,0)))</f>
        <v/>
      </c>
      <c r="J382" s="138" t="str">
        <f>IF(TRIM(A382)="","",INDEX('School List 1'!O:O,MATCH(B382,'School List 1'!C:C,0)))</f>
        <v/>
      </c>
    </row>
    <row r="383" spans="1:10" x14ac:dyDescent="0.2">
      <c r="A383" s="9" t="str">
        <f>_xlfn.IFNA(INDEX('School List 1'!D:D,MATCH(B383,'School List 1'!C:C,0))," ")</f>
        <v xml:space="preserve"> </v>
      </c>
      <c r="C383" s="28"/>
      <c r="D383" s="28"/>
      <c r="E383" s="28"/>
      <c r="F383" s="28"/>
      <c r="G383" s="28"/>
      <c r="I383" s="138" t="str">
        <f>IF(TRIM(A383)="","",INDEX('School List 1'!N:N,MATCH(B383,'School List 1'!C:C,0)))</f>
        <v/>
      </c>
      <c r="J383" s="138" t="str">
        <f>IF(TRIM(A383)="","",INDEX('School List 1'!O:O,MATCH(B383,'School List 1'!C:C,0)))</f>
        <v/>
      </c>
    </row>
    <row r="384" spans="1:10" x14ac:dyDescent="0.2">
      <c r="A384" s="9" t="str">
        <f>_xlfn.IFNA(INDEX('School List 1'!D:D,MATCH(B384,'School List 1'!C:C,0))," ")</f>
        <v xml:space="preserve"> </v>
      </c>
      <c r="C384" s="28"/>
      <c r="D384" s="28"/>
      <c r="E384" s="28"/>
      <c r="F384" s="28"/>
      <c r="G384" s="28"/>
      <c r="I384" s="138" t="str">
        <f>IF(TRIM(A384)="","",INDEX('School List 1'!N:N,MATCH(B384,'School List 1'!C:C,0)))</f>
        <v/>
      </c>
      <c r="J384" s="138" t="str">
        <f>IF(TRIM(A384)="","",INDEX('School List 1'!O:O,MATCH(B384,'School List 1'!C:C,0)))</f>
        <v/>
      </c>
    </row>
    <row r="385" spans="1:10" x14ac:dyDescent="0.2">
      <c r="A385" s="9" t="str">
        <f>_xlfn.IFNA(INDEX('School List 1'!D:D,MATCH(B385,'School List 1'!C:C,0))," ")</f>
        <v xml:space="preserve"> </v>
      </c>
      <c r="C385" s="28"/>
      <c r="D385" s="28"/>
      <c r="E385" s="28"/>
      <c r="F385" s="28"/>
      <c r="G385" s="28"/>
      <c r="I385" s="138" t="str">
        <f>IF(TRIM(A385)="","",INDEX('School List 1'!N:N,MATCH(B385,'School List 1'!C:C,0)))</f>
        <v/>
      </c>
      <c r="J385" s="138" t="str">
        <f>IF(TRIM(A385)="","",INDEX('School List 1'!O:O,MATCH(B385,'School List 1'!C:C,0)))</f>
        <v/>
      </c>
    </row>
    <row r="386" spans="1:10" x14ac:dyDescent="0.2">
      <c r="A386" s="9" t="str">
        <f>_xlfn.IFNA(INDEX('School List 1'!D:D,MATCH(B386,'School List 1'!C:C,0))," ")</f>
        <v xml:space="preserve"> </v>
      </c>
      <c r="C386" s="28"/>
      <c r="D386" s="28"/>
      <c r="E386" s="28"/>
      <c r="F386" s="28"/>
      <c r="G386" s="28"/>
      <c r="I386" s="138" t="str">
        <f>IF(TRIM(A386)="","",INDEX('School List 1'!N:N,MATCH(B386,'School List 1'!C:C,0)))</f>
        <v/>
      </c>
      <c r="J386" s="138" t="str">
        <f>IF(TRIM(A386)="","",INDEX('School List 1'!O:O,MATCH(B386,'School List 1'!C:C,0)))</f>
        <v/>
      </c>
    </row>
    <row r="387" spans="1:10" x14ac:dyDescent="0.2">
      <c r="A387" s="9" t="str">
        <f>_xlfn.IFNA(INDEX('School List 1'!D:D,MATCH(B387,'School List 1'!C:C,0))," ")</f>
        <v xml:space="preserve"> </v>
      </c>
      <c r="C387" s="28"/>
      <c r="D387" s="28"/>
      <c r="E387" s="28"/>
      <c r="F387" s="28"/>
      <c r="G387" s="28"/>
      <c r="I387" s="138" t="str">
        <f>IF(TRIM(A387)="","",INDEX('School List 1'!N:N,MATCH(B387,'School List 1'!C:C,0)))</f>
        <v/>
      </c>
      <c r="J387" s="138" t="str">
        <f>IF(TRIM(A387)="","",INDEX('School List 1'!O:O,MATCH(B387,'School List 1'!C:C,0)))</f>
        <v/>
      </c>
    </row>
    <row r="388" spans="1:10" x14ac:dyDescent="0.2">
      <c r="A388" s="9" t="str">
        <f>_xlfn.IFNA(INDEX('School List 1'!D:D,MATCH(B388,'School List 1'!C:C,0))," ")</f>
        <v xml:space="preserve"> </v>
      </c>
      <c r="C388" s="28"/>
      <c r="D388" s="28"/>
      <c r="E388" s="28"/>
      <c r="F388" s="28"/>
      <c r="G388" s="28"/>
      <c r="I388" s="138" t="str">
        <f>IF(TRIM(A388)="","",INDEX('School List 1'!N:N,MATCH(B388,'School List 1'!C:C,0)))</f>
        <v/>
      </c>
      <c r="J388" s="138" t="str">
        <f>IF(TRIM(A388)="","",INDEX('School List 1'!O:O,MATCH(B388,'School List 1'!C:C,0)))</f>
        <v/>
      </c>
    </row>
    <row r="389" spans="1:10" x14ac:dyDescent="0.2">
      <c r="A389" s="9" t="str">
        <f>_xlfn.IFNA(INDEX('School List 1'!D:D,MATCH(B389,'School List 1'!C:C,0))," ")</f>
        <v xml:space="preserve"> </v>
      </c>
      <c r="C389" s="28"/>
      <c r="D389" s="28"/>
      <c r="E389" s="28"/>
      <c r="F389" s="28"/>
      <c r="G389" s="28"/>
      <c r="I389" s="138" t="str">
        <f>IF(TRIM(A389)="","",INDEX('School List 1'!N:N,MATCH(B389,'School List 1'!C:C,0)))</f>
        <v/>
      </c>
      <c r="J389" s="138" t="str">
        <f>IF(TRIM(A389)="","",INDEX('School List 1'!O:O,MATCH(B389,'School List 1'!C:C,0)))</f>
        <v/>
      </c>
    </row>
    <row r="390" spans="1:10" x14ac:dyDescent="0.2">
      <c r="A390" s="9" t="str">
        <f>_xlfn.IFNA(INDEX('School List 1'!D:D,MATCH(B390,'School List 1'!C:C,0))," ")</f>
        <v xml:space="preserve"> </v>
      </c>
      <c r="C390" s="28"/>
      <c r="D390" s="28"/>
      <c r="E390" s="28"/>
      <c r="F390" s="28"/>
      <c r="G390" s="28"/>
      <c r="I390" s="138" t="str">
        <f>IF(TRIM(A390)="","",INDEX('School List 1'!N:N,MATCH(B390,'School List 1'!C:C,0)))</f>
        <v/>
      </c>
      <c r="J390" s="138" t="str">
        <f>IF(TRIM(A390)="","",INDEX('School List 1'!O:O,MATCH(B390,'School List 1'!C:C,0)))</f>
        <v/>
      </c>
    </row>
    <row r="391" spans="1:10" x14ac:dyDescent="0.2">
      <c r="A391" s="9" t="str">
        <f>_xlfn.IFNA(INDEX('School List 1'!D:D,MATCH(B391,'School List 1'!C:C,0))," ")</f>
        <v xml:space="preserve"> </v>
      </c>
      <c r="C391" s="28"/>
      <c r="D391" s="28"/>
      <c r="E391" s="28"/>
      <c r="F391" s="28"/>
      <c r="G391" s="28"/>
      <c r="I391" s="138" t="str">
        <f>IF(TRIM(A391)="","",INDEX('School List 1'!N:N,MATCH(B391,'School List 1'!C:C,0)))</f>
        <v/>
      </c>
      <c r="J391" s="138" t="str">
        <f>IF(TRIM(A391)="","",INDEX('School List 1'!O:O,MATCH(B391,'School List 1'!C:C,0)))</f>
        <v/>
      </c>
    </row>
    <row r="392" spans="1:10" x14ac:dyDescent="0.2">
      <c r="A392" s="9" t="str">
        <f>_xlfn.IFNA(INDEX('School List 1'!D:D,MATCH(B392,'School List 1'!C:C,0))," ")</f>
        <v xml:space="preserve"> </v>
      </c>
      <c r="C392" s="28"/>
      <c r="D392" s="28"/>
      <c r="E392" s="28"/>
      <c r="F392" s="28"/>
      <c r="G392" s="28"/>
      <c r="I392" s="138" t="str">
        <f>IF(TRIM(A392)="","",INDEX('School List 1'!N:N,MATCH(B392,'School List 1'!C:C,0)))</f>
        <v/>
      </c>
      <c r="J392" s="138" t="str">
        <f>IF(TRIM(A392)="","",INDEX('School List 1'!O:O,MATCH(B392,'School List 1'!C:C,0)))</f>
        <v/>
      </c>
    </row>
    <row r="393" spans="1:10" x14ac:dyDescent="0.2">
      <c r="A393" s="9" t="str">
        <f>_xlfn.IFNA(INDEX('School List 1'!D:D,MATCH(B393,'School List 1'!C:C,0))," ")</f>
        <v xml:space="preserve"> </v>
      </c>
      <c r="C393" s="28"/>
      <c r="D393" s="28"/>
      <c r="E393" s="28"/>
      <c r="F393" s="28"/>
      <c r="G393" s="28"/>
      <c r="I393" s="138" t="str">
        <f>IF(TRIM(A393)="","",INDEX('School List 1'!N:N,MATCH(B393,'School List 1'!C:C,0)))</f>
        <v/>
      </c>
      <c r="J393" s="138" t="str">
        <f>IF(TRIM(A393)="","",INDEX('School List 1'!O:O,MATCH(B393,'School List 1'!C:C,0)))</f>
        <v/>
      </c>
    </row>
    <row r="394" spans="1:10" x14ac:dyDescent="0.2">
      <c r="A394" s="9" t="str">
        <f>_xlfn.IFNA(INDEX('School List 1'!D:D,MATCH(B394,'School List 1'!C:C,0))," ")</f>
        <v xml:space="preserve"> </v>
      </c>
      <c r="C394" s="28"/>
      <c r="D394" s="28"/>
      <c r="E394" s="28"/>
      <c r="F394" s="28"/>
      <c r="G394" s="28"/>
      <c r="I394" s="138" t="str">
        <f>IF(TRIM(A394)="","",INDEX('School List 1'!N:N,MATCH(B394,'School List 1'!C:C,0)))</f>
        <v/>
      </c>
      <c r="J394" s="138" t="str">
        <f>IF(TRIM(A394)="","",INDEX('School List 1'!O:O,MATCH(B394,'School List 1'!C:C,0)))</f>
        <v/>
      </c>
    </row>
    <row r="395" spans="1:10" x14ac:dyDescent="0.2">
      <c r="A395" s="9" t="str">
        <f>_xlfn.IFNA(INDEX('School List 1'!D:D,MATCH(B395,'School List 1'!C:C,0))," ")</f>
        <v xml:space="preserve"> </v>
      </c>
      <c r="C395" s="28"/>
      <c r="D395" s="28"/>
      <c r="E395" s="28"/>
      <c r="F395" s="28"/>
      <c r="G395" s="28"/>
      <c r="I395" s="138" t="str">
        <f>IF(TRIM(A395)="","",INDEX('School List 1'!N:N,MATCH(B395,'School List 1'!C:C,0)))</f>
        <v/>
      </c>
      <c r="J395" s="138" t="str">
        <f>IF(TRIM(A395)="","",INDEX('School List 1'!O:O,MATCH(B395,'School List 1'!C:C,0)))</f>
        <v/>
      </c>
    </row>
    <row r="396" spans="1:10" x14ac:dyDescent="0.2">
      <c r="A396" s="9" t="str">
        <f>_xlfn.IFNA(INDEX('School List 1'!D:D,MATCH(B396,'School List 1'!C:C,0))," ")</f>
        <v xml:space="preserve"> </v>
      </c>
      <c r="C396" s="28"/>
      <c r="D396" s="28"/>
      <c r="E396" s="28"/>
      <c r="F396" s="28"/>
      <c r="G396" s="28"/>
      <c r="I396" s="138" t="str">
        <f>IF(TRIM(A396)="","",INDEX('School List 1'!N:N,MATCH(B396,'School List 1'!C:C,0)))</f>
        <v/>
      </c>
      <c r="J396" s="138" t="str">
        <f>IF(TRIM(A396)="","",INDEX('School List 1'!O:O,MATCH(B396,'School List 1'!C:C,0)))</f>
        <v/>
      </c>
    </row>
    <row r="397" spans="1:10" x14ac:dyDescent="0.2">
      <c r="A397" s="9" t="str">
        <f>_xlfn.IFNA(INDEX('School List 1'!D:D,MATCH(B397,'School List 1'!C:C,0))," ")</f>
        <v xml:space="preserve"> </v>
      </c>
      <c r="C397" s="28"/>
      <c r="D397" s="28"/>
      <c r="E397" s="28"/>
      <c r="F397" s="28"/>
      <c r="G397" s="28"/>
      <c r="I397" s="138" t="str">
        <f>IF(TRIM(A397)="","",INDEX('School List 1'!N:N,MATCH(B397,'School List 1'!C:C,0)))</f>
        <v/>
      </c>
      <c r="J397" s="138" t="str">
        <f>IF(TRIM(A397)="","",INDEX('School List 1'!O:O,MATCH(B397,'School List 1'!C:C,0)))</f>
        <v/>
      </c>
    </row>
    <row r="398" spans="1:10" x14ac:dyDescent="0.2">
      <c r="A398" s="9" t="str">
        <f>_xlfn.IFNA(INDEX('School List 1'!D:D,MATCH(B398,'School List 1'!C:C,0))," ")</f>
        <v xml:space="preserve"> </v>
      </c>
      <c r="C398" s="28"/>
      <c r="D398" s="28"/>
      <c r="E398" s="28"/>
      <c r="F398" s="28"/>
      <c r="G398" s="28"/>
      <c r="I398" s="138" t="str">
        <f>IF(TRIM(A398)="","",INDEX('School List 1'!N:N,MATCH(B398,'School List 1'!C:C,0)))</f>
        <v/>
      </c>
      <c r="J398" s="138" t="str">
        <f>IF(TRIM(A398)="","",INDEX('School List 1'!O:O,MATCH(B398,'School List 1'!C:C,0)))</f>
        <v/>
      </c>
    </row>
    <row r="399" spans="1:10" x14ac:dyDescent="0.2">
      <c r="A399" s="9" t="str">
        <f>_xlfn.IFNA(INDEX('School List 1'!D:D,MATCH(B399,'School List 1'!C:C,0))," ")</f>
        <v xml:space="preserve"> </v>
      </c>
      <c r="C399" s="28"/>
      <c r="D399" s="28"/>
      <c r="E399" s="28"/>
      <c r="F399" s="28"/>
      <c r="G399" s="28"/>
      <c r="I399" s="138" t="str">
        <f>IF(TRIM(A399)="","",INDEX('School List 1'!N:N,MATCH(B399,'School List 1'!C:C,0)))</f>
        <v/>
      </c>
      <c r="J399" s="138" t="str">
        <f>IF(TRIM(A399)="","",INDEX('School List 1'!O:O,MATCH(B399,'School List 1'!C:C,0)))</f>
        <v/>
      </c>
    </row>
    <row r="400" spans="1:10" x14ac:dyDescent="0.2">
      <c r="A400" s="9" t="str">
        <f>_xlfn.IFNA(INDEX('School List 1'!D:D,MATCH(B400,'School List 1'!C:C,0))," ")</f>
        <v xml:space="preserve"> </v>
      </c>
      <c r="C400" s="28"/>
      <c r="D400" s="28"/>
      <c r="E400" s="28"/>
      <c r="F400" s="28"/>
      <c r="G400" s="28"/>
      <c r="I400" s="138" t="str">
        <f>IF(TRIM(A400)="","",INDEX('School List 1'!N:N,MATCH(B400,'School List 1'!C:C,0)))</f>
        <v/>
      </c>
      <c r="J400" s="138" t="str">
        <f>IF(TRIM(A400)="","",INDEX('School List 1'!O:O,MATCH(B400,'School List 1'!C:C,0)))</f>
        <v/>
      </c>
    </row>
    <row r="401" spans="1:10" x14ac:dyDescent="0.2">
      <c r="A401" s="9" t="str">
        <f>_xlfn.IFNA(INDEX('School List 1'!D:D,MATCH(B401,'School List 1'!C:C,0))," ")</f>
        <v xml:space="preserve"> </v>
      </c>
      <c r="C401" s="28"/>
      <c r="D401" s="28"/>
      <c r="E401" s="28"/>
      <c r="F401" s="28"/>
      <c r="G401" s="28"/>
      <c r="I401" s="138" t="str">
        <f>IF(TRIM(A401)="","",INDEX('School List 1'!N:N,MATCH(B401,'School List 1'!C:C,0)))</f>
        <v/>
      </c>
      <c r="J401" s="138" t="str">
        <f>IF(TRIM(A401)="","",INDEX('School List 1'!O:O,MATCH(B401,'School List 1'!C:C,0)))</f>
        <v/>
      </c>
    </row>
    <row r="402" spans="1:10" x14ac:dyDescent="0.2">
      <c r="A402" s="9" t="str">
        <f>_xlfn.IFNA(INDEX('School List 1'!D:D,MATCH(B402,'School List 1'!C:C,0))," ")</f>
        <v xml:space="preserve"> </v>
      </c>
      <c r="C402" s="28"/>
      <c r="D402" s="28"/>
      <c r="E402" s="28"/>
      <c r="F402" s="28"/>
      <c r="G402" s="28"/>
      <c r="I402" s="138" t="str">
        <f>IF(TRIM(A402)="","",INDEX('School List 1'!N:N,MATCH(B402,'School List 1'!C:C,0)))</f>
        <v/>
      </c>
      <c r="J402" s="138" t="str">
        <f>IF(TRIM(A402)="","",INDEX('School List 1'!O:O,MATCH(B402,'School List 1'!C:C,0)))</f>
        <v/>
      </c>
    </row>
    <row r="403" spans="1:10" x14ac:dyDescent="0.2">
      <c r="A403" s="9" t="str">
        <f>_xlfn.IFNA(INDEX('School List 1'!D:D,MATCH(B403,'School List 1'!C:C,0))," ")</f>
        <v xml:space="preserve"> </v>
      </c>
      <c r="C403" s="28"/>
      <c r="D403" s="28"/>
      <c r="E403" s="28"/>
      <c r="F403" s="28"/>
      <c r="G403" s="28"/>
      <c r="I403" s="138" t="str">
        <f>IF(TRIM(A403)="","",INDEX('School List 1'!N:N,MATCH(B403,'School List 1'!C:C,0)))</f>
        <v/>
      </c>
      <c r="J403" s="138" t="str">
        <f>IF(TRIM(A403)="","",INDEX('School List 1'!O:O,MATCH(B403,'School List 1'!C:C,0)))</f>
        <v/>
      </c>
    </row>
    <row r="404" spans="1:10" x14ac:dyDescent="0.2">
      <c r="A404" s="9" t="str">
        <f>_xlfn.IFNA(INDEX('School List 1'!D:D,MATCH(B404,'School List 1'!C:C,0))," ")</f>
        <v xml:space="preserve"> </v>
      </c>
      <c r="C404" s="28"/>
      <c r="D404" s="28"/>
      <c r="E404" s="28"/>
      <c r="F404" s="28"/>
      <c r="G404" s="28"/>
      <c r="I404" s="138" t="str">
        <f>IF(TRIM(A404)="","",INDEX('School List 1'!N:N,MATCH(B404,'School List 1'!C:C,0)))</f>
        <v/>
      </c>
      <c r="J404" s="138" t="str">
        <f>IF(TRIM(A404)="","",INDEX('School List 1'!O:O,MATCH(B404,'School List 1'!C:C,0)))</f>
        <v/>
      </c>
    </row>
    <row r="405" spans="1:10" x14ac:dyDescent="0.2">
      <c r="A405" s="9" t="str">
        <f>_xlfn.IFNA(INDEX('School List 1'!D:D,MATCH(B405,'School List 1'!C:C,0))," ")</f>
        <v xml:space="preserve"> </v>
      </c>
      <c r="C405" s="28"/>
      <c r="D405" s="28"/>
      <c r="E405" s="28"/>
      <c r="F405" s="28"/>
      <c r="G405" s="28"/>
      <c r="I405" s="138" t="str">
        <f>IF(TRIM(A405)="","",INDEX('School List 1'!N:N,MATCH(B405,'School List 1'!C:C,0)))</f>
        <v/>
      </c>
      <c r="J405" s="138" t="str">
        <f>IF(TRIM(A405)="","",INDEX('School List 1'!O:O,MATCH(B405,'School List 1'!C:C,0)))</f>
        <v/>
      </c>
    </row>
    <row r="406" spans="1:10" x14ac:dyDescent="0.2">
      <c r="A406" s="9" t="str">
        <f>_xlfn.IFNA(INDEX('School List 1'!D:D,MATCH(B406,'School List 1'!C:C,0))," ")</f>
        <v xml:space="preserve"> </v>
      </c>
      <c r="C406" s="28"/>
      <c r="D406" s="28"/>
      <c r="E406" s="28"/>
      <c r="F406" s="28"/>
      <c r="G406" s="28"/>
      <c r="I406" s="138" t="str">
        <f>IF(TRIM(A406)="","",INDEX('School List 1'!N:N,MATCH(B406,'School List 1'!C:C,0)))</f>
        <v/>
      </c>
      <c r="J406" s="138" t="str">
        <f>IF(TRIM(A406)="","",INDEX('School List 1'!O:O,MATCH(B406,'School List 1'!C:C,0)))</f>
        <v/>
      </c>
    </row>
    <row r="407" spans="1:10" x14ac:dyDescent="0.2">
      <c r="A407" s="9" t="str">
        <f>_xlfn.IFNA(INDEX('School List 1'!D:D,MATCH(B407,'School List 1'!C:C,0))," ")</f>
        <v xml:space="preserve"> </v>
      </c>
      <c r="C407" s="28"/>
      <c r="D407" s="28"/>
      <c r="E407" s="28"/>
      <c r="F407" s="28"/>
      <c r="G407" s="28"/>
      <c r="I407" s="138" t="str">
        <f>IF(TRIM(A407)="","",INDEX('School List 1'!N:N,MATCH(B407,'School List 1'!C:C,0)))</f>
        <v/>
      </c>
      <c r="J407" s="138" t="str">
        <f>IF(TRIM(A407)="","",INDEX('School List 1'!O:O,MATCH(B407,'School List 1'!C:C,0)))</f>
        <v/>
      </c>
    </row>
    <row r="408" spans="1:10" x14ac:dyDescent="0.2">
      <c r="A408" s="9" t="str">
        <f>_xlfn.IFNA(INDEX('School List 1'!D:D,MATCH(B408,'School List 1'!C:C,0))," ")</f>
        <v xml:space="preserve"> </v>
      </c>
      <c r="C408" s="28"/>
      <c r="D408" s="28"/>
      <c r="E408" s="28"/>
      <c r="F408" s="28"/>
      <c r="G408" s="28"/>
      <c r="I408" s="138" t="str">
        <f>IF(TRIM(A408)="","",INDEX('School List 1'!N:N,MATCH(B408,'School List 1'!C:C,0)))</f>
        <v/>
      </c>
      <c r="J408" s="138" t="str">
        <f>IF(TRIM(A408)="","",INDEX('School List 1'!O:O,MATCH(B408,'School List 1'!C:C,0)))</f>
        <v/>
      </c>
    </row>
    <row r="409" spans="1:10" x14ac:dyDescent="0.2">
      <c r="A409" s="9" t="str">
        <f>_xlfn.IFNA(INDEX('School List 1'!D:D,MATCH(B409,'School List 1'!C:C,0))," ")</f>
        <v xml:space="preserve"> </v>
      </c>
      <c r="C409" s="28"/>
      <c r="D409" s="28"/>
      <c r="E409" s="28"/>
      <c r="F409" s="28"/>
      <c r="G409" s="28"/>
      <c r="I409" s="138" t="str">
        <f>IF(TRIM(A409)="","",INDEX('School List 1'!N:N,MATCH(B409,'School List 1'!C:C,0)))</f>
        <v/>
      </c>
      <c r="J409" s="138" t="str">
        <f>IF(TRIM(A409)="","",INDEX('School List 1'!O:O,MATCH(B409,'School List 1'!C:C,0)))</f>
        <v/>
      </c>
    </row>
    <row r="410" spans="1:10" x14ac:dyDescent="0.2">
      <c r="A410" s="9" t="str">
        <f>_xlfn.IFNA(INDEX('School List 1'!D:D,MATCH(B410,'School List 1'!C:C,0))," ")</f>
        <v xml:space="preserve"> </v>
      </c>
      <c r="C410" s="28"/>
      <c r="D410" s="28"/>
      <c r="E410" s="28"/>
      <c r="F410" s="28"/>
      <c r="G410" s="28"/>
      <c r="I410" s="138" t="str">
        <f>IF(TRIM(A410)="","",INDEX('School List 1'!N:N,MATCH(B410,'School List 1'!C:C,0)))</f>
        <v/>
      </c>
      <c r="J410" s="138" t="str">
        <f>IF(TRIM(A410)="","",INDEX('School List 1'!O:O,MATCH(B410,'School List 1'!C:C,0)))</f>
        <v/>
      </c>
    </row>
    <row r="411" spans="1:10" x14ac:dyDescent="0.2">
      <c r="A411" s="9" t="str">
        <f>_xlfn.IFNA(INDEX('School List 1'!D:D,MATCH(B411,'School List 1'!C:C,0))," ")</f>
        <v xml:space="preserve"> </v>
      </c>
      <c r="C411" s="28"/>
      <c r="D411" s="28"/>
      <c r="E411" s="28"/>
      <c r="F411" s="28"/>
      <c r="G411" s="28"/>
      <c r="I411" s="138" t="str">
        <f>IF(TRIM(A411)="","",INDEX('School List 1'!N:N,MATCH(B411,'School List 1'!C:C,0)))</f>
        <v/>
      </c>
      <c r="J411" s="138" t="str">
        <f>IF(TRIM(A411)="","",INDEX('School List 1'!O:O,MATCH(B411,'School List 1'!C:C,0)))</f>
        <v/>
      </c>
    </row>
    <row r="412" spans="1:10" x14ac:dyDescent="0.2">
      <c r="A412" s="9" t="str">
        <f>_xlfn.IFNA(INDEX('School List 1'!D:D,MATCH(B412,'School List 1'!C:C,0))," ")</f>
        <v xml:space="preserve"> </v>
      </c>
      <c r="C412" s="28"/>
      <c r="D412" s="28"/>
      <c r="E412" s="28"/>
      <c r="F412" s="28"/>
      <c r="G412" s="28"/>
      <c r="I412" s="138" t="str">
        <f>IF(TRIM(A412)="","",INDEX('School List 1'!N:N,MATCH(B412,'School List 1'!C:C,0)))</f>
        <v/>
      </c>
      <c r="J412" s="138" t="str">
        <f>IF(TRIM(A412)="","",INDEX('School List 1'!O:O,MATCH(B412,'School List 1'!C:C,0)))</f>
        <v/>
      </c>
    </row>
    <row r="413" spans="1:10" x14ac:dyDescent="0.2">
      <c r="A413" s="9" t="str">
        <f>_xlfn.IFNA(INDEX('School List 1'!D:D,MATCH(B413,'School List 1'!C:C,0))," ")</f>
        <v xml:space="preserve"> </v>
      </c>
      <c r="C413" s="28"/>
      <c r="D413" s="28"/>
      <c r="E413" s="28"/>
      <c r="F413" s="28"/>
      <c r="G413" s="28"/>
      <c r="I413" s="138" t="str">
        <f>IF(TRIM(A413)="","",INDEX('School List 1'!N:N,MATCH(B413,'School List 1'!C:C,0)))</f>
        <v/>
      </c>
      <c r="J413" s="138" t="str">
        <f>IF(TRIM(A413)="","",INDEX('School List 1'!O:O,MATCH(B413,'School List 1'!C:C,0)))</f>
        <v/>
      </c>
    </row>
    <row r="414" spans="1:10" x14ac:dyDescent="0.2">
      <c r="A414" s="9" t="str">
        <f>_xlfn.IFNA(INDEX('School List 1'!D:D,MATCH(B414,'School List 1'!C:C,0))," ")</f>
        <v xml:space="preserve"> </v>
      </c>
      <c r="C414" s="28"/>
      <c r="D414" s="28"/>
      <c r="E414" s="28"/>
      <c r="F414" s="28"/>
      <c r="G414" s="28"/>
      <c r="I414" s="138" t="str">
        <f>IF(TRIM(A414)="","",INDEX('School List 1'!N:N,MATCH(B414,'School List 1'!C:C,0)))</f>
        <v/>
      </c>
      <c r="J414" s="138" t="str">
        <f>IF(TRIM(A414)="","",INDEX('School List 1'!O:O,MATCH(B414,'School List 1'!C:C,0)))</f>
        <v/>
      </c>
    </row>
    <row r="415" spans="1:10" x14ac:dyDescent="0.2">
      <c r="A415" s="9" t="str">
        <f>_xlfn.IFNA(INDEX('School List 1'!D:D,MATCH(B415,'School List 1'!C:C,0))," ")</f>
        <v xml:space="preserve"> </v>
      </c>
      <c r="C415" s="28"/>
      <c r="D415" s="28"/>
      <c r="E415" s="28"/>
      <c r="F415" s="28"/>
      <c r="G415" s="28"/>
      <c r="I415" s="138" t="str">
        <f>IF(TRIM(A415)="","",INDEX('School List 1'!N:N,MATCH(B415,'School List 1'!C:C,0)))</f>
        <v/>
      </c>
      <c r="J415" s="138" t="str">
        <f>IF(TRIM(A415)="","",INDEX('School List 1'!O:O,MATCH(B415,'School List 1'!C:C,0)))</f>
        <v/>
      </c>
    </row>
    <row r="416" spans="1:10" x14ac:dyDescent="0.2">
      <c r="A416" s="9" t="str">
        <f>_xlfn.IFNA(INDEX('School List 1'!D:D,MATCH(B416,'School List 1'!C:C,0))," ")</f>
        <v xml:space="preserve"> </v>
      </c>
      <c r="C416" s="28"/>
      <c r="D416" s="28"/>
      <c r="E416" s="28"/>
      <c r="F416" s="28"/>
      <c r="G416" s="28"/>
      <c r="I416" s="138" t="str">
        <f>IF(TRIM(A416)="","",INDEX('School List 1'!N:N,MATCH(B416,'School List 1'!C:C,0)))</f>
        <v/>
      </c>
      <c r="J416" s="138" t="str">
        <f>IF(TRIM(A416)="","",INDEX('School List 1'!O:O,MATCH(B416,'School List 1'!C:C,0)))</f>
        <v/>
      </c>
    </row>
    <row r="417" spans="1:10" x14ac:dyDescent="0.2">
      <c r="A417" s="9" t="str">
        <f>_xlfn.IFNA(INDEX('School List 1'!D:D,MATCH(B417,'School List 1'!C:C,0))," ")</f>
        <v xml:space="preserve"> </v>
      </c>
      <c r="C417" s="28"/>
      <c r="D417" s="28"/>
      <c r="E417" s="28"/>
      <c r="F417" s="28"/>
      <c r="G417" s="28"/>
      <c r="I417" s="138" t="str">
        <f>IF(TRIM(A417)="","",INDEX('School List 1'!N:N,MATCH(B417,'School List 1'!C:C,0)))</f>
        <v/>
      </c>
      <c r="J417" s="138" t="str">
        <f>IF(TRIM(A417)="","",INDEX('School List 1'!O:O,MATCH(B417,'School List 1'!C:C,0)))</f>
        <v/>
      </c>
    </row>
    <row r="418" spans="1:10" x14ac:dyDescent="0.2">
      <c r="A418" s="9" t="str">
        <f>_xlfn.IFNA(INDEX('School List 1'!D:D,MATCH(B418,'School List 1'!C:C,0))," ")</f>
        <v xml:space="preserve"> </v>
      </c>
      <c r="C418" s="28"/>
      <c r="D418" s="28"/>
      <c r="E418" s="28"/>
      <c r="F418" s="28"/>
      <c r="G418" s="28"/>
      <c r="I418" s="138" t="str">
        <f>IF(TRIM(A418)="","",INDEX('School List 1'!N:N,MATCH(B418,'School List 1'!C:C,0)))</f>
        <v/>
      </c>
      <c r="J418" s="138" t="str">
        <f>IF(TRIM(A418)="","",INDEX('School List 1'!O:O,MATCH(B418,'School List 1'!C:C,0)))</f>
        <v/>
      </c>
    </row>
    <row r="419" spans="1:10" x14ac:dyDescent="0.2">
      <c r="A419" s="9" t="str">
        <f>_xlfn.IFNA(INDEX('School List 1'!D:D,MATCH(B419,'School List 1'!C:C,0))," ")</f>
        <v xml:space="preserve"> </v>
      </c>
      <c r="C419" s="28"/>
      <c r="D419" s="28"/>
      <c r="E419" s="28"/>
      <c r="F419" s="28"/>
      <c r="G419" s="28"/>
      <c r="I419" s="138" t="str">
        <f>IF(TRIM(A419)="","",INDEX('School List 1'!N:N,MATCH(B419,'School List 1'!C:C,0)))</f>
        <v/>
      </c>
      <c r="J419" s="138" t="str">
        <f>IF(TRIM(A419)="","",INDEX('School List 1'!O:O,MATCH(B419,'School List 1'!C:C,0)))</f>
        <v/>
      </c>
    </row>
    <row r="420" spans="1:10" x14ac:dyDescent="0.2">
      <c r="A420" s="9" t="str">
        <f>_xlfn.IFNA(INDEX('School List 1'!D:D,MATCH(B420,'School List 1'!C:C,0))," ")</f>
        <v xml:space="preserve"> </v>
      </c>
      <c r="C420" s="28"/>
      <c r="D420" s="28"/>
      <c r="E420" s="28"/>
      <c r="F420" s="28"/>
      <c r="G420" s="28"/>
      <c r="I420" s="138" t="str">
        <f>IF(TRIM(A420)="","",INDEX('School List 1'!N:N,MATCH(B420,'School List 1'!C:C,0)))</f>
        <v/>
      </c>
      <c r="J420" s="138" t="str">
        <f>IF(TRIM(A420)="","",INDEX('School List 1'!O:O,MATCH(B420,'School List 1'!C:C,0)))</f>
        <v/>
      </c>
    </row>
    <row r="421" spans="1:10" x14ac:dyDescent="0.2">
      <c r="A421" s="9" t="str">
        <f>_xlfn.IFNA(INDEX('School List 1'!D:D,MATCH(B421,'School List 1'!C:C,0))," ")</f>
        <v xml:space="preserve"> </v>
      </c>
      <c r="C421" s="28"/>
      <c r="D421" s="28"/>
      <c r="E421" s="28"/>
      <c r="F421" s="28"/>
      <c r="G421" s="28"/>
      <c r="I421" s="138" t="str">
        <f>IF(TRIM(A421)="","",INDEX('School List 1'!N:N,MATCH(B421,'School List 1'!C:C,0)))</f>
        <v/>
      </c>
      <c r="J421" s="138" t="str">
        <f>IF(TRIM(A421)="","",INDEX('School List 1'!O:O,MATCH(B421,'School List 1'!C:C,0)))</f>
        <v/>
      </c>
    </row>
    <row r="422" spans="1:10" x14ac:dyDescent="0.2">
      <c r="A422" s="9" t="str">
        <f>_xlfn.IFNA(INDEX('School List 1'!D:D,MATCH(B422,'School List 1'!C:C,0))," ")</f>
        <v xml:space="preserve"> </v>
      </c>
      <c r="C422" s="28"/>
      <c r="D422" s="28"/>
      <c r="E422" s="28"/>
      <c r="F422" s="28"/>
      <c r="G422" s="28"/>
      <c r="I422" s="138" t="str">
        <f>IF(TRIM(A422)="","",INDEX('School List 1'!N:N,MATCH(B422,'School List 1'!C:C,0)))</f>
        <v/>
      </c>
      <c r="J422" s="138" t="str">
        <f>IF(TRIM(A422)="","",INDEX('School List 1'!O:O,MATCH(B422,'School List 1'!C:C,0)))</f>
        <v/>
      </c>
    </row>
    <row r="423" spans="1:10" x14ac:dyDescent="0.2">
      <c r="A423" s="9" t="str">
        <f>_xlfn.IFNA(INDEX('School List 1'!D:D,MATCH(B423,'School List 1'!C:C,0))," ")</f>
        <v xml:space="preserve"> </v>
      </c>
      <c r="C423" s="28"/>
      <c r="D423" s="28"/>
      <c r="E423" s="28"/>
      <c r="F423" s="28"/>
      <c r="G423" s="28"/>
      <c r="I423" s="138" t="str">
        <f>IF(TRIM(A423)="","",INDEX('School List 1'!N:N,MATCH(B423,'School List 1'!C:C,0)))</f>
        <v/>
      </c>
      <c r="J423" s="138" t="str">
        <f>IF(TRIM(A423)="","",INDEX('School List 1'!O:O,MATCH(B423,'School List 1'!C:C,0)))</f>
        <v/>
      </c>
    </row>
    <row r="424" spans="1:10" x14ac:dyDescent="0.2">
      <c r="A424" s="9" t="str">
        <f>_xlfn.IFNA(INDEX('School List 1'!D:D,MATCH(B424,'School List 1'!C:C,0))," ")</f>
        <v xml:space="preserve"> </v>
      </c>
      <c r="C424" s="28"/>
      <c r="D424" s="28"/>
      <c r="E424" s="28"/>
      <c r="F424" s="28"/>
      <c r="G424" s="28"/>
      <c r="I424" s="138" t="str">
        <f>IF(TRIM(A424)="","",INDEX('School List 1'!N:N,MATCH(B424,'School List 1'!C:C,0)))</f>
        <v/>
      </c>
      <c r="J424" s="138" t="str">
        <f>IF(TRIM(A424)="","",INDEX('School List 1'!O:O,MATCH(B424,'School List 1'!C:C,0)))</f>
        <v/>
      </c>
    </row>
    <row r="425" spans="1:10" x14ac:dyDescent="0.2">
      <c r="A425" s="9" t="str">
        <f>_xlfn.IFNA(INDEX('School List 1'!D:D,MATCH(B425,'School List 1'!C:C,0))," ")</f>
        <v xml:space="preserve"> </v>
      </c>
      <c r="C425" s="28"/>
      <c r="D425" s="28"/>
      <c r="E425" s="28"/>
      <c r="F425" s="28"/>
      <c r="G425" s="28"/>
      <c r="I425" s="138" t="str">
        <f>IF(TRIM(A425)="","",INDEX('School List 1'!N:N,MATCH(B425,'School List 1'!C:C,0)))</f>
        <v/>
      </c>
      <c r="J425" s="138" t="str">
        <f>IF(TRIM(A425)="","",INDEX('School List 1'!O:O,MATCH(B425,'School List 1'!C:C,0)))</f>
        <v/>
      </c>
    </row>
    <row r="426" spans="1:10" x14ac:dyDescent="0.2">
      <c r="A426" s="9" t="str">
        <f>_xlfn.IFNA(INDEX('School List 1'!D:D,MATCH(B426,'School List 1'!C:C,0))," ")</f>
        <v xml:space="preserve"> </v>
      </c>
      <c r="C426" s="28"/>
      <c r="D426" s="28"/>
      <c r="E426" s="28"/>
      <c r="F426" s="28"/>
      <c r="G426" s="28"/>
      <c r="I426" s="138" t="str">
        <f>IF(TRIM(A426)="","",INDEX('School List 1'!N:N,MATCH(B426,'School List 1'!C:C,0)))</f>
        <v/>
      </c>
      <c r="J426" s="138" t="str">
        <f>IF(TRIM(A426)="","",INDEX('School List 1'!O:O,MATCH(B426,'School List 1'!C:C,0)))</f>
        <v/>
      </c>
    </row>
    <row r="427" spans="1:10" x14ac:dyDescent="0.2">
      <c r="A427" s="9" t="str">
        <f>_xlfn.IFNA(INDEX('School List 1'!D:D,MATCH(B427,'School List 1'!C:C,0))," ")</f>
        <v xml:space="preserve"> </v>
      </c>
      <c r="C427" s="28"/>
      <c r="D427" s="28"/>
      <c r="E427" s="28"/>
      <c r="F427" s="28"/>
      <c r="G427" s="28"/>
      <c r="I427" s="138" t="str">
        <f>IF(TRIM(A427)="","",INDEX('School List 1'!N:N,MATCH(B427,'School List 1'!C:C,0)))</f>
        <v/>
      </c>
      <c r="J427" s="138" t="str">
        <f>IF(TRIM(A427)="","",INDEX('School List 1'!O:O,MATCH(B427,'School List 1'!C:C,0)))</f>
        <v/>
      </c>
    </row>
    <row r="428" spans="1:10" x14ac:dyDescent="0.2">
      <c r="A428" s="9" t="str">
        <f>_xlfn.IFNA(INDEX('School List 1'!D:D,MATCH(B428,'School List 1'!C:C,0))," ")</f>
        <v xml:space="preserve"> </v>
      </c>
      <c r="C428" s="28"/>
      <c r="D428" s="28"/>
      <c r="E428" s="28"/>
      <c r="F428" s="28"/>
      <c r="G428" s="28"/>
      <c r="I428" s="138" t="str">
        <f>IF(TRIM(A428)="","",INDEX('School List 1'!N:N,MATCH(B428,'School List 1'!C:C,0)))</f>
        <v/>
      </c>
      <c r="J428" s="138" t="str">
        <f>IF(TRIM(A428)="","",INDEX('School List 1'!O:O,MATCH(B428,'School List 1'!C:C,0)))</f>
        <v/>
      </c>
    </row>
    <row r="429" spans="1:10" x14ac:dyDescent="0.2">
      <c r="A429" s="9" t="str">
        <f>_xlfn.IFNA(INDEX('School List 1'!D:D,MATCH(B429,'School List 1'!C:C,0))," ")</f>
        <v xml:space="preserve"> </v>
      </c>
      <c r="C429" s="28"/>
      <c r="D429" s="28"/>
      <c r="E429" s="28"/>
      <c r="F429" s="28"/>
      <c r="G429" s="28"/>
      <c r="I429" s="138" t="str">
        <f>IF(TRIM(A429)="","",INDEX('School List 1'!N:N,MATCH(B429,'School List 1'!C:C,0)))</f>
        <v/>
      </c>
      <c r="J429" s="138" t="str">
        <f>IF(TRIM(A429)="","",INDEX('School List 1'!O:O,MATCH(B429,'School List 1'!C:C,0)))</f>
        <v/>
      </c>
    </row>
    <row r="430" spans="1:10" x14ac:dyDescent="0.2">
      <c r="A430" s="9" t="str">
        <f>_xlfn.IFNA(INDEX('School List 1'!D:D,MATCH(B430,'School List 1'!C:C,0))," ")</f>
        <v xml:space="preserve"> </v>
      </c>
      <c r="C430" s="28"/>
      <c r="D430" s="28"/>
      <c r="E430" s="28"/>
      <c r="F430" s="28"/>
      <c r="G430" s="28"/>
      <c r="I430" s="138" t="str">
        <f>IF(TRIM(A430)="","",INDEX('School List 1'!N:N,MATCH(B430,'School List 1'!C:C,0)))</f>
        <v/>
      </c>
      <c r="J430" s="138" t="str">
        <f>IF(TRIM(A430)="","",INDEX('School List 1'!O:O,MATCH(B430,'School List 1'!C:C,0)))</f>
        <v/>
      </c>
    </row>
    <row r="431" spans="1:10" x14ac:dyDescent="0.2">
      <c r="A431" s="9" t="str">
        <f>_xlfn.IFNA(INDEX('School List 1'!D:D,MATCH(B431,'School List 1'!C:C,0))," ")</f>
        <v xml:space="preserve"> </v>
      </c>
      <c r="C431" s="28"/>
      <c r="D431" s="28"/>
      <c r="E431" s="28"/>
      <c r="F431" s="28"/>
      <c r="G431" s="28"/>
      <c r="I431" s="138" t="str">
        <f>IF(TRIM(A431)="","",INDEX('School List 1'!N:N,MATCH(B431,'School List 1'!C:C,0)))</f>
        <v/>
      </c>
      <c r="J431" s="138" t="str">
        <f>IF(TRIM(A431)="","",INDEX('School List 1'!O:O,MATCH(B431,'School List 1'!C:C,0)))</f>
        <v/>
      </c>
    </row>
    <row r="432" spans="1:10" x14ac:dyDescent="0.2">
      <c r="A432" s="9" t="str">
        <f>_xlfn.IFNA(INDEX('School List 1'!D:D,MATCH(B432,'School List 1'!C:C,0))," ")</f>
        <v xml:space="preserve"> </v>
      </c>
      <c r="C432" s="28"/>
      <c r="D432" s="28"/>
      <c r="E432" s="28"/>
      <c r="F432" s="28"/>
      <c r="G432" s="28"/>
      <c r="I432" s="138" t="str">
        <f>IF(TRIM(A432)="","",INDEX('School List 1'!N:N,MATCH(B432,'School List 1'!C:C,0)))</f>
        <v/>
      </c>
      <c r="J432" s="138" t="str">
        <f>IF(TRIM(A432)="","",INDEX('School List 1'!O:O,MATCH(B432,'School List 1'!C:C,0)))</f>
        <v/>
      </c>
    </row>
    <row r="433" spans="1:10" x14ac:dyDescent="0.2">
      <c r="A433" s="9" t="str">
        <f>_xlfn.IFNA(INDEX('School List 1'!D:D,MATCH(B433,'School List 1'!C:C,0))," ")</f>
        <v xml:space="preserve"> </v>
      </c>
      <c r="C433" s="28"/>
      <c r="D433" s="28"/>
      <c r="E433" s="28"/>
      <c r="F433" s="28"/>
      <c r="G433" s="28"/>
      <c r="I433" s="138" t="str">
        <f>IF(TRIM(A433)="","",INDEX('School List 1'!N:N,MATCH(B433,'School List 1'!C:C,0)))</f>
        <v/>
      </c>
      <c r="J433" s="138" t="str">
        <f>IF(TRIM(A433)="","",INDEX('School List 1'!O:O,MATCH(B433,'School List 1'!C:C,0)))</f>
        <v/>
      </c>
    </row>
    <row r="434" spans="1:10" x14ac:dyDescent="0.2">
      <c r="A434" s="9" t="str">
        <f>_xlfn.IFNA(INDEX('School List 1'!D:D,MATCH(B434,'School List 1'!C:C,0))," ")</f>
        <v xml:space="preserve"> </v>
      </c>
      <c r="C434" s="28"/>
      <c r="D434" s="28"/>
      <c r="E434" s="28"/>
      <c r="F434" s="28"/>
      <c r="G434" s="28"/>
      <c r="I434" s="138" t="str">
        <f>IF(TRIM(A434)="","",INDEX('School List 1'!N:N,MATCH(B434,'School List 1'!C:C,0)))</f>
        <v/>
      </c>
      <c r="J434" s="138" t="str">
        <f>IF(TRIM(A434)="","",INDEX('School List 1'!O:O,MATCH(B434,'School List 1'!C:C,0)))</f>
        <v/>
      </c>
    </row>
    <row r="435" spans="1:10" x14ac:dyDescent="0.2">
      <c r="A435" s="9" t="str">
        <f>_xlfn.IFNA(INDEX('School List 1'!D:D,MATCH(B435,'School List 1'!C:C,0))," ")</f>
        <v xml:space="preserve"> </v>
      </c>
      <c r="C435" s="28"/>
      <c r="D435" s="28"/>
      <c r="E435" s="28"/>
      <c r="F435" s="28"/>
      <c r="G435" s="28"/>
      <c r="I435" s="138" t="str">
        <f>IF(TRIM(A435)="","",INDEX('School List 1'!N:N,MATCH(B435,'School List 1'!C:C,0)))</f>
        <v/>
      </c>
      <c r="J435" s="138" t="str">
        <f>IF(TRIM(A435)="","",INDEX('School List 1'!O:O,MATCH(B435,'School List 1'!C:C,0)))</f>
        <v/>
      </c>
    </row>
    <row r="436" spans="1:10" x14ac:dyDescent="0.2">
      <c r="A436" s="9" t="str">
        <f>_xlfn.IFNA(INDEX('School List 1'!D:D,MATCH(B436,'School List 1'!C:C,0))," ")</f>
        <v xml:space="preserve"> </v>
      </c>
      <c r="C436" s="28"/>
      <c r="D436" s="28"/>
      <c r="E436" s="28"/>
      <c r="F436" s="28"/>
      <c r="G436" s="28"/>
      <c r="I436" s="138" t="str">
        <f>IF(TRIM(A436)="","",INDEX('School List 1'!N:N,MATCH(B436,'School List 1'!C:C,0)))</f>
        <v/>
      </c>
      <c r="J436" s="138" t="str">
        <f>IF(TRIM(A436)="","",INDEX('School List 1'!O:O,MATCH(B436,'School List 1'!C:C,0)))</f>
        <v/>
      </c>
    </row>
    <row r="437" spans="1:10" x14ac:dyDescent="0.2">
      <c r="A437" s="9" t="str">
        <f>_xlfn.IFNA(INDEX('School List 1'!D:D,MATCH(B437,'School List 1'!C:C,0))," ")</f>
        <v xml:space="preserve"> </v>
      </c>
      <c r="C437" s="28"/>
      <c r="D437" s="28"/>
      <c r="E437" s="28"/>
      <c r="F437" s="28"/>
      <c r="G437" s="28"/>
      <c r="I437" s="138" t="str">
        <f>IF(TRIM(A437)="","",INDEX('School List 1'!N:N,MATCH(B437,'School List 1'!C:C,0)))</f>
        <v/>
      </c>
      <c r="J437" s="138" t="str">
        <f>IF(TRIM(A437)="","",INDEX('School List 1'!O:O,MATCH(B437,'School List 1'!C:C,0)))</f>
        <v/>
      </c>
    </row>
    <row r="438" spans="1:10" x14ac:dyDescent="0.2">
      <c r="A438" s="9" t="str">
        <f>_xlfn.IFNA(INDEX('School List 1'!D:D,MATCH(B438,'School List 1'!C:C,0))," ")</f>
        <v xml:space="preserve"> </v>
      </c>
      <c r="C438" s="28"/>
      <c r="D438" s="28"/>
      <c r="E438" s="28"/>
      <c r="F438" s="28"/>
      <c r="G438" s="28"/>
      <c r="I438" s="138" t="str">
        <f>IF(TRIM(A438)="","",INDEX('School List 1'!N:N,MATCH(B438,'School List 1'!C:C,0)))</f>
        <v/>
      </c>
      <c r="J438" s="138" t="str">
        <f>IF(TRIM(A438)="","",INDEX('School List 1'!O:O,MATCH(B438,'School List 1'!C:C,0)))</f>
        <v/>
      </c>
    </row>
    <row r="439" spans="1:10" x14ac:dyDescent="0.2">
      <c r="A439" s="9" t="str">
        <f>_xlfn.IFNA(INDEX('School List 1'!D:D,MATCH(B439,'School List 1'!C:C,0))," ")</f>
        <v xml:space="preserve"> </v>
      </c>
      <c r="C439" s="28"/>
      <c r="D439" s="28"/>
      <c r="E439" s="28"/>
      <c r="F439" s="28"/>
      <c r="G439" s="28"/>
      <c r="I439" s="138" t="str">
        <f>IF(TRIM(A439)="","",INDEX('School List 1'!N:N,MATCH(B439,'School List 1'!C:C,0)))</f>
        <v/>
      </c>
      <c r="J439" s="138" t="str">
        <f>IF(TRIM(A439)="","",INDEX('School List 1'!O:O,MATCH(B439,'School List 1'!C:C,0)))</f>
        <v/>
      </c>
    </row>
    <row r="440" spans="1:10" x14ac:dyDescent="0.2">
      <c r="A440" s="9" t="str">
        <f>_xlfn.IFNA(INDEX('School List 1'!D:D,MATCH(B440,'School List 1'!C:C,0))," ")</f>
        <v xml:space="preserve"> </v>
      </c>
      <c r="C440" s="28"/>
      <c r="D440" s="28"/>
      <c r="E440" s="28"/>
      <c r="F440" s="28"/>
      <c r="G440" s="28"/>
      <c r="I440" s="138" t="str">
        <f>IF(TRIM(A440)="","",INDEX('School List 1'!N:N,MATCH(B440,'School List 1'!C:C,0)))</f>
        <v/>
      </c>
      <c r="J440" s="138" t="str">
        <f>IF(TRIM(A440)="","",INDEX('School List 1'!O:O,MATCH(B440,'School List 1'!C:C,0)))</f>
        <v/>
      </c>
    </row>
    <row r="441" spans="1:10" x14ac:dyDescent="0.2">
      <c r="A441" s="9" t="str">
        <f>_xlfn.IFNA(INDEX('School List 1'!D:D,MATCH(B441,'School List 1'!C:C,0))," ")</f>
        <v xml:space="preserve"> </v>
      </c>
      <c r="C441" s="28"/>
      <c r="D441" s="28"/>
      <c r="E441" s="28"/>
      <c r="F441" s="28"/>
      <c r="G441" s="28"/>
      <c r="I441" s="138" t="str">
        <f>IF(TRIM(A441)="","",INDEX('School List 1'!N:N,MATCH(B441,'School List 1'!C:C,0)))</f>
        <v/>
      </c>
      <c r="J441" s="138" t="str">
        <f>IF(TRIM(A441)="","",INDEX('School List 1'!O:O,MATCH(B441,'School List 1'!C:C,0)))</f>
        <v/>
      </c>
    </row>
    <row r="442" spans="1:10" x14ac:dyDescent="0.2">
      <c r="A442" s="9" t="str">
        <f>_xlfn.IFNA(INDEX('School List 1'!D:D,MATCH(B442,'School List 1'!C:C,0))," ")</f>
        <v xml:space="preserve"> </v>
      </c>
      <c r="C442" s="28"/>
      <c r="D442" s="28"/>
      <c r="E442" s="28"/>
      <c r="F442" s="28"/>
      <c r="G442" s="28"/>
      <c r="I442" s="138" t="str">
        <f>IF(TRIM(A442)="","",INDEX('School List 1'!N:N,MATCH(B442,'School List 1'!C:C,0)))</f>
        <v/>
      </c>
      <c r="J442" s="138" t="str">
        <f>IF(TRIM(A442)="","",INDEX('School List 1'!O:O,MATCH(B442,'School List 1'!C:C,0)))</f>
        <v/>
      </c>
    </row>
    <row r="443" spans="1:10" x14ac:dyDescent="0.2">
      <c r="A443" s="9" t="str">
        <f>_xlfn.IFNA(INDEX('School List 1'!D:D,MATCH(B443,'School List 1'!C:C,0))," ")</f>
        <v xml:space="preserve"> </v>
      </c>
      <c r="C443" s="28"/>
      <c r="D443" s="28"/>
      <c r="E443" s="28"/>
      <c r="F443" s="28"/>
      <c r="G443" s="28"/>
      <c r="I443" s="138" t="str">
        <f>IF(TRIM(A443)="","",INDEX('School List 1'!N:N,MATCH(B443,'School List 1'!C:C,0)))</f>
        <v/>
      </c>
      <c r="J443" s="138" t="str">
        <f>IF(TRIM(A443)="","",INDEX('School List 1'!O:O,MATCH(B443,'School List 1'!C:C,0)))</f>
        <v/>
      </c>
    </row>
    <row r="444" spans="1:10" x14ac:dyDescent="0.2">
      <c r="A444" s="9" t="str">
        <f>_xlfn.IFNA(INDEX('School List 1'!D:D,MATCH(B444,'School List 1'!C:C,0))," ")</f>
        <v xml:space="preserve"> </v>
      </c>
      <c r="C444" s="28"/>
      <c r="D444" s="28"/>
      <c r="E444" s="28"/>
      <c r="F444" s="28"/>
      <c r="G444" s="28"/>
      <c r="I444" s="138" t="str">
        <f>IF(TRIM(A444)="","",INDEX('School List 1'!N:N,MATCH(B444,'School List 1'!C:C,0)))</f>
        <v/>
      </c>
      <c r="J444" s="138" t="str">
        <f>IF(TRIM(A444)="","",INDEX('School List 1'!O:O,MATCH(B444,'School List 1'!C:C,0)))</f>
        <v/>
      </c>
    </row>
    <row r="445" spans="1:10" x14ac:dyDescent="0.2">
      <c r="A445" s="9" t="str">
        <f>_xlfn.IFNA(INDEX('School List 1'!D:D,MATCH(B445,'School List 1'!C:C,0))," ")</f>
        <v xml:space="preserve"> </v>
      </c>
      <c r="C445" s="28"/>
      <c r="D445" s="28"/>
      <c r="E445" s="28"/>
      <c r="F445" s="28"/>
      <c r="G445" s="28"/>
      <c r="I445" s="138" t="str">
        <f>IF(TRIM(A445)="","",INDEX('School List 1'!N:N,MATCH(B445,'School List 1'!C:C,0)))</f>
        <v/>
      </c>
      <c r="J445" s="138" t="str">
        <f>IF(TRIM(A445)="","",INDEX('School List 1'!O:O,MATCH(B445,'School List 1'!C:C,0)))</f>
        <v/>
      </c>
    </row>
    <row r="446" spans="1:10" x14ac:dyDescent="0.2">
      <c r="A446" s="9" t="str">
        <f>_xlfn.IFNA(INDEX('School List 1'!D:D,MATCH(B446,'School List 1'!C:C,0))," ")</f>
        <v xml:space="preserve"> </v>
      </c>
      <c r="C446" s="28"/>
      <c r="D446" s="28"/>
      <c r="E446" s="28"/>
      <c r="F446" s="28"/>
      <c r="G446" s="28"/>
      <c r="I446" s="138" t="str">
        <f>IF(TRIM(A446)="","",INDEX('School List 1'!N:N,MATCH(B446,'School List 1'!C:C,0)))</f>
        <v/>
      </c>
      <c r="J446" s="138" t="str">
        <f>IF(TRIM(A446)="","",INDEX('School List 1'!O:O,MATCH(B446,'School List 1'!C:C,0)))</f>
        <v/>
      </c>
    </row>
    <row r="447" spans="1:10" x14ac:dyDescent="0.2">
      <c r="A447" s="9" t="str">
        <f>_xlfn.IFNA(INDEX('School List 1'!D:D,MATCH(B447,'School List 1'!C:C,0))," ")</f>
        <v xml:space="preserve"> </v>
      </c>
      <c r="C447" s="28"/>
      <c r="D447" s="28"/>
      <c r="E447" s="28"/>
      <c r="F447" s="28"/>
      <c r="G447" s="28"/>
      <c r="I447" s="138" t="str">
        <f>IF(TRIM(A447)="","",INDEX('School List 1'!N:N,MATCH(B447,'School List 1'!C:C,0)))</f>
        <v/>
      </c>
      <c r="J447" s="138" t="str">
        <f>IF(TRIM(A447)="","",INDEX('School List 1'!O:O,MATCH(B447,'School List 1'!C:C,0)))</f>
        <v/>
      </c>
    </row>
    <row r="448" spans="1:10" x14ac:dyDescent="0.2">
      <c r="A448" s="9" t="str">
        <f>_xlfn.IFNA(INDEX('School List 1'!D:D,MATCH(B448,'School List 1'!C:C,0))," ")</f>
        <v xml:space="preserve"> </v>
      </c>
      <c r="C448" s="28"/>
      <c r="D448" s="28"/>
      <c r="E448" s="28"/>
      <c r="F448" s="28"/>
      <c r="G448" s="28"/>
      <c r="I448" s="138" t="str">
        <f>IF(TRIM(A448)="","",INDEX('School List 1'!N:N,MATCH(B448,'School List 1'!C:C,0)))</f>
        <v/>
      </c>
      <c r="J448" s="138" t="str">
        <f>IF(TRIM(A448)="","",INDEX('School List 1'!O:O,MATCH(B448,'School List 1'!C:C,0)))</f>
        <v/>
      </c>
    </row>
    <row r="449" spans="1:10" x14ac:dyDescent="0.2">
      <c r="A449" s="9" t="str">
        <f>_xlfn.IFNA(INDEX('School List 1'!D:D,MATCH(B449,'School List 1'!C:C,0))," ")</f>
        <v xml:space="preserve"> </v>
      </c>
      <c r="C449" s="28"/>
      <c r="D449" s="28"/>
      <c r="E449" s="28"/>
      <c r="F449" s="28"/>
      <c r="G449" s="28"/>
      <c r="I449" s="138" t="str">
        <f>IF(TRIM(A449)="","",INDEX('School List 1'!N:N,MATCH(B449,'School List 1'!C:C,0)))</f>
        <v/>
      </c>
      <c r="J449" s="138" t="str">
        <f>IF(TRIM(A449)="","",INDEX('School List 1'!O:O,MATCH(B449,'School List 1'!C:C,0)))</f>
        <v/>
      </c>
    </row>
    <row r="450" spans="1:10" x14ac:dyDescent="0.2">
      <c r="A450" s="9" t="str">
        <f>_xlfn.IFNA(INDEX('School List 1'!D:D,MATCH(B450,'School List 1'!C:C,0))," ")</f>
        <v xml:space="preserve"> </v>
      </c>
      <c r="C450" s="28"/>
      <c r="D450" s="28"/>
      <c r="E450" s="28"/>
      <c r="F450" s="28"/>
      <c r="G450" s="28"/>
      <c r="I450" s="138" t="str">
        <f>IF(TRIM(A450)="","",INDEX('School List 1'!N:N,MATCH(B450,'School List 1'!C:C,0)))</f>
        <v/>
      </c>
      <c r="J450" s="138" t="str">
        <f>IF(TRIM(A450)="","",INDEX('School List 1'!O:O,MATCH(B450,'School List 1'!C:C,0)))</f>
        <v/>
      </c>
    </row>
    <row r="451" spans="1:10" x14ac:dyDescent="0.2">
      <c r="A451" s="9" t="str">
        <f>_xlfn.IFNA(INDEX('School List 1'!D:D,MATCH(B451,'School List 1'!C:C,0))," ")</f>
        <v xml:space="preserve"> </v>
      </c>
      <c r="C451" s="28"/>
      <c r="D451" s="28"/>
      <c r="E451" s="28"/>
      <c r="F451" s="28"/>
      <c r="G451" s="28"/>
      <c r="I451" s="138" t="str">
        <f>IF(TRIM(A451)="","",INDEX('School List 1'!N:N,MATCH(B451,'School List 1'!C:C,0)))</f>
        <v/>
      </c>
      <c r="J451" s="138" t="str">
        <f>IF(TRIM(A451)="","",INDEX('School List 1'!O:O,MATCH(B451,'School List 1'!C:C,0)))</f>
        <v/>
      </c>
    </row>
    <row r="452" spans="1:10" x14ac:dyDescent="0.2">
      <c r="A452" s="9" t="str">
        <f>_xlfn.IFNA(INDEX('School List 1'!D:D,MATCH(B452,'School List 1'!C:C,0))," ")</f>
        <v xml:space="preserve"> </v>
      </c>
      <c r="C452" s="28"/>
      <c r="D452" s="28"/>
      <c r="E452" s="28"/>
      <c r="F452" s="28"/>
      <c r="G452" s="28"/>
      <c r="I452" s="138" t="str">
        <f>IF(TRIM(A452)="","",INDEX('School List 1'!N:N,MATCH(B452,'School List 1'!C:C,0)))</f>
        <v/>
      </c>
      <c r="J452" s="138" t="str">
        <f>IF(TRIM(A452)="","",INDEX('School List 1'!O:O,MATCH(B452,'School List 1'!C:C,0)))</f>
        <v/>
      </c>
    </row>
    <row r="453" spans="1:10" x14ac:dyDescent="0.2">
      <c r="A453" s="9" t="str">
        <f>_xlfn.IFNA(INDEX('School List 1'!D:D,MATCH(B453,'School List 1'!C:C,0))," ")</f>
        <v xml:space="preserve"> </v>
      </c>
      <c r="C453" s="28"/>
      <c r="D453" s="28"/>
      <c r="E453" s="28"/>
      <c r="F453" s="28"/>
      <c r="G453" s="28"/>
      <c r="I453" s="138" t="str">
        <f>IF(TRIM(A453)="","",INDEX('School List 1'!N:N,MATCH(B453,'School List 1'!C:C,0)))</f>
        <v/>
      </c>
      <c r="J453" s="138" t="str">
        <f>IF(TRIM(A453)="","",INDEX('School List 1'!O:O,MATCH(B453,'School List 1'!C:C,0)))</f>
        <v/>
      </c>
    </row>
    <row r="454" spans="1:10" x14ac:dyDescent="0.2">
      <c r="A454" s="9" t="str">
        <f>_xlfn.IFNA(INDEX('School List 1'!D:D,MATCH(B454,'School List 1'!C:C,0))," ")</f>
        <v xml:space="preserve"> </v>
      </c>
      <c r="C454" s="28"/>
      <c r="D454" s="28"/>
      <c r="E454" s="28"/>
      <c r="F454" s="28"/>
      <c r="G454" s="28"/>
      <c r="I454" s="138" t="str">
        <f>IF(TRIM(A454)="","",INDEX('School List 1'!N:N,MATCH(B454,'School List 1'!C:C,0)))</f>
        <v/>
      </c>
      <c r="J454" s="138" t="str">
        <f>IF(TRIM(A454)="","",INDEX('School List 1'!O:O,MATCH(B454,'School List 1'!C:C,0)))</f>
        <v/>
      </c>
    </row>
    <row r="455" spans="1:10" x14ac:dyDescent="0.2">
      <c r="A455" s="9" t="str">
        <f>_xlfn.IFNA(INDEX('School List 1'!D:D,MATCH(B455,'School List 1'!C:C,0))," ")</f>
        <v xml:space="preserve"> </v>
      </c>
      <c r="C455" s="28"/>
      <c r="D455" s="28"/>
      <c r="E455" s="28"/>
      <c r="F455" s="28"/>
      <c r="G455" s="28"/>
      <c r="I455" s="138" t="str">
        <f>IF(TRIM(A455)="","",INDEX('School List 1'!N:N,MATCH(B455,'School List 1'!C:C,0)))</f>
        <v/>
      </c>
      <c r="J455" s="138" t="str">
        <f>IF(TRIM(A455)="","",INDEX('School List 1'!O:O,MATCH(B455,'School List 1'!C:C,0)))</f>
        <v/>
      </c>
    </row>
    <row r="456" spans="1:10" x14ac:dyDescent="0.2">
      <c r="A456" s="9" t="str">
        <f>_xlfn.IFNA(INDEX('School List 1'!D:D,MATCH(B456,'School List 1'!C:C,0))," ")</f>
        <v xml:space="preserve"> </v>
      </c>
      <c r="C456" s="28"/>
      <c r="D456" s="28"/>
      <c r="E456" s="28"/>
      <c r="F456" s="28"/>
      <c r="G456" s="28"/>
      <c r="I456" s="138" t="str">
        <f>IF(TRIM(A456)="","",INDEX('School List 1'!N:N,MATCH(B456,'School List 1'!C:C,0)))</f>
        <v/>
      </c>
      <c r="J456" s="138" t="str">
        <f>IF(TRIM(A456)="","",INDEX('School List 1'!O:O,MATCH(B456,'School List 1'!C:C,0)))</f>
        <v/>
      </c>
    </row>
    <row r="457" spans="1:10" x14ac:dyDescent="0.2">
      <c r="A457" s="9" t="str">
        <f>_xlfn.IFNA(INDEX('School List 1'!D:D,MATCH(B457,'School List 1'!C:C,0))," ")</f>
        <v xml:space="preserve"> </v>
      </c>
      <c r="C457" s="28"/>
      <c r="D457" s="28"/>
      <c r="E457" s="28"/>
      <c r="F457" s="28"/>
      <c r="G457" s="28"/>
      <c r="I457" s="138" t="str">
        <f>IF(TRIM(A457)="","",INDEX('School List 1'!N:N,MATCH(B457,'School List 1'!C:C,0)))</f>
        <v/>
      </c>
      <c r="J457" s="138" t="str">
        <f>IF(TRIM(A457)="","",INDEX('School List 1'!O:O,MATCH(B457,'School List 1'!C:C,0)))</f>
        <v/>
      </c>
    </row>
    <row r="458" spans="1:10" x14ac:dyDescent="0.2">
      <c r="A458" s="9" t="str">
        <f>_xlfn.IFNA(INDEX('School List 1'!D:D,MATCH(B458,'School List 1'!C:C,0))," ")</f>
        <v xml:space="preserve"> </v>
      </c>
      <c r="C458" s="28"/>
      <c r="D458" s="28"/>
      <c r="E458" s="28"/>
      <c r="F458" s="28"/>
      <c r="G458" s="28"/>
      <c r="I458" s="138" t="str">
        <f>IF(TRIM(A458)="","",INDEX('School List 1'!N:N,MATCH(B458,'School List 1'!C:C,0)))</f>
        <v/>
      </c>
      <c r="J458" s="138" t="str">
        <f>IF(TRIM(A458)="","",INDEX('School List 1'!O:O,MATCH(B458,'School List 1'!C:C,0)))</f>
        <v/>
      </c>
    </row>
    <row r="459" spans="1:10" x14ac:dyDescent="0.2">
      <c r="A459" s="9" t="str">
        <f>_xlfn.IFNA(INDEX('School List 1'!D:D,MATCH(B459,'School List 1'!C:C,0))," ")</f>
        <v xml:space="preserve"> </v>
      </c>
      <c r="C459" s="28"/>
      <c r="D459" s="28"/>
      <c r="E459" s="28"/>
      <c r="F459" s="28"/>
      <c r="G459" s="28"/>
      <c r="I459" s="138" t="str">
        <f>IF(TRIM(A459)="","",INDEX('School List 1'!N:N,MATCH(B459,'School List 1'!C:C,0)))</f>
        <v/>
      </c>
      <c r="J459" s="138" t="str">
        <f>IF(TRIM(A459)="","",INDEX('School List 1'!O:O,MATCH(B459,'School List 1'!C:C,0)))</f>
        <v/>
      </c>
    </row>
    <row r="460" spans="1:10" x14ac:dyDescent="0.2">
      <c r="A460" s="9" t="str">
        <f>_xlfn.IFNA(INDEX('School List 1'!D:D,MATCH(B460,'School List 1'!C:C,0))," ")</f>
        <v xml:space="preserve"> </v>
      </c>
      <c r="C460" s="28"/>
      <c r="D460" s="28"/>
      <c r="E460" s="28"/>
      <c r="F460" s="28"/>
      <c r="G460" s="28"/>
      <c r="I460" s="138" t="str">
        <f>IF(TRIM(A460)="","",INDEX('School List 1'!N:N,MATCH(B460,'School List 1'!C:C,0)))</f>
        <v/>
      </c>
      <c r="J460" s="138" t="str">
        <f>IF(TRIM(A460)="","",INDEX('School List 1'!O:O,MATCH(B460,'School List 1'!C:C,0)))</f>
        <v/>
      </c>
    </row>
    <row r="461" spans="1:10" x14ac:dyDescent="0.2">
      <c r="A461" s="9" t="str">
        <f>_xlfn.IFNA(INDEX('School List 1'!D:D,MATCH(B461,'School List 1'!C:C,0))," ")</f>
        <v xml:space="preserve"> </v>
      </c>
      <c r="C461" s="28"/>
      <c r="D461" s="28"/>
      <c r="E461" s="28"/>
      <c r="F461" s="28"/>
      <c r="G461" s="28"/>
      <c r="I461" s="138" t="str">
        <f>IF(TRIM(A461)="","",INDEX('School List 1'!N:N,MATCH(B461,'School List 1'!C:C,0)))</f>
        <v/>
      </c>
      <c r="J461" s="138" t="str">
        <f>IF(TRIM(A461)="","",INDEX('School List 1'!O:O,MATCH(B461,'School List 1'!C:C,0)))</f>
        <v/>
      </c>
    </row>
    <row r="462" spans="1:10" x14ac:dyDescent="0.2">
      <c r="A462" s="9" t="str">
        <f>_xlfn.IFNA(INDEX('School List 1'!D:D,MATCH(B462,'School List 1'!C:C,0))," ")</f>
        <v xml:space="preserve"> </v>
      </c>
      <c r="C462" s="28"/>
      <c r="D462" s="28"/>
      <c r="E462" s="28"/>
      <c r="F462" s="28"/>
      <c r="G462" s="28"/>
      <c r="I462" s="138" t="str">
        <f>IF(TRIM(A462)="","",INDEX('School List 1'!N:N,MATCH(B462,'School List 1'!C:C,0)))</f>
        <v/>
      </c>
      <c r="J462" s="138" t="str">
        <f>IF(TRIM(A462)="","",INDEX('School List 1'!O:O,MATCH(B462,'School List 1'!C:C,0)))</f>
        <v/>
      </c>
    </row>
    <row r="463" spans="1:10" x14ac:dyDescent="0.2">
      <c r="A463" s="9" t="str">
        <f>_xlfn.IFNA(INDEX('School List 1'!D:D,MATCH(B463,'School List 1'!C:C,0))," ")</f>
        <v xml:space="preserve"> </v>
      </c>
      <c r="C463" s="28"/>
      <c r="D463" s="28"/>
      <c r="E463" s="28"/>
      <c r="F463" s="28"/>
      <c r="G463" s="28"/>
      <c r="I463" s="138" t="str">
        <f>IF(TRIM(A463)="","",INDEX('School List 1'!N:N,MATCH(B463,'School List 1'!C:C,0)))</f>
        <v/>
      </c>
      <c r="J463" s="138" t="str">
        <f>IF(TRIM(A463)="","",INDEX('School List 1'!O:O,MATCH(B463,'School List 1'!C:C,0)))</f>
        <v/>
      </c>
    </row>
    <row r="464" spans="1:10" x14ac:dyDescent="0.2">
      <c r="A464" s="9" t="str">
        <f>_xlfn.IFNA(INDEX('School List 1'!D:D,MATCH(B464,'School List 1'!C:C,0))," ")</f>
        <v xml:space="preserve"> </v>
      </c>
      <c r="C464" s="28"/>
      <c r="D464" s="28"/>
      <c r="E464" s="28"/>
      <c r="F464" s="28"/>
      <c r="G464" s="28"/>
      <c r="I464" s="138" t="str">
        <f>IF(TRIM(A464)="","",INDEX('School List 1'!N:N,MATCH(B464,'School List 1'!C:C,0)))</f>
        <v/>
      </c>
      <c r="J464" s="138" t="str">
        <f>IF(TRIM(A464)="","",INDEX('School List 1'!O:O,MATCH(B464,'School List 1'!C:C,0)))</f>
        <v/>
      </c>
    </row>
    <row r="465" spans="1:10" x14ac:dyDescent="0.2">
      <c r="A465" s="9" t="str">
        <f>_xlfn.IFNA(INDEX('School List 1'!D:D,MATCH(B465,'School List 1'!C:C,0))," ")</f>
        <v xml:space="preserve"> </v>
      </c>
      <c r="C465" s="28"/>
      <c r="D465" s="28"/>
      <c r="E465" s="28"/>
      <c r="F465" s="28"/>
      <c r="G465" s="28"/>
      <c r="I465" s="138" t="str">
        <f>IF(TRIM(A465)="","",INDEX('School List 1'!N:N,MATCH(B465,'School List 1'!C:C,0)))</f>
        <v/>
      </c>
      <c r="J465" s="138" t="str">
        <f>IF(TRIM(A465)="","",INDEX('School List 1'!O:O,MATCH(B465,'School List 1'!C:C,0)))</f>
        <v/>
      </c>
    </row>
    <row r="466" spans="1:10" x14ac:dyDescent="0.2">
      <c r="A466" s="9" t="str">
        <f>_xlfn.IFNA(INDEX('School List 1'!D:D,MATCH(B466,'School List 1'!C:C,0))," ")</f>
        <v xml:space="preserve"> </v>
      </c>
      <c r="C466" s="28"/>
      <c r="D466" s="28"/>
      <c r="E466" s="28"/>
      <c r="F466" s="28"/>
      <c r="G466" s="28"/>
      <c r="I466" s="138" t="str">
        <f>IF(TRIM(A466)="","",INDEX('School List 1'!N:N,MATCH(B466,'School List 1'!C:C,0)))</f>
        <v/>
      </c>
      <c r="J466" s="138" t="str">
        <f>IF(TRIM(A466)="","",INDEX('School List 1'!O:O,MATCH(B466,'School List 1'!C:C,0)))</f>
        <v/>
      </c>
    </row>
    <row r="467" spans="1:10" x14ac:dyDescent="0.2">
      <c r="A467" s="9" t="str">
        <f>_xlfn.IFNA(INDEX('School List 1'!D:D,MATCH(B467,'School List 1'!C:C,0))," ")</f>
        <v xml:space="preserve"> </v>
      </c>
      <c r="C467" s="28"/>
      <c r="D467" s="28"/>
      <c r="E467" s="28"/>
      <c r="F467" s="28"/>
      <c r="G467" s="28"/>
      <c r="I467" s="138" t="str">
        <f>IF(TRIM(A467)="","",INDEX('School List 1'!N:N,MATCH(B467,'School List 1'!C:C,0)))</f>
        <v/>
      </c>
      <c r="J467" s="138" t="str">
        <f>IF(TRIM(A467)="","",INDEX('School List 1'!O:O,MATCH(B467,'School List 1'!C:C,0)))</f>
        <v/>
      </c>
    </row>
    <row r="468" spans="1:10" x14ac:dyDescent="0.2">
      <c r="A468" s="9" t="str">
        <f>_xlfn.IFNA(INDEX('School List 1'!D:D,MATCH(B468,'School List 1'!C:C,0))," ")</f>
        <v xml:space="preserve"> </v>
      </c>
      <c r="C468" s="28"/>
      <c r="D468" s="28"/>
      <c r="E468" s="28"/>
      <c r="F468" s="28"/>
      <c r="G468" s="28"/>
      <c r="I468" s="138" t="str">
        <f>IF(TRIM(A468)="","",INDEX('School List 1'!N:N,MATCH(B468,'School List 1'!C:C,0)))</f>
        <v/>
      </c>
      <c r="J468" s="138" t="str">
        <f>IF(TRIM(A468)="","",INDEX('School List 1'!O:O,MATCH(B468,'School List 1'!C:C,0)))</f>
        <v/>
      </c>
    </row>
    <row r="469" spans="1:10" x14ac:dyDescent="0.2">
      <c r="A469" s="9" t="str">
        <f>_xlfn.IFNA(INDEX('School List 1'!D:D,MATCH(B469,'School List 1'!C:C,0))," ")</f>
        <v xml:space="preserve"> </v>
      </c>
      <c r="C469" s="28"/>
      <c r="D469" s="28"/>
      <c r="E469" s="28"/>
      <c r="F469" s="28"/>
      <c r="G469" s="28"/>
      <c r="I469" s="138" t="str">
        <f>IF(TRIM(A469)="","",INDEX('School List 1'!N:N,MATCH(B469,'School List 1'!C:C,0)))</f>
        <v/>
      </c>
      <c r="J469" s="138" t="str">
        <f>IF(TRIM(A469)="","",INDEX('School List 1'!O:O,MATCH(B469,'School List 1'!C:C,0)))</f>
        <v/>
      </c>
    </row>
    <row r="470" spans="1:10" x14ac:dyDescent="0.2">
      <c r="A470" s="9" t="str">
        <f>_xlfn.IFNA(INDEX('School List 1'!D:D,MATCH(B470,'School List 1'!C:C,0))," ")</f>
        <v xml:space="preserve"> </v>
      </c>
      <c r="C470" s="28"/>
      <c r="D470" s="28"/>
      <c r="E470" s="28"/>
      <c r="F470" s="28"/>
      <c r="G470" s="28"/>
      <c r="I470" s="138" t="str">
        <f>IF(TRIM(A470)="","",INDEX('School List 1'!N:N,MATCH(B470,'School List 1'!C:C,0)))</f>
        <v/>
      </c>
      <c r="J470" s="138" t="str">
        <f>IF(TRIM(A470)="","",INDEX('School List 1'!O:O,MATCH(B470,'School List 1'!C:C,0)))</f>
        <v/>
      </c>
    </row>
    <row r="471" spans="1:10" x14ac:dyDescent="0.2">
      <c r="A471" s="9" t="str">
        <f>_xlfn.IFNA(INDEX('School List 1'!D:D,MATCH(B471,'School List 1'!C:C,0))," ")</f>
        <v xml:space="preserve"> </v>
      </c>
      <c r="C471" s="28"/>
      <c r="D471" s="28"/>
      <c r="E471" s="28"/>
      <c r="F471" s="28"/>
      <c r="G471" s="28"/>
      <c r="I471" s="138" t="str">
        <f>IF(TRIM(A471)="","",INDEX('School List 1'!N:N,MATCH(B471,'School List 1'!C:C,0)))</f>
        <v/>
      </c>
      <c r="J471" s="138" t="str">
        <f>IF(TRIM(A471)="","",INDEX('School List 1'!O:O,MATCH(B471,'School List 1'!C:C,0)))</f>
        <v/>
      </c>
    </row>
    <row r="472" spans="1:10" x14ac:dyDescent="0.2">
      <c r="A472" s="9" t="str">
        <f>_xlfn.IFNA(INDEX('School List 1'!D:D,MATCH(B472,'School List 1'!C:C,0))," ")</f>
        <v xml:space="preserve"> </v>
      </c>
      <c r="C472" s="28"/>
      <c r="D472" s="28"/>
      <c r="E472" s="28"/>
      <c r="F472" s="28"/>
      <c r="G472" s="28"/>
      <c r="I472" s="138" t="str">
        <f>IF(TRIM(A472)="","",INDEX('School List 1'!N:N,MATCH(B472,'School List 1'!C:C,0)))</f>
        <v/>
      </c>
      <c r="J472" s="138" t="str">
        <f>IF(TRIM(A472)="","",INDEX('School List 1'!O:O,MATCH(B472,'School List 1'!C:C,0)))</f>
        <v/>
      </c>
    </row>
    <row r="473" spans="1:10" x14ac:dyDescent="0.2">
      <c r="A473" s="9" t="str">
        <f>_xlfn.IFNA(INDEX('School List 1'!D:D,MATCH(B473,'School List 1'!C:C,0))," ")</f>
        <v xml:space="preserve"> </v>
      </c>
      <c r="C473" s="28"/>
      <c r="D473" s="28"/>
      <c r="E473" s="28"/>
      <c r="F473" s="28"/>
      <c r="G473" s="28"/>
      <c r="I473" s="138" t="str">
        <f>IF(TRIM(A473)="","",INDEX('School List 1'!N:N,MATCH(B473,'School List 1'!C:C,0)))</f>
        <v/>
      </c>
      <c r="J473" s="138" t="str">
        <f>IF(TRIM(A473)="","",INDEX('School List 1'!O:O,MATCH(B473,'School List 1'!C:C,0)))</f>
        <v/>
      </c>
    </row>
    <row r="474" spans="1:10" x14ac:dyDescent="0.2">
      <c r="A474" s="9" t="str">
        <f>_xlfn.IFNA(INDEX('School List 1'!D:D,MATCH(B474,'School List 1'!C:C,0))," ")</f>
        <v xml:space="preserve"> </v>
      </c>
      <c r="C474" s="28"/>
      <c r="D474" s="28"/>
      <c r="E474" s="28"/>
      <c r="F474" s="28"/>
      <c r="G474" s="28"/>
      <c r="I474" s="138" t="str">
        <f>IF(TRIM(A474)="","",INDEX('School List 1'!N:N,MATCH(B474,'School List 1'!C:C,0)))</f>
        <v/>
      </c>
      <c r="J474" s="138" t="str">
        <f>IF(TRIM(A474)="","",INDEX('School List 1'!O:O,MATCH(B474,'School List 1'!C:C,0)))</f>
        <v/>
      </c>
    </row>
    <row r="475" spans="1:10" x14ac:dyDescent="0.2">
      <c r="A475" s="9" t="str">
        <f>_xlfn.IFNA(INDEX('School List 1'!D:D,MATCH(B475,'School List 1'!C:C,0))," ")</f>
        <v xml:space="preserve"> </v>
      </c>
      <c r="C475" s="28"/>
      <c r="D475" s="28"/>
      <c r="E475" s="28"/>
      <c r="F475" s="28"/>
      <c r="G475" s="28"/>
      <c r="I475" s="138" t="str">
        <f>IF(TRIM(A475)="","",INDEX('School List 1'!N:N,MATCH(B475,'School List 1'!C:C,0)))</f>
        <v/>
      </c>
      <c r="J475" s="138" t="str">
        <f>IF(TRIM(A475)="","",INDEX('School List 1'!O:O,MATCH(B475,'School List 1'!C:C,0)))</f>
        <v/>
      </c>
    </row>
    <row r="476" spans="1:10" x14ac:dyDescent="0.2">
      <c r="A476" s="9" t="str">
        <f>_xlfn.IFNA(INDEX('School List 1'!D:D,MATCH(B476,'School List 1'!C:C,0))," ")</f>
        <v xml:space="preserve"> </v>
      </c>
      <c r="C476" s="28"/>
      <c r="D476" s="28"/>
      <c r="E476" s="28"/>
      <c r="F476" s="28"/>
      <c r="G476" s="28"/>
      <c r="I476" s="138" t="str">
        <f>IF(TRIM(A476)="","",INDEX('School List 1'!N:N,MATCH(B476,'School List 1'!C:C,0)))</f>
        <v/>
      </c>
      <c r="J476" s="138" t="str">
        <f>IF(TRIM(A476)="","",INDEX('School List 1'!O:O,MATCH(B476,'School List 1'!C:C,0)))</f>
        <v/>
      </c>
    </row>
    <row r="477" spans="1:10" x14ac:dyDescent="0.2">
      <c r="A477" s="9" t="str">
        <f>_xlfn.IFNA(INDEX('School List 1'!D:D,MATCH(B477,'School List 1'!C:C,0))," ")</f>
        <v xml:space="preserve"> </v>
      </c>
      <c r="C477" s="28"/>
      <c r="D477" s="28"/>
      <c r="E477" s="28"/>
      <c r="F477" s="28"/>
      <c r="G477" s="28"/>
      <c r="I477" s="138" t="str">
        <f>IF(TRIM(A477)="","",INDEX('School List 1'!N:N,MATCH(B477,'School List 1'!C:C,0)))</f>
        <v/>
      </c>
      <c r="J477" s="138" t="str">
        <f>IF(TRIM(A477)="","",INDEX('School List 1'!O:O,MATCH(B477,'School List 1'!C:C,0)))</f>
        <v/>
      </c>
    </row>
    <row r="478" spans="1:10" x14ac:dyDescent="0.2">
      <c r="A478" s="9" t="str">
        <f>_xlfn.IFNA(INDEX('School List 1'!D:D,MATCH(B478,'School List 1'!C:C,0))," ")</f>
        <v xml:space="preserve"> </v>
      </c>
      <c r="C478" s="28"/>
      <c r="D478" s="28"/>
      <c r="E478" s="28"/>
      <c r="F478" s="28"/>
      <c r="G478" s="28"/>
      <c r="I478" s="138" t="str">
        <f>IF(TRIM(A478)="","",INDEX('School List 1'!N:N,MATCH(B478,'School List 1'!C:C,0)))</f>
        <v/>
      </c>
      <c r="J478" s="138" t="str">
        <f>IF(TRIM(A478)="","",INDEX('School List 1'!O:O,MATCH(B478,'School List 1'!C:C,0)))</f>
        <v/>
      </c>
    </row>
    <row r="479" spans="1:10" x14ac:dyDescent="0.2">
      <c r="A479" s="9" t="str">
        <f>_xlfn.IFNA(INDEX('School List 1'!D:D,MATCH(B479,'School List 1'!C:C,0))," ")</f>
        <v xml:space="preserve"> </v>
      </c>
      <c r="C479" s="28"/>
      <c r="D479" s="28"/>
      <c r="E479" s="28"/>
      <c r="F479" s="28"/>
      <c r="G479" s="28"/>
      <c r="I479" s="138" t="str">
        <f>IF(TRIM(A479)="","",INDEX('School List 1'!N:N,MATCH(B479,'School List 1'!C:C,0)))</f>
        <v/>
      </c>
      <c r="J479" s="138" t="str">
        <f>IF(TRIM(A479)="","",INDEX('School List 1'!O:O,MATCH(B479,'School List 1'!C:C,0)))</f>
        <v/>
      </c>
    </row>
    <row r="480" spans="1:10" x14ac:dyDescent="0.2">
      <c r="A480" s="9" t="str">
        <f>_xlfn.IFNA(INDEX('School List 1'!D:D,MATCH(B480,'School List 1'!C:C,0))," ")</f>
        <v xml:space="preserve"> </v>
      </c>
      <c r="C480" s="28"/>
      <c r="D480" s="28"/>
      <c r="E480" s="28"/>
      <c r="F480" s="28"/>
      <c r="G480" s="28"/>
      <c r="I480" s="138" t="str">
        <f>IF(TRIM(A480)="","",INDEX('School List 1'!N:N,MATCH(B480,'School List 1'!C:C,0)))</f>
        <v/>
      </c>
      <c r="J480" s="138" t="str">
        <f>IF(TRIM(A480)="","",INDEX('School List 1'!O:O,MATCH(B480,'School List 1'!C:C,0)))</f>
        <v/>
      </c>
    </row>
    <row r="481" spans="1:10" x14ac:dyDescent="0.2">
      <c r="A481" s="9" t="str">
        <f>_xlfn.IFNA(INDEX('School List 1'!D:D,MATCH(B481,'School List 1'!C:C,0))," ")</f>
        <v xml:space="preserve"> </v>
      </c>
      <c r="C481" s="28"/>
      <c r="D481" s="28"/>
      <c r="E481" s="28"/>
      <c r="F481" s="28"/>
      <c r="G481" s="28"/>
      <c r="I481" s="138" t="str">
        <f>IF(TRIM(A481)="","",INDEX('School List 1'!N:N,MATCH(B481,'School List 1'!C:C,0)))</f>
        <v/>
      </c>
      <c r="J481" s="138" t="str">
        <f>IF(TRIM(A481)="","",INDEX('School List 1'!O:O,MATCH(B481,'School List 1'!C:C,0)))</f>
        <v/>
      </c>
    </row>
    <row r="482" spans="1:10" x14ac:dyDescent="0.2">
      <c r="A482" s="9" t="str">
        <f>_xlfn.IFNA(INDEX('School List 1'!D:D,MATCH(B482,'School List 1'!C:C,0))," ")</f>
        <v xml:space="preserve"> </v>
      </c>
      <c r="C482" s="28"/>
      <c r="D482" s="28"/>
      <c r="E482" s="28"/>
      <c r="F482" s="28"/>
      <c r="G482" s="28"/>
      <c r="I482" s="138" t="str">
        <f>IF(TRIM(A482)="","",INDEX('School List 1'!N:N,MATCH(B482,'School List 1'!C:C,0)))</f>
        <v/>
      </c>
      <c r="J482" s="138" t="str">
        <f>IF(TRIM(A482)="","",INDEX('School List 1'!O:O,MATCH(B482,'School List 1'!C:C,0)))</f>
        <v/>
      </c>
    </row>
    <row r="483" spans="1:10" x14ac:dyDescent="0.2">
      <c r="A483" s="9" t="str">
        <f>_xlfn.IFNA(INDEX('School List 1'!D:D,MATCH(B483,'School List 1'!C:C,0))," ")</f>
        <v xml:space="preserve"> </v>
      </c>
      <c r="C483" s="28"/>
      <c r="D483" s="28"/>
      <c r="E483" s="28"/>
      <c r="F483" s="28"/>
      <c r="G483" s="28"/>
      <c r="I483" s="29" t="str">
        <f>IF(TRIM(A483)="","",INDEX('School List 1'!N:N,MATCH(B483,'School List 1'!C:C,0)))</f>
        <v/>
      </c>
      <c r="J483" s="29" t="str">
        <f>IF(TRIM(A483)="","",INDEX('School List 1'!O:O,MATCH(B483,'School List 1'!C:C,0)))</f>
        <v/>
      </c>
    </row>
    <row r="484" spans="1:10" x14ac:dyDescent="0.2">
      <c r="A484" s="9" t="str">
        <f>_xlfn.IFNA(INDEX('School List 1'!D:D,MATCH(B484,'School List 1'!C:C,0))," ")</f>
        <v xml:space="preserve"> </v>
      </c>
      <c r="C484" s="28"/>
      <c r="D484" s="28"/>
      <c r="E484" s="28"/>
      <c r="F484" s="28"/>
      <c r="G484" s="28"/>
      <c r="I484" s="29" t="str">
        <f>IF(TRIM(A484)="","",INDEX('School List 1'!N:N,MATCH(B484,'School List 1'!C:C,0)))</f>
        <v/>
      </c>
      <c r="J484" s="29" t="str">
        <f>IF(TRIM(A484)="","",INDEX('School List 1'!O:O,MATCH(B484,'School List 1'!C:C,0)))</f>
        <v/>
      </c>
    </row>
    <row r="485" spans="1:10" x14ac:dyDescent="0.2">
      <c r="A485" s="9" t="str">
        <f>_xlfn.IFNA(INDEX('School List 1'!D:D,MATCH(B485,'School List 1'!C:C,0))," ")</f>
        <v xml:space="preserve"> </v>
      </c>
      <c r="C485" s="28"/>
      <c r="D485" s="28"/>
      <c r="E485" s="28"/>
      <c r="F485" s="28"/>
      <c r="G485" s="28"/>
      <c r="I485" s="29" t="str">
        <f>IF(TRIM(A485)="","",INDEX('School List 1'!N:N,MATCH(B485,'School List 1'!C:C,0)))</f>
        <v/>
      </c>
      <c r="J485" s="29" t="str">
        <f>IF(TRIM(A485)="","",INDEX('School List 1'!O:O,MATCH(B485,'School List 1'!C:C,0)))</f>
        <v/>
      </c>
    </row>
    <row r="486" spans="1:10" x14ac:dyDescent="0.2">
      <c r="A486" s="9" t="str">
        <f>_xlfn.IFNA(INDEX('School List 1'!D:D,MATCH(B486,'School List 1'!C:C,0))," ")</f>
        <v xml:space="preserve"> </v>
      </c>
      <c r="C486" s="28"/>
      <c r="D486" s="28"/>
      <c r="E486" s="28"/>
      <c r="F486" s="28"/>
      <c r="G486" s="28"/>
      <c r="I486" s="29" t="str">
        <f>IF(TRIM(A486)="","",INDEX('School List 1'!N:N,MATCH(B486,'School List 1'!C:C,0)))</f>
        <v/>
      </c>
      <c r="J486" s="29" t="str">
        <f>IF(TRIM(A486)="","",INDEX('School List 1'!O:O,MATCH(B486,'School List 1'!C:C,0)))</f>
        <v/>
      </c>
    </row>
    <row r="487" spans="1:10" x14ac:dyDescent="0.2">
      <c r="A487" s="9" t="str">
        <f>_xlfn.IFNA(INDEX('School List 1'!D:D,MATCH(B487,'School List 1'!C:C,0))," ")</f>
        <v xml:space="preserve"> </v>
      </c>
      <c r="C487" s="28"/>
      <c r="D487" s="28"/>
      <c r="E487" s="28"/>
      <c r="F487" s="28"/>
      <c r="G487" s="28"/>
      <c r="I487" s="29" t="str">
        <f>IF(TRIM(A487)="","",INDEX('School List 1'!N:N,MATCH(B487,'School List 1'!C:C,0)))</f>
        <v/>
      </c>
      <c r="J487" s="29" t="str">
        <f>IF(TRIM(A487)="","",INDEX('School List 1'!O:O,MATCH(B487,'School List 1'!C:C,0)))</f>
        <v/>
      </c>
    </row>
    <row r="488" spans="1:10" x14ac:dyDescent="0.2">
      <c r="A488" s="9" t="str">
        <f>_xlfn.IFNA(INDEX('School List 1'!D:D,MATCH(B488,'School List 1'!C:C,0))," ")</f>
        <v xml:space="preserve"> </v>
      </c>
      <c r="C488" s="28"/>
      <c r="D488" s="28"/>
      <c r="E488" s="28"/>
      <c r="F488" s="28"/>
      <c r="G488" s="28"/>
      <c r="I488" s="29" t="str">
        <f>IF(TRIM(A488)="","",INDEX('School List 1'!N:N,MATCH(B488,'School List 1'!C:C,0)))</f>
        <v/>
      </c>
      <c r="J488" s="29" t="str">
        <f>IF(TRIM(A488)="","",INDEX('School List 1'!O:O,MATCH(B488,'School List 1'!C:C,0)))</f>
        <v/>
      </c>
    </row>
    <row r="489" spans="1:10" x14ac:dyDescent="0.2">
      <c r="A489" s="9" t="str">
        <f>_xlfn.IFNA(INDEX('School List 1'!D:D,MATCH(B489,'School List 1'!C:C,0))," ")</f>
        <v xml:space="preserve"> </v>
      </c>
      <c r="C489" s="28"/>
      <c r="D489" s="28"/>
      <c r="E489" s="28"/>
      <c r="F489" s="28"/>
      <c r="G489" s="28"/>
      <c r="I489" s="29" t="str">
        <f>IF(TRIM(A489)="","",INDEX('School List 1'!N:N,MATCH(B489,'School List 1'!C:C,0)))</f>
        <v/>
      </c>
      <c r="J489" s="29" t="str">
        <f>IF(TRIM(A489)="","",INDEX('School List 1'!O:O,MATCH(B489,'School List 1'!C:C,0)))</f>
        <v/>
      </c>
    </row>
    <row r="490" spans="1:10" x14ac:dyDescent="0.2">
      <c r="A490" s="9" t="str">
        <f>_xlfn.IFNA(INDEX('School List 1'!D:D,MATCH(B490,'School List 1'!C:C,0))," ")</f>
        <v xml:space="preserve"> </v>
      </c>
      <c r="C490" s="28"/>
      <c r="D490" s="28"/>
      <c r="E490" s="28"/>
      <c r="F490" s="28"/>
      <c r="G490" s="28"/>
      <c r="I490" s="29" t="str">
        <f>IF(TRIM(A490)="","",INDEX('School List 1'!N:N,MATCH(B490,'School List 1'!C:C,0)))</f>
        <v/>
      </c>
      <c r="J490" s="29" t="str">
        <f>IF(TRIM(A490)="","",INDEX('School List 1'!O:O,MATCH(B490,'School List 1'!C:C,0)))</f>
        <v/>
      </c>
    </row>
    <row r="491" spans="1:10" x14ac:dyDescent="0.2">
      <c r="A491" s="9" t="str">
        <f>_xlfn.IFNA(INDEX('School List 1'!D:D,MATCH(B491,'School List 1'!C:C,0))," ")</f>
        <v xml:space="preserve"> </v>
      </c>
      <c r="C491" s="28"/>
      <c r="D491" s="28"/>
      <c r="E491" s="28"/>
      <c r="F491" s="28"/>
      <c r="G491" s="28"/>
      <c r="I491" s="29" t="str">
        <f>IF(TRIM(A491)="","",INDEX('School List 1'!N:N,MATCH(B491,'School List 1'!C:C,0)))</f>
        <v/>
      </c>
      <c r="J491" s="29" t="str">
        <f>IF(TRIM(A491)="","",INDEX('School List 1'!O:O,MATCH(B491,'School List 1'!C:C,0)))</f>
        <v/>
      </c>
    </row>
    <row r="492" spans="1:10" x14ac:dyDescent="0.2">
      <c r="A492" s="9" t="str">
        <f>_xlfn.IFNA(INDEX('School List 1'!D:D,MATCH(B492,'School List 1'!C:C,0))," ")</f>
        <v xml:space="preserve"> </v>
      </c>
      <c r="C492" s="28"/>
      <c r="D492" s="28"/>
      <c r="E492" s="28"/>
      <c r="F492" s="28"/>
      <c r="G492" s="28"/>
      <c r="I492" s="29" t="str">
        <f>IF(TRIM(A492)="","",INDEX('School List 1'!N:N,MATCH(B492,'School List 1'!C:C,0)))</f>
        <v/>
      </c>
      <c r="J492" s="29" t="str">
        <f>IF(TRIM(A492)="","",INDEX('School List 1'!O:O,MATCH(B492,'School List 1'!C:C,0)))</f>
        <v/>
      </c>
    </row>
    <row r="493" spans="1:10" x14ac:dyDescent="0.2">
      <c r="A493" s="9" t="str">
        <f>_xlfn.IFNA(INDEX('School List 1'!D:D,MATCH(B493,'School List 1'!C:C,0))," ")</f>
        <v xml:space="preserve"> </v>
      </c>
      <c r="C493" s="28"/>
      <c r="D493" s="28"/>
      <c r="E493" s="28"/>
      <c r="F493" s="28"/>
      <c r="G493" s="28"/>
      <c r="I493" s="29" t="str">
        <f>IF(TRIM(A493)="","",INDEX('School List 1'!N:N,MATCH(B493,'School List 1'!C:C,0)))</f>
        <v/>
      </c>
      <c r="J493" s="29" t="str">
        <f>IF(TRIM(A493)="","",INDEX('School List 1'!O:O,MATCH(B493,'School List 1'!C:C,0)))</f>
        <v/>
      </c>
    </row>
    <row r="494" spans="1:10" x14ac:dyDescent="0.2">
      <c r="A494" s="9" t="str">
        <f>_xlfn.IFNA(INDEX('School List 1'!D:D,MATCH(B494,'School List 1'!C:C,0))," ")</f>
        <v xml:space="preserve"> </v>
      </c>
      <c r="C494" s="28"/>
      <c r="D494" s="28"/>
      <c r="E494" s="28"/>
      <c r="F494" s="28"/>
      <c r="G494" s="28"/>
      <c r="I494" s="29" t="str">
        <f>IF(TRIM(A494)="","",INDEX('School List 1'!N:N,MATCH(B494,'School List 1'!C:C,0)))</f>
        <v/>
      </c>
      <c r="J494" s="29" t="str">
        <f>IF(TRIM(A494)="","",INDEX('School List 1'!O:O,MATCH(B494,'School List 1'!C:C,0)))</f>
        <v/>
      </c>
    </row>
    <row r="495" spans="1:10" x14ac:dyDescent="0.2">
      <c r="A495" s="9" t="str">
        <f>_xlfn.IFNA(INDEX('School List 1'!D:D,MATCH(B495,'School List 1'!C:C,0))," ")</f>
        <v xml:space="preserve"> </v>
      </c>
      <c r="C495" s="28"/>
      <c r="D495" s="28"/>
      <c r="E495" s="28"/>
      <c r="F495" s="28"/>
      <c r="G495" s="28"/>
      <c r="I495" s="29" t="str">
        <f>IF(TRIM(A495)="","",INDEX('School List 1'!N:N,MATCH(B495,'School List 1'!C:C,0)))</f>
        <v/>
      </c>
      <c r="J495" s="29" t="str">
        <f>IF(TRIM(A495)="","",INDEX('School List 1'!O:O,MATCH(B495,'School List 1'!C:C,0)))</f>
        <v/>
      </c>
    </row>
    <row r="496" spans="1:10" x14ac:dyDescent="0.2">
      <c r="A496" s="9" t="str">
        <f>_xlfn.IFNA(INDEX('School List 1'!D:D,MATCH(B496,'School List 1'!C:C,0))," ")</f>
        <v xml:space="preserve"> </v>
      </c>
      <c r="C496" s="28"/>
      <c r="D496" s="28"/>
      <c r="E496" s="28"/>
      <c r="F496" s="28"/>
      <c r="G496" s="28"/>
      <c r="I496" s="29" t="str">
        <f>IF(TRIM(A496)="","",INDEX('School List 1'!N:N,MATCH(B496,'School List 1'!C:C,0)))</f>
        <v/>
      </c>
      <c r="J496" s="29" t="str">
        <f>IF(TRIM(A496)="","",INDEX('School List 1'!O:O,MATCH(B496,'School List 1'!C:C,0)))</f>
        <v/>
      </c>
    </row>
    <row r="497" spans="1:10" x14ac:dyDescent="0.2">
      <c r="A497" s="9" t="str">
        <f>_xlfn.IFNA(INDEX('School List 1'!D:D,MATCH(B497,'School List 1'!C:C,0))," ")</f>
        <v xml:space="preserve"> </v>
      </c>
      <c r="C497" s="28"/>
      <c r="D497" s="28"/>
      <c r="E497" s="28"/>
      <c r="F497" s="28"/>
      <c r="G497" s="28"/>
      <c r="I497" s="29" t="str">
        <f>IF(TRIM(A497)="","",INDEX('School List 1'!N:N,MATCH(B497,'School List 1'!C:C,0)))</f>
        <v/>
      </c>
      <c r="J497" s="29" t="str">
        <f>IF(TRIM(A497)="","",INDEX('School List 1'!O:O,MATCH(B497,'School List 1'!C:C,0)))</f>
        <v/>
      </c>
    </row>
    <row r="498" spans="1:10" x14ac:dyDescent="0.2">
      <c r="A498" s="9" t="str">
        <f>_xlfn.IFNA(INDEX('School List 1'!D:D,MATCH(B498,'School List 1'!C:C,0))," ")</f>
        <v xml:space="preserve"> </v>
      </c>
      <c r="C498" s="28"/>
      <c r="D498" s="28"/>
      <c r="E498" s="28"/>
      <c r="F498" s="28"/>
      <c r="G498" s="28"/>
      <c r="I498" s="29" t="str">
        <f>IF(TRIM(A498)="","",INDEX('School List 1'!N:N,MATCH(B498,'School List 1'!C:C,0)))</f>
        <v/>
      </c>
      <c r="J498" s="29" t="str">
        <f>IF(TRIM(A498)="","",INDEX('School List 1'!O:O,MATCH(B498,'School List 1'!C:C,0)))</f>
        <v/>
      </c>
    </row>
    <row r="499" spans="1:10" x14ac:dyDescent="0.2">
      <c r="A499" s="9" t="str">
        <f>_xlfn.IFNA(INDEX('School List 1'!D:D,MATCH(B499,'School List 1'!C:C,0))," ")</f>
        <v xml:space="preserve"> </v>
      </c>
      <c r="C499" s="28"/>
      <c r="D499" s="28"/>
      <c r="E499" s="28"/>
      <c r="F499" s="28"/>
      <c r="G499" s="28"/>
      <c r="I499" s="29" t="str">
        <f>IF(TRIM(A499)="","",INDEX('School List 1'!N:N,MATCH(B499,'School List 1'!C:C,0)))</f>
        <v/>
      </c>
      <c r="J499" s="29" t="str">
        <f>IF(TRIM(A499)="","",INDEX('School List 1'!O:O,MATCH(B499,'School List 1'!C:C,0)))</f>
        <v/>
      </c>
    </row>
    <row r="500" spans="1:10" x14ac:dyDescent="0.2">
      <c r="A500" s="9" t="str">
        <f>_xlfn.IFNA(INDEX('School List 1'!D:D,MATCH(B500,'School List 1'!C:C,0))," ")</f>
        <v xml:space="preserve"> </v>
      </c>
      <c r="C500" s="28"/>
      <c r="D500" s="28"/>
      <c r="E500" s="28"/>
      <c r="F500" s="28"/>
      <c r="G500" s="28"/>
      <c r="I500" s="29" t="str">
        <f>IF(TRIM(A500)="","",INDEX('School List 1'!N:N,MATCH(B500,'School List 1'!C:C,0)))</f>
        <v/>
      </c>
      <c r="J500" s="29" t="str">
        <f>IF(TRIM(A500)="","",INDEX('School List 1'!O:O,MATCH(B500,'School List 1'!C:C,0)))</f>
        <v/>
      </c>
    </row>
    <row r="501" spans="1:10" x14ac:dyDescent="0.2">
      <c r="A501" s="9" t="str">
        <f>_xlfn.IFNA(INDEX('School List 1'!D:D,MATCH(B501,'School List 1'!C:C,0))," ")</f>
        <v xml:space="preserve"> </v>
      </c>
      <c r="I501" s="29" t="str">
        <f>IF(TRIM(A501)="","",INDEX('School List 1'!N:N,MATCH(B501,'School List 1'!C:C,0)))</f>
        <v/>
      </c>
      <c r="J501" s="29" t="str">
        <f>IF(TRIM(A501)="","",INDEX('School List 1'!O:O,MATCH(B501,'School List 1'!C:C,0)))</f>
        <v/>
      </c>
    </row>
    <row r="502" spans="1:10" x14ac:dyDescent="0.2">
      <c r="A502" s="9" t="str">
        <f>_xlfn.IFNA(INDEX('School List 1'!D:D,MATCH(B502,'School List 1'!C:C,0))," ")</f>
        <v xml:space="preserve"> </v>
      </c>
      <c r="I502" s="29" t="str">
        <f>IF(TRIM(A502)="","",INDEX('School List 1'!N:N,MATCH(B502,'School List 1'!C:C,0)))</f>
        <v/>
      </c>
      <c r="J502" s="29" t="str">
        <f>IF(TRIM(A502)="","",INDEX('School List 1'!O:O,MATCH(B502,'School List 1'!C:C,0)))</f>
        <v/>
      </c>
    </row>
    <row r="503" spans="1:10" x14ac:dyDescent="0.2">
      <c r="A503" s="9" t="str">
        <f>_xlfn.IFNA(INDEX('School List 1'!D:D,MATCH(B503,'School List 1'!C:C,0))," ")</f>
        <v xml:space="preserve"> </v>
      </c>
      <c r="I503" s="29" t="str">
        <f>IF(TRIM(A503)="","",INDEX('School List 1'!N:N,MATCH(B503,'School List 1'!C:C,0)))</f>
        <v/>
      </c>
      <c r="J503" s="29" t="str">
        <f>IF(TRIM(A503)="","",INDEX('School List 1'!O:O,MATCH(B503,'School List 1'!C:C,0)))</f>
        <v/>
      </c>
    </row>
    <row r="504" spans="1:10" x14ac:dyDescent="0.2">
      <c r="A504" s="9" t="str">
        <f>_xlfn.IFNA(INDEX('School List 1'!D:D,MATCH(B504,'School List 1'!C:C,0))," ")</f>
        <v xml:space="preserve"> </v>
      </c>
      <c r="I504" s="29" t="str">
        <f>IF(TRIM(A504)="","",INDEX('School List 1'!N:N,MATCH(B504,'School List 1'!C:C,0)))</f>
        <v/>
      </c>
      <c r="J504" s="29" t="str">
        <f>IF(TRIM(A504)="","",INDEX('School List 1'!O:O,MATCH(B504,'School List 1'!C:C,0)))</f>
        <v/>
      </c>
    </row>
    <row r="505" spans="1:10" x14ac:dyDescent="0.2">
      <c r="A505" s="9" t="str">
        <f>_xlfn.IFNA(INDEX('School List 1'!D:D,MATCH(B505,'School List 1'!C:C,0))," ")</f>
        <v xml:space="preserve"> </v>
      </c>
      <c r="I505" s="29" t="str">
        <f>IF(TRIM(A505)="","",INDEX('School List 1'!N:N,MATCH(B505,'School List 1'!C:C,0)))</f>
        <v/>
      </c>
      <c r="J505" s="29" t="str">
        <f>IF(TRIM(A505)="","",INDEX('School List 1'!O:O,MATCH(B505,'School List 1'!C:C,0)))</f>
        <v/>
      </c>
    </row>
    <row r="506" spans="1:10" x14ac:dyDescent="0.2">
      <c r="A506" s="9" t="str">
        <f>_xlfn.IFNA(INDEX('School List 1'!D:D,MATCH(B506,'School List 1'!C:C,0))," ")</f>
        <v xml:space="preserve"> </v>
      </c>
      <c r="I506" s="29" t="str">
        <f>IF(TRIM(A506)="","",INDEX('School List 1'!N:N,MATCH(B506,'School List 1'!C:C,0)))</f>
        <v/>
      </c>
      <c r="J506" s="29" t="str">
        <f>IF(TRIM(A506)="","",INDEX('School List 1'!O:O,MATCH(B506,'School List 1'!C:C,0)))</f>
        <v/>
      </c>
    </row>
    <row r="507" spans="1:10" x14ac:dyDescent="0.2">
      <c r="A507" s="9" t="str">
        <f>_xlfn.IFNA(INDEX('School List 1'!D:D,MATCH(B507,'School List 1'!C:C,0))," ")</f>
        <v xml:space="preserve"> </v>
      </c>
      <c r="I507" s="29" t="str">
        <f>IF(TRIM(A507)="","",INDEX('School List 1'!N:N,MATCH(B507,'School List 1'!C:C,0)))</f>
        <v/>
      </c>
      <c r="J507" s="29" t="str">
        <f>IF(TRIM(A507)="","",INDEX('School List 1'!O:O,MATCH(B507,'School List 1'!C:C,0)))</f>
        <v/>
      </c>
    </row>
    <row r="508" spans="1:10" x14ac:dyDescent="0.2">
      <c r="A508" s="9" t="str">
        <f>_xlfn.IFNA(INDEX('School List 1'!D:D,MATCH(B508,'School List 1'!C:C,0))," ")</f>
        <v xml:space="preserve"> </v>
      </c>
      <c r="I508" s="29" t="str">
        <f>IF(TRIM(A508)="","",INDEX('School List 1'!N:N,MATCH(B508,'School List 1'!C:C,0)))</f>
        <v/>
      </c>
      <c r="J508" s="29" t="str">
        <f>IF(TRIM(A508)="","",INDEX('School List 1'!O:O,MATCH(B508,'School List 1'!C:C,0)))</f>
        <v/>
      </c>
    </row>
    <row r="509" spans="1:10" x14ac:dyDescent="0.2">
      <c r="A509" s="9" t="str">
        <f>_xlfn.IFNA(INDEX('School List 1'!D:D,MATCH(B509,'School List 1'!C:C,0))," ")</f>
        <v xml:space="preserve"> </v>
      </c>
      <c r="I509" s="29" t="str">
        <f>IF(TRIM(A509)="","",INDEX('School List 1'!N:N,MATCH(B509,'School List 1'!C:C,0)))</f>
        <v/>
      </c>
      <c r="J509" s="29" t="str">
        <f>IF(TRIM(A509)="","",INDEX('School List 1'!O:O,MATCH(B509,'School List 1'!C:C,0)))</f>
        <v/>
      </c>
    </row>
    <row r="510" spans="1:10" x14ac:dyDescent="0.2">
      <c r="A510" s="9" t="str">
        <f>_xlfn.IFNA(INDEX('School List 1'!D:D,MATCH(B510,'School List 1'!C:C,0))," ")</f>
        <v xml:space="preserve"> </v>
      </c>
      <c r="I510" s="29" t="str">
        <f>IF(TRIM(A510)="","",INDEX('School List 1'!N:N,MATCH(B510,'School List 1'!C:C,0)))</f>
        <v/>
      </c>
      <c r="J510" s="29" t="str">
        <f>IF(TRIM(A510)="","",INDEX('School List 1'!O:O,MATCH(B510,'School List 1'!C:C,0)))</f>
        <v/>
      </c>
    </row>
    <row r="511" spans="1:10" x14ac:dyDescent="0.2">
      <c r="A511" s="9" t="str">
        <f>_xlfn.IFNA(INDEX('School List 1'!D:D,MATCH(B511,'School List 1'!C:C,0))," ")</f>
        <v xml:space="preserve"> </v>
      </c>
      <c r="I511" s="29" t="str">
        <f>IF(TRIM(A511)="","",INDEX('School List 1'!N:N,MATCH(B511,'School List 1'!C:C,0)))</f>
        <v/>
      </c>
      <c r="J511" s="29" t="str">
        <f>IF(TRIM(A511)="","",INDEX('School List 1'!O:O,MATCH(B511,'School List 1'!C:C,0)))</f>
        <v/>
      </c>
    </row>
    <row r="512" spans="1:10" x14ac:dyDescent="0.2">
      <c r="A512" s="9" t="str">
        <f>_xlfn.IFNA(INDEX('School List 1'!D:D,MATCH(B512,'School List 1'!C:C,0))," ")</f>
        <v xml:space="preserve"> </v>
      </c>
      <c r="I512" s="29" t="str">
        <f>IF(TRIM(A512)="","",INDEX('School List 1'!N:N,MATCH(B512,'School List 1'!C:C,0)))</f>
        <v/>
      </c>
      <c r="J512" s="29" t="str">
        <f>IF(TRIM(A512)="","",INDEX('School List 1'!O:O,MATCH(B512,'School List 1'!C:C,0)))</f>
        <v/>
      </c>
    </row>
    <row r="513" spans="1:10" x14ac:dyDescent="0.2">
      <c r="A513" s="9" t="str">
        <f>_xlfn.IFNA(INDEX('School List 1'!D:D,MATCH(B513,'School List 1'!C:C,0))," ")</f>
        <v xml:space="preserve"> </v>
      </c>
      <c r="I513" s="29" t="str">
        <f>IF(TRIM(A513)="","",INDEX('School List 1'!N:N,MATCH(B513,'School List 1'!C:C,0)))</f>
        <v/>
      </c>
      <c r="J513" s="29" t="str">
        <f>IF(TRIM(A513)="","",INDEX('School List 1'!O:O,MATCH(B513,'School List 1'!C:C,0)))</f>
        <v/>
      </c>
    </row>
    <row r="514" spans="1:10" x14ac:dyDescent="0.2">
      <c r="A514" s="9" t="str">
        <f>_xlfn.IFNA(INDEX('School List 1'!D:D,MATCH(B514,'School List 1'!C:C,0))," ")</f>
        <v xml:space="preserve"> </v>
      </c>
      <c r="I514" s="29" t="str">
        <f>IF(TRIM(A514)="","",INDEX('School List 1'!N:N,MATCH(B514,'School List 1'!C:C,0)))</f>
        <v/>
      </c>
      <c r="J514" s="29" t="str">
        <f>IF(TRIM(A514)="","",INDEX('School List 1'!O:O,MATCH(B514,'School List 1'!C:C,0)))</f>
        <v/>
      </c>
    </row>
    <row r="515" spans="1:10" x14ac:dyDescent="0.2">
      <c r="A515" s="9" t="str">
        <f>_xlfn.IFNA(INDEX('School List 1'!D:D,MATCH(B515,'School List 1'!C:C,0))," ")</f>
        <v xml:space="preserve"> </v>
      </c>
      <c r="I515" s="29" t="str">
        <f>IF(TRIM(A515)="","",INDEX('School List 1'!N:N,MATCH(B515,'School List 1'!C:C,0)))</f>
        <v/>
      </c>
      <c r="J515" s="29" t="str">
        <f>IF(TRIM(A515)="","",INDEX('School List 1'!O:O,MATCH(B515,'School List 1'!C:C,0)))</f>
        <v/>
      </c>
    </row>
    <row r="516" spans="1:10" x14ac:dyDescent="0.2">
      <c r="A516" s="9" t="str">
        <f>_xlfn.IFNA(INDEX('School List 1'!D:D,MATCH(B516,'School List 1'!C:C,0))," ")</f>
        <v xml:space="preserve"> </v>
      </c>
      <c r="I516" s="29" t="str">
        <f>IF(TRIM(A516)="","",INDEX('School List 1'!N:N,MATCH(B516,'School List 1'!C:C,0)))</f>
        <v/>
      </c>
      <c r="J516" s="29" t="str">
        <f>IF(TRIM(A516)="","",INDEX('School List 1'!O:O,MATCH(B516,'School List 1'!C:C,0)))</f>
        <v/>
      </c>
    </row>
    <row r="517" spans="1:10" x14ac:dyDescent="0.2">
      <c r="A517" s="9" t="str">
        <f>_xlfn.IFNA(INDEX('School List 1'!D:D,MATCH(B517,'School List 1'!C:C,0))," ")</f>
        <v xml:space="preserve"> </v>
      </c>
      <c r="I517" s="29" t="str">
        <f>IF(TRIM(A517)="","",INDEX('School List 1'!N:N,MATCH(B517,'School List 1'!C:C,0)))</f>
        <v/>
      </c>
      <c r="J517" s="29" t="str">
        <f>IF(TRIM(A517)="","",INDEX('School List 1'!O:O,MATCH(B517,'School List 1'!C:C,0)))</f>
        <v/>
      </c>
    </row>
    <row r="518" spans="1:10" x14ac:dyDescent="0.2">
      <c r="A518" s="9" t="str">
        <f>_xlfn.IFNA(INDEX('School List 1'!D:D,MATCH(B518,'School List 1'!C:C,0))," ")</f>
        <v xml:space="preserve"> </v>
      </c>
      <c r="I518" s="29" t="str">
        <f>IF(TRIM(A518)="","",INDEX('School List 1'!N:N,MATCH(B518,'School List 1'!C:C,0)))</f>
        <v/>
      </c>
      <c r="J518" s="29" t="str">
        <f>IF(TRIM(A518)="","",INDEX('School List 1'!O:O,MATCH(B518,'School List 1'!C:C,0)))</f>
        <v/>
      </c>
    </row>
    <row r="519" spans="1:10" x14ac:dyDescent="0.2">
      <c r="A519" s="9" t="str">
        <f>_xlfn.IFNA(INDEX('School List 1'!D:D,MATCH(B519,'School List 1'!C:C,0))," ")</f>
        <v xml:space="preserve"> </v>
      </c>
      <c r="I519" s="29" t="str">
        <f>IF(TRIM(A519)="","",INDEX('School List 1'!N:N,MATCH(B519,'School List 1'!C:C,0)))</f>
        <v/>
      </c>
      <c r="J519" s="29" t="str">
        <f>IF(TRIM(A519)="","",INDEX('School List 1'!O:O,MATCH(B519,'School List 1'!C:C,0)))</f>
        <v/>
      </c>
    </row>
    <row r="520" spans="1:10" x14ac:dyDescent="0.2">
      <c r="A520" s="9" t="str">
        <f>_xlfn.IFNA(INDEX('School List 1'!D:D,MATCH(B520,'School List 1'!C:C,0))," ")</f>
        <v xml:space="preserve"> </v>
      </c>
      <c r="I520" s="29" t="str">
        <f>IF(TRIM(A520)="","",INDEX('School List 1'!N:N,MATCH(B520,'School List 1'!C:C,0)))</f>
        <v/>
      </c>
      <c r="J520" s="29" t="str">
        <f>IF(TRIM(A520)="","",INDEX('School List 1'!O:O,MATCH(B520,'School List 1'!C:C,0)))</f>
        <v/>
      </c>
    </row>
    <row r="521" spans="1:10" x14ac:dyDescent="0.2">
      <c r="A521" s="9" t="str">
        <f>_xlfn.IFNA(INDEX('School List 1'!D:D,MATCH(B521,'School List 1'!C:C,0))," ")</f>
        <v xml:space="preserve"> </v>
      </c>
      <c r="I521" s="29" t="str">
        <f>IF(TRIM(A521)="","",INDEX('School List 1'!N:N,MATCH(B521,'School List 1'!C:C,0)))</f>
        <v/>
      </c>
      <c r="J521" s="29" t="str">
        <f>IF(TRIM(A521)="","",INDEX('School List 1'!O:O,MATCH(B521,'School List 1'!C:C,0)))</f>
        <v/>
      </c>
    </row>
    <row r="522" spans="1:10" x14ac:dyDescent="0.2">
      <c r="A522" s="9" t="str">
        <f>_xlfn.IFNA(INDEX('School List 1'!D:D,MATCH(B522,'School List 1'!C:C,0))," ")</f>
        <v xml:space="preserve"> </v>
      </c>
      <c r="I522" s="29" t="str">
        <f>IF(TRIM(A522)="","",INDEX('School List 1'!N:N,MATCH(B522,'School List 1'!C:C,0)))</f>
        <v/>
      </c>
      <c r="J522" s="29" t="str">
        <f>IF(TRIM(A522)="","",INDEX('School List 1'!O:O,MATCH(B522,'School List 1'!C:C,0)))</f>
        <v/>
      </c>
    </row>
    <row r="523" spans="1:10" x14ac:dyDescent="0.2">
      <c r="A523" s="9" t="str">
        <f>_xlfn.IFNA(INDEX('School List 1'!D:D,MATCH(B523,'School List 1'!C:C,0))," ")</f>
        <v xml:space="preserve"> </v>
      </c>
      <c r="I523" s="29" t="str">
        <f>IF(TRIM(A523)="","",INDEX('School List 1'!N:N,MATCH(B523,'School List 1'!C:C,0)))</f>
        <v/>
      </c>
      <c r="J523" s="29" t="str">
        <f>IF(TRIM(A523)="","",INDEX('School List 1'!O:O,MATCH(B523,'School List 1'!C:C,0)))</f>
        <v/>
      </c>
    </row>
    <row r="524" spans="1:10" x14ac:dyDescent="0.2">
      <c r="A524" s="9" t="str">
        <f>_xlfn.IFNA(INDEX('School List 1'!D:D,MATCH(B524,'School List 1'!C:C,0))," ")</f>
        <v xml:space="preserve"> </v>
      </c>
      <c r="I524" s="29" t="str">
        <f>IF(TRIM(A524)="","",INDEX('School List 1'!N:N,MATCH(B524,'School List 1'!C:C,0)))</f>
        <v/>
      </c>
      <c r="J524" s="29" t="str">
        <f>IF(TRIM(A524)="","",INDEX('School List 1'!O:O,MATCH(B524,'School List 1'!C:C,0)))</f>
        <v/>
      </c>
    </row>
    <row r="525" spans="1:10" x14ac:dyDescent="0.2">
      <c r="A525" s="9" t="str">
        <f>_xlfn.IFNA(INDEX('School List 1'!D:D,MATCH(B525,'School List 1'!C:C,0))," ")</f>
        <v xml:space="preserve"> </v>
      </c>
      <c r="I525" s="29" t="str">
        <f>IF(TRIM(A525)="","",INDEX('School List 1'!N:N,MATCH(B525,'School List 1'!C:C,0)))</f>
        <v/>
      </c>
      <c r="J525" s="29" t="str">
        <f>IF(TRIM(A525)="","",INDEX('School List 1'!O:O,MATCH(B525,'School List 1'!C:C,0)))</f>
        <v/>
      </c>
    </row>
    <row r="526" spans="1:10" x14ac:dyDescent="0.2">
      <c r="A526" s="9" t="str">
        <f>_xlfn.IFNA(INDEX('School List 1'!D:D,MATCH(B526,'School List 1'!C:C,0))," ")</f>
        <v xml:space="preserve"> </v>
      </c>
      <c r="I526" s="29" t="str">
        <f>IF(TRIM(A526)="","",INDEX('School List 1'!N:N,MATCH(B526,'School List 1'!C:C,0)))</f>
        <v/>
      </c>
      <c r="J526" s="29" t="str">
        <f>IF(TRIM(A526)="","",INDEX('School List 1'!O:O,MATCH(B526,'School List 1'!C:C,0)))</f>
        <v/>
      </c>
    </row>
    <row r="527" spans="1:10" x14ac:dyDescent="0.2">
      <c r="A527" s="9" t="str">
        <f>_xlfn.IFNA(INDEX('School List 1'!D:D,MATCH(B527,'School List 1'!C:C,0))," ")</f>
        <v xml:space="preserve"> </v>
      </c>
      <c r="I527" s="29" t="str">
        <f>IF(TRIM(A527)="","",INDEX('School List 1'!N:N,MATCH(B527,'School List 1'!C:C,0)))</f>
        <v/>
      </c>
      <c r="J527" s="29" t="str">
        <f>IF(TRIM(A527)="","",INDEX('School List 1'!O:O,MATCH(B527,'School List 1'!C:C,0)))</f>
        <v/>
      </c>
    </row>
    <row r="528" spans="1:10" x14ac:dyDescent="0.2">
      <c r="A528" s="9" t="str">
        <f>_xlfn.IFNA(INDEX('School List 1'!D:D,MATCH(B528,'School List 1'!C:C,0))," ")</f>
        <v xml:space="preserve"> </v>
      </c>
      <c r="I528" s="29" t="str">
        <f>IF(TRIM(A528)="","",INDEX('School List 1'!N:N,MATCH(B528,'School List 1'!C:C,0)))</f>
        <v/>
      </c>
      <c r="J528" s="29" t="str">
        <f>IF(TRIM(A528)="","",INDEX('School List 1'!O:O,MATCH(B528,'School List 1'!C:C,0)))</f>
        <v/>
      </c>
    </row>
    <row r="529" spans="1:10" x14ac:dyDescent="0.2">
      <c r="A529" s="9" t="str">
        <f>_xlfn.IFNA(INDEX('School List 1'!D:D,MATCH(B529,'School List 1'!C:C,0))," ")</f>
        <v xml:space="preserve"> </v>
      </c>
      <c r="I529" s="29" t="str">
        <f>IF(TRIM(A529)="","",INDEX('School List 1'!N:N,MATCH(B529,'School List 1'!C:C,0)))</f>
        <v/>
      </c>
      <c r="J529" s="29" t="str">
        <f>IF(TRIM(A529)="","",INDEX('School List 1'!O:O,MATCH(B529,'School List 1'!C:C,0)))</f>
        <v/>
      </c>
    </row>
    <row r="530" spans="1:10" x14ac:dyDescent="0.2">
      <c r="A530" s="9" t="str">
        <f>_xlfn.IFNA(INDEX('School List 1'!D:D,MATCH(B530,'School List 1'!C:C,0))," ")</f>
        <v xml:space="preserve"> </v>
      </c>
      <c r="I530" s="29" t="str">
        <f>IF(TRIM(A530)="","",INDEX('School List 1'!N:N,MATCH(B530,'School List 1'!C:C,0)))</f>
        <v/>
      </c>
      <c r="J530" s="29" t="str">
        <f>IF(TRIM(A530)="","",INDEX('School List 1'!O:O,MATCH(B530,'School List 1'!C:C,0)))</f>
        <v/>
      </c>
    </row>
    <row r="531" spans="1:10" x14ac:dyDescent="0.2">
      <c r="A531" s="9" t="str">
        <f>_xlfn.IFNA(INDEX('School List 1'!D:D,MATCH(B531,'School List 1'!C:C,0))," ")</f>
        <v xml:space="preserve"> </v>
      </c>
      <c r="I531" s="29" t="str">
        <f>IF(TRIM(A531)="","",INDEX('School List 1'!N:N,MATCH(B531,'School List 1'!C:C,0)))</f>
        <v/>
      </c>
      <c r="J531" s="29" t="str">
        <f>IF(TRIM(A531)="","",INDEX('School List 1'!O:O,MATCH(B531,'School List 1'!C:C,0)))</f>
        <v/>
      </c>
    </row>
    <row r="532" spans="1:10" x14ac:dyDescent="0.2">
      <c r="A532" s="9" t="str">
        <f>_xlfn.IFNA(INDEX('School List 1'!D:D,MATCH(B532,'School List 1'!C:C,0))," ")</f>
        <v xml:space="preserve"> </v>
      </c>
      <c r="I532" s="29" t="str">
        <f>IF(TRIM(A532)="","",INDEX('School List 1'!N:N,MATCH(B532,'School List 1'!C:C,0)))</f>
        <v/>
      </c>
      <c r="J532" s="29" t="str">
        <f>IF(TRIM(A532)="","",INDEX('School List 1'!O:O,MATCH(B532,'School List 1'!C:C,0)))</f>
        <v/>
      </c>
    </row>
    <row r="533" spans="1:10" x14ac:dyDescent="0.2">
      <c r="A533" s="9" t="str">
        <f>_xlfn.IFNA(INDEX('School List 1'!D:D,MATCH(B533,'School List 1'!C:C,0))," ")</f>
        <v xml:space="preserve"> </v>
      </c>
      <c r="I533" s="29" t="str">
        <f>IF(TRIM(A533)="","",INDEX('School List 1'!N:N,MATCH(B533,'School List 1'!C:C,0)))</f>
        <v/>
      </c>
      <c r="J533" s="29" t="str">
        <f>IF(TRIM(A533)="","",INDEX('School List 1'!O:O,MATCH(B533,'School List 1'!C:C,0)))</f>
        <v/>
      </c>
    </row>
    <row r="534" spans="1:10" x14ac:dyDescent="0.2">
      <c r="A534" s="9" t="str">
        <f>_xlfn.IFNA(INDEX('School List 1'!D:D,MATCH(B534,'School List 1'!C:C,0))," ")</f>
        <v xml:space="preserve"> </v>
      </c>
      <c r="I534" s="29" t="str">
        <f>IF(TRIM(A534)="","",INDEX('School List 1'!N:N,MATCH(B534,'School List 1'!C:C,0)))</f>
        <v/>
      </c>
      <c r="J534" s="29" t="str">
        <f>IF(TRIM(A534)="","",INDEX('School List 1'!O:O,MATCH(B534,'School List 1'!C:C,0)))</f>
        <v/>
      </c>
    </row>
    <row r="535" spans="1:10" x14ac:dyDescent="0.2">
      <c r="A535" s="9" t="str">
        <f>_xlfn.IFNA(INDEX('School List 1'!D:D,MATCH(B535,'School List 1'!C:C,0))," ")</f>
        <v xml:space="preserve"> </v>
      </c>
      <c r="I535" s="29" t="str">
        <f>IF(TRIM(A535)="","",INDEX('School List 1'!N:N,MATCH(B535,'School List 1'!C:C,0)))</f>
        <v/>
      </c>
      <c r="J535" s="29" t="str">
        <f>IF(TRIM(A535)="","",INDEX('School List 1'!O:O,MATCH(B535,'School List 1'!C:C,0)))</f>
        <v/>
      </c>
    </row>
    <row r="536" spans="1:10" x14ac:dyDescent="0.2">
      <c r="A536" s="9" t="str">
        <f>_xlfn.IFNA(INDEX('School List 1'!D:D,MATCH(B536,'School List 1'!C:C,0))," ")</f>
        <v xml:space="preserve"> </v>
      </c>
      <c r="I536" s="29" t="str">
        <f>IF(TRIM(A536)="","",INDEX('School List 1'!N:N,MATCH(B536,'School List 1'!C:C,0)))</f>
        <v/>
      </c>
      <c r="J536" s="29" t="str">
        <f>IF(TRIM(A536)="","",INDEX('School List 1'!O:O,MATCH(B536,'School List 1'!C:C,0)))</f>
        <v/>
      </c>
    </row>
    <row r="537" spans="1:10" x14ac:dyDescent="0.2">
      <c r="A537" s="9" t="str">
        <f>_xlfn.IFNA(INDEX('School List 1'!D:D,MATCH(B537,'School List 1'!C:C,0))," ")</f>
        <v xml:space="preserve"> </v>
      </c>
      <c r="I537" s="29" t="str">
        <f>IF(TRIM(A537)="","",INDEX('School List 1'!N:N,MATCH(B537,'School List 1'!C:C,0)))</f>
        <v/>
      </c>
      <c r="J537" s="29" t="str">
        <f>IF(TRIM(A537)="","",INDEX('School List 1'!O:O,MATCH(B537,'School List 1'!C:C,0)))</f>
        <v/>
      </c>
    </row>
    <row r="538" spans="1:10" x14ac:dyDescent="0.2">
      <c r="A538" s="9" t="str">
        <f>_xlfn.IFNA(INDEX('School List 1'!D:D,MATCH(B538,'School List 1'!C:C,0))," ")</f>
        <v xml:space="preserve"> </v>
      </c>
      <c r="I538" s="29" t="str">
        <f>IF(TRIM(A538)="","",INDEX('School List 1'!N:N,MATCH(B538,'School List 1'!C:C,0)))</f>
        <v/>
      </c>
      <c r="J538" s="29" t="str">
        <f>IF(TRIM(A538)="","",INDEX('School List 1'!O:O,MATCH(B538,'School List 1'!C:C,0)))</f>
        <v/>
      </c>
    </row>
    <row r="539" spans="1:10" x14ac:dyDescent="0.2">
      <c r="A539" s="9" t="str">
        <f>_xlfn.IFNA(INDEX('School List 1'!D:D,MATCH(B539,'School List 1'!C:C,0))," ")</f>
        <v xml:space="preserve"> </v>
      </c>
      <c r="I539" s="29" t="str">
        <f>IF(TRIM(A539)="","",INDEX('School List 1'!N:N,MATCH(B539,'School List 1'!C:C,0)))</f>
        <v/>
      </c>
      <c r="J539" s="29" t="str">
        <f>IF(TRIM(A539)="","",INDEX('School List 1'!O:O,MATCH(B539,'School List 1'!C:C,0)))</f>
        <v/>
      </c>
    </row>
    <row r="540" spans="1:10" x14ac:dyDescent="0.2">
      <c r="A540" s="9" t="str">
        <f>_xlfn.IFNA(INDEX('School List 1'!D:D,MATCH(B540,'School List 1'!C:C,0))," ")</f>
        <v xml:space="preserve"> </v>
      </c>
      <c r="I540" s="29" t="str">
        <f>IF(TRIM(A540)="","",INDEX('School List 1'!N:N,MATCH(B540,'School List 1'!C:C,0)))</f>
        <v/>
      </c>
      <c r="J540" s="29" t="str">
        <f>IF(TRIM(A540)="","",INDEX('School List 1'!O:O,MATCH(B540,'School List 1'!C:C,0)))</f>
        <v/>
      </c>
    </row>
    <row r="541" spans="1:10" x14ac:dyDescent="0.2">
      <c r="A541" s="9" t="str">
        <f>_xlfn.IFNA(INDEX('School List 1'!D:D,MATCH(B541,'School List 1'!C:C,0))," ")</f>
        <v xml:space="preserve"> </v>
      </c>
      <c r="I541" s="29" t="str">
        <f>IF(TRIM(A541)="","",INDEX('School List 1'!N:N,MATCH(B541,'School List 1'!C:C,0)))</f>
        <v/>
      </c>
      <c r="J541" s="29" t="str">
        <f>IF(TRIM(A541)="","",INDEX('School List 1'!O:O,MATCH(B541,'School List 1'!C:C,0)))</f>
        <v/>
      </c>
    </row>
    <row r="542" spans="1:10" x14ac:dyDescent="0.2">
      <c r="A542" s="9" t="str">
        <f>_xlfn.IFNA(INDEX('School List 1'!D:D,MATCH(B542,'School List 1'!C:C,0))," ")</f>
        <v xml:space="preserve"> </v>
      </c>
      <c r="I542" s="29" t="str">
        <f>IF(TRIM(A542)="","",INDEX('School List 1'!N:N,MATCH(B542,'School List 1'!C:C,0)))</f>
        <v/>
      </c>
      <c r="J542" s="29" t="str">
        <f>IF(TRIM(A542)="","",INDEX('School List 1'!O:O,MATCH(B542,'School List 1'!C:C,0)))</f>
        <v/>
      </c>
    </row>
    <row r="543" spans="1:10" x14ac:dyDescent="0.2">
      <c r="A543" s="9" t="str">
        <f>_xlfn.IFNA(INDEX('School List 1'!D:D,MATCH(B543,'School List 1'!C:C,0))," ")</f>
        <v xml:space="preserve"> </v>
      </c>
      <c r="I543" s="29" t="str">
        <f>IF(TRIM(A543)="","",INDEX('School List 1'!N:N,MATCH(B543,'School List 1'!C:C,0)))</f>
        <v/>
      </c>
      <c r="J543" s="29" t="str">
        <f>IF(TRIM(A543)="","",INDEX('School List 1'!O:O,MATCH(B543,'School List 1'!C:C,0)))</f>
        <v/>
      </c>
    </row>
    <row r="544" spans="1:10" x14ac:dyDescent="0.2">
      <c r="A544" s="9" t="str">
        <f>_xlfn.IFNA(INDEX('School List 1'!D:D,MATCH(B544,'School List 1'!C:C,0))," ")</f>
        <v xml:space="preserve"> </v>
      </c>
      <c r="I544" s="29" t="str">
        <f>IF(TRIM(A544)="","",INDEX('School List 1'!N:N,MATCH(B544,'School List 1'!C:C,0)))</f>
        <v/>
      </c>
      <c r="J544" s="29" t="str">
        <f>IF(TRIM(A544)="","",INDEX('School List 1'!O:O,MATCH(B544,'School List 1'!C:C,0)))</f>
        <v/>
      </c>
    </row>
    <row r="545" spans="1:10" x14ac:dyDescent="0.2">
      <c r="A545" s="9" t="str">
        <f>_xlfn.IFNA(INDEX('School List 1'!D:D,MATCH(B545,'School List 1'!C:C,0))," ")</f>
        <v xml:space="preserve"> </v>
      </c>
      <c r="I545" s="29" t="str">
        <f>IF(TRIM(A545)="","",INDEX('School List 1'!N:N,MATCH(B545,'School List 1'!C:C,0)))</f>
        <v/>
      </c>
      <c r="J545" s="29" t="str">
        <f>IF(TRIM(A545)="","",INDEX('School List 1'!O:O,MATCH(B545,'School List 1'!C:C,0)))</f>
        <v/>
      </c>
    </row>
    <row r="546" spans="1:10" x14ac:dyDescent="0.2">
      <c r="A546" s="9" t="str">
        <f>_xlfn.IFNA(INDEX('School List 1'!D:D,MATCH(B546,'School List 1'!C:C,0))," ")</f>
        <v xml:space="preserve"> </v>
      </c>
      <c r="I546" s="29" t="str">
        <f>IF(TRIM(A546)="","",INDEX('School List 1'!N:N,MATCH(B546,'School List 1'!C:C,0)))</f>
        <v/>
      </c>
      <c r="J546" s="29" t="str">
        <f>IF(TRIM(A546)="","",INDEX('School List 1'!O:O,MATCH(B546,'School List 1'!C:C,0)))</f>
        <v/>
      </c>
    </row>
    <row r="547" spans="1:10" x14ac:dyDescent="0.2">
      <c r="A547" s="9" t="str">
        <f>_xlfn.IFNA(INDEX('School List 1'!D:D,MATCH(B547,'School List 1'!C:C,0))," ")</f>
        <v xml:space="preserve"> </v>
      </c>
      <c r="I547" s="29" t="str">
        <f>IF(TRIM(A547)="","",INDEX('School List 1'!N:N,MATCH(B547,'School List 1'!C:C,0)))</f>
        <v/>
      </c>
      <c r="J547" s="29" t="str">
        <f>IF(TRIM(A547)="","",INDEX('School List 1'!O:O,MATCH(B547,'School List 1'!C:C,0)))</f>
        <v/>
      </c>
    </row>
    <row r="548" spans="1:10" x14ac:dyDescent="0.2">
      <c r="A548" s="9" t="str">
        <f>_xlfn.IFNA(INDEX('School List 1'!D:D,MATCH(B548,'School List 1'!C:C,0))," ")</f>
        <v xml:space="preserve"> </v>
      </c>
      <c r="I548" s="29" t="str">
        <f>IF(TRIM(A548)="","",INDEX('School List 1'!N:N,MATCH(B548,'School List 1'!C:C,0)))</f>
        <v/>
      </c>
      <c r="J548" s="29" t="str">
        <f>IF(TRIM(A548)="","",INDEX('School List 1'!O:O,MATCH(B548,'School List 1'!C:C,0)))</f>
        <v/>
      </c>
    </row>
    <row r="549" spans="1:10" x14ac:dyDescent="0.2">
      <c r="A549" s="9" t="str">
        <f>_xlfn.IFNA(INDEX('School List 1'!D:D,MATCH(B549,'School List 1'!C:C,0))," ")</f>
        <v xml:space="preserve"> </v>
      </c>
      <c r="I549" s="29" t="str">
        <f>IF(TRIM(A549)="","",INDEX('School List 1'!N:N,MATCH(B549,'School List 1'!C:C,0)))</f>
        <v/>
      </c>
      <c r="J549" s="29" t="str">
        <f>IF(TRIM(A549)="","",INDEX('School List 1'!O:O,MATCH(B549,'School List 1'!C:C,0)))</f>
        <v/>
      </c>
    </row>
    <row r="550" spans="1:10" x14ac:dyDescent="0.2">
      <c r="A550" s="9" t="str">
        <f>_xlfn.IFNA(INDEX('School List 1'!D:D,MATCH(B550,'School List 1'!C:C,0))," ")</f>
        <v xml:space="preserve"> </v>
      </c>
      <c r="I550" s="29" t="str">
        <f>IF(TRIM(A550)="","",INDEX('School List 1'!N:N,MATCH(B550,'School List 1'!C:C,0)))</f>
        <v/>
      </c>
      <c r="J550" s="29" t="str">
        <f>IF(TRIM(A550)="","",INDEX('School List 1'!O:O,MATCH(B550,'School List 1'!C:C,0)))</f>
        <v/>
      </c>
    </row>
    <row r="551" spans="1:10" x14ac:dyDescent="0.2">
      <c r="A551" s="9" t="str">
        <f>_xlfn.IFNA(INDEX('School List 1'!D:D,MATCH(B551,'School List 1'!C:C,0))," ")</f>
        <v xml:space="preserve"> </v>
      </c>
      <c r="I551" s="29" t="str">
        <f>IF(TRIM(A551)="","",INDEX('School List 1'!N:N,MATCH(B551,'School List 1'!C:C,0)))</f>
        <v/>
      </c>
      <c r="J551" s="29" t="str">
        <f>IF(TRIM(A551)="","",INDEX('School List 1'!O:O,MATCH(B551,'School List 1'!C:C,0)))</f>
        <v/>
      </c>
    </row>
    <row r="552" spans="1:10" x14ac:dyDescent="0.2">
      <c r="A552" s="9" t="str">
        <f>_xlfn.IFNA(INDEX('School List 1'!D:D,MATCH(B552,'School List 1'!C:C,0))," ")</f>
        <v xml:space="preserve"> </v>
      </c>
      <c r="I552" s="29" t="str">
        <f>IF(TRIM(A552)="","",INDEX('School List 1'!N:N,MATCH(B552,'School List 1'!C:C,0)))</f>
        <v/>
      </c>
      <c r="J552" s="29" t="str">
        <f>IF(TRIM(A552)="","",INDEX('School List 1'!O:O,MATCH(B552,'School List 1'!C:C,0)))</f>
        <v/>
      </c>
    </row>
    <row r="553" spans="1:10" x14ac:dyDescent="0.2">
      <c r="A553" s="9" t="str">
        <f>_xlfn.IFNA(INDEX('School List 1'!D:D,MATCH(B553,'School List 1'!C:C,0))," ")</f>
        <v xml:space="preserve"> </v>
      </c>
      <c r="I553" s="29" t="str">
        <f>IF(TRIM(A553)="","",INDEX('School List 1'!N:N,MATCH(B553,'School List 1'!C:C,0)))</f>
        <v/>
      </c>
      <c r="J553" s="29" t="str">
        <f>IF(TRIM(A553)="","",INDEX('School List 1'!O:O,MATCH(B553,'School List 1'!C:C,0)))</f>
        <v/>
      </c>
    </row>
    <row r="554" spans="1:10" x14ac:dyDescent="0.2">
      <c r="A554" s="9" t="str">
        <f>_xlfn.IFNA(INDEX('School List 1'!D:D,MATCH(B554,'School List 1'!C:C,0))," ")</f>
        <v xml:space="preserve"> </v>
      </c>
      <c r="I554" s="29" t="str">
        <f>IF(TRIM(A554)="","",INDEX('School List 1'!N:N,MATCH(B554,'School List 1'!C:C,0)))</f>
        <v/>
      </c>
      <c r="J554" s="29" t="str">
        <f>IF(TRIM(A554)="","",INDEX('School List 1'!O:O,MATCH(B554,'School List 1'!C:C,0)))</f>
        <v/>
      </c>
    </row>
    <row r="555" spans="1:10" x14ac:dyDescent="0.2">
      <c r="A555" s="9" t="str">
        <f>_xlfn.IFNA(INDEX('School List 1'!D:D,MATCH(B555,'School List 1'!C:C,0))," ")</f>
        <v xml:space="preserve"> </v>
      </c>
      <c r="I555" s="29" t="str">
        <f>IF(TRIM(A555)="","",INDEX('School List 1'!N:N,MATCH(B555,'School List 1'!C:C,0)))</f>
        <v/>
      </c>
      <c r="J555" s="29" t="str">
        <f>IF(TRIM(A555)="","",INDEX('School List 1'!O:O,MATCH(B555,'School List 1'!C:C,0)))</f>
        <v/>
      </c>
    </row>
    <row r="556" spans="1:10" x14ac:dyDescent="0.2">
      <c r="A556" s="9" t="str">
        <f>_xlfn.IFNA(INDEX('School List 1'!D:D,MATCH(B556,'School List 1'!C:C,0))," ")</f>
        <v xml:space="preserve"> </v>
      </c>
      <c r="I556" s="29" t="str">
        <f>IF(TRIM(A556)="","",INDEX('School List 1'!N:N,MATCH(B556,'School List 1'!C:C,0)))</f>
        <v/>
      </c>
      <c r="J556" s="29" t="str">
        <f>IF(TRIM(A556)="","",INDEX('School List 1'!O:O,MATCH(B556,'School List 1'!C:C,0)))</f>
        <v/>
      </c>
    </row>
    <row r="557" spans="1:10" x14ac:dyDescent="0.2">
      <c r="A557" s="9" t="str">
        <f>_xlfn.IFNA(INDEX('School List 1'!D:D,MATCH(B557,'School List 1'!C:C,0))," ")</f>
        <v xml:space="preserve"> </v>
      </c>
      <c r="I557" s="29" t="str">
        <f>IF(TRIM(A557)="","",INDEX('School List 1'!N:N,MATCH(B557,'School List 1'!C:C,0)))</f>
        <v/>
      </c>
      <c r="J557" s="29" t="str">
        <f>IF(TRIM(A557)="","",INDEX('School List 1'!O:O,MATCH(B557,'School List 1'!C:C,0)))</f>
        <v/>
      </c>
    </row>
    <row r="558" spans="1:10" x14ac:dyDescent="0.2">
      <c r="A558" s="9" t="str">
        <f>_xlfn.IFNA(INDEX('School List 1'!D:D,MATCH(B558,'School List 1'!C:C,0))," ")</f>
        <v xml:space="preserve"> </v>
      </c>
      <c r="I558" s="29" t="str">
        <f>IF(TRIM(A558)="","",INDEX('School List 1'!N:N,MATCH(B558,'School List 1'!C:C,0)))</f>
        <v/>
      </c>
      <c r="J558" s="29" t="str">
        <f>IF(TRIM(A558)="","",INDEX('School List 1'!O:O,MATCH(B558,'School List 1'!C:C,0)))</f>
        <v/>
      </c>
    </row>
    <row r="559" spans="1:10" x14ac:dyDescent="0.2">
      <c r="A559" s="9" t="str">
        <f>_xlfn.IFNA(INDEX('School List 1'!D:D,MATCH(B559,'School List 1'!C:C,0))," ")</f>
        <v xml:space="preserve"> </v>
      </c>
      <c r="I559" s="29" t="str">
        <f>IF(TRIM(A559)="","",INDEX('School List 1'!N:N,MATCH(B559,'School List 1'!C:C,0)))</f>
        <v/>
      </c>
      <c r="J559" s="29" t="str">
        <f>IF(TRIM(A559)="","",INDEX('School List 1'!O:O,MATCH(B559,'School List 1'!C:C,0)))</f>
        <v/>
      </c>
    </row>
    <row r="560" spans="1:10" x14ac:dyDescent="0.2">
      <c r="A560" s="9" t="str">
        <f>_xlfn.IFNA(INDEX('School List 1'!D:D,MATCH(B560,'School List 1'!C:C,0))," ")</f>
        <v xml:space="preserve"> </v>
      </c>
      <c r="I560" s="29" t="str">
        <f>IF(TRIM(A560)="","",INDEX('School List 1'!N:N,MATCH(B560,'School List 1'!C:C,0)))</f>
        <v/>
      </c>
      <c r="J560" s="29" t="str">
        <f>IF(TRIM(A560)="","",INDEX('School List 1'!O:O,MATCH(B560,'School List 1'!C:C,0)))</f>
        <v/>
      </c>
    </row>
    <row r="561" spans="1:10" x14ac:dyDescent="0.2">
      <c r="A561" s="9" t="str">
        <f>_xlfn.IFNA(INDEX('School List 1'!D:D,MATCH(B561,'School List 1'!C:C,0))," ")</f>
        <v xml:space="preserve"> </v>
      </c>
      <c r="I561" s="29" t="str">
        <f>IF(TRIM(A561)="","",INDEX('School List 1'!N:N,MATCH(B561,'School List 1'!C:C,0)))</f>
        <v/>
      </c>
      <c r="J561" s="29" t="str">
        <f>IF(TRIM(A561)="","",INDEX('School List 1'!O:O,MATCH(B561,'School List 1'!C:C,0)))</f>
        <v/>
      </c>
    </row>
    <row r="562" spans="1:10" x14ac:dyDescent="0.2">
      <c r="A562" s="9" t="str">
        <f>_xlfn.IFNA(INDEX('School List 1'!D:D,MATCH(B562,'School List 1'!C:C,0))," ")</f>
        <v xml:space="preserve"> </v>
      </c>
      <c r="I562" s="29" t="str">
        <f>IF(TRIM(A562)="","",INDEX('School List 1'!N:N,MATCH(B562,'School List 1'!C:C,0)))</f>
        <v/>
      </c>
      <c r="J562" s="29" t="str">
        <f>IF(TRIM(A562)="","",INDEX('School List 1'!O:O,MATCH(B562,'School List 1'!C:C,0)))</f>
        <v/>
      </c>
    </row>
    <row r="563" spans="1:10" x14ac:dyDescent="0.2">
      <c r="A563" s="9" t="str">
        <f>_xlfn.IFNA(INDEX('School List 1'!D:D,MATCH(B563,'School List 1'!C:C,0))," ")</f>
        <v xml:space="preserve"> </v>
      </c>
      <c r="I563" s="29" t="str">
        <f>IF(TRIM(A563)="","",INDEX('School List 1'!N:N,MATCH(B563,'School List 1'!C:C,0)))</f>
        <v/>
      </c>
      <c r="J563" s="29" t="str">
        <f>IF(TRIM(A563)="","",INDEX('School List 1'!O:O,MATCH(B563,'School List 1'!C:C,0)))</f>
        <v/>
      </c>
    </row>
    <row r="564" spans="1:10" x14ac:dyDescent="0.2">
      <c r="A564" s="9" t="str">
        <f>_xlfn.IFNA(INDEX('School List 1'!D:D,MATCH(B564,'School List 1'!C:C,0))," ")</f>
        <v xml:space="preserve"> </v>
      </c>
      <c r="I564" s="29" t="str">
        <f>IF(TRIM(A564)="","",INDEX('School List 1'!N:N,MATCH(B564,'School List 1'!C:C,0)))</f>
        <v/>
      </c>
      <c r="J564" s="29" t="str">
        <f>IF(TRIM(A564)="","",INDEX('School List 1'!O:O,MATCH(B564,'School List 1'!C:C,0)))</f>
        <v/>
      </c>
    </row>
    <row r="565" spans="1:10" x14ac:dyDescent="0.2">
      <c r="A565" s="9" t="str">
        <f>_xlfn.IFNA(INDEX('School List 1'!D:D,MATCH(B565,'School List 1'!C:C,0))," ")</f>
        <v xml:space="preserve"> </v>
      </c>
      <c r="I565" s="29" t="str">
        <f>IF(TRIM(A565)="","",INDEX('School List 1'!N:N,MATCH(B565,'School List 1'!C:C,0)))</f>
        <v/>
      </c>
      <c r="J565" s="29" t="str">
        <f>IF(TRIM(A565)="","",INDEX('School List 1'!O:O,MATCH(B565,'School List 1'!C:C,0)))</f>
        <v/>
      </c>
    </row>
    <row r="566" spans="1:10" x14ac:dyDescent="0.2">
      <c r="A566" s="9" t="str">
        <f>_xlfn.IFNA(INDEX('School List 1'!D:D,MATCH(B566,'School List 1'!C:C,0))," ")</f>
        <v xml:space="preserve"> </v>
      </c>
      <c r="I566" s="29" t="str">
        <f>IF(TRIM(A566)="","",INDEX('School List 1'!N:N,MATCH(B566,'School List 1'!C:C,0)))</f>
        <v/>
      </c>
      <c r="J566" s="29" t="str">
        <f>IF(TRIM(A566)="","",INDEX('School List 1'!O:O,MATCH(B566,'School List 1'!C:C,0)))</f>
        <v/>
      </c>
    </row>
    <row r="567" spans="1:10" x14ac:dyDescent="0.2">
      <c r="A567" s="9" t="str">
        <f>_xlfn.IFNA(INDEX('School List 1'!D:D,MATCH(B567,'School List 1'!C:C,0))," ")</f>
        <v xml:space="preserve"> </v>
      </c>
      <c r="I567" s="29" t="str">
        <f>IF(TRIM(A567)="","",INDEX('School List 1'!N:N,MATCH(B567,'School List 1'!C:C,0)))</f>
        <v/>
      </c>
      <c r="J567" s="29" t="str">
        <f>IF(TRIM(A567)="","",INDEX('School List 1'!O:O,MATCH(B567,'School List 1'!C:C,0)))</f>
        <v/>
      </c>
    </row>
    <row r="568" spans="1:10" x14ac:dyDescent="0.2">
      <c r="A568" s="9" t="str">
        <f>_xlfn.IFNA(INDEX('School List 1'!D:D,MATCH(B568,'School List 1'!C:C,0))," ")</f>
        <v xml:space="preserve"> </v>
      </c>
      <c r="I568" s="29" t="str">
        <f>IF(TRIM(A568)="","",INDEX('School List 1'!N:N,MATCH(B568,'School List 1'!C:C,0)))</f>
        <v/>
      </c>
      <c r="J568" s="29" t="str">
        <f>IF(TRIM(A568)="","",INDEX('School List 1'!O:O,MATCH(B568,'School List 1'!C:C,0)))</f>
        <v/>
      </c>
    </row>
    <row r="569" spans="1:10" x14ac:dyDescent="0.2">
      <c r="A569" s="9" t="str">
        <f>_xlfn.IFNA(INDEX('School List 1'!D:D,MATCH(B569,'School List 1'!C:C,0))," ")</f>
        <v xml:space="preserve"> </v>
      </c>
      <c r="I569" s="29" t="str">
        <f>IF(TRIM(A569)="","",INDEX('School List 1'!N:N,MATCH(B569,'School List 1'!C:C,0)))</f>
        <v/>
      </c>
      <c r="J569" s="29" t="str">
        <f>IF(TRIM(A569)="","",INDEX('School List 1'!O:O,MATCH(B569,'School List 1'!C:C,0)))</f>
        <v/>
      </c>
    </row>
    <row r="570" spans="1:10" x14ac:dyDescent="0.2">
      <c r="A570" s="9" t="str">
        <f>_xlfn.IFNA(INDEX('School List 1'!D:D,MATCH(B570,'School List 1'!C:C,0))," ")</f>
        <v xml:space="preserve"> </v>
      </c>
      <c r="I570" s="29" t="str">
        <f>IF(TRIM(A570)="","",INDEX('School List 1'!N:N,MATCH(B570,'School List 1'!C:C,0)))</f>
        <v/>
      </c>
      <c r="J570" s="29" t="str">
        <f>IF(TRIM(A570)="","",INDEX('School List 1'!O:O,MATCH(B570,'School List 1'!C:C,0)))</f>
        <v/>
      </c>
    </row>
    <row r="571" spans="1:10" x14ac:dyDescent="0.2">
      <c r="A571" s="9" t="str">
        <f>_xlfn.IFNA(INDEX('School List 1'!D:D,MATCH(B571,'School List 1'!C:C,0))," ")</f>
        <v xml:space="preserve"> </v>
      </c>
      <c r="I571" s="29" t="str">
        <f>IF(TRIM(A571)="","",INDEX('School List 1'!N:N,MATCH(B571,'School List 1'!C:C,0)))</f>
        <v/>
      </c>
      <c r="J571" s="29" t="str">
        <f>IF(TRIM(A571)="","",INDEX('School List 1'!O:O,MATCH(B571,'School List 1'!C:C,0)))</f>
        <v/>
      </c>
    </row>
    <row r="572" spans="1:10" x14ac:dyDescent="0.2">
      <c r="A572" s="9" t="str">
        <f>_xlfn.IFNA(INDEX('School List 1'!D:D,MATCH(B572,'School List 1'!C:C,0))," ")</f>
        <v xml:space="preserve"> </v>
      </c>
      <c r="I572" s="29" t="str">
        <f>IF(TRIM(A572)="","",INDEX('School List 1'!N:N,MATCH(B572,'School List 1'!C:C,0)))</f>
        <v/>
      </c>
      <c r="J572" s="29" t="str">
        <f>IF(TRIM(A572)="","",INDEX('School List 1'!O:O,MATCH(B572,'School List 1'!C:C,0)))</f>
        <v/>
      </c>
    </row>
    <row r="573" spans="1:10" x14ac:dyDescent="0.2">
      <c r="A573" s="9" t="str">
        <f>_xlfn.IFNA(INDEX('School List 1'!D:D,MATCH(B573,'School List 1'!C:C,0))," ")</f>
        <v xml:space="preserve"> </v>
      </c>
      <c r="I573" s="29" t="str">
        <f>IF(TRIM(A573)="","",INDEX('School List 1'!N:N,MATCH(B573,'School List 1'!C:C,0)))</f>
        <v/>
      </c>
      <c r="J573" s="29" t="str">
        <f>IF(TRIM(A573)="","",INDEX('School List 1'!O:O,MATCH(B573,'School List 1'!C:C,0)))</f>
        <v/>
      </c>
    </row>
    <row r="574" spans="1:10" x14ac:dyDescent="0.2">
      <c r="A574" s="9" t="str">
        <f>_xlfn.IFNA(INDEX('School List 1'!D:D,MATCH(B574,'School List 1'!C:C,0))," ")</f>
        <v xml:space="preserve"> </v>
      </c>
      <c r="I574" s="29" t="str">
        <f>IF(TRIM(A574)="","",INDEX('School List 1'!N:N,MATCH(B574,'School List 1'!C:C,0)))</f>
        <v/>
      </c>
      <c r="J574" s="29" t="str">
        <f>IF(TRIM(A574)="","",INDEX('School List 1'!O:O,MATCH(B574,'School List 1'!C:C,0)))</f>
        <v/>
      </c>
    </row>
    <row r="575" spans="1:10" x14ac:dyDescent="0.2">
      <c r="A575" s="9" t="str">
        <f>_xlfn.IFNA(INDEX('School List 1'!D:D,MATCH(B575,'School List 1'!C:C,0))," ")</f>
        <v xml:space="preserve"> </v>
      </c>
      <c r="I575" s="29" t="str">
        <f>IF(TRIM(A575)="","",INDEX('School List 1'!N:N,MATCH(B575,'School List 1'!C:C,0)))</f>
        <v/>
      </c>
      <c r="J575" s="29" t="str">
        <f>IF(TRIM(A575)="","",INDEX('School List 1'!O:O,MATCH(B575,'School List 1'!C:C,0)))</f>
        <v/>
      </c>
    </row>
    <row r="576" spans="1:10" x14ac:dyDescent="0.2">
      <c r="A576" s="9" t="str">
        <f>_xlfn.IFNA(INDEX('School List 1'!D:D,MATCH(B576,'School List 1'!C:C,0))," ")</f>
        <v xml:space="preserve"> </v>
      </c>
      <c r="I576" s="29" t="str">
        <f>IF(TRIM(A576)="","",INDEX('School List 1'!N:N,MATCH(B576,'School List 1'!C:C,0)))</f>
        <v/>
      </c>
      <c r="J576" s="29" t="str">
        <f>IF(TRIM(A576)="","",INDEX('School List 1'!O:O,MATCH(B576,'School List 1'!C:C,0)))</f>
        <v/>
      </c>
    </row>
    <row r="577" spans="1:10" x14ac:dyDescent="0.2">
      <c r="A577" s="9" t="str">
        <f>_xlfn.IFNA(INDEX('School List 1'!D:D,MATCH(B577,'School List 1'!C:C,0))," ")</f>
        <v xml:space="preserve"> </v>
      </c>
      <c r="I577" s="29" t="str">
        <f>IF(TRIM(A577)="","",INDEX('School List 1'!N:N,MATCH(B577,'School List 1'!C:C,0)))</f>
        <v/>
      </c>
      <c r="J577" s="29" t="str">
        <f>IF(TRIM(A577)="","",INDEX('School List 1'!O:O,MATCH(B577,'School List 1'!C:C,0)))</f>
        <v/>
      </c>
    </row>
    <row r="578" spans="1:10" x14ac:dyDescent="0.2">
      <c r="A578" s="9" t="str">
        <f>_xlfn.IFNA(INDEX('School List 1'!D:D,MATCH(B578,'School List 1'!C:C,0))," ")</f>
        <v xml:space="preserve"> </v>
      </c>
      <c r="I578" s="29" t="str">
        <f>IF(TRIM(A578)="","",INDEX('School List 1'!N:N,MATCH(B578,'School List 1'!C:C,0)))</f>
        <v/>
      </c>
      <c r="J578" s="29" t="str">
        <f>IF(TRIM(A578)="","",INDEX('School List 1'!O:O,MATCH(B578,'School List 1'!C:C,0)))</f>
        <v/>
      </c>
    </row>
    <row r="579" spans="1:10" x14ac:dyDescent="0.2">
      <c r="A579" s="9" t="str">
        <f>_xlfn.IFNA(INDEX('School List 1'!D:D,MATCH(B579,'School List 1'!C:C,0))," ")</f>
        <v xml:space="preserve"> </v>
      </c>
      <c r="I579" s="29" t="str">
        <f>IF(TRIM(A579)="","",INDEX('School List 1'!N:N,MATCH(B579,'School List 1'!C:C,0)))</f>
        <v/>
      </c>
      <c r="J579" s="29" t="str">
        <f>IF(TRIM(A579)="","",INDEX('School List 1'!O:O,MATCH(B579,'School List 1'!C:C,0)))</f>
        <v/>
      </c>
    </row>
    <row r="580" spans="1:10" x14ac:dyDescent="0.2">
      <c r="A580" s="9" t="str">
        <f>_xlfn.IFNA(INDEX('School List 1'!D:D,MATCH(B580,'School List 1'!C:C,0))," ")</f>
        <v xml:space="preserve"> </v>
      </c>
      <c r="I580" s="29" t="str">
        <f>IF(TRIM(A580)="","",INDEX('School List 1'!N:N,MATCH(B580,'School List 1'!C:C,0)))</f>
        <v/>
      </c>
      <c r="J580" s="29" t="str">
        <f>IF(TRIM(A580)="","",INDEX('School List 1'!O:O,MATCH(B580,'School List 1'!C:C,0)))</f>
        <v/>
      </c>
    </row>
    <row r="581" spans="1:10" x14ac:dyDescent="0.2">
      <c r="A581" s="9" t="str">
        <f>_xlfn.IFNA(INDEX('School List 1'!D:D,MATCH(B581,'School List 1'!C:C,0))," ")</f>
        <v xml:space="preserve"> </v>
      </c>
      <c r="I581" s="29" t="str">
        <f>IF(TRIM(A581)="","",INDEX('School List 1'!N:N,MATCH(B581,'School List 1'!C:C,0)))</f>
        <v/>
      </c>
      <c r="J581" s="29" t="str">
        <f>IF(TRIM(A581)="","",INDEX('School List 1'!O:O,MATCH(B581,'School List 1'!C:C,0)))</f>
        <v/>
      </c>
    </row>
    <row r="582" spans="1:10" x14ac:dyDescent="0.2">
      <c r="A582" s="9" t="str">
        <f>_xlfn.IFNA(INDEX('School List 1'!D:D,MATCH(B582,'School List 1'!C:C,0))," ")</f>
        <v xml:space="preserve"> </v>
      </c>
      <c r="I582" s="29" t="str">
        <f>IF(TRIM(A582)="","",INDEX('School List 1'!N:N,MATCH(B582,'School List 1'!C:C,0)))</f>
        <v/>
      </c>
      <c r="J582" s="29" t="str">
        <f>IF(TRIM(A582)="","",INDEX('School List 1'!O:O,MATCH(B582,'School List 1'!C:C,0)))</f>
        <v/>
      </c>
    </row>
    <row r="583" spans="1:10" x14ac:dyDescent="0.2">
      <c r="A583" s="9" t="str">
        <f>_xlfn.IFNA(INDEX('School List 1'!D:D,MATCH(B583,'School List 1'!C:C,0))," ")</f>
        <v xml:space="preserve"> </v>
      </c>
      <c r="I583" s="29" t="str">
        <f>IF(TRIM(A583)="","",INDEX('School List 1'!N:N,MATCH(B583,'School List 1'!C:C,0)))</f>
        <v/>
      </c>
      <c r="J583" s="29" t="str">
        <f>IF(TRIM(A583)="","",INDEX('School List 1'!O:O,MATCH(B583,'School List 1'!C:C,0)))</f>
        <v/>
      </c>
    </row>
    <row r="584" spans="1:10" x14ac:dyDescent="0.2">
      <c r="A584" s="9" t="str">
        <f>_xlfn.IFNA(INDEX('School List 1'!D:D,MATCH(B584,'School List 1'!C:C,0))," ")</f>
        <v xml:space="preserve"> </v>
      </c>
      <c r="I584" s="29" t="str">
        <f>IF(TRIM(A584)="","",INDEX('School List 1'!N:N,MATCH(B584,'School List 1'!C:C,0)))</f>
        <v/>
      </c>
      <c r="J584" s="29" t="str">
        <f>IF(TRIM(A584)="","",INDEX('School List 1'!O:O,MATCH(B584,'School List 1'!C:C,0)))</f>
        <v/>
      </c>
    </row>
    <row r="585" spans="1:10" x14ac:dyDescent="0.2">
      <c r="A585" s="9" t="str">
        <f>_xlfn.IFNA(INDEX('School List 1'!D:D,MATCH(B585,'School List 1'!C:C,0))," ")</f>
        <v xml:space="preserve"> </v>
      </c>
      <c r="I585" s="29" t="str">
        <f>IF(TRIM(A585)="","",INDEX('School List 1'!N:N,MATCH(B585,'School List 1'!C:C,0)))</f>
        <v/>
      </c>
      <c r="J585" s="29" t="str">
        <f>IF(TRIM(A585)="","",INDEX('School List 1'!O:O,MATCH(B585,'School List 1'!C:C,0)))</f>
        <v/>
      </c>
    </row>
    <row r="586" spans="1:10" x14ac:dyDescent="0.2">
      <c r="A586" s="9" t="str">
        <f>_xlfn.IFNA(INDEX('School List 1'!D:D,MATCH(B586,'School List 1'!C:C,0))," ")</f>
        <v xml:space="preserve"> </v>
      </c>
      <c r="I586" s="29" t="str">
        <f>IF(TRIM(A586)="","",INDEX('School List 1'!N:N,MATCH(B586,'School List 1'!C:C,0)))</f>
        <v/>
      </c>
      <c r="J586" s="29" t="str">
        <f>IF(TRIM(A586)="","",INDEX('School List 1'!O:O,MATCH(B586,'School List 1'!C:C,0)))</f>
        <v/>
      </c>
    </row>
    <row r="587" spans="1:10" x14ac:dyDescent="0.2">
      <c r="A587" s="9" t="str">
        <f>_xlfn.IFNA(INDEX('School List 1'!D:D,MATCH(B587,'School List 1'!C:C,0))," ")</f>
        <v xml:space="preserve"> </v>
      </c>
      <c r="I587" s="29" t="str">
        <f>IF(TRIM(A587)="","",INDEX('School List 1'!N:N,MATCH(B587,'School List 1'!C:C,0)))</f>
        <v/>
      </c>
      <c r="J587" s="29" t="str">
        <f>IF(TRIM(A587)="","",INDEX('School List 1'!O:O,MATCH(B587,'School List 1'!C:C,0)))</f>
        <v/>
      </c>
    </row>
    <row r="588" spans="1:10" x14ac:dyDescent="0.2">
      <c r="A588" s="9" t="str">
        <f>_xlfn.IFNA(INDEX('School List 1'!D:D,MATCH(B588,'School List 1'!C:C,0))," ")</f>
        <v xml:space="preserve"> </v>
      </c>
      <c r="I588" s="29" t="str">
        <f>IF(TRIM(A588)="","",INDEX('School List 1'!N:N,MATCH(B588,'School List 1'!C:C,0)))</f>
        <v/>
      </c>
      <c r="J588" s="29" t="str">
        <f>IF(TRIM(A588)="","",INDEX('School List 1'!O:O,MATCH(B588,'School List 1'!C:C,0)))</f>
        <v/>
      </c>
    </row>
    <row r="589" spans="1:10" x14ac:dyDescent="0.2">
      <c r="A589" s="9" t="str">
        <f>_xlfn.IFNA(INDEX('School List 1'!D:D,MATCH(B589,'School List 1'!C:C,0))," ")</f>
        <v xml:space="preserve"> </v>
      </c>
      <c r="I589" s="29" t="str">
        <f>IF(TRIM(A589)="","",INDEX('School List 1'!N:N,MATCH(B589,'School List 1'!C:C,0)))</f>
        <v/>
      </c>
      <c r="J589" s="29" t="str">
        <f>IF(TRIM(A589)="","",INDEX('School List 1'!O:O,MATCH(B589,'School List 1'!C:C,0)))</f>
        <v/>
      </c>
    </row>
    <row r="590" spans="1:10" x14ac:dyDescent="0.2">
      <c r="A590" s="9" t="str">
        <f>_xlfn.IFNA(INDEX('School List 1'!D:D,MATCH(B590,'School List 1'!C:C,0))," ")</f>
        <v xml:space="preserve"> </v>
      </c>
      <c r="I590" s="29" t="str">
        <f>IF(TRIM(A590)="","",INDEX('School List 1'!N:N,MATCH(B590,'School List 1'!C:C,0)))</f>
        <v/>
      </c>
      <c r="J590" s="29" t="str">
        <f>IF(TRIM(A590)="","",INDEX('School List 1'!O:O,MATCH(B590,'School List 1'!C:C,0)))</f>
        <v/>
      </c>
    </row>
    <row r="591" spans="1:10" x14ac:dyDescent="0.2">
      <c r="A591" s="9" t="str">
        <f>_xlfn.IFNA(INDEX('School List 1'!D:D,MATCH(B591,'School List 1'!C:C,0))," ")</f>
        <v xml:space="preserve"> </v>
      </c>
      <c r="I591" s="29" t="str">
        <f>IF(TRIM(A591)="","",INDEX('School List 1'!N:N,MATCH(B591,'School List 1'!C:C,0)))</f>
        <v/>
      </c>
      <c r="J591" s="29" t="str">
        <f>IF(TRIM(A591)="","",INDEX('School List 1'!O:O,MATCH(B591,'School List 1'!C:C,0)))</f>
        <v/>
      </c>
    </row>
    <row r="592" spans="1:10" x14ac:dyDescent="0.2">
      <c r="A592" s="9" t="str">
        <f>_xlfn.IFNA(INDEX('School List 1'!D:D,MATCH(B592,'School List 1'!C:C,0))," ")</f>
        <v xml:space="preserve"> </v>
      </c>
      <c r="I592" s="29" t="str">
        <f>IF(TRIM(A592)="","",INDEX('School List 1'!N:N,MATCH(B592,'School List 1'!C:C,0)))</f>
        <v/>
      </c>
      <c r="J592" s="29" t="str">
        <f>IF(TRIM(A592)="","",INDEX('School List 1'!O:O,MATCH(B592,'School List 1'!C:C,0)))</f>
        <v/>
      </c>
    </row>
    <row r="593" spans="1:10" x14ac:dyDescent="0.2">
      <c r="A593" s="9" t="str">
        <f>_xlfn.IFNA(INDEX('School List 1'!D:D,MATCH(B593,'School List 1'!C:C,0))," ")</f>
        <v xml:space="preserve"> </v>
      </c>
      <c r="I593" s="29" t="str">
        <f>IF(TRIM(A593)="","",INDEX('School List 1'!N:N,MATCH(B593,'School List 1'!C:C,0)))</f>
        <v/>
      </c>
      <c r="J593" s="29" t="str">
        <f>IF(TRIM(A593)="","",INDEX('School List 1'!O:O,MATCH(B593,'School List 1'!C:C,0)))</f>
        <v/>
      </c>
    </row>
    <row r="594" spans="1:10" x14ac:dyDescent="0.2">
      <c r="A594" s="9" t="str">
        <f>_xlfn.IFNA(INDEX('School List 1'!D:D,MATCH(B594,'School List 1'!C:C,0))," ")</f>
        <v xml:space="preserve"> </v>
      </c>
      <c r="I594" s="29" t="str">
        <f>IF(TRIM(A594)="","",INDEX('School List 1'!N:N,MATCH(B594,'School List 1'!C:C,0)))</f>
        <v/>
      </c>
      <c r="J594" s="29" t="str">
        <f>IF(TRIM(A594)="","",INDEX('School List 1'!O:O,MATCH(B594,'School List 1'!C:C,0)))</f>
        <v/>
      </c>
    </row>
    <row r="595" spans="1:10" x14ac:dyDescent="0.2">
      <c r="A595" s="9" t="str">
        <f>_xlfn.IFNA(INDEX('School List 1'!D:D,MATCH(B595,'School List 1'!C:C,0))," ")</f>
        <v xml:space="preserve"> </v>
      </c>
      <c r="I595" s="29" t="str">
        <f>IF(TRIM(A595)="","",INDEX('School List 1'!N:N,MATCH(B595,'School List 1'!C:C,0)))</f>
        <v/>
      </c>
      <c r="J595" s="29" t="str">
        <f>IF(TRIM(A595)="","",INDEX('School List 1'!O:O,MATCH(B595,'School List 1'!C:C,0)))</f>
        <v/>
      </c>
    </row>
    <row r="596" spans="1:10" x14ac:dyDescent="0.2">
      <c r="A596" s="9" t="str">
        <f>_xlfn.IFNA(INDEX('School List 1'!D:D,MATCH(B596,'School List 1'!C:C,0))," ")</f>
        <v xml:space="preserve"> </v>
      </c>
      <c r="I596" s="29" t="str">
        <f>IF(TRIM(A596)="","",INDEX('School List 1'!N:N,MATCH(B596,'School List 1'!C:C,0)))</f>
        <v/>
      </c>
      <c r="J596" s="29" t="str">
        <f>IF(TRIM(A596)="","",INDEX('School List 1'!O:O,MATCH(B596,'School List 1'!C:C,0)))</f>
        <v/>
      </c>
    </row>
    <row r="597" spans="1:10" x14ac:dyDescent="0.2">
      <c r="A597" s="9" t="str">
        <f>_xlfn.IFNA(INDEX('School List 1'!D:D,MATCH(B597,'School List 1'!C:C,0))," ")</f>
        <v xml:space="preserve"> </v>
      </c>
      <c r="I597" s="29" t="str">
        <f>IF(TRIM(A597)="","",INDEX('School List 1'!N:N,MATCH(B597,'School List 1'!C:C,0)))</f>
        <v/>
      </c>
      <c r="J597" s="29" t="str">
        <f>IF(TRIM(A597)="","",INDEX('School List 1'!O:O,MATCH(B597,'School List 1'!C:C,0)))</f>
        <v/>
      </c>
    </row>
    <row r="598" spans="1:10" x14ac:dyDescent="0.2">
      <c r="A598" s="9" t="str">
        <f>_xlfn.IFNA(INDEX('School List 1'!D:D,MATCH(B598,'School List 1'!C:C,0))," ")</f>
        <v xml:space="preserve"> </v>
      </c>
      <c r="I598" s="29" t="str">
        <f>IF(TRIM(A598)="","",INDEX('School List 1'!N:N,MATCH(B598,'School List 1'!C:C,0)))</f>
        <v/>
      </c>
      <c r="J598" s="29" t="str">
        <f>IF(TRIM(A598)="","",INDEX('School List 1'!O:O,MATCH(B598,'School List 1'!C:C,0)))</f>
        <v/>
      </c>
    </row>
    <row r="599" spans="1:10" x14ac:dyDescent="0.2">
      <c r="A599" s="9" t="str">
        <f>_xlfn.IFNA(INDEX('School List 1'!D:D,MATCH(B599,'School List 1'!C:C,0))," ")</f>
        <v xml:space="preserve"> </v>
      </c>
      <c r="I599" s="29" t="str">
        <f>IF(TRIM(A599)="","",INDEX('School List 1'!N:N,MATCH(B599,'School List 1'!C:C,0)))</f>
        <v/>
      </c>
      <c r="J599" s="29" t="str">
        <f>IF(TRIM(A599)="","",INDEX('School List 1'!O:O,MATCH(B599,'School List 1'!C:C,0)))</f>
        <v/>
      </c>
    </row>
    <row r="600" spans="1:10" x14ac:dyDescent="0.2">
      <c r="A600" s="9" t="str">
        <f>_xlfn.IFNA(INDEX('School List 1'!D:D,MATCH(B600,'School List 1'!C:C,0))," ")</f>
        <v xml:space="preserve"> </v>
      </c>
      <c r="I600" s="29" t="str">
        <f>IF(TRIM(A600)="","",INDEX('School List 1'!N:N,MATCH(B600,'School List 1'!C:C,0)))</f>
        <v/>
      </c>
      <c r="J600" s="29" t="str">
        <f>IF(TRIM(A600)="","",INDEX('School List 1'!O:O,MATCH(B600,'School List 1'!C:C,0)))</f>
        <v/>
      </c>
    </row>
    <row r="601" spans="1:10" x14ac:dyDescent="0.2">
      <c r="A601" s="9" t="str">
        <f>_xlfn.IFNA(INDEX('School List 1'!D:D,MATCH(B601,'School List 1'!C:C,0))," ")</f>
        <v xml:space="preserve"> </v>
      </c>
      <c r="I601" s="29" t="str">
        <f>IF(TRIM(A601)="","",INDEX('School List 1'!N:N,MATCH(B601,'School List 1'!C:C,0)))</f>
        <v/>
      </c>
      <c r="J601" s="29" t="str">
        <f>IF(TRIM(A601)="","",INDEX('School List 1'!O:O,MATCH(B601,'School List 1'!C:C,0)))</f>
        <v/>
      </c>
    </row>
    <row r="602" spans="1:10" x14ac:dyDescent="0.2">
      <c r="A602" s="9" t="str">
        <f>_xlfn.IFNA(INDEX('School List 1'!D:D,MATCH(B602,'School List 1'!C:C,0))," ")</f>
        <v xml:space="preserve"> </v>
      </c>
      <c r="I602" s="29" t="str">
        <f>IF(TRIM(A602)="","",INDEX('School List 1'!N:N,MATCH(B602,'School List 1'!C:C,0)))</f>
        <v/>
      </c>
      <c r="J602" s="29" t="str">
        <f>IF(TRIM(A602)="","",INDEX('School List 1'!O:O,MATCH(B602,'School List 1'!C:C,0)))</f>
        <v/>
      </c>
    </row>
    <row r="603" spans="1:10" x14ac:dyDescent="0.2">
      <c r="A603" s="9" t="str">
        <f>_xlfn.IFNA(INDEX('School List 1'!D:D,MATCH(B603,'School List 1'!C:C,0))," ")</f>
        <v xml:space="preserve"> </v>
      </c>
      <c r="I603" s="29" t="str">
        <f>IF(TRIM(A603)="","",INDEX('School List 1'!N:N,MATCH(B603,'School List 1'!C:C,0)))</f>
        <v/>
      </c>
      <c r="J603" s="29" t="str">
        <f>IF(TRIM(A603)="","",INDEX('School List 1'!O:O,MATCH(B603,'School List 1'!C:C,0)))</f>
        <v/>
      </c>
    </row>
    <row r="604" spans="1:10" x14ac:dyDescent="0.2">
      <c r="A604" s="9" t="str">
        <f>_xlfn.IFNA(INDEX('School List 1'!D:D,MATCH(B604,'School List 1'!C:C,0))," ")</f>
        <v xml:space="preserve"> </v>
      </c>
      <c r="I604" s="29" t="str">
        <f>IF(TRIM(A604)="","",INDEX('School List 1'!N:N,MATCH(B604,'School List 1'!C:C,0)))</f>
        <v/>
      </c>
      <c r="J604" s="29" t="str">
        <f>IF(TRIM(A604)="","",INDEX('School List 1'!O:O,MATCH(B604,'School List 1'!C:C,0)))</f>
        <v/>
      </c>
    </row>
    <row r="605" spans="1:10" x14ac:dyDescent="0.2">
      <c r="A605" s="9" t="str">
        <f>_xlfn.IFNA(INDEX('School List 1'!D:D,MATCH(B605,'School List 1'!C:C,0))," ")</f>
        <v xml:space="preserve"> </v>
      </c>
      <c r="I605" s="29" t="str">
        <f>IF(TRIM(A605)="","",INDEX('School List 1'!N:N,MATCH(B605,'School List 1'!C:C,0)))</f>
        <v/>
      </c>
      <c r="J605" s="29" t="str">
        <f>IF(TRIM(A605)="","",INDEX('School List 1'!O:O,MATCH(B605,'School List 1'!C:C,0)))</f>
        <v/>
      </c>
    </row>
    <row r="606" spans="1:10" x14ac:dyDescent="0.2">
      <c r="A606" s="9" t="str">
        <f>_xlfn.IFNA(INDEX('School List 1'!D:D,MATCH(B606,'School List 1'!C:C,0))," ")</f>
        <v xml:space="preserve"> </v>
      </c>
      <c r="I606" s="29" t="str">
        <f>IF(TRIM(A606)="","",INDEX('School List 1'!N:N,MATCH(B606,'School List 1'!C:C,0)))</f>
        <v/>
      </c>
      <c r="J606" s="29" t="str">
        <f>IF(TRIM(A606)="","",INDEX('School List 1'!O:O,MATCH(B606,'School List 1'!C:C,0)))</f>
        <v/>
      </c>
    </row>
    <row r="607" spans="1:10" x14ac:dyDescent="0.2">
      <c r="A607" s="9" t="str">
        <f>_xlfn.IFNA(INDEX('School List 1'!D:D,MATCH(B607,'School List 1'!C:C,0))," ")</f>
        <v xml:space="preserve"> </v>
      </c>
      <c r="I607" s="29" t="str">
        <f>IF(TRIM(A607)="","",INDEX('School List 1'!N:N,MATCH(B607,'School List 1'!C:C,0)))</f>
        <v/>
      </c>
      <c r="J607" s="29" t="str">
        <f>IF(TRIM(A607)="","",INDEX('School List 1'!O:O,MATCH(B607,'School List 1'!C:C,0)))</f>
        <v/>
      </c>
    </row>
    <row r="608" spans="1:10" x14ac:dyDescent="0.2">
      <c r="A608" s="9" t="str">
        <f>_xlfn.IFNA(INDEX('School List 1'!D:D,MATCH(B608,'School List 1'!C:C,0))," ")</f>
        <v xml:space="preserve"> </v>
      </c>
      <c r="I608" s="29" t="str">
        <f>IF(TRIM(A608)="","",INDEX('School List 1'!N:N,MATCH(B608,'School List 1'!C:C,0)))</f>
        <v/>
      </c>
      <c r="J608" s="29" t="str">
        <f>IF(TRIM(A608)="","",INDEX('School List 1'!O:O,MATCH(B608,'School List 1'!C:C,0)))</f>
        <v/>
      </c>
    </row>
    <row r="609" spans="1:10" x14ac:dyDescent="0.2">
      <c r="A609" s="9" t="str">
        <f>_xlfn.IFNA(INDEX('School List 1'!D:D,MATCH(B609,'School List 1'!C:C,0))," ")</f>
        <v xml:space="preserve"> </v>
      </c>
      <c r="I609" s="29" t="str">
        <f>IF(TRIM(A609)="","",INDEX('School List 1'!N:N,MATCH(B609,'School List 1'!C:C,0)))</f>
        <v/>
      </c>
      <c r="J609" s="29" t="str">
        <f>IF(TRIM(A609)="","",INDEX('School List 1'!O:O,MATCH(B609,'School List 1'!C:C,0)))</f>
        <v/>
      </c>
    </row>
    <row r="610" spans="1:10" x14ac:dyDescent="0.2">
      <c r="A610" s="9" t="str">
        <f>_xlfn.IFNA(INDEX('School List 1'!D:D,MATCH(B610,'School List 1'!C:C,0))," ")</f>
        <v xml:space="preserve"> </v>
      </c>
      <c r="I610" s="29" t="str">
        <f>IF(TRIM(A610)="","",INDEX('School List 1'!N:N,MATCH(B610,'School List 1'!C:C,0)))</f>
        <v/>
      </c>
      <c r="J610" s="29" t="str">
        <f>IF(TRIM(A610)="","",INDEX('School List 1'!O:O,MATCH(B610,'School List 1'!C:C,0)))</f>
        <v/>
      </c>
    </row>
    <row r="611" spans="1:10" x14ac:dyDescent="0.2">
      <c r="A611" s="9" t="str">
        <f>_xlfn.IFNA(INDEX('School List 1'!D:D,MATCH(B611,'School List 1'!C:C,0))," ")</f>
        <v xml:space="preserve"> </v>
      </c>
      <c r="I611" s="29" t="str">
        <f>IF(TRIM(A611)="","",INDEX('School List 1'!N:N,MATCH(B611,'School List 1'!C:C,0)))</f>
        <v/>
      </c>
      <c r="J611" s="29" t="str">
        <f>IF(TRIM(A611)="","",INDEX('School List 1'!O:O,MATCH(B611,'School List 1'!C:C,0)))</f>
        <v/>
      </c>
    </row>
    <row r="612" spans="1:10" x14ac:dyDescent="0.2">
      <c r="A612" s="9" t="str">
        <f>_xlfn.IFNA(INDEX('School List 1'!D:D,MATCH(B612,'School List 1'!C:C,0))," ")</f>
        <v xml:space="preserve"> </v>
      </c>
      <c r="I612" s="29" t="str">
        <f>IF(TRIM(A612)="","",INDEX('School List 1'!N:N,MATCH(B612,'School List 1'!C:C,0)))</f>
        <v/>
      </c>
      <c r="J612" s="29" t="str">
        <f>IF(TRIM(A612)="","",INDEX('School List 1'!O:O,MATCH(B612,'School List 1'!C:C,0)))</f>
        <v/>
      </c>
    </row>
    <row r="613" spans="1:10" x14ac:dyDescent="0.2">
      <c r="A613" s="9" t="str">
        <f>_xlfn.IFNA(INDEX('School List 1'!D:D,MATCH(B613,'School List 1'!C:C,0))," ")</f>
        <v xml:space="preserve"> </v>
      </c>
      <c r="I613" s="29" t="str">
        <f>IF(TRIM(A613)="","",INDEX('School List 1'!N:N,MATCH(B613,'School List 1'!C:C,0)))</f>
        <v/>
      </c>
      <c r="J613" s="29" t="str">
        <f>IF(TRIM(A613)="","",INDEX('School List 1'!O:O,MATCH(B613,'School List 1'!C:C,0)))</f>
        <v/>
      </c>
    </row>
    <row r="614" spans="1:10" x14ac:dyDescent="0.2">
      <c r="A614" s="9" t="str">
        <f>_xlfn.IFNA(INDEX('School List 1'!D:D,MATCH(B614,'School List 1'!C:C,0))," ")</f>
        <v xml:space="preserve"> </v>
      </c>
      <c r="I614" s="29" t="str">
        <f>IF(TRIM(A614)="","",INDEX('School List 1'!N:N,MATCH(B614,'School List 1'!C:C,0)))</f>
        <v/>
      </c>
      <c r="J614" s="29" t="str">
        <f>IF(TRIM(A614)="","",INDEX('School List 1'!O:O,MATCH(B614,'School List 1'!C:C,0)))</f>
        <v/>
      </c>
    </row>
    <row r="615" spans="1:10" x14ac:dyDescent="0.2">
      <c r="A615" s="9" t="str">
        <f>_xlfn.IFNA(INDEX('School List 1'!D:D,MATCH(B615,'School List 1'!C:C,0))," ")</f>
        <v xml:space="preserve"> </v>
      </c>
      <c r="I615" s="29" t="str">
        <f>IF(TRIM(A615)="","",INDEX('School List 1'!N:N,MATCH(B615,'School List 1'!C:C,0)))</f>
        <v/>
      </c>
      <c r="J615" s="29" t="str">
        <f>IF(TRIM(A615)="","",INDEX('School List 1'!O:O,MATCH(B615,'School List 1'!C:C,0)))</f>
        <v/>
      </c>
    </row>
    <row r="616" spans="1:10" x14ac:dyDescent="0.2">
      <c r="A616" s="9" t="str">
        <f>_xlfn.IFNA(INDEX('School List 1'!D:D,MATCH(B616,'School List 1'!C:C,0))," ")</f>
        <v xml:space="preserve"> </v>
      </c>
      <c r="I616" s="29" t="str">
        <f>IF(TRIM(A616)="","",INDEX('School List 1'!N:N,MATCH(B616,'School List 1'!C:C,0)))</f>
        <v/>
      </c>
      <c r="J616" s="29" t="str">
        <f>IF(TRIM(A616)="","",INDEX('School List 1'!O:O,MATCH(B616,'School List 1'!C:C,0)))</f>
        <v/>
      </c>
    </row>
    <row r="617" spans="1:10" x14ac:dyDescent="0.2">
      <c r="A617" s="9" t="str">
        <f>_xlfn.IFNA(INDEX('School List 1'!D:D,MATCH(B617,'School List 1'!C:C,0))," ")</f>
        <v xml:space="preserve"> </v>
      </c>
      <c r="I617" s="29" t="str">
        <f>IF(TRIM(A617)="","",INDEX('School List 1'!N:N,MATCH(B617,'School List 1'!C:C,0)))</f>
        <v/>
      </c>
      <c r="J617" s="29" t="str">
        <f>IF(TRIM(A617)="","",INDEX('School List 1'!O:O,MATCH(B617,'School List 1'!C:C,0)))</f>
        <v/>
      </c>
    </row>
    <row r="618" spans="1:10" x14ac:dyDescent="0.2">
      <c r="A618" s="9" t="str">
        <f>_xlfn.IFNA(INDEX('School List 1'!D:D,MATCH(B618,'School List 1'!C:C,0))," ")</f>
        <v xml:space="preserve"> </v>
      </c>
      <c r="I618" s="29" t="str">
        <f>IF(TRIM(A618)="","",INDEX('School List 1'!N:N,MATCH(B618,'School List 1'!C:C,0)))</f>
        <v/>
      </c>
      <c r="J618" s="29" t="str">
        <f>IF(TRIM(A618)="","",INDEX('School List 1'!O:O,MATCH(B618,'School List 1'!C:C,0)))</f>
        <v/>
      </c>
    </row>
    <row r="619" spans="1:10" x14ac:dyDescent="0.2">
      <c r="A619" s="9" t="str">
        <f>_xlfn.IFNA(INDEX('School List 1'!D:D,MATCH(B619,'School List 1'!C:C,0))," ")</f>
        <v xml:space="preserve"> </v>
      </c>
      <c r="I619" s="29" t="str">
        <f>IF(TRIM(A619)="","",INDEX('School List 1'!N:N,MATCH(B619,'School List 1'!C:C,0)))</f>
        <v/>
      </c>
      <c r="J619" s="29" t="str">
        <f>IF(TRIM(A619)="","",INDEX('School List 1'!O:O,MATCH(B619,'School List 1'!C:C,0)))</f>
        <v/>
      </c>
    </row>
    <row r="620" spans="1:10" x14ac:dyDescent="0.2">
      <c r="A620" s="9" t="str">
        <f>_xlfn.IFNA(INDEX('School List 1'!D:D,MATCH(B620,'School List 1'!C:C,0))," ")</f>
        <v xml:space="preserve"> </v>
      </c>
      <c r="I620" s="29" t="str">
        <f>IF(TRIM(A620)="","",INDEX('School List 1'!N:N,MATCH(B620,'School List 1'!C:C,0)))</f>
        <v/>
      </c>
      <c r="J620" s="29" t="str">
        <f>IF(TRIM(A620)="","",INDEX('School List 1'!O:O,MATCH(B620,'School List 1'!C:C,0)))</f>
        <v/>
      </c>
    </row>
    <row r="621" spans="1:10" x14ac:dyDescent="0.2">
      <c r="A621" s="9" t="str">
        <f>_xlfn.IFNA(INDEX('School List 1'!D:D,MATCH(B621,'School List 1'!C:C,0))," ")</f>
        <v xml:space="preserve"> </v>
      </c>
      <c r="I621" s="29" t="str">
        <f>IF(TRIM(A621)="","",INDEX('School List 1'!N:N,MATCH(B621,'School List 1'!C:C,0)))</f>
        <v/>
      </c>
      <c r="J621" s="29" t="str">
        <f>IF(TRIM(A621)="","",INDEX('School List 1'!O:O,MATCH(B621,'School List 1'!C:C,0)))</f>
        <v/>
      </c>
    </row>
    <row r="622" spans="1:10" x14ac:dyDescent="0.2">
      <c r="A622" s="9" t="str">
        <f>_xlfn.IFNA(INDEX('School List 1'!D:D,MATCH(B622,'School List 1'!C:C,0))," ")</f>
        <v xml:space="preserve"> </v>
      </c>
      <c r="I622" s="29" t="str">
        <f>IF(TRIM(A622)="","",INDEX('School List 1'!N:N,MATCH(B622,'School List 1'!C:C,0)))</f>
        <v/>
      </c>
      <c r="J622" s="29" t="str">
        <f>IF(TRIM(A622)="","",INDEX('School List 1'!O:O,MATCH(B622,'School List 1'!C:C,0)))</f>
        <v/>
      </c>
    </row>
    <row r="623" spans="1:10" x14ac:dyDescent="0.2">
      <c r="A623" s="9" t="str">
        <f>_xlfn.IFNA(INDEX('School List 1'!D:D,MATCH(B623,'School List 1'!C:C,0))," ")</f>
        <v xml:space="preserve"> </v>
      </c>
      <c r="I623" s="29" t="str">
        <f>IF(TRIM(A623)="","",INDEX('School List 1'!N:N,MATCH(B623,'School List 1'!C:C,0)))</f>
        <v/>
      </c>
      <c r="J623" s="29" t="str">
        <f>IF(TRIM(A623)="","",INDEX('School List 1'!O:O,MATCH(B623,'School List 1'!C:C,0)))</f>
        <v/>
      </c>
    </row>
    <row r="624" spans="1:10" x14ac:dyDescent="0.2">
      <c r="A624" s="9" t="str">
        <f>_xlfn.IFNA(INDEX('School List 1'!D:D,MATCH(B624,'School List 1'!C:C,0))," ")</f>
        <v xml:space="preserve"> </v>
      </c>
      <c r="I624" s="29" t="str">
        <f>IF(TRIM(A624)="","",INDEX('School List 1'!N:N,MATCH(B624,'School List 1'!C:C,0)))</f>
        <v/>
      </c>
      <c r="J624" s="29" t="str">
        <f>IF(TRIM(A624)="","",INDEX('School List 1'!O:O,MATCH(B624,'School List 1'!C:C,0)))</f>
        <v/>
      </c>
    </row>
    <row r="625" spans="1:10" x14ac:dyDescent="0.2">
      <c r="A625" s="9" t="str">
        <f>_xlfn.IFNA(INDEX('School List 1'!D:D,MATCH(B625,'School List 1'!C:C,0))," ")</f>
        <v xml:space="preserve"> </v>
      </c>
      <c r="I625" s="29" t="str">
        <f>IF(TRIM(A625)="","",INDEX('School List 1'!N:N,MATCH(B625,'School List 1'!C:C,0)))</f>
        <v/>
      </c>
      <c r="J625" s="29" t="str">
        <f>IF(TRIM(A625)="","",INDEX('School List 1'!O:O,MATCH(B625,'School List 1'!C:C,0)))</f>
        <v/>
      </c>
    </row>
    <row r="626" spans="1:10" x14ac:dyDescent="0.2">
      <c r="A626" s="9" t="str">
        <f>_xlfn.IFNA(INDEX('School List 1'!D:D,MATCH(B626,'School List 1'!C:C,0))," ")</f>
        <v xml:space="preserve"> </v>
      </c>
      <c r="I626" s="29" t="str">
        <f>IF(TRIM(A626)="","",INDEX('School List 1'!N:N,MATCH(B626,'School List 1'!C:C,0)))</f>
        <v/>
      </c>
      <c r="J626" s="29" t="str">
        <f>IF(TRIM(A626)="","",INDEX('School List 1'!O:O,MATCH(B626,'School List 1'!C:C,0)))</f>
        <v/>
      </c>
    </row>
    <row r="627" spans="1:10" x14ac:dyDescent="0.2">
      <c r="A627" s="9" t="str">
        <f>_xlfn.IFNA(INDEX('School List 1'!D:D,MATCH(B627,'School List 1'!C:C,0))," ")</f>
        <v xml:space="preserve"> </v>
      </c>
      <c r="I627" s="29" t="str">
        <f>IF(TRIM(A627)="","",INDEX('School List 1'!N:N,MATCH(B627,'School List 1'!C:C,0)))</f>
        <v/>
      </c>
      <c r="J627" s="29" t="str">
        <f>IF(TRIM(A627)="","",INDEX('School List 1'!O:O,MATCH(B627,'School List 1'!C:C,0)))</f>
        <v/>
      </c>
    </row>
    <row r="628" spans="1:10" x14ac:dyDescent="0.2">
      <c r="A628" s="9" t="str">
        <f>_xlfn.IFNA(INDEX('School List 1'!D:D,MATCH(B628,'School List 1'!C:C,0))," ")</f>
        <v xml:space="preserve"> </v>
      </c>
      <c r="I628" s="29" t="str">
        <f>IF(TRIM(A628)="","",INDEX('School List 1'!N:N,MATCH(B628,'School List 1'!C:C,0)))</f>
        <v/>
      </c>
      <c r="J628" s="29" t="str">
        <f>IF(TRIM(A628)="","",INDEX('School List 1'!O:O,MATCH(B628,'School List 1'!C:C,0)))</f>
        <v/>
      </c>
    </row>
    <row r="629" spans="1:10" x14ac:dyDescent="0.2">
      <c r="A629" s="9" t="str">
        <f>_xlfn.IFNA(INDEX('School List 1'!D:D,MATCH(B629,'School List 1'!C:C,0))," ")</f>
        <v xml:space="preserve"> </v>
      </c>
      <c r="I629" s="29" t="str">
        <f>IF(TRIM(A629)="","",INDEX('School List 1'!N:N,MATCH(B629,'School List 1'!C:C,0)))</f>
        <v/>
      </c>
      <c r="J629" s="29" t="str">
        <f>IF(TRIM(A629)="","",INDEX('School List 1'!O:O,MATCH(B629,'School List 1'!C:C,0)))</f>
        <v/>
      </c>
    </row>
    <row r="630" spans="1:10" x14ac:dyDescent="0.2">
      <c r="A630" s="9" t="str">
        <f>_xlfn.IFNA(INDEX('School List 1'!D:D,MATCH(B630,'School List 1'!C:C,0))," ")</f>
        <v xml:space="preserve"> </v>
      </c>
      <c r="I630" s="29" t="str">
        <f>IF(TRIM(A630)="","",INDEX('School List 1'!N:N,MATCH(B630,'School List 1'!C:C,0)))</f>
        <v/>
      </c>
      <c r="J630" s="29" t="str">
        <f>IF(TRIM(A630)="","",INDEX('School List 1'!O:O,MATCH(B630,'School List 1'!C:C,0)))</f>
        <v/>
      </c>
    </row>
    <row r="631" spans="1:10" x14ac:dyDescent="0.2">
      <c r="A631" s="9" t="str">
        <f>_xlfn.IFNA(INDEX('School List 1'!D:D,MATCH(B631,'School List 1'!C:C,0))," ")</f>
        <v xml:space="preserve"> </v>
      </c>
      <c r="I631" s="29" t="str">
        <f>IF(TRIM(A631)="","",INDEX('School List 1'!N:N,MATCH(B631,'School List 1'!C:C,0)))</f>
        <v/>
      </c>
      <c r="J631" s="29" t="str">
        <f>IF(TRIM(A631)="","",INDEX('School List 1'!O:O,MATCH(B631,'School List 1'!C:C,0)))</f>
        <v/>
      </c>
    </row>
    <row r="632" spans="1:10" x14ac:dyDescent="0.2">
      <c r="A632" s="9" t="str">
        <f>_xlfn.IFNA(INDEX('School List 1'!D:D,MATCH(B632,'School List 1'!C:C,0))," ")</f>
        <v xml:space="preserve"> </v>
      </c>
      <c r="I632" s="29" t="str">
        <f>IF(TRIM(A632)="","",INDEX('School List 1'!N:N,MATCH(B632,'School List 1'!C:C,0)))</f>
        <v/>
      </c>
      <c r="J632" s="29" t="str">
        <f>IF(TRIM(A632)="","",INDEX('School List 1'!O:O,MATCH(B632,'School List 1'!C:C,0)))</f>
        <v/>
      </c>
    </row>
    <row r="633" spans="1:10" x14ac:dyDescent="0.2">
      <c r="A633" s="9" t="str">
        <f>_xlfn.IFNA(INDEX('School List 1'!D:D,MATCH(B633,'School List 1'!C:C,0))," ")</f>
        <v xml:space="preserve"> </v>
      </c>
      <c r="I633" s="29" t="str">
        <f>IF(TRIM(A633)="","",INDEX('School List 1'!N:N,MATCH(B633,'School List 1'!C:C,0)))</f>
        <v/>
      </c>
      <c r="J633" s="29" t="str">
        <f>IF(TRIM(A633)="","",INDEX('School List 1'!O:O,MATCH(B633,'School List 1'!C:C,0)))</f>
        <v/>
      </c>
    </row>
    <row r="634" spans="1:10" x14ac:dyDescent="0.2">
      <c r="A634" s="9" t="str">
        <f>_xlfn.IFNA(INDEX('School List 1'!D:D,MATCH(B634,'School List 1'!C:C,0))," ")</f>
        <v xml:space="preserve"> </v>
      </c>
      <c r="I634" s="29" t="str">
        <f>IF(TRIM(A634)="","",INDEX('School List 1'!N:N,MATCH(B634,'School List 1'!C:C,0)))</f>
        <v/>
      </c>
      <c r="J634" s="29" t="str">
        <f>IF(TRIM(A634)="","",INDEX('School List 1'!O:O,MATCH(B634,'School List 1'!C:C,0)))</f>
        <v/>
      </c>
    </row>
    <row r="635" spans="1:10" x14ac:dyDescent="0.2">
      <c r="A635" s="9" t="str">
        <f>_xlfn.IFNA(INDEX('School List 1'!D:D,MATCH(B635,'School List 1'!C:C,0))," ")</f>
        <v xml:space="preserve"> </v>
      </c>
      <c r="I635" s="29" t="str">
        <f>IF(TRIM(A635)="","",INDEX('School List 1'!N:N,MATCH(B635,'School List 1'!C:C,0)))</f>
        <v/>
      </c>
      <c r="J635" s="29" t="str">
        <f>IF(TRIM(A635)="","",INDEX('School List 1'!O:O,MATCH(B635,'School List 1'!C:C,0)))</f>
        <v/>
      </c>
    </row>
    <row r="636" spans="1:10" x14ac:dyDescent="0.2">
      <c r="A636" s="9" t="str">
        <f>_xlfn.IFNA(INDEX('School List 1'!D:D,MATCH(B636,'School List 1'!C:C,0))," ")</f>
        <v xml:space="preserve"> </v>
      </c>
      <c r="I636" s="29" t="str">
        <f>IF(TRIM(A636)="","",INDEX('School List 1'!N:N,MATCH(B636,'School List 1'!C:C,0)))</f>
        <v/>
      </c>
      <c r="J636" s="29" t="str">
        <f>IF(TRIM(A636)="","",INDEX('School List 1'!O:O,MATCH(B636,'School List 1'!C:C,0)))</f>
        <v/>
      </c>
    </row>
    <row r="637" spans="1:10" x14ac:dyDescent="0.2">
      <c r="A637" s="9" t="str">
        <f>_xlfn.IFNA(INDEX('School List 1'!D:D,MATCH(B637,'School List 1'!C:C,0))," ")</f>
        <v xml:space="preserve"> </v>
      </c>
      <c r="I637" s="29" t="str">
        <f>IF(TRIM(A637)="","",INDEX('School List 1'!N:N,MATCH(B637,'School List 1'!C:C,0)))</f>
        <v/>
      </c>
      <c r="J637" s="29" t="str">
        <f>IF(TRIM(A637)="","",INDEX('School List 1'!O:O,MATCH(B637,'School List 1'!C:C,0)))</f>
        <v/>
      </c>
    </row>
    <row r="638" spans="1:10" x14ac:dyDescent="0.2">
      <c r="A638" s="9" t="str">
        <f>_xlfn.IFNA(INDEX('School List 1'!D:D,MATCH(B638,'School List 1'!C:C,0))," ")</f>
        <v xml:space="preserve"> </v>
      </c>
      <c r="I638" s="29" t="str">
        <f>IF(TRIM(A638)="","",INDEX('School List 1'!N:N,MATCH(B638,'School List 1'!C:C,0)))</f>
        <v/>
      </c>
      <c r="J638" s="29" t="str">
        <f>IF(TRIM(A638)="","",INDEX('School List 1'!O:O,MATCH(B638,'School List 1'!C:C,0)))</f>
        <v/>
      </c>
    </row>
    <row r="639" spans="1:10" x14ac:dyDescent="0.2">
      <c r="A639" s="9" t="str">
        <f>_xlfn.IFNA(INDEX('School List 1'!D:D,MATCH(B639,'School List 1'!C:C,0))," ")</f>
        <v xml:space="preserve"> </v>
      </c>
      <c r="I639" s="29" t="str">
        <f>IF(TRIM(A639)="","",INDEX('School List 1'!N:N,MATCH(B639,'School List 1'!C:C,0)))</f>
        <v/>
      </c>
      <c r="J639" s="29" t="str">
        <f>IF(TRIM(A639)="","",INDEX('School List 1'!O:O,MATCH(B639,'School List 1'!C:C,0)))</f>
        <v/>
      </c>
    </row>
    <row r="640" spans="1:10" x14ac:dyDescent="0.2">
      <c r="A640" s="9" t="str">
        <f>_xlfn.IFNA(INDEX('School List 1'!D:D,MATCH(B640,'School List 1'!C:C,0))," ")</f>
        <v xml:space="preserve"> </v>
      </c>
      <c r="I640" s="29" t="str">
        <f>IF(TRIM(A640)="","",INDEX('School List 1'!N:N,MATCH(B640,'School List 1'!C:C,0)))</f>
        <v/>
      </c>
      <c r="J640" s="29" t="str">
        <f>IF(TRIM(A640)="","",INDEX('School List 1'!O:O,MATCH(B640,'School List 1'!C:C,0)))</f>
        <v/>
      </c>
    </row>
    <row r="641" spans="1:10" x14ac:dyDescent="0.2">
      <c r="A641" s="9" t="str">
        <f>_xlfn.IFNA(INDEX('School List 1'!D:D,MATCH(B641,'School List 1'!C:C,0))," ")</f>
        <v xml:space="preserve"> </v>
      </c>
      <c r="I641" s="29" t="str">
        <f>IF(TRIM(A641)="","",INDEX('School List 1'!N:N,MATCH(B641,'School List 1'!C:C,0)))</f>
        <v/>
      </c>
      <c r="J641" s="29" t="str">
        <f>IF(TRIM(A641)="","",INDEX('School List 1'!O:O,MATCH(B641,'School List 1'!C:C,0)))</f>
        <v/>
      </c>
    </row>
    <row r="642" spans="1:10" x14ac:dyDescent="0.2">
      <c r="A642" s="9" t="str">
        <f>_xlfn.IFNA(INDEX('School List 1'!D:D,MATCH(B642,'School List 1'!C:C,0))," ")</f>
        <v xml:space="preserve"> </v>
      </c>
      <c r="I642" s="29" t="str">
        <f>IF(TRIM(A642)="","",INDEX('School List 1'!N:N,MATCH(B642,'School List 1'!C:C,0)))</f>
        <v/>
      </c>
      <c r="J642" s="29" t="str">
        <f>IF(TRIM(A642)="","",INDEX('School List 1'!O:O,MATCH(B642,'School List 1'!C:C,0)))</f>
        <v/>
      </c>
    </row>
    <row r="643" spans="1:10" x14ac:dyDescent="0.2">
      <c r="A643" s="9" t="str">
        <f>_xlfn.IFNA(INDEX('School List 1'!D:D,MATCH(B643,'School List 1'!C:C,0))," ")</f>
        <v xml:space="preserve"> </v>
      </c>
      <c r="I643" s="29" t="str">
        <f>IF(TRIM(A643)="","",INDEX('School List 1'!N:N,MATCH(B643,'School List 1'!C:C,0)))</f>
        <v/>
      </c>
      <c r="J643" s="29" t="str">
        <f>IF(TRIM(A643)="","",INDEX('School List 1'!O:O,MATCH(B643,'School List 1'!C:C,0)))</f>
        <v/>
      </c>
    </row>
    <row r="644" spans="1:10" x14ac:dyDescent="0.2">
      <c r="A644" s="9" t="str">
        <f>_xlfn.IFNA(INDEX('School List 1'!D:D,MATCH(B644,'School List 1'!C:C,0))," ")</f>
        <v xml:space="preserve"> </v>
      </c>
      <c r="I644" s="29" t="str">
        <f>IF(TRIM(A644)="","",INDEX('School List 1'!N:N,MATCH(B644,'School List 1'!C:C,0)))</f>
        <v/>
      </c>
      <c r="J644" s="29" t="str">
        <f>IF(TRIM(A644)="","",INDEX('School List 1'!O:O,MATCH(B644,'School List 1'!C:C,0)))</f>
        <v/>
      </c>
    </row>
    <row r="645" spans="1:10" x14ac:dyDescent="0.2">
      <c r="A645" s="9" t="str">
        <f>_xlfn.IFNA(INDEX('School List 1'!D:D,MATCH(B645,'School List 1'!C:C,0))," ")</f>
        <v xml:space="preserve"> </v>
      </c>
      <c r="I645" s="29" t="str">
        <f>IF(TRIM(A645)="","",INDEX('School List 1'!N:N,MATCH(B645,'School List 1'!C:C,0)))</f>
        <v/>
      </c>
      <c r="J645" s="29" t="str">
        <f>IF(TRIM(A645)="","",INDEX('School List 1'!O:O,MATCH(B645,'School List 1'!C:C,0)))</f>
        <v/>
      </c>
    </row>
    <row r="646" spans="1:10" x14ac:dyDescent="0.2">
      <c r="A646" s="9" t="str">
        <f>_xlfn.IFNA(INDEX('School List 1'!D:D,MATCH(B646,'School List 1'!C:C,0))," ")</f>
        <v xml:space="preserve"> </v>
      </c>
      <c r="I646" s="29" t="str">
        <f>IF(TRIM(A646)="","",INDEX('School List 1'!N:N,MATCH(B646,'School List 1'!C:C,0)))</f>
        <v/>
      </c>
      <c r="J646" s="29" t="str">
        <f>IF(TRIM(A646)="","",INDEX('School List 1'!O:O,MATCH(B646,'School List 1'!C:C,0)))</f>
        <v/>
      </c>
    </row>
    <row r="647" spans="1:10" x14ac:dyDescent="0.2">
      <c r="A647" s="9" t="str">
        <f>_xlfn.IFNA(INDEX('School List 1'!D:D,MATCH(B647,'School List 1'!C:C,0))," ")</f>
        <v xml:space="preserve"> </v>
      </c>
      <c r="I647" s="29" t="str">
        <f>IF(TRIM(A647)="","",INDEX('School List 1'!N:N,MATCH(B647,'School List 1'!C:C,0)))</f>
        <v/>
      </c>
      <c r="J647" s="29" t="str">
        <f>IF(TRIM(A647)="","",INDEX('School List 1'!O:O,MATCH(B647,'School List 1'!C:C,0)))</f>
        <v/>
      </c>
    </row>
    <row r="648" spans="1:10" x14ac:dyDescent="0.2">
      <c r="A648" s="9" t="str">
        <f>_xlfn.IFNA(INDEX('School List 1'!D:D,MATCH(B648,'School List 1'!C:C,0))," ")</f>
        <v xml:space="preserve"> </v>
      </c>
      <c r="I648" s="29" t="str">
        <f>IF(TRIM(A648)="","",INDEX('School List 1'!N:N,MATCH(B648,'School List 1'!C:C,0)))</f>
        <v/>
      </c>
      <c r="J648" s="29" t="str">
        <f>IF(TRIM(A648)="","",INDEX('School List 1'!O:O,MATCH(B648,'School List 1'!C:C,0)))</f>
        <v/>
      </c>
    </row>
    <row r="649" spans="1:10" x14ac:dyDescent="0.2">
      <c r="A649" s="9" t="str">
        <f>_xlfn.IFNA(INDEX('School List 1'!D:D,MATCH(B649,'School List 1'!C:C,0))," ")</f>
        <v xml:space="preserve"> </v>
      </c>
      <c r="I649" s="29" t="str">
        <f>IF(TRIM(A649)="","",INDEX('School List 1'!N:N,MATCH(B649,'School List 1'!C:C,0)))</f>
        <v/>
      </c>
      <c r="J649" s="29" t="str">
        <f>IF(TRIM(A649)="","",INDEX('School List 1'!O:O,MATCH(B649,'School List 1'!C:C,0)))</f>
        <v/>
      </c>
    </row>
    <row r="650" spans="1:10" x14ac:dyDescent="0.2">
      <c r="A650" s="9" t="str">
        <f>_xlfn.IFNA(INDEX('School List 1'!D:D,MATCH(B650,'School List 1'!C:C,0))," ")</f>
        <v xml:space="preserve"> </v>
      </c>
      <c r="I650" s="29" t="str">
        <f>IF(TRIM(A650)="","",INDEX('School List 1'!N:N,MATCH(B650,'School List 1'!C:C,0)))</f>
        <v/>
      </c>
      <c r="J650" s="29" t="str">
        <f>IF(TRIM(A650)="","",INDEX('School List 1'!O:O,MATCH(B650,'School List 1'!C:C,0)))</f>
        <v/>
      </c>
    </row>
    <row r="651" spans="1:10" x14ac:dyDescent="0.2">
      <c r="A651" s="9" t="str">
        <f>_xlfn.IFNA(INDEX('School List 1'!D:D,MATCH(B651,'School List 1'!C:C,0))," ")</f>
        <v xml:space="preserve"> </v>
      </c>
      <c r="I651" s="29" t="str">
        <f>IF(TRIM(A651)="","",INDEX('School List 1'!N:N,MATCH(B651,'School List 1'!C:C,0)))</f>
        <v/>
      </c>
      <c r="J651" s="29" t="str">
        <f>IF(TRIM(A651)="","",INDEX('School List 1'!O:O,MATCH(B651,'School List 1'!C:C,0)))</f>
        <v/>
      </c>
    </row>
    <row r="652" spans="1:10" x14ac:dyDescent="0.2">
      <c r="A652" s="9" t="str">
        <f>_xlfn.IFNA(INDEX('School List 1'!D:D,MATCH(B652,'School List 1'!C:C,0))," ")</f>
        <v xml:space="preserve"> </v>
      </c>
      <c r="I652" s="29" t="str">
        <f>IF(TRIM(A652)="","",INDEX('School List 1'!N:N,MATCH(B652,'School List 1'!C:C,0)))</f>
        <v/>
      </c>
      <c r="J652" s="29" t="str">
        <f>IF(TRIM(A652)="","",INDEX('School List 1'!O:O,MATCH(B652,'School List 1'!C:C,0)))</f>
        <v/>
      </c>
    </row>
    <row r="653" spans="1:10" x14ac:dyDescent="0.2">
      <c r="A653" s="9" t="str">
        <f>_xlfn.IFNA(INDEX('School List 1'!D:D,MATCH(B653,'School List 1'!C:C,0))," ")</f>
        <v xml:space="preserve"> </v>
      </c>
      <c r="I653" s="29" t="str">
        <f>IF(TRIM(A653)="","",INDEX('School List 1'!N:N,MATCH(B653,'School List 1'!C:C,0)))</f>
        <v/>
      </c>
      <c r="J653" s="29" t="str">
        <f>IF(TRIM(A653)="","",INDEX('School List 1'!O:O,MATCH(B653,'School List 1'!C:C,0)))</f>
        <v/>
      </c>
    </row>
    <row r="654" spans="1:10" x14ac:dyDescent="0.2">
      <c r="A654" s="9" t="str">
        <f>_xlfn.IFNA(INDEX('School List 1'!D:D,MATCH(B654,'School List 1'!C:C,0))," ")</f>
        <v xml:space="preserve"> </v>
      </c>
      <c r="I654" s="29" t="str">
        <f>IF(TRIM(A654)="","",INDEX('School List 1'!N:N,MATCH(B654,'School List 1'!C:C,0)))</f>
        <v/>
      </c>
      <c r="J654" s="29" t="str">
        <f>IF(TRIM(A654)="","",INDEX('School List 1'!O:O,MATCH(B654,'School List 1'!C:C,0)))</f>
        <v/>
      </c>
    </row>
    <row r="655" spans="1:10" x14ac:dyDescent="0.2">
      <c r="A655" s="9" t="str">
        <f>_xlfn.IFNA(INDEX('School List 1'!D:D,MATCH(B655,'School List 1'!C:C,0))," ")</f>
        <v xml:space="preserve"> </v>
      </c>
      <c r="I655" s="29" t="str">
        <f>IF(TRIM(A655)="","",INDEX('School List 1'!N:N,MATCH(B655,'School List 1'!C:C,0)))</f>
        <v/>
      </c>
      <c r="J655" s="29" t="str">
        <f>IF(TRIM(A655)="","",INDEX('School List 1'!O:O,MATCH(B655,'School List 1'!C:C,0)))</f>
        <v/>
      </c>
    </row>
    <row r="656" spans="1:10" x14ac:dyDescent="0.2">
      <c r="A656" s="9" t="str">
        <f>_xlfn.IFNA(INDEX('School List 1'!D:D,MATCH(B656,'School List 1'!C:C,0))," ")</f>
        <v xml:space="preserve"> </v>
      </c>
      <c r="I656" s="29" t="str">
        <f>IF(TRIM(A656)="","",INDEX('School List 1'!N:N,MATCH(B656,'School List 1'!C:C,0)))</f>
        <v/>
      </c>
      <c r="J656" s="29" t="str">
        <f>IF(TRIM(A656)="","",INDEX('School List 1'!O:O,MATCH(B656,'School List 1'!C:C,0)))</f>
        <v/>
      </c>
    </row>
    <row r="657" spans="1:10" x14ac:dyDescent="0.2">
      <c r="A657" s="9" t="str">
        <f>_xlfn.IFNA(INDEX('School List 1'!D:D,MATCH(B657,'School List 1'!C:C,0))," ")</f>
        <v xml:space="preserve"> </v>
      </c>
      <c r="I657" s="29" t="str">
        <f>IF(TRIM(A657)="","",INDEX('School List 1'!N:N,MATCH(B657,'School List 1'!C:C,0)))</f>
        <v/>
      </c>
      <c r="J657" s="29" t="str">
        <f>IF(TRIM(A657)="","",INDEX('School List 1'!O:O,MATCH(B657,'School List 1'!C:C,0)))</f>
        <v/>
      </c>
    </row>
    <row r="658" spans="1:10" x14ac:dyDescent="0.2">
      <c r="A658" s="9" t="str">
        <f>_xlfn.IFNA(INDEX('School List 1'!D:D,MATCH(B658,'School List 1'!C:C,0))," ")</f>
        <v xml:space="preserve"> </v>
      </c>
      <c r="I658" s="29" t="str">
        <f>IF(TRIM(A658)="","",INDEX('School List 1'!N:N,MATCH(B658,'School List 1'!C:C,0)))</f>
        <v/>
      </c>
      <c r="J658" s="29" t="str">
        <f>IF(TRIM(A658)="","",INDEX('School List 1'!O:O,MATCH(B658,'School List 1'!C:C,0)))</f>
        <v/>
      </c>
    </row>
    <row r="659" spans="1:10" x14ac:dyDescent="0.2">
      <c r="A659" s="9" t="str">
        <f>_xlfn.IFNA(INDEX('School List 1'!D:D,MATCH(B659,'School List 1'!C:C,0))," ")</f>
        <v xml:space="preserve"> </v>
      </c>
      <c r="I659" s="29" t="str">
        <f>IF(TRIM(A659)="","",INDEX('School List 1'!N:N,MATCH(B659,'School List 1'!C:C,0)))</f>
        <v/>
      </c>
      <c r="J659" s="29" t="str">
        <f>IF(TRIM(A659)="","",INDEX('School List 1'!O:O,MATCH(B659,'School List 1'!C:C,0)))</f>
        <v/>
      </c>
    </row>
    <row r="660" spans="1:10" x14ac:dyDescent="0.2">
      <c r="A660" s="9" t="str">
        <f>_xlfn.IFNA(INDEX('School List 1'!D:D,MATCH(B660,'School List 1'!C:C,0))," ")</f>
        <v xml:space="preserve"> </v>
      </c>
      <c r="I660" s="29" t="str">
        <f>IF(TRIM(A660)="","",INDEX('School List 1'!N:N,MATCH(B660,'School List 1'!C:C,0)))</f>
        <v/>
      </c>
      <c r="J660" s="29" t="str">
        <f>IF(TRIM(A660)="","",INDEX('School List 1'!O:O,MATCH(B660,'School List 1'!C:C,0)))</f>
        <v/>
      </c>
    </row>
    <row r="661" spans="1:10" x14ac:dyDescent="0.2">
      <c r="A661" s="9" t="str">
        <f>_xlfn.IFNA(INDEX('School List 1'!D:D,MATCH(B661,'School List 1'!C:C,0))," ")</f>
        <v xml:space="preserve"> </v>
      </c>
      <c r="I661" s="29" t="str">
        <f>IF(TRIM(A661)="","",INDEX('School List 1'!N:N,MATCH(B661,'School List 1'!C:C,0)))</f>
        <v/>
      </c>
      <c r="J661" s="29" t="str">
        <f>IF(TRIM(A661)="","",INDEX('School List 1'!O:O,MATCH(B661,'School List 1'!C:C,0)))</f>
        <v/>
      </c>
    </row>
    <row r="662" spans="1:10" x14ac:dyDescent="0.2">
      <c r="A662" s="9" t="str">
        <f>_xlfn.IFNA(INDEX('School List 1'!D:D,MATCH(B662,'School List 1'!C:C,0))," ")</f>
        <v xml:space="preserve"> </v>
      </c>
      <c r="I662" s="29" t="str">
        <f>IF(TRIM(A662)="","",INDEX('School List 1'!N:N,MATCH(B662,'School List 1'!C:C,0)))</f>
        <v/>
      </c>
      <c r="J662" s="29" t="str">
        <f>IF(TRIM(A662)="","",INDEX('School List 1'!O:O,MATCH(B662,'School List 1'!C:C,0)))</f>
        <v/>
      </c>
    </row>
    <row r="663" spans="1:10" x14ac:dyDescent="0.2">
      <c r="A663" s="9" t="str">
        <f>_xlfn.IFNA(INDEX('School List 1'!D:D,MATCH(B663,'School List 1'!C:C,0))," ")</f>
        <v xml:space="preserve"> </v>
      </c>
      <c r="I663" s="29" t="str">
        <f>IF(TRIM(A663)="","",INDEX('School List 1'!N:N,MATCH(B663,'School List 1'!C:C,0)))</f>
        <v/>
      </c>
      <c r="J663" s="29" t="str">
        <f>IF(TRIM(A663)="","",INDEX('School List 1'!O:O,MATCH(B663,'School List 1'!C:C,0)))</f>
        <v/>
      </c>
    </row>
    <row r="664" spans="1:10" x14ac:dyDescent="0.2">
      <c r="A664" s="9" t="str">
        <f>_xlfn.IFNA(INDEX('School List 1'!D:D,MATCH(B664,'School List 1'!C:C,0))," ")</f>
        <v xml:space="preserve"> </v>
      </c>
      <c r="I664" s="29" t="str">
        <f>IF(TRIM(A664)="","",INDEX('School List 1'!N:N,MATCH(B664,'School List 1'!C:C,0)))</f>
        <v/>
      </c>
      <c r="J664" s="29" t="str">
        <f>IF(TRIM(A664)="","",INDEX('School List 1'!O:O,MATCH(B664,'School List 1'!C:C,0)))</f>
        <v/>
      </c>
    </row>
    <row r="665" spans="1:10" x14ac:dyDescent="0.2">
      <c r="A665" s="9" t="str">
        <f>_xlfn.IFNA(INDEX('School List 1'!D:D,MATCH(B665,'School List 1'!C:C,0))," ")</f>
        <v xml:space="preserve"> </v>
      </c>
      <c r="I665" s="29" t="str">
        <f>IF(TRIM(A665)="","",INDEX('School List 1'!N:N,MATCH(B665,'School List 1'!C:C,0)))</f>
        <v/>
      </c>
      <c r="J665" s="29" t="str">
        <f>IF(TRIM(A665)="","",INDEX('School List 1'!O:O,MATCH(B665,'School List 1'!C:C,0)))</f>
        <v/>
      </c>
    </row>
    <row r="666" spans="1:10" x14ac:dyDescent="0.2">
      <c r="A666" s="9" t="str">
        <f>_xlfn.IFNA(INDEX('School List 1'!D:D,MATCH(B666,'School List 1'!C:C,0))," ")</f>
        <v xml:space="preserve"> </v>
      </c>
      <c r="I666" s="29" t="str">
        <f>IF(TRIM(A666)="","",INDEX('School List 1'!N:N,MATCH(B666,'School List 1'!C:C,0)))</f>
        <v/>
      </c>
      <c r="J666" s="29" t="str">
        <f>IF(TRIM(A666)="","",INDEX('School List 1'!O:O,MATCH(B666,'School List 1'!C:C,0)))</f>
        <v/>
      </c>
    </row>
    <row r="667" spans="1:10" x14ac:dyDescent="0.2">
      <c r="A667" s="9" t="str">
        <f>_xlfn.IFNA(INDEX('School List 1'!D:D,MATCH(B667,'School List 1'!C:C,0))," ")</f>
        <v xml:space="preserve"> </v>
      </c>
      <c r="I667" s="29" t="str">
        <f>IF(TRIM(A667)="","",INDEX('School List 1'!N:N,MATCH(B667,'School List 1'!C:C,0)))</f>
        <v/>
      </c>
      <c r="J667" s="29" t="str">
        <f>IF(TRIM(A667)="","",INDEX('School List 1'!O:O,MATCH(B667,'School List 1'!C:C,0)))</f>
        <v/>
      </c>
    </row>
    <row r="668" spans="1:10" x14ac:dyDescent="0.2">
      <c r="A668" s="9" t="str">
        <f>_xlfn.IFNA(INDEX('School List 1'!D:D,MATCH(B668,'School List 1'!C:C,0))," ")</f>
        <v xml:space="preserve"> </v>
      </c>
      <c r="I668" s="29" t="str">
        <f>IF(TRIM(A668)="","",INDEX('School List 1'!N:N,MATCH(B668,'School List 1'!C:C,0)))</f>
        <v/>
      </c>
      <c r="J668" s="29" t="str">
        <f>IF(TRIM(A668)="","",INDEX('School List 1'!O:O,MATCH(B668,'School List 1'!C:C,0)))</f>
        <v/>
      </c>
    </row>
    <row r="669" spans="1:10" x14ac:dyDescent="0.2">
      <c r="A669" s="9" t="str">
        <f>_xlfn.IFNA(INDEX('School List 1'!D:D,MATCH(B669,'School List 1'!C:C,0))," ")</f>
        <v xml:space="preserve"> </v>
      </c>
      <c r="I669" s="29" t="str">
        <f>IF(TRIM(A669)="","",INDEX('School List 1'!N:N,MATCH(B669,'School List 1'!C:C,0)))</f>
        <v/>
      </c>
      <c r="J669" s="29" t="str">
        <f>IF(TRIM(A669)="","",INDEX('School List 1'!O:O,MATCH(B669,'School List 1'!C:C,0)))</f>
        <v/>
      </c>
    </row>
    <row r="670" spans="1:10" x14ac:dyDescent="0.2">
      <c r="A670" s="9" t="str">
        <f>_xlfn.IFNA(INDEX('School List 1'!D:D,MATCH(B670,'School List 1'!C:C,0))," ")</f>
        <v xml:space="preserve"> </v>
      </c>
      <c r="I670" s="29" t="str">
        <f>IF(TRIM(A670)="","",INDEX('School List 1'!N:N,MATCH(B670,'School List 1'!C:C,0)))</f>
        <v/>
      </c>
      <c r="J670" s="29" t="str">
        <f>IF(TRIM(A670)="","",INDEX('School List 1'!O:O,MATCH(B670,'School List 1'!C:C,0)))</f>
        <v/>
      </c>
    </row>
    <row r="671" spans="1:10" x14ac:dyDescent="0.2">
      <c r="A671" s="9" t="str">
        <f>_xlfn.IFNA(INDEX('School List 1'!D:D,MATCH(B671,'School List 1'!C:C,0))," ")</f>
        <v xml:space="preserve"> </v>
      </c>
      <c r="I671" s="29" t="str">
        <f>IF(TRIM(A671)="","",INDEX('School List 1'!N:N,MATCH(B671,'School List 1'!C:C,0)))</f>
        <v/>
      </c>
      <c r="J671" s="29" t="str">
        <f>IF(TRIM(A671)="","",INDEX('School List 1'!O:O,MATCH(B671,'School List 1'!C:C,0)))</f>
        <v/>
      </c>
    </row>
    <row r="672" spans="1:10" x14ac:dyDescent="0.2">
      <c r="A672" s="9" t="str">
        <f>_xlfn.IFNA(INDEX('School List 1'!D:D,MATCH(B672,'School List 1'!C:C,0))," ")</f>
        <v xml:space="preserve"> </v>
      </c>
      <c r="I672" s="29" t="str">
        <f>IF(TRIM(A672)="","",INDEX('School List 1'!N:N,MATCH(B672,'School List 1'!C:C,0)))</f>
        <v/>
      </c>
      <c r="J672" s="29" t="str">
        <f>IF(TRIM(A672)="","",INDEX('School List 1'!O:O,MATCH(B672,'School List 1'!C:C,0)))</f>
        <v/>
      </c>
    </row>
    <row r="673" spans="1:10" x14ac:dyDescent="0.2">
      <c r="A673" s="9" t="str">
        <f>_xlfn.IFNA(INDEX('School List 1'!D:D,MATCH(B673,'School List 1'!C:C,0))," ")</f>
        <v xml:space="preserve"> </v>
      </c>
      <c r="I673" s="29" t="str">
        <f>IF(TRIM(A673)="","",INDEX('School List 1'!N:N,MATCH(B673,'School List 1'!C:C,0)))</f>
        <v/>
      </c>
      <c r="J673" s="29" t="str">
        <f>IF(TRIM(A673)="","",INDEX('School List 1'!O:O,MATCH(B673,'School List 1'!C:C,0)))</f>
        <v/>
      </c>
    </row>
    <row r="674" spans="1:10" x14ac:dyDescent="0.2">
      <c r="A674" s="9" t="str">
        <f>_xlfn.IFNA(INDEX('School List 1'!D:D,MATCH(B674,'School List 1'!C:C,0))," ")</f>
        <v xml:space="preserve"> </v>
      </c>
      <c r="I674" s="29" t="str">
        <f>IF(TRIM(A674)="","",INDEX('School List 1'!N:N,MATCH(B674,'School List 1'!C:C,0)))</f>
        <v/>
      </c>
      <c r="J674" s="29" t="str">
        <f>IF(TRIM(A674)="","",INDEX('School List 1'!O:O,MATCH(B674,'School List 1'!C:C,0)))</f>
        <v/>
      </c>
    </row>
    <row r="675" spans="1:10" x14ac:dyDescent="0.2">
      <c r="A675" s="9" t="str">
        <f>_xlfn.IFNA(INDEX('School List 1'!D:D,MATCH(B675,'School List 1'!C:C,0))," ")</f>
        <v xml:space="preserve"> </v>
      </c>
      <c r="I675" s="29" t="str">
        <f>IF(TRIM(A675)="","",INDEX('School List 1'!N:N,MATCH(B675,'School List 1'!C:C,0)))</f>
        <v/>
      </c>
      <c r="J675" s="29" t="str">
        <f>IF(TRIM(A675)="","",INDEX('School List 1'!O:O,MATCH(B675,'School List 1'!C:C,0)))</f>
        <v/>
      </c>
    </row>
    <row r="676" spans="1:10" x14ac:dyDescent="0.2">
      <c r="A676" s="9" t="str">
        <f>_xlfn.IFNA(INDEX('School List 1'!D:D,MATCH(B676,'School List 1'!C:C,0))," ")</f>
        <v xml:space="preserve"> </v>
      </c>
      <c r="I676" s="29" t="str">
        <f>IF(TRIM(A676)="","",INDEX('School List 1'!N:N,MATCH(B676,'School List 1'!C:C,0)))</f>
        <v/>
      </c>
      <c r="J676" s="29" t="str">
        <f>IF(TRIM(A676)="","",INDEX('School List 1'!O:O,MATCH(B676,'School List 1'!C:C,0)))</f>
        <v/>
      </c>
    </row>
    <row r="677" spans="1:10" x14ac:dyDescent="0.2">
      <c r="A677" s="9" t="str">
        <f>_xlfn.IFNA(INDEX('School List 1'!D:D,MATCH(B677,'School List 1'!C:C,0))," ")</f>
        <v xml:space="preserve"> </v>
      </c>
      <c r="I677" s="29" t="str">
        <f>IF(TRIM(A677)="","",INDEX('School List 1'!N:N,MATCH(B677,'School List 1'!C:C,0)))</f>
        <v/>
      </c>
      <c r="J677" s="29" t="str">
        <f>IF(TRIM(A677)="","",INDEX('School List 1'!O:O,MATCH(B677,'School List 1'!C:C,0)))</f>
        <v/>
      </c>
    </row>
    <row r="678" spans="1:10" x14ac:dyDescent="0.2">
      <c r="A678" s="9" t="str">
        <f>_xlfn.IFNA(INDEX('School List 1'!D:D,MATCH(B678,'School List 1'!C:C,0))," ")</f>
        <v xml:space="preserve"> </v>
      </c>
      <c r="I678" s="29" t="str">
        <f>IF(TRIM(A678)="","",INDEX('School List 1'!N:N,MATCH(B678,'School List 1'!C:C,0)))</f>
        <v/>
      </c>
      <c r="J678" s="29" t="str">
        <f>IF(TRIM(A678)="","",INDEX('School List 1'!O:O,MATCH(B678,'School List 1'!C:C,0)))</f>
        <v/>
      </c>
    </row>
    <row r="679" spans="1:10" x14ac:dyDescent="0.2">
      <c r="A679" s="9" t="str">
        <f>_xlfn.IFNA(INDEX('School List 1'!D:D,MATCH(B679,'School List 1'!C:C,0))," ")</f>
        <v xml:space="preserve"> </v>
      </c>
      <c r="I679" s="29" t="str">
        <f>IF(TRIM(A679)="","",INDEX('School List 1'!N:N,MATCH(B679,'School List 1'!C:C,0)))</f>
        <v/>
      </c>
      <c r="J679" s="29" t="str">
        <f>IF(TRIM(A679)="","",INDEX('School List 1'!O:O,MATCH(B679,'School List 1'!C:C,0)))</f>
        <v/>
      </c>
    </row>
    <row r="680" spans="1:10" x14ac:dyDescent="0.2">
      <c r="A680" s="9" t="str">
        <f>_xlfn.IFNA(INDEX('School List 1'!D:D,MATCH(B680,'School List 1'!C:C,0))," ")</f>
        <v xml:space="preserve"> </v>
      </c>
      <c r="I680" s="29" t="str">
        <f>IF(TRIM(A680)="","",INDEX('School List 1'!N:N,MATCH(B680,'School List 1'!C:C,0)))</f>
        <v/>
      </c>
      <c r="J680" s="29" t="str">
        <f>IF(TRIM(A680)="","",INDEX('School List 1'!O:O,MATCH(B680,'School List 1'!C:C,0)))</f>
        <v/>
      </c>
    </row>
    <row r="681" spans="1:10" x14ac:dyDescent="0.2">
      <c r="A681" s="9" t="str">
        <f>_xlfn.IFNA(INDEX('School List 1'!D:D,MATCH(B681,'School List 1'!C:C,0))," ")</f>
        <v xml:space="preserve"> </v>
      </c>
      <c r="I681" s="29" t="str">
        <f>IF(TRIM(A681)="","",INDEX('School List 1'!N:N,MATCH(B681,'School List 1'!C:C,0)))</f>
        <v/>
      </c>
      <c r="J681" s="29" t="str">
        <f>IF(TRIM(A681)="","",INDEX('School List 1'!O:O,MATCH(B681,'School List 1'!C:C,0)))</f>
        <v/>
      </c>
    </row>
    <row r="682" spans="1:10" x14ac:dyDescent="0.2">
      <c r="A682" s="9" t="str">
        <f>_xlfn.IFNA(INDEX('School List 1'!D:D,MATCH(B682,'School List 1'!C:C,0))," ")</f>
        <v xml:space="preserve"> </v>
      </c>
      <c r="I682" s="29" t="str">
        <f>IF(TRIM(A682)="","",INDEX('School List 1'!N:N,MATCH(B682,'School List 1'!C:C,0)))</f>
        <v/>
      </c>
      <c r="J682" s="29" t="str">
        <f>IF(TRIM(A682)="","",INDEX('School List 1'!O:O,MATCH(B682,'School List 1'!C:C,0)))</f>
        <v/>
      </c>
    </row>
    <row r="683" spans="1:10" x14ac:dyDescent="0.2">
      <c r="A683" s="9" t="str">
        <f>_xlfn.IFNA(INDEX('School List 1'!D:D,MATCH(B683,'School List 1'!C:C,0))," ")</f>
        <v xml:space="preserve"> </v>
      </c>
      <c r="I683" s="29" t="str">
        <f>IF(TRIM(A683)="","",INDEX('School List 1'!N:N,MATCH(B683,'School List 1'!C:C,0)))</f>
        <v/>
      </c>
      <c r="J683" s="29" t="str">
        <f>IF(TRIM(A683)="","",INDEX('School List 1'!O:O,MATCH(B683,'School List 1'!C:C,0)))</f>
        <v/>
      </c>
    </row>
    <row r="684" spans="1:10" x14ac:dyDescent="0.2">
      <c r="A684" s="9" t="str">
        <f>_xlfn.IFNA(INDEX('School List 1'!D:D,MATCH(B684,'School List 1'!C:C,0))," ")</f>
        <v xml:space="preserve"> </v>
      </c>
      <c r="I684" s="29" t="str">
        <f>IF(TRIM(A684)="","",INDEX('School List 1'!N:N,MATCH(B684,'School List 1'!C:C,0)))</f>
        <v/>
      </c>
      <c r="J684" s="29" t="str">
        <f>IF(TRIM(A684)="","",INDEX('School List 1'!O:O,MATCH(B684,'School List 1'!C:C,0)))</f>
        <v/>
      </c>
    </row>
    <row r="685" spans="1:10" x14ac:dyDescent="0.2">
      <c r="A685" s="9" t="str">
        <f>_xlfn.IFNA(INDEX('School List 1'!D:D,MATCH(B685,'School List 1'!C:C,0))," ")</f>
        <v xml:space="preserve"> </v>
      </c>
      <c r="I685" s="29" t="str">
        <f>IF(TRIM(A685)="","",INDEX('School List 1'!N:N,MATCH(B685,'School List 1'!C:C,0)))</f>
        <v/>
      </c>
      <c r="J685" s="29" t="str">
        <f>IF(TRIM(A685)="","",INDEX('School List 1'!O:O,MATCH(B685,'School List 1'!C:C,0)))</f>
        <v/>
      </c>
    </row>
    <row r="686" spans="1:10" x14ac:dyDescent="0.2">
      <c r="A686" s="9" t="str">
        <f>_xlfn.IFNA(INDEX('School List 1'!D:D,MATCH(B686,'School List 1'!C:C,0))," ")</f>
        <v xml:space="preserve"> </v>
      </c>
      <c r="I686" s="29" t="str">
        <f>IF(TRIM(A686)="","",INDEX('School List 1'!N:N,MATCH(B686,'School List 1'!C:C,0)))</f>
        <v/>
      </c>
      <c r="J686" s="29" t="str">
        <f>IF(TRIM(A686)="","",INDEX('School List 1'!O:O,MATCH(B686,'School List 1'!C:C,0)))</f>
        <v/>
      </c>
    </row>
    <row r="687" spans="1:10" x14ac:dyDescent="0.2">
      <c r="A687" s="9" t="str">
        <f>_xlfn.IFNA(INDEX('School List 1'!D:D,MATCH(B687,'School List 1'!C:C,0))," ")</f>
        <v xml:space="preserve"> </v>
      </c>
      <c r="I687" s="29" t="str">
        <f>IF(TRIM(A687)="","",INDEX('School List 1'!N:N,MATCH(B687,'School List 1'!C:C,0)))</f>
        <v/>
      </c>
      <c r="J687" s="29" t="str">
        <f>IF(TRIM(A687)="","",INDEX('School List 1'!O:O,MATCH(B687,'School List 1'!C:C,0)))</f>
        <v/>
      </c>
    </row>
    <row r="688" spans="1:10" x14ac:dyDescent="0.2">
      <c r="A688" s="9" t="str">
        <f>_xlfn.IFNA(INDEX('School List 1'!D:D,MATCH(B688,'School List 1'!C:C,0))," ")</f>
        <v xml:space="preserve"> </v>
      </c>
      <c r="I688" s="29" t="str">
        <f>IF(TRIM(A688)="","",INDEX('School List 1'!N:N,MATCH(B688,'School List 1'!C:C,0)))</f>
        <v/>
      </c>
      <c r="J688" s="29" t="str">
        <f>IF(TRIM(A688)="","",INDEX('School List 1'!O:O,MATCH(B688,'School List 1'!C:C,0)))</f>
        <v/>
      </c>
    </row>
    <row r="689" spans="1:10" x14ac:dyDescent="0.2">
      <c r="A689" s="9" t="str">
        <f>_xlfn.IFNA(INDEX('School List 1'!D:D,MATCH(B689,'School List 1'!C:C,0))," ")</f>
        <v xml:space="preserve"> </v>
      </c>
      <c r="I689" s="29" t="str">
        <f>IF(TRIM(A689)="","",INDEX('School List 1'!N:N,MATCH(B689,'School List 1'!C:C,0)))</f>
        <v/>
      </c>
      <c r="J689" s="29" t="str">
        <f>IF(TRIM(A689)="","",INDEX('School List 1'!O:O,MATCH(B689,'School List 1'!C:C,0)))</f>
        <v/>
      </c>
    </row>
    <row r="690" spans="1:10" x14ac:dyDescent="0.2">
      <c r="A690" s="9" t="str">
        <f>_xlfn.IFNA(INDEX('School List 1'!D:D,MATCH(B690,'School List 1'!C:C,0))," ")</f>
        <v xml:space="preserve"> </v>
      </c>
      <c r="I690" s="29" t="str">
        <f>IF(TRIM(A690)="","",INDEX('School List 1'!N:N,MATCH(B690,'School List 1'!C:C,0)))</f>
        <v/>
      </c>
      <c r="J690" s="29" t="str">
        <f>IF(TRIM(A690)="","",INDEX('School List 1'!O:O,MATCH(B690,'School List 1'!C:C,0)))</f>
        <v/>
      </c>
    </row>
    <row r="691" spans="1:10" x14ac:dyDescent="0.2">
      <c r="A691" s="9" t="str">
        <f>_xlfn.IFNA(INDEX('School List 1'!D:D,MATCH(B691,'School List 1'!C:C,0))," ")</f>
        <v xml:space="preserve"> </v>
      </c>
      <c r="I691" s="29" t="str">
        <f>IF(TRIM(A691)="","",INDEX('School List 1'!N:N,MATCH(B691,'School List 1'!C:C,0)))</f>
        <v/>
      </c>
      <c r="J691" s="29" t="str">
        <f>IF(TRIM(A691)="","",INDEX('School List 1'!O:O,MATCH(B691,'School List 1'!C:C,0)))</f>
        <v/>
      </c>
    </row>
    <row r="692" spans="1:10" x14ac:dyDescent="0.2">
      <c r="A692" s="9" t="str">
        <f>_xlfn.IFNA(INDEX('School List 1'!D:D,MATCH(B692,'School List 1'!C:C,0))," ")</f>
        <v xml:space="preserve"> </v>
      </c>
      <c r="I692" s="29" t="str">
        <f>IF(TRIM(A692)="","",INDEX('School List 1'!N:N,MATCH(B692,'School List 1'!C:C,0)))</f>
        <v/>
      </c>
      <c r="J692" s="29" t="str">
        <f>IF(TRIM(A692)="","",INDEX('School List 1'!O:O,MATCH(B692,'School List 1'!C:C,0)))</f>
        <v/>
      </c>
    </row>
    <row r="693" spans="1:10" x14ac:dyDescent="0.2">
      <c r="A693" s="9" t="str">
        <f>_xlfn.IFNA(INDEX('School List 1'!D:D,MATCH(B693,'School List 1'!C:C,0))," ")</f>
        <v xml:space="preserve"> </v>
      </c>
      <c r="I693" s="29" t="str">
        <f>IF(TRIM(A693)="","",INDEX('School List 1'!N:N,MATCH(B693,'School List 1'!C:C,0)))</f>
        <v/>
      </c>
      <c r="J693" s="29" t="str">
        <f>IF(TRIM(A693)="","",INDEX('School List 1'!O:O,MATCH(B693,'School List 1'!C:C,0)))</f>
        <v/>
      </c>
    </row>
    <row r="694" spans="1:10" x14ac:dyDescent="0.2">
      <c r="A694" s="9" t="str">
        <f>_xlfn.IFNA(INDEX('School List 1'!D:D,MATCH(B694,'School List 1'!C:C,0))," ")</f>
        <v xml:space="preserve"> </v>
      </c>
      <c r="I694" s="29" t="str">
        <f>IF(TRIM(A694)="","",INDEX('School List 1'!N:N,MATCH(B694,'School List 1'!C:C,0)))</f>
        <v/>
      </c>
      <c r="J694" s="29" t="str">
        <f>IF(TRIM(A694)="","",INDEX('School List 1'!O:O,MATCH(B694,'School List 1'!C:C,0)))</f>
        <v/>
      </c>
    </row>
    <row r="695" spans="1:10" x14ac:dyDescent="0.2">
      <c r="A695" s="9" t="str">
        <f>_xlfn.IFNA(INDEX('School List 1'!D:D,MATCH(B695,'School List 1'!C:C,0))," ")</f>
        <v xml:space="preserve"> </v>
      </c>
      <c r="I695" s="29" t="str">
        <f>IF(TRIM(A695)="","",INDEX('School List 1'!N:N,MATCH(B695,'School List 1'!C:C,0)))</f>
        <v/>
      </c>
      <c r="J695" s="29" t="str">
        <f>IF(TRIM(A695)="","",INDEX('School List 1'!O:O,MATCH(B695,'School List 1'!C:C,0)))</f>
        <v/>
      </c>
    </row>
    <row r="696" spans="1:10" x14ac:dyDescent="0.2">
      <c r="A696" s="9" t="str">
        <f>_xlfn.IFNA(INDEX('School List 1'!D:D,MATCH(B696,'School List 1'!C:C,0))," ")</f>
        <v xml:space="preserve"> </v>
      </c>
      <c r="I696" s="29" t="str">
        <f>IF(TRIM(A696)="","",INDEX('School List 1'!N:N,MATCH(B696,'School List 1'!C:C,0)))</f>
        <v/>
      </c>
      <c r="J696" s="29" t="str">
        <f>IF(TRIM(A696)="","",INDEX('School List 1'!O:O,MATCH(B696,'School List 1'!C:C,0)))</f>
        <v/>
      </c>
    </row>
    <row r="697" spans="1:10" x14ac:dyDescent="0.2">
      <c r="A697" s="9" t="str">
        <f>_xlfn.IFNA(INDEX('School List 1'!D:D,MATCH(B697,'School List 1'!C:C,0))," ")</f>
        <v xml:space="preserve"> </v>
      </c>
      <c r="I697" s="29" t="str">
        <f>IF(TRIM(A697)="","",INDEX('School List 1'!N:N,MATCH(B697,'School List 1'!C:C,0)))</f>
        <v/>
      </c>
      <c r="J697" s="29" t="str">
        <f>IF(TRIM(A697)="","",INDEX('School List 1'!O:O,MATCH(B697,'School List 1'!C:C,0)))</f>
        <v/>
      </c>
    </row>
    <row r="698" spans="1:10" x14ac:dyDescent="0.2">
      <c r="A698" s="9" t="str">
        <f>_xlfn.IFNA(INDEX('School List 1'!D:D,MATCH(B698,'School List 1'!C:C,0))," ")</f>
        <v xml:space="preserve"> </v>
      </c>
      <c r="I698" s="29" t="str">
        <f>IF(TRIM(A698)="","",INDEX('School List 1'!N:N,MATCH(B698,'School List 1'!C:C,0)))</f>
        <v/>
      </c>
      <c r="J698" s="29" t="str">
        <f>IF(TRIM(A698)="","",INDEX('School List 1'!O:O,MATCH(B698,'School List 1'!C:C,0)))</f>
        <v/>
      </c>
    </row>
    <row r="699" spans="1:10" x14ac:dyDescent="0.2">
      <c r="A699" s="9" t="str">
        <f>_xlfn.IFNA(INDEX('School List 1'!D:D,MATCH(B699,'School List 1'!C:C,0))," ")</f>
        <v xml:space="preserve"> </v>
      </c>
      <c r="I699" s="29" t="str">
        <f>IF(TRIM(A699)="","",INDEX('School List 1'!N:N,MATCH(B699,'School List 1'!C:C,0)))</f>
        <v/>
      </c>
      <c r="J699" s="29" t="str">
        <f>IF(TRIM(A699)="","",INDEX('School List 1'!O:O,MATCH(B699,'School List 1'!C:C,0)))</f>
        <v/>
      </c>
    </row>
    <row r="700" spans="1:10" x14ac:dyDescent="0.2">
      <c r="A700" s="9" t="str">
        <f>_xlfn.IFNA(INDEX('School List 1'!D:D,MATCH(B700,'School List 1'!C:C,0))," ")</f>
        <v xml:space="preserve"> </v>
      </c>
      <c r="I700" s="29" t="str">
        <f>IF(TRIM(A700)="","",INDEX('School List 1'!N:N,MATCH(B700,'School List 1'!C:C,0)))</f>
        <v/>
      </c>
      <c r="J700" s="29" t="str">
        <f>IF(TRIM(A700)="","",INDEX('School List 1'!O:O,MATCH(B700,'School List 1'!C:C,0)))</f>
        <v/>
      </c>
    </row>
    <row r="701" spans="1:10" x14ac:dyDescent="0.2">
      <c r="A701" s="9" t="str">
        <f>_xlfn.IFNA(INDEX('School List 1'!D:D,MATCH(B701,'School List 1'!C:C,0))," ")</f>
        <v xml:space="preserve"> </v>
      </c>
      <c r="I701" s="29" t="str">
        <f>IF(TRIM(A701)="","",INDEX('School List 1'!N:N,MATCH(B701,'School List 1'!C:C,0)))</f>
        <v/>
      </c>
      <c r="J701" s="29" t="str">
        <f>IF(TRIM(A701)="","",INDEX('School List 1'!O:O,MATCH(B701,'School List 1'!C:C,0)))</f>
        <v/>
      </c>
    </row>
    <row r="702" spans="1:10" x14ac:dyDescent="0.2">
      <c r="A702" s="9" t="str">
        <f>_xlfn.IFNA(INDEX('School List 1'!D:D,MATCH(B702,'School List 1'!C:C,0))," ")</f>
        <v xml:space="preserve"> </v>
      </c>
      <c r="I702" s="29" t="str">
        <f>IF(TRIM(A702)="","",INDEX('School List 1'!N:N,MATCH(B702,'School List 1'!C:C,0)))</f>
        <v/>
      </c>
      <c r="J702" s="29" t="str">
        <f>IF(TRIM(A702)="","",INDEX('School List 1'!O:O,MATCH(B702,'School List 1'!C:C,0)))</f>
        <v/>
      </c>
    </row>
    <row r="703" spans="1:10" x14ac:dyDescent="0.2">
      <c r="A703" s="9" t="str">
        <f>_xlfn.IFNA(INDEX('School List 1'!D:D,MATCH(B703,'School List 1'!C:C,0))," ")</f>
        <v xml:space="preserve"> </v>
      </c>
      <c r="I703" s="29" t="str">
        <f>IF(TRIM(A703)="","",INDEX('School List 1'!N:N,MATCH(B703,'School List 1'!C:C,0)))</f>
        <v/>
      </c>
      <c r="J703" s="29" t="str">
        <f>IF(TRIM(A703)="","",INDEX('School List 1'!O:O,MATCH(B703,'School List 1'!C:C,0)))</f>
        <v/>
      </c>
    </row>
    <row r="704" spans="1:10" x14ac:dyDescent="0.2">
      <c r="A704" s="9" t="str">
        <f>_xlfn.IFNA(INDEX('School List 1'!D:D,MATCH(B704,'School List 1'!C:C,0))," ")</f>
        <v xml:space="preserve"> </v>
      </c>
      <c r="I704" s="29" t="str">
        <f>IF(TRIM(A704)="","",INDEX('School List 1'!N:N,MATCH(B704,'School List 1'!C:C,0)))</f>
        <v/>
      </c>
      <c r="J704" s="29" t="str">
        <f>IF(TRIM(A704)="","",INDEX('School List 1'!O:O,MATCH(B704,'School List 1'!C:C,0)))</f>
        <v/>
      </c>
    </row>
    <row r="705" spans="1:10" x14ac:dyDescent="0.2">
      <c r="A705" s="9" t="str">
        <f>_xlfn.IFNA(INDEX('School List 1'!D:D,MATCH(B705,'School List 1'!C:C,0))," ")</f>
        <v xml:space="preserve"> </v>
      </c>
      <c r="I705" s="29" t="str">
        <f>IF(TRIM(A705)="","",INDEX('School List 1'!N:N,MATCH(B705,'School List 1'!C:C,0)))</f>
        <v/>
      </c>
      <c r="J705" s="29" t="str">
        <f>IF(TRIM(A705)="","",INDEX('School List 1'!O:O,MATCH(B705,'School List 1'!C:C,0)))</f>
        <v/>
      </c>
    </row>
    <row r="706" spans="1:10" x14ac:dyDescent="0.2">
      <c r="A706" s="9" t="str">
        <f>_xlfn.IFNA(INDEX('School List 1'!D:D,MATCH(B706,'School List 1'!C:C,0))," ")</f>
        <v xml:space="preserve"> </v>
      </c>
      <c r="I706" s="29" t="str">
        <f>IF(TRIM(A706)="","",INDEX('School List 1'!N:N,MATCH(B706,'School List 1'!C:C,0)))</f>
        <v/>
      </c>
      <c r="J706" s="29" t="str">
        <f>IF(TRIM(A706)="","",INDEX('School List 1'!O:O,MATCH(B706,'School List 1'!C:C,0)))</f>
        <v/>
      </c>
    </row>
    <row r="707" spans="1:10" x14ac:dyDescent="0.2">
      <c r="A707" s="9" t="str">
        <f>_xlfn.IFNA(INDEX('School List 1'!D:D,MATCH(B707,'School List 1'!C:C,0))," ")</f>
        <v xml:space="preserve"> </v>
      </c>
      <c r="I707" s="29" t="str">
        <f>IF(TRIM(A707)="","",INDEX('School List 1'!N:N,MATCH(B707,'School List 1'!C:C,0)))</f>
        <v/>
      </c>
      <c r="J707" s="29" t="str">
        <f>IF(TRIM(A707)="","",INDEX('School List 1'!O:O,MATCH(B707,'School List 1'!C:C,0)))</f>
        <v/>
      </c>
    </row>
    <row r="708" spans="1:10" x14ac:dyDescent="0.2">
      <c r="A708" s="9" t="str">
        <f>_xlfn.IFNA(INDEX('School List 1'!D:D,MATCH(B708,'School List 1'!C:C,0))," ")</f>
        <v xml:space="preserve"> </v>
      </c>
      <c r="I708" s="29" t="str">
        <f>IF(TRIM(A708)="","",INDEX('School List 1'!N:N,MATCH(B708,'School List 1'!C:C,0)))</f>
        <v/>
      </c>
      <c r="J708" s="29" t="str">
        <f>IF(TRIM(A708)="","",INDEX('School List 1'!O:O,MATCH(B708,'School List 1'!C:C,0)))</f>
        <v/>
      </c>
    </row>
    <row r="709" spans="1:10" x14ac:dyDescent="0.2">
      <c r="A709" s="9" t="str">
        <f>_xlfn.IFNA(INDEX('School List 1'!D:D,MATCH(B709,'School List 1'!C:C,0))," ")</f>
        <v xml:space="preserve"> </v>
      </c>
      <c r="I709" s="29" t="str">
        <f>IF(TRIM(A709)="","",INDEX('School List 1'!N:N,MATCH(B709,'School List 1'!C:C,0)))</f>
        <v/>
      </c>
      <c r="J709" s="29" t="str">
        <f>IF(TRIM(A709)="","",INDEX('School List 1'!O:O,MATCH(B709,'School List 1'!C:C,0)))</f>
        <v/>
      </c>
    </row>
    <row r="710" spans="1:10" x14ac:dyDescent="0.2">
      <c r="A710" s="9" t="str">
        <f>_xlfn.IFNA(INDEX('School List 1'!D:D,MATCH(B710,'School List 1'!C:C,0))," ")</f>
        <v xml:space="preserve"> </v>
      </c>
      <c r="I710" s="29" t="str">
        <f>IF(TRIM(A710)="","",INDEX('School List 1'!N:N,MATCH(B710,'School List 1'!C:C,0)))</f>
        <v/>
      </c>
      <c r="J710" s="29" t="str">
        <f>IF(TRIM(A710)="","",INDEX('School List 1'!O:O,MATCH(B710,'School List 1'!C:C,0)))</f>
        <v/>
      </c>
    </row>
    <row r="711" spans="1:10" x14ac:dyDescent="0.2">
      <c r="A711" s="9" t="str">
        <f>_xlfn.IFNA(INDEX('School List 1'!D:D,MATCH(B711,'School List 1'!C:C,0))," ")</f>
        <v xml:space="preserve"> </v>
      </c>
      <c r="I711" s="29" t="str">
        <f>IF(TRIM(A711)="","",INDEX('School List 1'!N:N,MATCH(B711,'School List 1'!C:C,0)))</f>
        <v/>
      </c>
      <c r="J711" s="29" t="str">
        <f>IF(TRIM(A711)="","",INDEX('School List 1'!O:O,MATCH(B711,'School List 1'!C:C,0)))</f>
        <v/>
      </c>
    </row>
    <row r="712" spans="1:10" x14ac:dyDescent="0.2">
      <c r="A712" s="9" t="str">
        <f>_xlfn.IFNA(INDEX('School List 1'!D:D,MATCH(B712,'School List 1'!C:C,0))," ")</f>
        <v xml:space="preserve"> </v>
      </c>
      <c r="I712" s="29" t="str">
        <f>IF(TRIM(A712)="","",INDEX('School List 1'!N:N,MATCH(B712,'School List 1'!C:C,0)))</f>
        <v/>
      </c>
      <c r="J712" s="29" t="str">
        <f>IF(TRIM(A712)="","",INDEX('School List 1'!O:O,MATCH(B712,'School List 1'!C:C,0)))</f>
        <v/>
      </c>
    </row>
    <row r="713" spans="1:10" x14ac:dyDescent="0.2">
      <c r="A713" s="9" t="str">
        <f>_xlfn.IFNA(INDEX('School List 1'!D:D,MATCH(B713,'School List 1'!C:C,0))," ")</f>
        <v xml:space="preserve"> </v>
      </c>
      <c r="I713" s="29" t="str">
        <f>IF(TRIM(A713)="","",INDEX('School List 1'!N:N,MATCH(B713,'School List 1'!C:C,0)))</f>
        <v/>
      </c>
      <c r="J713" s="29" t="str">
        <f>IF(TRIM(A713)="","",INDEX('School List 1'!O:O,MATCH(B713,'School List 1'!C:C,0)))</f>
        <v/>
      </c>
    </row>
    <row r="714" spans="1:10" x14ac:dyDescent="0.2">
      <c r="A714" s="9" t="str">
        <f>_xlfn.IFNA(INDEX('School List 1'!D:D,MATCH(B714,'School List 1'!C:C,0))," ")</f>
        <v xml:space="preserve"> </v>
      </c>
      <c r="I714" s="29" t="str">
        <f>IF(TRIM(A714)="","",INDEX('School List 1'!N:N,MATCH(B714,'School List 1'!C:C,0)))</f>
        <v/>
      </c>
      <c r="J714" s="29" t="str">
        <f>IF(TRIM(A714)="","",INDEX('School List 1'!O:O,MATCH(B714,'School List 1'!C:C,0)))</f>
        <v/>
      </c>
    </row>
    <row r="715" spans="1:10" x14ac:dyDescent="0.2">
      <c r="A715" s="9" t="str">
        <f>_xlfn.IFNA(INDEX('School List 1'!D:D,MATCH(B715,'School List 1'!C:C,0))," ")</f>
        <v xml:space="preserve"> </v>
      </c>
      <c r="I715" s="29" t="str">
        <f>IF(TRIM(A715)="","",INDEX('School List 1'!N:N,MATCH(B715,'School List 1'!C:C,0)))</f>
        <v/>
      </c>
      <c r="J715" s="29" t="str">
        <f>IF(TRIM(A715)="","",INDEX('School List 1'!O:O,MATCH(B715,'School List 1'!C:C,0)))</f>
        <v/>
      </c>
    </row>
    <row r="716" spans="1:10" x14ac:dyDescent="0.2">
      <c r="A716" s="9" t="str">
        <f>_xlfn.IFNA(INDEX('School List 1'!D:D,MATCH(B716,'School List 1'!C:C,0))," ")</f>
        <v xml:space="preserve"> </v>
      </c>
      <c r="I716" s="29" t="str">
        <f>IF(TRIM(A716)="","",INDEX('School List 1'!N:N,MATCH(B716,'School List 1'!C:C,0)))</f>
        <v/>
      </c>
      <c r="J716" s="29" t="str">
        <f>IF(TRIM(A716)="","",INDEX('School List 1'!O:O,MATCH(B716,'School List 1'!C:C,0)))</f>
        <v/>
      </c>
    </row>
    <row r="717" spans="1:10" x14ac:dyDescent="0.2">
      <c r="A717" s="9" t="str">
        <f>_xlfn.IFNA(INDEX('School List 1'!D:D,MATCH(B717,'School List 1'!C:C,0))," ")</f>
        <v xml:space="preserve"> </v>
      </c>
      <c r="I717" s="29" t="str">
        <f>IF(TRIM(A717)="","",INDEX('School List 1'!N:N,MATCH(B717,'School List 1'!C:C,0)))</f>
        <v/>
      </c>
      <c r="J717" s="29" t="str">
        <f>IF(TRIM(A717)="","",INDEX('School List 1'!O:O,MATCH(B717,'School List 1'!C:C,0)))</f>
        <v/>
      </c>
    </row>
    <row r="718" spans="1:10" x14ac:dyDescent="0.2">
      <c r="A718" s="9" t="str">
        <f>_xlfn.IFNA(INDEX('School List 1'!D:D,MATCH(B718,'School List 1'!C:C,0))," ")</f>
        <v xml:space="preserve"> </v>
      </c>
      <c r="I718" s="29" t="str">
        <f>IF(TRIM(A718)="","",INDEX('School List 1'!N:N,MATCH(B718,'School List 1'!C:C,0)))</f>
        <v/>
      </c>
      <c r="J718" s="29" t="str">
        <f>IF(TRIM(A718)="","",INDEX('School List 1'!O:O,MATCH(B718,'School List 1'!C:C,0)))</f>
        <v/>
      </c>
    </row>
    <row r="719" spans="1:10" x14ac:dyDescent="0.2">
      <c r="A719" s="9" t="str">
        <f>_xlfn.IFNA(INDEX('School List 1'!D:D,MATCH(B719,'School List 1'!C:C,0))," ")</f>
        <v xml:space="preserve"> </v>
      </c>
      <c r="I719" s="29" t="str">
        <f>IF(TRIM(A719)="","",INDEX('School List 1'!N:N,MATCH(B719,'School List 1'!C:C,0)))</f>
        <v/>
      </c>
      <c r="J719" s="29" t="str">
        <f>IF(TRIM(A719)="","",INDEX('School List 1'!O:O,MATCH(B719,'School List 1'!C:C,0)))</f>
        <v/>
      </c>
    </row>
    <row r="720" spans="1:10" x14ac:dyDescent="0.2">
      <c r="A720" s="9" t="str">
        <f>_xlfn.IFNA(INDEX('School List 1'!D:D,MATCH(B720,'School List 1'!C:C,0))," ")</f>
        <v xml:space="preserve"> </v>
      </c>
      <c r="I720" s="29" t="str">
        <f>IF(TRIM(A720)="","",INDEX('School List 1'!N:N,MATCH(B720,'School List 1'!C:C,0)))</f>
        <v/>
      </c>
      <c r="J720" s="29" t="str">
        <f>IF(TRIM(A720)="","",INDEX('School List 1'!O:O,MATCH(B720,'School List 1'!C:C,0)))</f>
        <v/>
      </c>
    </row>
    <row r="721" spans="1:10" x14ac:dyDescent="0.2">
      <c r="A721" s="9" t="str">
        <f>_xlfn.IFNA(INDEX('School List 1'!D:D,MATCH(B721,'School List 1'!C:C,0))," ")</f>
        <v xml:space="preserve"> </v>
      </c>
      <c r="I721" s="29" t="str">
        <f>IF(TRIM(A721)="","",INDEX('School List 1'!N:N,MATCH(B721,'School List 1'!C:C,0)))</f>
        <v/>
      </c>
      <c r="J721" s="29" t="str">
        <f>IF(TRIM(A721)="","",INDEX('School List 1'!O:O,MATCH(B721,'School List 1'!C:C,0)))</f>
        <v/>
      </c>
    </row>
    <row r="722" spans="1:10" x14ac:dyDescent="0.2">
      <c r="A722" s="9" t="str">
        <f>_xlfn.IFNA(INDEX('School List 1'!D:D,MATCH(B722,'School List 1'!C:C,0))," ")</f>
        <v xml:space="preserve"> </v>
      </c>
      <c r="I722" s="29" t="str">
        <f>IF(TRIM(A722)="","",INDEX('School List 1'!N:N,MATCH(B722,'School List 1'!C:C,0)))</f>
        <v/>
      </c>
      <c r="J722" s="29" t="str">
        <f>IF(TRIM(A722)="","",INDEX('School List 1'!O:O,MATCH(B722,'School List 1'!C:C,0)))</f>
        <v/>
      </c>
    </row>
    <row r="723" spans="1:10" x14ac:dyDescent="0.2">
      <c r="A723" s="9" t="str">
        <f>_xlfn.IFNA(INDEX('School List 1'!D:D,MATCH(B723,'School List 1'!C:C,0))," ")</f>
        <v xml:space="preserve"> </v>
      </c>
      <c r="I723" s="29" t="str">
        <f>IF(TRIM(A723)="","",INDEX('School List 1'!N:N,MATCH(B723,'School List 1'!C:C,0)))</f>
        <v/>
      </c>
      <c r="J723" s="29" t="str">
        <f>IF(TRIM(A723)="","",INDEX('School List 1'!O:O,MATCH(B723,'School List 1'!C:C,0)))</f>
        <v/>
      </c>
    </row>
    <row r="724" spans="1:10" x14ac:dyDescent="0.2">
      <c r="A724" s="9" t="str">
        <f>_xlfn.IFNA(INDEX('School List 1'!D:D,MATCH(B724,'School List 1'!C:C,0))," ")</f>
        <v xml:space="preserve"> </v>
      </c>
      <c r="I724" s="29" t="str">
        <f>IF(TRIM(A724)="","",INDEX('School List 1'!N:N,MATCH(B724,'School List 1'!C:C,0)))</f>
        <v/>
      </c>
      <c r="J724" s="29" t="str">
        <f>IF(TRIM(A724)="","",INDEX('School List 1'!O:O,MATCH(B724,'School List 1'!C:C,0)))</f>
        <v/>
      </c>
    </row>
    <row r="725" spans="1:10" x14ac:dyDescent="0.2">
      <c r="A725" s="9" t="str">
        <f>_xlfn.IFNA(INDEX('School List 1'!D:D,MATCH(B725,'School List 1'!C:C,0))," ")</f>
        <v xml:space="preserve"> </v>
      </c>
      <c r="I725" s="29" t="str">
        <f>IF(TRIM(A725)="","",INDEX('School List 1'!N:N,MATCH(B725,'School List 1'!C:C,0)))</f>
        <v/>
      </c>
      <c r="J725" s="29" t="str">
        <f>IF(TRIM(A725)="","",INDEX('School List 1'!O:O,MATCH(B725,'School List 1'!C:C,0)))</f>
        <v/>
      </c>
    </row>
    <row r="726" spans="1:10" x14ac:dyDescent="0.2">
      <c r="A726" s="9" t="str">
        <f>_xlfn.IFNA(INDEX('School List 1'!D:D,MATCH(B726,'School List 1'!C:C,0))," ")</f>
        <v xml:space="preserve"> </v>
      </c>
      <c r="I726" s="29" t="str">
        <f>IF(TRIM(A726)="","",INDEX('School List 1'!N:N,MATCH(B726,'School List 1'!C:C,0)))</f>
        <v/>
      </c>
      <c r="J726" s="29" t="str">
        <f>IF(TRIM(A726)="","",INDEX('School List 1'!O:O,MATCH(B726,'School List 1'!C:C,0)))</f>
        <v/>
      </c>
    </row>
    <row r="727" spans="1:10" x14ac:dyDescent="0.2">
      <c r="A727" s="9" t="str">
        <f>_xlfn.IFNA(INDEX('School List 1'!D:D,MATCH(B727,'School List 1'!C:C,0))," ")</f>
        <v xml:space="preserve"> </v>
      </c>
      <c r="I727" s="29" t="str">
        <f>IF(TRIM(A727)="","",INDEX('School List 1'!N:N,MATCH(B727,'School List 1'!C:C,0)))</f>
        <v/>
      </c>
      <c r="J727" s="29" t="str">
        <f>IF(TRIM(A727)="","",INDEX('School List 1'!O:O,MATCH(B727,'School List 1'!C:C,0)))</f>
        <v/>
      </c>
    </row>
    <row r="728" spans="1:10" x14ac:dyDescent="0.2">
      <c r="A728" s="9" t="str">
        <f>_xlfn.IFNA(INDEX('School List 1'!D:D,MATCH(B728,'School List 1'!C:C,0))," ")</f>
        <v xml:space="preserve"> </v>
      </c>
      <c r="I728" s="29" t="str">
        <f>IF(TRIM(A728)="","",INDEX('School List 1'!N:N,MATCH(B728,'School List 1'!C:C,0)))</f>
        <v/>
      </c>
      <c r="J728" s="29" t="str">
        <f>IF(TRIM(A728)="","",INDEX('School List 1'!O:O,MATCH(B728,'School List 1'!C:C,0)))</f>
        <v/>
      </c>
    </row>
    <row r="729" spans="1:10" x14ac:dyDescent="0.2">
      <c r="A729" s="9" t="str">
        <f>_xlfn.IFNA(INDEX('School List 1'!D:D,MATCH(B729,'School List 1'!C:C,0))," ")</f>
        <v xml:space="preserve"> </v>
      </c>
      <c r="I729" s="29" t="str">
        <f>IF(TRIM(A729)="","",INDEX('School List 1'!N:N,MATCH(B729,'School List 1'!C:C,0)))</f>
        <v/>
      </c>
      <c r="J729" s="29" t="str">
        <f>IF(TRIM(A729)="","",INDEX('School List 1'!O:O,MATCH(B729,'School List 1'!C:C,0)))</f>
        <v/>
      </c>
    </row>
    <row r="730" spans="1:10" x14ac:dyDescent="0.2">
      <c r="A730" s="9" t="str">
        <f>_xlfn.IFNA(INDEX('School List 1'!D:D,MATCH(B730,'School List 1'!C:C,0))," ")</f>
        <v xml:space="preserve"> </v>
      </c>
      <c r="I730" s="29" t="str">
        <f>IF(TRIM(A730)="","",INDEX('School List 1'!N:N,MATCH(B730,'School List 1'!C:C,0)))</f>
        <v/>
      </c>
      <c r="J730" s="29" t="str">
        <f>IF(TRIM(A730)="","",INDEX('School List 1'!O:O,MATCH(B730,'School List 1'!C:C,0)))</f>
        <v/>
      </c>
    </row>
    <row r="731" spans="1:10" x14ac:dyDescent="0.2">
      <c r="A731" s="9" t="str">
        <f>_xlfn.IFNA(INDEX('School List 1'!D:D,MATCH(B731,'School List 1'!C:C,0))," ")</f>
        <v xml:space="preserve"> </v>
      </c>
      <c r="I731" s="29" t="str">
        <f>IF(TRIM(A731)="","",INDEX('School List 1'!N:N,MATCH(B731,'School List 1'!C:C,0)))</f>
        <v/>
      </c>
      <c r="J731" s="29" t="str">
        <f>IF(TRIM(A731)="","",INDEX('School List 1'!O:O,MATCH(B731,'School List 1'!C:C,0)))</f>
        <v/>
      </c>
    </row>
    <row r="732" spans="1:10" x14ac:dyDescent="0.2">
      <c r="A732" s="9" t="str">
        <f>_xlfn.IFNA(INDEX('School List 1'!D:D,MATCH(B732,'School List 1'!C:C,0))," ")</f>
        <v xml:space="preserve"> </v>
      </c>
      <c r="I732" s="29" t="str">
        <f>IF(TRIM(A732)="","",INDEX('School List 1'!N:N,MATCH(B732,'School List 1'!C:C,0)))</f>
        <v/>
      </c>
      <c r="J732" s="29" t="str">
        <f>IF(TRIM(A732)="","",INDEX('School List 1'!O:O,MATCH(B732,'School List 1'!C:C,0)))</f>
        <v/>
      </c>
    </row>
    <row r="733" spans="1:10" x14ac:dyDescent="0.2">
      <c r="A733" s="9" t="str">
        <f>_xlfn.IFNA(INDEX('School List 1'!D:D,MATCH(B733,'School List 1'!C:C,0))," ")</f>
        <v xml:space="preserve"> </v>
      </c>
      <c r="I733" s="29" t="str">
        <f>IF(TRIM(A733)="","",INDEX('School List 1'!N:N,MATCH(B733,'School List 1'!C:C,0)))</f>
        <v/>
      </c>
      <c r="J733" s="29" t="str">
        <f>IF(TRIM(A733)="","",INDEX('School List 1'!O:O,MATCH(B733,'School List 1'!C:C,0)))</f>
        <v/>
      </c>
    </row>
    <row r="734" spans="1:10" x14ac:dyDescent="0.2">
      <c r="A734" s="9" t="str">
        <f>_xlfn.IFNA(INDEX('School List 1'!D:D,MATCH(B734,'School List 1'!C:C,0))," ")</f>
        <v xml:space="preserve"> </v>
      </c>
      <c r="I734" s="29" t="str">
        <f>IF(TRIM(A734)="","",INDEX('School List 1'!N:N,MATCH(B734,'School List 1'!C:C,0)))</f>
        <v/>
      </c>
      <c r="J734" s="29" t="str">
        <f>IF(TRIM(A734)="","",INDEX('School List 1'!O:O,MATCH(B734,'School List 1'!C:C,0)))</f>
        <v/>
      </c>
    </row>
    <row r="735" spans="1:10" x14ac:dyDescent="0.2">
      <c r="A735" s="9" t="str">
        <f>_xlfn.IFNA(INDEX('School List 1'!D:D,MATCH(B735,'School List 1'!C:C,0))," ")</f>
        <v xml:space="preserve"> </v>
      </c>
      <c r="I735" s="29" t="str">
        <f>IF(TRIM(A735)="","",INDEX('School List 1'!N:N,MATCH(B735,'School List 1'!C:C,0)))</f>
        <v/>
      </c>
      <c r="J735" s="29" t="str">
        <f>IF(TRIM(A735)="","",INDEX('School List 1'!O:O,MATCH(B735,'School List 1'!C:C,0)))</f>
        <v/>
      </c>
    </row>
    <row r="736" spans="1:10" x14ac:dyDescent="0.2">
      <c r="A736" s="9" t="str">
        <f>_xlfn.IFNA(INDEX('School List 1'!D:D,MATCH(B736,'School List 1'!C:C,0))," ")</f>
        <v xml:space="preserve"> </v>
      </c>
      <c r="I736" s="29" t="str">
        <f>IF(TRIM(A736)="","",INDEX('School List 1'!N:N,MATCH(B736,'School List 1'!C:C,0)))</f>
        <v/>
      </c>
      <c r="J736" s="29" t="str">
        <f>IF(TRIM(A736)="","",INDEX('School List 1'!O:O,MATCH(B736,'School List 1'!C:C,0)))</f>
        <v/>
      </c>
    </row>
    <row r="737" spans="1:10" x14ac:dyDescent="0.2">
      <c r="A737" s="9" t="str">
        <f>_xlfn.IFNA(INDEX('School List 1'!D:D,MATCH(B737,'School List 1'!C:C,0))," ")</f>
        <v xml:space="preserve"> </v>
      </c>
      <c r="I737" s="29" t="str">
        <f>IF(TRIM(A737)="","",INDEX('School List 1'!N:N,MATCH(B737,'School List 1'!C:C,0)))</f>
        <v/>
      </c>
      <c r="J737" s="29" t="str">
        <f>IF(TRIM(A737)="","",INDEX('School List 1'!O:O,MATCH(B737,'School List 1'!C:C,0)))</f>
        <v/>
      </c>
    </row>
    <row r="738" spans="1:10" x14ac:dyDescent="0.2">
      <c r="A738" s="9" t="str">
        <f>_xlfn.IFNA(INDEX('School List 1'!D:D,MATCH(B738,'School List 1'!C:C,0))," ")</f>
        <v xml:space="preserve"> </v>
      </c>
      <c r="I738" s="29" t="str">
        <f>IF(TRIM(A738)="","",INDEX('School List 1'!N:N,MATCH(B738,'School List 1'!C:C,0)))</f>
        <v/>
      </c>
      <c r="J738" s="29" t="str">
        <f>IF(TRIM(A738)="","",INDEX('School List 1'!O:O,MATCH(B738,'School List 1'!C:C,0)))</f>
        <v/>
      </c>
    </row>
    <row r="739" spans="1:10" x14ac:dyDescent="0.2">
      <c r="A739" s="9" t="str">
        <f>_xlfn.IFNA(INDEX('School List 1'!D:D,MATCH(B739,'School List 1'!C:C,0))," ")</f>
        <v xml:space="preserve"> </v>
      </c>
      <c r="I739" s="29" t="str">
        <f>IF(TRIM(A739)="","",INDEX('School List 1'!N:N,MATCH(B739,'School List 1'!C:C,0)))</f>
        <v/>
      </c>
      <c r="J739" s="29" t="str">
        <f>IF(TRIM(A739)="","",INDEX('School List 1'!O:O,MATCH(B739,'School List 1'!C:C,0)))</f>
        <v/>
      </c>
    </row>
    <row r="740" spans="1:10" x14ac:dyDescent="0.2">
      <c r="A740" s="9" t="str">
        <f>_xlfn.IFNA(INDEX('School List 1'!D:D,MATCH(B740,'School List 1'!C:C,0))," ")</f>
        <v xml:space="preserve"> </v>
      </c>
      <c r="I740" s="29" t="str">
        <f>IF(TRIM(A740)="","",INDEX('School List 1'!N:N,MATCH(B740,'School List 1'!C:C,0)))</f>
        <v/>
      </c>
      <c r="J740" s="29" t="str">
        <f>IF(TRIM(A740)="","",INDEX('School List 1'!O:O,MATCH(B740,'School List 1'!C:C,0)))</f>
        <v/>
      </c>
    </row>
    <row r="741" spans="1:10" x14ac:dyDescent="0.2">
      <c r="A741" s="9" t="str">
        <f>_xlfn.IFNA(INDEX('School List 1'!D:D,MATCH(B741,'School List 1'!C:C,0))," ")</f>
        <v xml:space="preserve"> </v>
      </c>
      <c r="I741" s="29" t="str">
        <f>IF(TRIM(A741)="","",INDEX('School List 1'!N:N,MATCH(B741,'School List 1'!C:C,0)))</f>
        <v/>
      </c>
      <c r="J741" s="29" t="str">
        <f>IF(TRIM(A741)="","",INDEX('School List 1'!O:O,MATCH(B741,'School List 1'!C:C,0)))</f>
        <v/>
      </c>
    </row>
    <row r="742" spans="1:10" x14ac:dyDescent="0.2">
      <c r="A742" s="9" t="str">
        <f>_xlfn.IFNA(INDEX('School List 1'!D:D,MATCH(B742,'School List 1'!C:C,0))," ")</f>
        <v xml:space="preserve"> </v>
      </c>
      <c r="I742" s="29" t="str">
        <f>IF(TRIM(A742)="","",INDEX('School List 1'!N:N,MATCH(B742,'School List 1'!C:C,0)))</f>
        <v/>
      </c>
      <c r="J742" s="29" t="str">
        <f>IF(TRIM(A742)="","",INDEX('School List 1'!O:O,MATCH(B742,'School List 1'!C:C,0)))</f>
        <v/>
      </c>
    </row>
    <row r="743" spans="1:10" x14ac:dyDescent="0.2">
      <c r="A743" s="9" t="str">
        <f>_xlfn.IFNA(INDEX('School List 1'!D:D,MATCH(B743,'School List 1'!C:C,0))," ")</f>
        <v xml:space="preserve"> </v>
      </c>
      <c r="I743" s="29" t="str">
        <f>IF(TRIM(A743)="","",INDEX('School List 1'!N:N,MATCH(B743,'School List 1'!C:C,0)))</f>
        <v/>
      </c>
      <c r="J743" s="29" t="str">
        <f>IF(TRIM(A743)="","",INDEX('School List 1'!O:O,MATCH(B743,'School List 1'!C:C,0)))</f>
        <v/>
      </c>
    </row>
    <row r="744" spans="1:10" x14ac:dyDescent="0.2">
      <c r="A744" s="9" t="str">
        <f>_xlfn.IFNA(INDEX('School List 1'!D:D,MATCH(B744,'School List 1'!C:C,0))," ")</f>
        <v xml:space="preserve"> </v>
      </c>
      <c r="I744" s="29" t="str">
        <f>IF(TRIM(A744)="","",INDEX('School List 1'!N:N,MATCH(B744,'School List 1'!C:C,0)))</f>
        <v/>
      </c>
      <c r="J744" s="29" t="str">
        <f>IF(TRIM(A744)="","",INDEX('School List 1'!O:O,MATCH(B744,'School List 1'!C:C,0)))</f>
        <v/>
      </c>
    </row>
    <row r="745" spans="1:10" x14ac:dyDescent="0.2">
      <c r="A745" s="9" t="str">
        <f>_xlfn.IFNA(INDEX('School List 1'!D:D,MATCH(B745,'School List 1'!C:C,0))," ")</f>
        <v xml:space="preserve"> </v>
      </c>
      <c r="I745" s="29" t="str">
        <f>IF(TRIM(A745)="","",INDEX('School List 1'!N:N,MATCH(B745,'School List 1'!C:C,0)))</f>
        <v/>
      </c>
      <c r="J745" s="29" t="str">
        <f>IF(TRIM(A745)="","",INDEX('School List 1'!O:O,MATCH(B745,'School List 1'!C:C,0)))</f>
        <v/>
      </c>
    </row>
    <row r="746" spans="1:10" x14ac:dyDescent="0.2">
      <c r="A746" s="9" t="str">
        <f>_xlfn.IFNA(INDEX('School List 1'!D:D,MATCH(B746,'School List 1'!C:C,0))," ")</f>
        <v xml:space="preserve"> </v>
      </c>
      <c r="I746" s="29" t="str">
        <f>IF(TRIM(A746)="","",INDEX('School List 1'!N:N,MATCH(B746,'School List 1'!C:C,0)))</f>
        <v/>
      </c>
      <c r="J746" s="29" t="str">
        <f>IF(TRIM(A746)="","",INDEX('School List 1'!O:O,MATCH(B746,'School List 1'!C:C,0)))</f>
        <v/>
      </c>
    </row>
    <row r="747" spans="1:10" x14ac:dyDescent="0.2">
      <c r="A747" s="9" t="str">
        <f>_xlfn.IFNA(INDEX('School List 1'!D:D,MATCH(B747,'School List 1'!C:C,0))," ")</f>
        <v xml:space="preserve"> </v>
      </c>
      <c r="I747" s="29" t="str">
        <f>IF(TRIM(A747)="","",INDEX('School List 1'!N:N,MATCH(B747,'School List 1'!C:C,0)))</f>
        <v/>
      </c>
      <c r="J747" s="29" t="str">
        <f>IF(TRIM(A747)="","",INDEX('School List 1'!O:O,MATCH(B747,'School List 1'!C:C,0)))</f>
        <v/>
      </c>
    </row>
    <row r="748" spans="1:10" x14ac:dyDescent="0.2">
      <c r="A748" s="9" t="str">
        <f>_xlfn.IFNA(INDEX('School List 1'!D:D,MATCH(B748,'School List 1'!C:C,0))," ")</f>
        <v xml:space="preserve"> </v>
      </c>
      <c r="I748" s="29" t="str">
        <f>IF(TRIM(A748)="","",INDEX('School List 1'!N:N,MATCH(B748,'School List 1'!C:C,0)))</f>
        <v/>
      </c>
      <c r="J748" s="29" t="str">
        <f>IF(TRIM(A748)="","",INDEX('School List 1'!O:O,MATCH(B748,'School List 1'!C:C,0)))</f>
        <v/>
      </c>
    </row>
    <row r="749" spans="1:10" x14ac:dyDescent="0.2">
      <c r="A749" s="9" t="str">
        <f>_xlfn.IFNA(INDEX('School List 1'!D:D,MATCH(B749,'School List 1'!C:C,0))," ")</f>
        <v xml:space="preserve"> </v>
      </c>
      <c r="I749" s="29" t="str">
        <f>IF(TRIM(A749)="","",INDEX('School List 1'!N:N,MATCH(B749,'School List 1'!C:C,0)))</f>
        <v/>
      </c>
      <c r="J749" s="29" t="str">
        <f>IF(TRIM(A749)="","",INDEX('School List 1'!O:O,MATCH(B749,'School List 1'!C:C,0)))</f>
        <v/>
      </c>
    </row>
    <row r="750" spans="1:10" x14ac:dyDescent="0.2">
      <c r="A750" s="9" t="str">
        <f>_xlfn.IFNA(INDEX('School List 1'!D:D,MATCH(B750,'School List 1'!C:C,0))," ")</f>
        <v xml:space="preserve"> </v>
      </c>
      <c r="I750" s="29" t="str">
        <f>IF(TRIM(A750)="","",INDEX('School List 1'!N:N,MATCH(B750,'School List 1'!C:C,0)))</f>
        <v/>
      </c>
      <c r="J750" s="29" t="str">
        <f>IF(TRIM(A750)="","",INDEX('School List 1'!O:O,MATCH(B750,'School List 1'!C:C,0)))</f>
        <v/>
      </c>
    </row>
    <row r="751" spans="1:10" x14ac:dyDescent="0.2">
      <c r="A751" s="9" t="str">
        <f>_xlfn.IFNA(INDEX('School List 1'!D:D,MATCH(B751,'School List 1'!C:C,0))," ")</f>
        <v xml:space="preserve"> </v>
      </c>
      <c r="I751" s="29" t="str">
        <f>IF(TRIM(A751)="","",INDEX('School List 1'!N:N,MATCH(B751,'School List 1'!C:C,0)))</f>
        <v/>
      </c>
      <c r="J751" s="29" t="str">
        <f>IF(TRIM(A751)="","",INDEX('School List 1'!O:O,MATCH(B751,'School List 1'!C:C,0)))</f>
        <v/>
      </c>
    </row>
    <row r="752" spans="1:10" x14ac:dyDescent="0.2">
      <c r="A752" s="9" t="str">
        <f>_xlfn.IFNA(INDEX('School List 1'!D:D,MATCH(B752,'School List 1'!C:C,0))," ")</f>
        <v xml:space="preserve"> </v>
      </c>
      <c r="I752" s="29" t="str">
        <f>IF(TRIM(A752)="","",INDEX('School List 1'!N:N,MATCH(B752,'School List 1'!C:C,0)))</f>
        <v/>
      </c>
      <c r="J752" s="29" t="str">
        <f>IF(TRIM(A752)="","",INDEX('School List 1'!O:O,MATCH(B752,'School List 1'!C:C,0)))</f>
        <v/>
      </c>
    </row>
    <row r="753" spans="1:10" x14ac:dyDescent="0.2">
      <c r="A753" s="9" t="str">
        <f>_xlfn.IFNA(INDEX('School List 1'!D:D,MATCH(B753,'School List 1'!C:C,0))," ")</f>
        <v xml:space="preserve"> </v>
      </c>
      <c r="I753" s="29" t="str">
        <f>IF(TRIM(A753)="","",INDEX('School List 1'!N:N,MATCH(B753,'School List 1'!C:C,0)))</f>
        <v/>
      </c>
      <c r="J753" s="29" t="str">
        <f>IF(TRIM(A753)="","",INDEX('School List 1'!O:O,MATCH(B753,'School List 1'!C:C,0)))</f>
        <v/>
      </c>
    </row>
    <row r="754" spans="1:10" x14ac:dyDescent="0.2">
      <c r="A754" s="9" t="str">
        <f>_xlfn.IFNA(INDEX('School List 1'!D:D,MATCH(B754,'School List 1'!C:C,0))," ")</f>
        <v xml:space="preserve"> </v>
      </c>
      <c r="I754" s="29" t="str">
        <f>IF(TRIM(A754)="","",INDEX('School List 1'!N:N,MATCH(B754,'School List 1'!C:C,0)))</f>
        <v/>
      </c>
      <c r="J754" s="29" t="str">
        <f>IF(TRIM(A754)="","",INDEX('School List 1'!O:O,MATCH(B754,'School List 1'!C:C,0)))</f>
        <v/>
      </c>
    </row>
    <row r="755" spans="1:10" x14ac:dyDescent="0.2">
      <c r="A755" s="9" t="str">
        <f>_xlfn.IFNA(INDEX('School List 1'!D:D,MATCH(B755,'School List 1'!C:C,0))," ")</f>
        <v xml:space="preserve"> </v>
      </c>
      <c r="I755" s="29" t="str">
        <f>IF(TRIM(A755)="","",INDEX('School List 1'!N:N,MATCH(B755,'School List 1'!C:C,0)))</f>
        <v/>
      </c>
      <c r="J755" s="29" t="str">
        <f>IF(TRIM(A755)="","",INDEX('School List 1'!O:O,MATCH(B755,'School List 1'!C:C,0)))</f>
        <v/>
      </c>
    </row>
    <row r="756" spans="1:10" x14ac:dyDescent="0.2">
      <c r="A756" s="9" t="str">
        <f>_xlfn.IFNA(INDEX('School List 1'!D:D,MATCH(B756,'School List 1'!C:C,0))," ")</f>
        <v xml:space="preserve"> </v>
      </c>
      <c r="I756" s="29" t="str">
        <f>IF(TRIM(A756)="","",INDEX('School List 1'!N:N,MATCH(B756,'School List 1'!C:C,0)))</f>
        <v/>
      </c>
      <c r="J756" s="29" t="str">
        <f>IF(TRIM(A756)="","",INDEX('School List 1'!O:O,MATCH(B756,'School List 1'!C:C,0)))</f>
        <v/>
      </c>
    </row>
    <row r="757" spans="1:10" x14ac:dyDescent="0.2">
      <c r="A757" s="9" t="str">
        <f>_xlfn.IFNA(INDEX('School List 1'!D:D,MATCH(B757,'School List 1'!C:C,0))," ")</f>
        <v xml:space="preserve"> </v>
      </c>
      <c r="I757" s="29" t="str">
        <f>IF(TRIM(A757)="","",INDEX('School List 1'!N:N,MATCH(B757,'School List 1'!C:C,0)))</f>
        <v/>
      </c>
      <c r="J757" s="29" t="str">
        <f>IF(TRIM(A757)="","",INDEX('School List 1'!O:O,MATCH(B757,'School List 1'!C:C,0)))</f>
        <v/>
      </c>
    </row>
    <row r="758" spans="1:10" x14ac:dyDescent="0.2">
      <c r="A758" s="9" t="str">
        <f>_xlfn.IFNA(INDEX('School List 1'!D:D,MATCH(B758,'School List 1'!C:C,0))," ")</f>
        <v xml:space="preserve"> </v>
      </c>
      <c r="I758" s="29" t="str">
        <f>IF(TRIM(A758)="","",INDEX('School List 1'!N:N,MATCH(B758,'School List 1'!C:C,0)))</f>
        <v/>
      </c>
      <c r="J758" s="29" t="str">
        <f>IF(TRIM(A758)="","",INDEX('School List 1'!O:O,MATCH(B758,'School List 1'!C:C,0)))</f>
        <v/>
      </c>
    </row>
    <row r="759" spans="1:10" x14ac:dyDescent="0.2">
      <c r="A759" s="9" t="str">
        <f>_xlfn.IFNA(INDEX('School List 1'!D:D,MATCH(B759,'School List 1'!C:C,0))," ")</f>
        <v xml:space="preserve"> </v>
      </c>
      <c r="I759" s="29" t="str">
        <f>IF(TRIM(A759)="","",INDEX('School List 1'!N:N,MATCH(B759,'School List 1'!C:C,0)))</f>
        <v/>
      </c>
      <c r="J759" s="29" t="str">
        <f>IF(TRIM(A759)="","",INDEX('School List 1'!O:O,MATCH(B759,'School List 1'!C:C,0)))</f>
        <v/>
      </c>
    </row>
    <row r="760" spans="1:10" x14ac:dyDescent="0.2">
      <c r="A760" s="9" t="str">
        <f>_xlfn.IFNA(INDEX('School List 1'!D:D,MATCH(B760,'School List 1'!C:C,0))," ")</f>
        <v xml:space="preserve"> </v>
      </c>
      <c r="I760" s="29" t="str">
        <f>IF(TRIM(A760)="","",INDEX('School List 1'!N:N,MATCH(B760,'School List 1'!C:C,0)))</f>
        <v/>
      </c>
      <c r="J760" s="29" t="str">
        <f>IF(TRIM(A760)="","",INDEX('School List 1'!O:O,MATCH(B760,'School List 1'!C:C,0)))</f>
        <v/>
      </c>
    </row>
    <row r="761" spans="1:10" x14ac:dyDescent="0.2">
      <c r="A761" s="9" t="str">
        <f>_xlfn.IFNA(INDEX('School List 1'!D:D,MATCH(B761,'School List 1'!C:C,0))," ")</f>
        <v xml:space="preserve"> </v>
      </c>
      <c r="I761" s="29" t="str">
        <f>IF(TRIM(A761)="","",INDEX('School List 1'!N:N,MATCH(B761,'School List 1'!C:C,0)))</f>
        <v/>
      </c>
      <c r="J761" s="29" t="str">
        <f>IF(TRIM(A761)="","",INDEX('School List 1'!O:O,MATCH(B761,'School List 1'!C:C,0)))</f>
        <v/>
      </c>
    </row>
    <row r="762" spans="1:10" x14ac:dyDescent="0.2">
      <c r="A762" s="9" t="str">
        <f>_xlfn.IFNA(INDEX('School List 1'!D:D,MATCH(B762,'School List 1'!C:C,0))," ")</f>
        <v xml:space="preserve"> </v>
      </c>
      <c r="I762" s="29" t="str">
        <f>IF(TRIM(A762)="","",INDEX('School List 1'!N:N,MATCH(B762,'School List 1'!C:C,0)))</f>
        <v/>
      </c>
      <c r="J762" s="29" t="str">
        <f>IF(TRIM(A762)="","",INDEX('School List 1'!O:O,MATCH(B762,'School List 1'!C:C,0)))</f>
        <v/>
      </c>
    </row>
    <row r="763" spans="1:10" x14ac:dyDescent="0.2">
      <c r="A763" s="9" t="str">
        <f>_xlfn.IFNA(INDEX('School List 1'!D:D,MATCH(B763,'School List 1'!C:C,0))," ")</f>
        <v xml:space="preserve"> </v>
      </c>
      <c r="I763" s="29" t="str">
        <f>IF(TRIM(A763)="","",INDEX('School List 1'!N:N,MATCH(B763,'School List 1'!C:C,0)))</f>
        <v/>
      </c>
      <c r="J763" s="29" t="str">
        <f>IF(TRIM(A763)="","",INDEX('School List 1'!O:O,MATCH(B763,'School List 1'!C:C,0)))</f>
        <v/>
      </c>
    </row>
    <row r="764" spans="1:10" x14ac:dyDescent="0.2">
      <c r="A764" s="9" t="str">
        <f>_xlfn.IFNA(INDEX('School List 1'!D:D,MATCH(B764,'School List 1'!C:C,0))," ")</f>
        <v xml:space="preserve"> </v>
      </c>
      <c r="I764" s="29" t="str">
        <f>IF(TRIM(A764)="","",INDEX('School List 1'!N:N,MATCH(B764,'School List 1'!C:C,0)))</f>
        <v/>
      </c>
      <c r="J764" s="29" t="str">
        <f>IF(TRIM(A764)="","",INDEX('School List 1'!O:O,MATCH(B764,'School List 1'!C:C,0)))</f>
        <v/>
      </c>
    </row>
    <row r="765" spans="1:10" x14ac:dyDescent="0.2">
      <c r="A765" s="9" t="str">
        <f>_xlfn.IFNA(INDEX('School List 1'!D:D,MATCH(B765,'School List 1'!C:C,0))," ")</f>
        <v xml:space="preserve"> </v>
      </c>
      <c r="I765" s="29" t="str">
        <f>IF(TRIM(A765)="","",INDEX('School List 1'!N:N,MATCH(B765,'School List 1'!C:C,0)))</f>
        <v/>
      </c>
      <c r="J765" s="29" t="str">
        <f>IF(TRIM(A765)="","",INDEX('School List 1'!O:O,MATCH(B765,'School List 1'!C:C,0)))</f>
        <v/>
      </c>
    </row>
    <row r="766" spans="1:10" x14ac:dyDescent="0.2">
      <c r="A766" s="9" t="str">
        <f>_xlfn.IFNA(INDEX('School List 1'!D:D,MATCH(B766,'School List 1'!C:C,0))," ")</f>
        <v xml:space="preserve"> </v>
      </c>
      <c r="I766" s="29" t="str">
        <f>IF(TRIM(A766)="","",INDEX('School List 1'!N:N,MATCH(B766,'School List 1'!C:C,0)))</f>
        <v/>
      </c>
      <c r="J766" s="29" t="str">
        <f>IF(TRIM(A766)="","",INDEX('School List 1'!O:O,MATCH(B766,'School List 1'!C:C,0)))</f>
        <v/>
      </c>
    </row>
    <row r="767" spans="1:10" x14ac:dyDescent="0.2">
      <c r="A767" s="9" t="str">
        <f>_xlfn.IFNA(INDEX('School List 1'!D:D,MATCH(B767,'School List 1'!C:C,0))," ")</f>
        <v xml:space="preserve"> </v>
      </c>
      <c r="I767" s="29" t="str">
        <f>IF(TRIM(A767)="","",INDEX('School List 1'!N:N,MATCH(B767,'School List 1'!C:C,0)))</f>
        <v/>
      </c>
      <c r="J767" s="29" t="str">
        <f>IF(TRIM(A767)="","",INDEX('School List 1'!O:O,MATCH(B767,'School List 1'!C:C,0)))</f>
        <v/>
      </c>
    </row>
    <row r="768" spans="1:10" x14ac:dyDescent="0.2">
      <c r="A768" s="9" t="str">
        <f>_xlfn.IFNA(INDEX('School List 1'!D:D,MATCH(B768,'School List 1'!C:C,0))," ")</f>
        <v xml:space="preserve"> </v>
      </c>
      <c r="I768" s="29" t="str">
        <f>IF(TRIM(A768)="","",INDEX('School List 1'!N:N,MATCH(B768,'School List 1'!C:C,0)))</f>
        <v/>
      </c>
      <c r="J768" s="29" t="str">
        <f>IF(TRIM(A768)="","",INDEX('School List 1'!O:O,MATCH(B768,'School List 1'!C:C,0)))</f>
        <v/>
      </c>
    </row>
    <row r="769" spans="1:10" x14ac:dyDescent="0.2">
      <c r="A769" s="9" t="str">
        <f>_xlfn.IFNA(INDEX('School List 1'!D:D,MATCH(B769,'School List 1'!C:C,0))," ")</f>
        <v xml:space="preserve"> </v>
      </c>
      <c r="I769" s="29" t="str">
        <f>IF(TRIM(A769)="","",INDEX('School List 1'!N:N,MATCH(B769,'School List 1'!C:C,0)))</f>
        <v/>
      </c>
      <c r="J769" s="29" t="str">
        <f>IF(TRIM(A769)="","",INDEX('School List 1'!O:O,MATCH(B769,'School List 1'!C:C,0)))</f>
        <v/>
      </c>
    </row>
    <row r="770" spans="1:10" x14ac:dyDescent="0.2">
      <c r="A770" s="9" t="str">
        <f>_xlfn.IFNA(INDEX('School List 1'!D:D,MATCH(B770,'School List 1'!C:C,0))," ")</f>
        <v xml:space="preserve"> </v>
      </c>
      <c r="I770" s="29" t="str">
        <f>IF(TRIM(A770)="","",INDEX('School List 1'!N:N,MATCH(B770,'School List 1'!C:C,0)))</f>
        <v/>
      </c>
      <c r="J770" s="29" t="str">
        <f>IF(TRIM(A770)="","",INDEX('School List 1'!O:O,MATCH(B770,'School List 1'!C:C,0)))</f>
        <v/>
      </c>
    </row>
    <row r="771" spans="1:10" x14ac:dyDescent="0.2">
      <c r="A771" s="9" t="str">
        <f>_xlfn.IFNA(INDEX('School List 1'!D:D,MATCH(B771,'School List 1'!C:C,0))," ")</f>
        <v xml:space="preserve"> </v>
      </c>
      <c r="I771" s="29" t="str">
        <f>IF(TRIM(A771)="","",INDEX('School List 1'!N:N,MATCH(B771,'School List 1'!C:C,0)))</f>
        <v/>
      </c>
      <c r="J771" s="29" t="str">
        <f>IF(TRIM(A771)="","",INDEX('School List 1'!O:O,MATCH(B771,'School List 1'!C:C,0)))</f>
        <v/>
      </c>
    </row>
    <row r="772" spans="1:10" x14ac:dyDescent="0.2">
      <c r="A772" s="9" t="str">
        <f>_xlfn.IFNA(INDEX('School List 1'!D:D,MATCH(B772,'School List 1'!C:C,0))," ")</f>
        <v xml:space="preserve"> </v>
      </c>
      <c r="I772" s="29" t="str">
        <f>IF(TRIM(A772)="","",INDEX('School List 1'!N:N,MATCH(B772,'School List 1'!C:C,0)))</f>
        <v/>
      </c>
      <c r="J772" s="29" t="str">
        <f>IF(TRIM(A772)="","",INDEX('School List 1'!O:O,MATCH(B772,'School List 1'!C:C,0)))</f>
        <v/>
      </c>
    </row>
    <row r="773" spans="1:10" x14ac:dyDescent="0.2">
      <c r="A773" s="9" t="str">
        <f>_xlfn.IFNA(INDEX('School List 1'!D:D,MATCH(B773,'School List 1'!C:C,0))," ")</f>
        <v xml:space="preserve"> </v>
      </c>
      <c r="I773" s="29" t="str">
        <f>IF(TRIM(A773)="","",INDEX('School List 1'!N:N,MATCH(B773,'School List 1'!C:C,0)))</f>
        <v/>
      </c>
      <c r="J773" s="29" t="str">
        <f>IF(TRIM(A773)="","",INDEX('School List 1'!O:O,MATCH(B773,'School List 1'!C:C,0)))</f>
        <v/>
      </c>
    </row>
    <row r="774" spans="1:10" x14ac:dyDescent="0.2">
      <c r="A774" s="9" t="str">
        <f>_xlfn.IFNA(INDEX('School List 1'!D:D,MATCH(B774,'School List 1'!C:C,0))," ")</f>
        <v xml:space="preserve"> </v>
      </c>
      <c r="I774" s="29" t="str">
        <f>IF(TRIM(A774)="","",INDEX('School List 1'!N:N,MATCH(B774,'School List 1'!C:C,0)))</f>
        <v/>
      </c>
      <c r="J774" s="29" t="str">
        <f>IF(TRIM(A774)="","",INDEX('School List 1'!O:O,MATCH(B774,'School List 1'!C:C,0)))</f>
        <v/>
      </c>
    </row>
    <row r="775" spans="1:10" x14ac:dyDescent="0.2">
      <c r="A775" s="9" t="str">
        <f>_xlfn.IFNA(INDEX('School List 1'!D:D,MATCH(B775,'School List 1'!C:C,0))," ")</f>
        <v xml:space="preserve"> </v>
      </c>
      <c r="I775" s="29" t="str">
        <f>IF(TRIM(A775)="","",INDEX('School List 1'!N:N,MATCH(B775,'School List 1'!C:C,0)))</f>
        <v/>
      </c>
      <c r="J775" s="29" t="str">
        <f>IF(TRIM(A775)="","",INDEX('School List 1'!O:O,MATCH(B775,'School List 1'!C:C,0)))</f>
        <v/>
      </c>
    </row>
    <row r="776" spans="1:10" x14ac:dyDescent="0.2">
      <c r="A776" s="9" t="str">
        <f>_xlfn.IFNA(INDEX('School List 1'!D:D,MATCH(B776,'School List 1'!C:C,0))," ")</f>
        <v xml:space="preserve"> </v>
      </c>
      <c r="I776" s="29" t="str">
        <f>IF(TRIM(A776)="","",INDEX('School List 1'!N:N,MATCH(B776,'School List 1'!C:C,0)))</f>
        <v/>
      </c>
      <c r="J776" s="29" t="str">
        <f>IF(TRIM(A776)="","",INDEX('School List 1'!O:O,MATCH(B776,'School List 1'!C:C,0)))</f>
        <v/>
      </c>
    </row>
    <row r="777" spans="1:10" x14ac:dyDescent="0.2">
      <c r="A777" s="9" t="str">
        <f>_xlfn.IFNA(INDEX('School List 1'!D:D,MATCH(B777,'School List 1'!C:C,0))," ")</f>
        <v xml:space="preserve"> </v>
      </c>
      <c r="I777" s="29" t="str">
        <f>IF(TRIM(A777)="","",INDEX('School List 1'!N:N,MATCH(B777,'School List 1'!C:C,0)))</f>
        <v/>
      </c>
      <c r="J777" s="29" t="str">
        <f>IF(TRIM(A777)="","",INDEX('School List 1'!O:O,MATCH(B777,'School List 1'!C:C,0)))</f>
        <v/>
      </c>
    </row>
    <row r="778" spans="1:10" x14ac:dyDescent="0.2">
      <c r="A778" s="9" t="str">
        <f>_xlfn.IFNA(INDEX('School List 1'!D:D,MATCH(B778,'School List 1'!C:C,0))," ")</f>
        <v xml:space="preserve"> </v>
      </c>
      <c r="I778" s="29" t="str">
        <f>IF(TRIM(A778)="","",INDEX('School List 1'!N:N,MATCH(B778,'School List 1'!C:C,0)))</f>
        <v/>
      </c>
      <c r="J778" s="29" t="str">
        <f>IF(TRIM(A778)="","",INDEX('School List 1'!O:O,MATCH(B778,'School List 1'!C:C,0)))</f>
        <v/>
      </c>
    </row>
    <row r="779" spans="1:10" x14ac:dyDescent="0.2">
      <c r="A779" s="9" t="str">
        <f>_xlfn.IFNA(INDEX('School List 1'!D:D,MATCH(B779,'School List 1'!C:C,0))," ")</f>
        <v xml:space="preserve"> </v>
      </c>
      <c r="I779" s="29" t="str">
        <f>IF(TRIM(A779)="","",INDEX('School List 1'!N:N,MATCH(B779,'School List 1'!C:C,0)))</f>
        <v/>
      </c>
      <c r="J779" s="29" t="str">
        <f>IF(TRIM(A779)="","",INDEX('School List 1'!O:O,MATCH(B779,'School List 1'!C:C,0)))</f>
        <v/>
      </c>
    </row>
    <row r="780" spans="1:10" x14ac:dyDescent="0.2">
      <c r="A780" s="9" t="str">
        <f>_xlfn.IFNA(INDEX('School List 1'!D:D,MATCH(B780,'School List 1'!C:C,0))," ")</f>
        <v xml:space="preserve"> </v>
      </c>
      <c r="I780" s="29" t="str">
        <f>IF(TRIM(A780)="","",INDEX('School List 1'!N:N,MATCH(B780,'School List 1'!C:C,0)))</f>
        <v/>
      </c>
      <c r="J780" s="29" t="str">
        <f>IF(TRIM(A780)="","",INDEX('School List 1'!O:O,MATCH(B780,'School List 1'!C:C,0)))</f>
        <v/>
      </c>
    </row>
    <row r="781" spans="1:10" x14ac:dyDescent="0.2">
      <c r="A781" s="9" t="str">
        <f>_xlfn.IFNA(INDEX('School List 1'!D:D,MATCH(B781,'School List 1'!C:C,0))," ")</f>
        <v xml:space="preserve"> </v>
      </c>
      <c r="I781" s="29" t="str">
        <f>IF(TRIM(A781)="","",INDEX('School List 1'!N:N,MATCH(B781,'School List 1'!C:C,0)))</f>
        <v/>
      </c>
      <c r="J781" s="29" t="str">
        <f>IF(TRIM(A781)="","",INDEX('School List 1'!O:O,MATCH(B781,'School List 1'!C:C,0)))</f>
        <v/>
      </c>
    </row>
    <row r="782" spans="1:10" x14ac:dyDescent="0.2">
      <c r="A782" s="9" t="str">
        <f>_xlfn.IFNA(INDEX('School List 1'!D:D,MATCH(B782,'School List 1'!C:C,0))," ")</f>
        <v xml:space="preserve"> </v>
      </c>
      <c r="I782" s="29" t="str">
        <f>IF(TRIM(A782)="","",INDEX('School List 1'!N:N,MATCH(B782,'School List 1'!C:C,0)))</f>
        <v/>
      </c>
      <c r="J782" s="29" t="str">
        <f>IF(TRIM(A782)="","",INDEX('School List 1'!O:O,MATCH(B782,'School List 1'!C:C,0)))</f>
        <v/>
      </c>
    </row>
    <row r="783" spans="1:10" x14ac:dyDescent="0.2">
      <c r="A783" s="9" t="str">
        <f>_xlfn.IFNA(INDEX('School List 1'!D:D,MATCH(B783,'School List 1'!C:C,0))," ")</f>
        <v xml:space="preserve"> </v>
      </c>
      <c r="I783" s="29" t="str">
        <f>IF(TRIM(A783)="","",INDEX('School List 1'!N:N,MATCH(B783,'School List 1'!C:C,0)))</f>
        <v/>
      </c>
      <c r="J783" s="29" t="str">
        <f>IF(TRIM(A783)="","",INDEX('School List 1'!O:O,MATCH(B783,'School List 1'!C:C,0)))</f>
        <v/>
      </c>
    </row>
    <row r="784" spans="1:10" x14ac:dyDescent="0.2">
      <c r="A784" s="9" t="str">
        <f>_xlfn.IFNA(INDEX('School List 1'!D:D,MATCH(B784,'School List 1'!C:C,0))," ")</f>
        <v xml:space="preserve"> </v>
      </c>
      <c r="I784" s="29" t="str">
        <f>IF(TRIM(A784)="","",INDEX('School List 1'!N:N,MATCH(B784,'School List 1'!C:C,0)))</f>
        <v/>
      </c>
      <c r="J784" s="29" t="str">
        <f>IF(TRIM(A784)="","",INDEX('School List 1'!O:O,MATCH(B784,'School List 1'!C:C,0)))</f>
        <v/>
      </c>
    </row>
    <row r="785" spans="1:10" x14ac:dyDescent="0.2">
      <c r="A785" s="9" t="str">
        <f>_xlfn.IFNA(INDEX('School List 1'!D:D,MATCH(B785,'School List 1'!C:C,0))," ")</f>
        <v xml:space="preserve"> </v>
      </c>
      <c r="I785" s="29" t="str">
        <f>IF(TRIM(A785)="","",INDEX('School List 1'!N:N,MATCH(B785,'School List 1'!C:C,0)))</f>
        <v/>
      </c>
      <c r="J785" s="29" t="str">
        <f>IF(TRIM(A785)="","",INDEX('School List 1'!O:O,MATCH(B785,'School List 1'!C:C,0)))</f>
        <v/>
      </c>
    </row>
    <row r="786" spans="1:10" x14ac:dyDescent="0.2">
      <c r="A786" s="9" t="str">
        <f>_xlfn.IFNA(INDEX('School List 1'!D:D,MATCH(B786,'School List 1'!C:C,0))," ")</f>
        <v xml:space="preserve"> </v>
      </c>
      <c r="I786" s="29" t="str">
        <f>IF(TRIM(A786)="","",INDEX('School List 1'!N:N,MATCH(B786,'School List 1'!C:C,0)))</f>
        <v/>
      </c>
      <c r="J786" s="29" t="str">
        <f>IF(TRIM(A786)="","",INDEX('School List 1'!O:O,MATCH(B786,'School List 1'!C:C,0)))</f>
        <v/>
      </c>
    </row>
    <row r="787" spans="1:10" x14ac:dyDescent="0.2">
      <c r="A787" s="9" t="str">
        <f>_xlfn.IFNA(INDEX('School List 1'!D:D,MATCH(B787,'School List 1'!C:C,0))," ")</f>
        <v xml:space="preserve"> </v>
      </c>
      <c r="I787" s="29" t="str">
        <f>IF(TRIM(A787)="","",INDEX('School List 1'!N:N,MATCH(B787,'School List 1'!C:C,0)))</f>
        <v/>
      </c>
      <c r="J787" s="29" t="str">
        <f>IF(TRIM(A787)="","",INDEX('School List 1'!O:O,MATCH(B787,'School List 1'!C:C,0)))</f>
        <v/>
      </c>
    </row>
    <row r="788" spans="1:10" x14ac:dyDescent="0.2">
      <c r="A788" s="9" t="str">
        <f>_xlfn.IFNA(INDEX('School List 1'!D:D,MATCH(B788,'School List 1'!C:C,0))," ")</f>
        <v xml:space="preserve"> </v>
      </c>
      <c r="I788" s="29" t="str">
        <f>IF(TRIM(A788)="","",INDEX('School List 1'!N:N,MATCH(B788,'School List 1'!C:C,0)))</f>
        <v/>
      </c>
      <c r="J788" s="29" t="str">
        <f>IF(TRIM(A788)="","",INDEX('School List 1'!O:O,MATCH(B788,'School List 1'!C:C,0)))</f>
        <v/>
      </c>
    </row>
    <row r="789" spans="1:10" x14ac:dyDescent="0.2">
      <c r="A789" s="9" t="str">
        <f>_xlfn.IFNA(INDEX('School List 1'!D:D,MATCH(B789,'School List 1'!C:C,0))," ")</f>
        <v xml:space="preserve"> </v>
      </c>
      <c r="I789" s="29" t="str">
        <f>IF(TRIM(A789)="","",INDEX('School List 1'!N:N,MATCH(B789,'School List 1'!C:C,0)))</f>
        <v/>
      </c>
      <c r="J789" s="29" t="str">
        <f>IF(TRIM(A789)="","",INDEX('School List 1'!O:O,MATCH(B789,'School List 1'!C:C,0)))</f>
        <v/>
      </c>
    </row>
    <row r="790" spans="1:10" x14ac:dyDescent="0.2">
      <c r="A790" s="9" t="str">
        <f>_xlfn.IFNA(INDEX('School List 1'!D:D,MATCH(B790,'School List 1'!C:C,0))," ")</f>
        <v xml:space="preserve"> </v>
      </c>
      <c r="I790" s="29" t="str">
        <f>IF(TRIM(A790)="","",INDEX('School List 1'!N:N,MATCH(B790,'School List 1'!C:C,0)))</f>
        <v/>
      </c>
      <c r="J790" s="29" t="str">
        <f>IF(TRIM(A790)="","",INDEX('School List 1'!O:O,MATCH(B790,'School List 1'!C:C,0)))</f>
        <v/>
      </c>
    </row>
    <row r="791" spans="1:10" x14ac:dyDescent="0.2">
      <c r="A791" s="9" t="str">
        <f>_xlfn.IFNA(INDEX('School List 1'!D:D,MATCH(B791,'School List 1'!C:C,0))," ")</f>
        <v xml:space="preserve"> </v>
      </c>
      <c r="I791" s="29" t="str">
        <f>IF(TRIM(A791)="","",INDEX('School List 1'!N:N,MATCH(B791,'School List 1'!C:C,0)))</f>
        <v/>
      </c>
      <c r="J791" s="29" t="str">
        <f>IF(TRIM(A791)="","",INDEX('School List 1'!O:O,MATCH(B791,'School List 1'!C:C,0)))</f>
        <v/>
      </c>
    </row>
    <row r="792" spans="1:10" x14ac:dyDescent="0.2">
      <c r="A792" s="9" t="str">
        <f>_xlfn.IFNA(INDEX('School List 1'!D:D,MATCH(B792,'School List 1'!C:C,0))," ")</f>
        <v xml:space="preserve"> </v>
      </c>
      <c r="I792" s="29" t="str">
        <f>IF(TRIM(A792)="","",INDEX('School List 1'!N:N,MATCH(B792,'School List 1'!C:C,0)))</f>
        <v/>
      </c>
      <c r="J792" s="29" t="str">
        <f>IF(TRIM(A792)="","",INDEX('School List 1'!O:O,MATCH(B792,'School List 1'!C:C,0)))</f>
        <v/>
      </c>
    </row>
    <row r="793" spans="1:10" x14ac:dyDescent="0.2">
      <c r="A793" s="9" t="str">
        <f>_xlfn.IFNA(INDEX('School List 1'!D:D,MATCH(B793,'School List 1'!C:C,0))," ")</f>
        <v xml:space="preserve"> </v>
      </c>
      <c r="I793" s="29" t="str">
        <f>IF(TRIM(A793)="","",INDEX('School List 1'!N:N,MATCH(B793,'School List 1'!C:C,0)))</f>
        <v/>
      </c>
      <c r="J793" s="29" t="str">
        <f>IF(TRIM(A793)="","",INDEX('School List 1'!O:O,MATCH(B793,'School List 1'!C:C,0)))</f>
        <v/>
      </c>
    </row>
    <row r="794" spans="1:10" x14ac:dyDescent="0.2">
      <c r="A794" s="9" t="str">
        <f>_xlfn.IFNA(INDEX('School List 1'!D:D,MATCH(B794,'School List 1'!C:C,0))," ")</f>
        <v xml:space="preserve"> </v>
      </c>
      <c r="I794" s="29" t="str">
        <f>IF(TRIM(A794)="","",INDEX('School List 1'!N:N,MATCH(B794,'School List 1'!C:C,0)))</f>
        <v/>
      </c>
      <c r="J794" s="29" t="str">
        <f>IF(TRIM(A794)="","",INDEX('School List 1'!O:O,MATCH(B794,'School List 1'!C:C,0)))</f>
        <v/>
      </c>
    </row>
    <row r="795" spans="1:10" x14ac:dyDescent="0.2">
      <c r="A795" s="9" t="str">
        <f>_xlfn.IFNA(INDEX('School List 1'!D:D,MATCH(B795,'School List 1'!C:C,0))," ")</f>
        <v xml:space="preserve"> </v>
      </c>
      <c r="I795" s="29" t="str">
        <f>IF(TRIM(A795)="","",INDEX('School List 1'!N:N,MATCH(B795,'School List 1'!C:C,0)))</f>
        <v/>
      </c>
      <c r="J795" s="29" t="str">
        <f>IF(TRIM(A795)="","",INDEX('School List 1'!O:O,MATCH(B795,'School List 1'!C:C,0)))</f>
        <v/>
      </c>
    </row>
    <row r="796" spans="1:10" x14ac:dyDescent="0.2">
      <c r="A796" s="9" t="str">
        <f>_xlfn.IFNA(INDEX('School List 1'!D:D,MATCH(B796,'School List 1'!C:C,0))," ")</f>
        <v xml:space="preserve"> </v>
      </c>
      <c r="I796" s="29" t="str">
        <f>IF(TRIM(A796)="","",INDEX('School List 1'!N:N,MATCH(B796,'School List 1'!C:C,0)))</f>
        <v/>
      </c>
      <c r="J796" s="29" t="str">
        <f>IF(TRIM(A796)="","",INDEX('School List 1'!O:O,MATCH(B796,'School List 1'!C:C,0)))</f>
        <v/>
      </c>
    </row>
    <row r="797" spans="1:10" x14ac:dyDescent="0.2">
      <c r="A797" s="9" t="str">
        <f>_xlfn.IFNA(INDEX('School List 1'!D:D,MATCH(B797,'School List 1'!C:C,0))," ")</f>
        <v xml:space="preserve"> </v>
      </c>
      <c r="I797" s="29" t="str">
        <f>IF(TRIM(A797)="","",INDEX('School List 1'!N:N,MATCH(B797,'School List 1'!C:C,0)))</f>
        <v/>
      </c>
      <c r="J797" s="29" t="str">
        <f>IF(TRIM(A797)="","",INDEX('School List 1'!O:O,MATCH(B797,'School List 1'!C:C,0)))</f>
        <v/>
      </c>
    </row>
    <row r="798" spans="1:10" x14ac:dyDescent="0.2">
      <c r="A798" s="9" t="str">
        <f>_xlfn.IFNA(INDEX('School List 1'!D:D,MATCH(B798,'School List 1'!C:C,0))," ")</f>
        <v xml:space="preserve"> </v>
      </c>
      <c r="I798" s="29" t="str">
        <f>IF(TRIM(A798)="","",INDEX('School List 1'!N:N,MATCH(B798,'School List 1'!C:C,0)))</f>
        <v/>
      </c>
      <c r="J798" s="29" t="str">
        <f>IF(TRIM(A798)="","",INDEX('School List 1'!O:O,MATCH(B798,'School List 1'!C:C,0)))</f>
        <v/>
      </c>
    </row>
    <row r="799" spans="1:10" x14ac:dyDescent="0.2">
      <c r="A799" s="9" t="str">
        <f>_xlfn.IFNA(INDEX('School List 1'!D:D,MATCH(B799,'School List 1'!C:C,0))," ")</f>
        <v xml:space="preserve"> </v>
      </c>
      <c r="I799" s="29" t="str">
        <f>IF(TRIM(A799)="","",INDEX('School List 1'!N:N,MATCH(B799,'School List 1'!C:C,0)))</f>
        <v/>
      </c>
      <c r="J799" s="29" t="str">
        <f>IF(TRIM(A799)="","",INDEX('School List 1'!O:O,MATCH(B799,'School List 1'!C:C,0)))</f>
        <v/>
      </c>
    </row>
    <row r="800" spans="1:10" x14ac:dyDescent="0.2">
      <c r="A800" s="9" t="str">
        <f>_xlfn.IFNA(INDEX('School List 1'!D:D,MATCH(B800,'School List 1'!C:C,0))," ")</f>
        <v xml:space="preserve"> </v>
      </c>
      <c r="I800" s="29" t="str">
        <f>IF(TRIM(A800)="","",INDEX('School List 1'!N:N,MATCH(B800,'School List 1'!C:C,0)))</f>
        <v/>
      </c>
      <c r="J800" s="29" t="str">
        <f>IF(TRIM(A800)="","",INDEX('School List 1'!O:O,MATCH(B800,'School List 1'!C:C,0)))</f>
        <v/>
      </c>
    </row>
    <row r="801" spans="1:10" x14ac:dyDescent="0.2">
      <c r="A801" s="9" t="str">
        <f>_xlfn.IFNA(INDEX('School List 1'!D:D,MATCH(B801,'School List 1'!C:C,0))," ")</f>
        <v xml:space="preserve"> </v>
      </c>
      <c r="I801" s="29" t="str">
        <f>IF(TRIM(A801)="","",INDEX('School List 1'!N:N,MATCH(B801,'School List 1'!C:C,0)))</f>
        <v/>
      </c>
      <c r="J801" s="29" t="str">
        <f>IF(TRIM(A801)="","",INDEX('School List 1'!O:O,MATCH(B801,'School List 1'!C:C,0)))</f>
        <v/>
      </c>
    </row>
    <row r="802" spans="1:10" x14ac:dyDescent="0.2">
      <c r="A802" s="9" t="str">
        <f>_xlfn.IFNA(INDEX('School List 1'!D:D,MATCH(B802,'School List 1'!C:C,0))," ")</f>
        <v xml:space="preserve"> </v>
      </c>
      <c r="I802" s="29" t="str">
        <f>IF(TRIM(A802)="","",INDEX('School List 1'!N:N,MATCH(B802,'School List 1'!C:C,0)))</f>
        <v/>
      </c>
      <c r="J802" s="29" t="str">
        <f>IF(TRIM(A802)="","",INDEX('School List 1'!O:O,MATCH(B802,'School List 1'!C:C,0)))</f>
        <v/>
      </c>
    </row>
    <row r="803" spans="1:10" x14ac:dyDescent="0.2">
      <c r="A803" s="9" t="str">
        <f>_xlfn.IFNA(INDEX('School List 1'!D:D,MATCH(B803,'School List 1'!C:C,0))," ")</f>
        <v xml:space="preserve"> </v>
      </c>
      <c r="I803" s="29" t="str">
        <f>IF(TRIM(A803)="","",INDEX('School List 1'!N:N,MATCH(B803,'School List 1'!C:C,0)))</f>
        <v/>
      </c>
      <c r="J803" s="29" t="str">
        <f>IF(TRIM(A803)="","",INDEX('School List 1'!O:O,MATCH(B803,'School List 1'!C:C,0)))</f>
        <v/>
      </c>
    </row>
    <row r="804" spans="1:10" x14ac:dyDescent="0.2">
      <c r="A804" s="9" t="str">
        <f>_xlfn.IFNA(INDEX('School List 1'!D:D,MATCH(B804,'School List 1'!C:C,0))," ")</f>
        <v xml:space="preserve"> </v>
      </c>
      <c r="I804" s="29" t="str">
        <f>IF(TRIM(A804)="","",INDEX('School List 1'!N:N,MATCH(B804,'School List 1'!C:C,0)))</f>
        <v/>
      </c>
      <c r="J804" s="29" t="str">
        <f>IF(TRIM(A804)="","",INDEX('School List 1'!O:O,MATCH(B804,'School List 1'!C:C,0)))</f>
        <v/>
      </c>
    </row>
    <row r="805" spans="1:10" x14ac:dyDescent="0.2">
      <c r="A805" s="9" t="str">
        <f>_xlfn.IFNA(INDEX('School List 1'!D:D,MATCH(B805,'School List 1'!C:C,0))," ")</f>
        <v xml:space="preserve"> </v>
      </c>
      <c r="I805" s="29" t="str">
        <f>IF(TRIM(A805)="","",INDEX('School List 1'!N:N,MATCH(B805,'School List 1'!C:C,0)))</f>
        <v/>
      </c>
      <c r="J805" s="29" t="str">
        <f>IF(TRIM(A805)="","",INDEX('School List 1'!O:O,MATCH(B805,'School List 1'!C:C,0)))</f>
        <v/>
      </c>
    </row>
    <row r="806" spans="1:10" x14ac:dyDescent="0.2">
      <c r="A806" s="9" t="str">
        <f>_xlfn.IFNA(INDEX('School List 1'!D:D,MATCH(B806,'School List 1'!C:C,0))," ")</f>
        <v xml:space="preserve"> </v>
      </c>
      <c r="I806" s="29" t="str">
        <f>IF(TRIM(A806)="","",INDEX('School List 1'!N:N,MATCH(B806,'School List 1'!C:C,0)))</f>
        <v/>
      </c>
      <c r="J806" s="29" t="str">
        <f>IF(TRIM(A806)="","",INDEX('School List 1'!O:O,MATCH(B806,'School List 1'!C:C,0)))</f>
        <v/>
      </c>
    </row>
    <row r="807" spans="1:10" x14ac:dyDescent="0.2">
      <c r="A807" s="9" t="str">
        <f>_xlfn.IFNA(INDEX('School List 1'!D:D,MATCH(B807,'School List 1'!C:C,0))," ")</f>
        <v xml:space="preserve"> </v>
      </c>
      <c r="I807" s="29" t="str">
        <f>IF(TRIM(A807)="","",INDEX('School List 1'!N:N,MATCH(B807,'School List 1'!C:C,0)))</f>
        <v/>
      </c>
      <c r="J807" s="29" t="str">
        <f>IF(TRIM(A807)="","",INDEX('School List 1'!O:O,MATCH(B807,'School List 1'!C:C,0)))</f>
        <v/>
      </c>
    </row>
    <row r="808" spans="1:10" x14ac:dyDescent="0.2">
      <c r="A808" s="9" t="str">
        <f>_xlfn.IFNA(INDEX('School List 1'!D:D,MATCH(B808,'School List 1'!C:C,0))," ")</f>
        <v xml:space="preserve"> </v>
      </c>
      <c r="I808" s="29" t="str">
        <f>IF(TRIM(A808)="","",INDEX('School List 1'!N:N,MATCH(B808,'School List 1'!C:C,0)))</f>
        <v/>
      </c>
      <c r="J808" s="29" t="str">
        <f>IF(TRIM(A808)="","",INDEX('School List 1'!O:O,MATCH(B808,'School List 1'!C:C,0)))</f>
        <v/>
      </c>
    </row>
    <row r="809" spans="1:10" x14ac:dyDescent="0.2">
      <c r="A809" s="9" t="str">
        <f>_xlfn.IFNA(INDEX('School List 1'!D:D,MATCH(B809,'School List 1'!C:C,0))," ")</f>
        <v xml:space="preserve"> </v>
      </c>
      <c r="I809" s="29" t="str">
        <f>IF(TRIM(A809)="","",INDEX('School List 1'!N:N,MATCH(B809,'School List 1'!C:C,0)))</f>
        <v/>
      </c>
      <c r="J809" s="29" t="str">
        <f>IF(TRIM(A809)="","",INDEX('School List 1'!O:O,MATCH(B809,'School List 1'!C:C,0)))</f>
        <v/>
      </c>
    </row>
    <row r="810" spans="1:10" x14ac:dyDescent="0.2">
      <c r="A810" s="9" t="str">
        <f>_xlfn.IFNA(INDEX('School List 1'!D:D,MATCH(B810,'School List 1'!C:C,0))," ")</f>
        <v xml:space="preserve"> </v>
      </c>
      <c r="I810" s="29" t="str">
        <f>IF(TRIM(A810)="","",INDEX('School List 1'!N:N,MATCH(B810,'School List 1'!C:C,0)))</f>
        <v/>
      </c>
      <c r="J810" s="29" t="str">
        <f>IF(TRIM(A810)="","",INDEX('School List 1'!O:O,MATCH(B810,'School List 1'!C:C,0)))</f>
        <v/>
      </c>
    </row>
    <row r="811" spans="1:10" x14ac:dyDescent="0.2">
      <c r="A811" s="9" t="str">
        <f>_xlfn.IFNA(INDEX('School List 1'!D:D,MATCH(B811,'School List 1'!C:C,0))," ")</f>
        <v xml:space="preserve"> </v>
      </c>
      <c r="I811" s="29" t="str">
        <f>IF(TRIM(A811)="","",INDEX('School List 1'!N:N,MATCH(B811,'School List 1'!C:C,0)))</f>
        <v/>
      </c>
      <c r="J811" s="29" t="str">
        <f>IF(TRIM(A811)="","",INDEX('School List 1'!O:O,MATCH(B811,'School List 1'!C:C,0)))</f>
        <v/>
      </c>
    </row>
    <row r="812" spans="1:10" x14ac:dyDescent="0.2">
      <c r="A812" s="9" t="str">
        <f>_xlfn.IFNA(INDEX('School List 1'!D:D,MATCH(B812,'School List 1'!C:C,0))," ")</f>
        <v xml:space="preserve"> </v>
      </c>
      <c r="I812" s="29" t="str">
        <f>IF(TRIM(A812)="","",INDEX('School List 1'!N:N,MATCH(B812,'School List 1'!C:C,0)))</f>
        <v/>
      </c>
      <c r="J812" s="29" t="str">
        <f>IF(TRIM(A812)="","",INDEX('School List 1'!O:O,MATCH(B812,'School List 1'!C:C,0)))</f>
        <v/>
      </c>
    </row>
    <row r="813" spans="1:10" x14ac:dyDescent="0.2">
      <c r="A813" s="9" t="str">
        <f>_xlfn.IFNA(INDEX('School List 1'!D:D,MATCH(B813,'School List 1'!C:C,0))," ")</f>
        <v xml:space="preserve"> </v>
      </c>
      <c r="I813" s="29" t="str">
        <f>IF(TRIM(A813)="","",INDEX('School List 1'!N:N,MATCH(B813,'School List 1'!C:C,0)))</f>
        <v/>
      </c>
      <c r="J813" s="29" t="str">
        <f>IF(TRIM(A813)="","",INDEX('School List 1'!O:O,MATCH(B813,'School List 1'!C:C,0)))</f>
        <v/>
      </c>
    </row>
    <row r="814" spans="1:10" x14ac:dyDescent="0.2">
      <c r="A814" s="9" t="str">
        <f>_xlfn.IFNA(INDEX('School List 1'!D:D,MATCH(B814,'School List 1'!C:C,0))," ")</f>
        <v xml:space="preserve"> </v>
      </c>
      <c r="I814" s="29" t="str">
        <f>IF(TRIM(A814)="","",INDEX('School List 1'!N:N,MATCH(B814,'School List 1'!C:C,0)))</f>
        <v/>
      </c>
      <c r="J814" s="29" t="str">
        <f>IF(TRIM(A814)="","",INDEX('School List 1'!O:O,MATCH(B814,'School List 1'!C:C,0)))</f>
        <v/>
      </c>
    </row>
    <row r="815" spans="1:10" x14ac:dyDescent="0.2">
      <c r="A815" s="9" t="str">
        <f>_xlfn.IFNA(INDEX('School List 1'!D:D,MATCH(B815,'School List 1'!C:C,0))," ")</f>
        <v xml:space="preserve"> </v>
      </c>
      <c r="I815" s="29" t="str">
        <f>IF(TRIM(A815)="","",INDEX('School List 1'!N:N,MATCH(B815,'School List 1'!C:C,0)))</f>
        <v/>
      </c>
      <c r="J815" s="29" t="str">
        <f>IF(TRIM(A815)="","",INDEX('School List 1'!O:O,MATCH(B815,'School List 1'!C:C,0)))</f>
        <v/>
      </c>
    </row>
    <row r="816" spans="1:10" x14ac:dyDescent="0.2">
      <c r="A816" s="9" t="str">
        <f>_xlfn.IFNA(INDEX('School List 1'!D:D,MATCH(B816,'School List 1'!C:C,0))," ")</f>
        <v xml:space="preserve"> </v>
      </c>
      <c r="I816" s="29" t="str">
        <f>IF(TRIM(A816)="","",INDEX('School List 1'!N:N,MATCH(B816,'School List 1'!C:C,0)))</f>
        <v/>
      </c>
      <c r="J816" s="29" t="str">
        <f>IF(TRIM(A816)="","",INDEX('School List 1'!O:O,MATCH(B816,'School List 1'!C:C,0)))</f>
        <v/>
      </c>
    </row>
    <row r="817" spans="1:10" x14ac:dyDescent="0.2">
      <c r="A817" s="9" t="str">
        <f>_xlfn.IFNA(INDEX('School List 1'!D:D,MATCH(B817,'School List 1'!C:C,0))," ")</f>
        <v xml:space="preserve"> </v>
      </c>
      <c r="I817" s="29" t="str">
        <f>IF(TRIM(A817)="","",INDEX('School List 1'!N:N,MATCH(B817,'School List 1'!C:C,0)))</f>
        <v/>
      </c>
      <c r="J817" s="29" t="str">
        <f>IF(TRIM(A817)="","",INDEX('School List 1'!O:O,MATCH(B817,'School List 1'!C:C,0)))</f>
        <v/>
      </c>
    </row>
    <row r="818" spans="1:10" x14ac:dyDescent="0.2">
      <c r="A818" s="9" t="str">
        <f>_xlfn.IFNA(INDEX('School List 1'!D:D,MATCH(B818,'School List 1'!C:C,0))," ")</f>
        <v xml:space="preserve"> </v>
      </c>
      <c r="I818" s="29" t="str">
        <f>IF(TRIM(A818)="","",INDEX('School List 1'!N:N,MATCH(B818,'School List 1'!C:C,0)))</f>
        <v/>
      </c>
      <c r="J818" s="29" t="str">
        <f>IF(TRIM(A818)="","",INDEX('School List 1'!O:O,MATCH(B818,'School List 1'!C:C,0)))</f>
        <v/>
      </c>
    </row>
    <row r="819" spans="1:10" x14ac:dyDescent="0.2">
      <c r="A819" s="9" t="str">
        <f>_xlfn.IFNA(INDEX('School List 1'!D:D,MATCH(B819,'School List 1'!C:C,0))," ")</f>
        <v xml:space="preserve"> </v>
      </c>
      <c r="I819" s="29" t="str">
        <f>IF(TRIM(A819)="","",INDEX('School List 1'!N:N,MATCH(B819,'School List 1'!C:C,0)))</f>
        <v/>
      </c>
      <c r="J819" s="29" t="str">
        <f>IF(TRIM(A819)="","",INDEX('School List 1'!O:O,MATCH(B819,'School List 1'!C:C,0)))</f>
        <v/>
      </c>
    </row>
    <row r="820" spans="1:10" x14ac:dyDescent="0.2">
      <c r="A820" s="9" t="str">
        <f>_xlfn.IFNA(INDEX('School List 1'!D:D,MATCH(B820,'School List 1'!C:C,0))," ")</f>
        <v xml:space="preserve"> </v>
      </c>
      <c r="I820" s="29" t="str">
        <f>IF(TRIM(A820)="","",INDEX('School List 1'!N:N,MATCH(B820,'School List 1'!C:C,0)))</f>
        <v/>
      </c>
      <c r="J820" s="29" t="str">
        <f>IF(TRIM(A820)="","",INDEX('School List 1'!O:O,MATCH(B820,'School List 1'!C:C,0)))</f>
        <v/>
      </c>
    </row>
    <row r="821" spans="1:10" x14ac:dyDescent="0.2">
      <c r="A821" s="9" t="str">
        <f>_xlfn.IFNA(INDEX('School List 1'!D:D,MATCH(B821,'School List 1'!C:C,0))," ")</f>
        <v xml:space="preserve"> </v>
      </c>
      <c r="I821" s="29" t="str">
        <f>IF(TRIM(A821)="","",INDEX('School List 1'!N:N,MATCH(B821,'School List 1'!C:C,0)))</f>
        <v/>
      </c>
      <c r="J821" s="29" t="str">
        <f>IF(TRIM(A821)="","",INDEX('School List 1'!O:O,MATCH(B821,'School List 1'!C:C,0)))</f>
        <v/>
      </c>
    </row>
    <row r="822" spans="1:10" x14ac:dyDescent="0.2">
      <c r="A822" s="9" t="str">
        <f>_xlfn.IFNA(INDEX('School List 1'!D:D,MATCH(B822,'School List 1'!C:C,0))," ")</f>
        <v xml:space="preserve"> </v>
      </c>
      <c r="I822" s="29" t="str">
        <f>IF(TRIM(A822)="","",INDEX('School List 1'!N:N,MATCH(B822,'School List 1'!C:C,0)))</f>
        <v/>
      </c>
      <c r="J822" s="29" t="str">
        <f>IF(TRIM(A822)="","",INDEX('School List 1'!O:O,MATCH(B822,'School List 1'!C:C,0)))</f>
        <v/>
      </c>
    </row>
    <row r="823" spans="1:10" x14ac:dyDescent="0.2">
      <c r="A823" s="9" t="str">
        <f>_xlfn.IFNA(INDEX('School List 1'!D:D,MATCH(B823,'School List 1'!C:C,0))," ")</f>
        <v xml:space="preserve"> </v>
      </c>
      <c r="I823" s="29" t="str">
        <f>IF(TRIM(A823)="","",INDEX('School List 1'!N:N,MATCH(B823,'School List 1'!C:C,0)))</f>
        <v/>
      </c>
      <c r="J823" s="29" t="str">
        <f>IF(TRIM(A823)="","",INDEX('School List 1'!O:O,MATCH(B823,'School List 1'!C:C,0)))</f>
        <v/>
      </c>
    </row>
    <row r="824" spans="1:10" x14ac:dyDescent="0.2">
      <c r="A824" s="9" t="str">
        <f>_xlfn.IFNA(INDEX('School List 1'!D:D,MATCH(B824,'School List 1'!C:C,0))," ")</f>
        <v xml:space="preserve"> </v>
      </c>
      <c r="I824" s="29" t="str">
        <f>IF(TRIM(A824)="","",INDEX('School List 1'!N:N,MATCH(B824,'School List 1'!C:C,0)))</f>
        <v/>
      </c>
      <c r="J824" s="29" t="str">
        <f>IF(TRIM(A824)="","",INDEX('School List 1'!O:O,MATCH(B824,'School List 1'!C:C,0)))</f>
        <v/>
      </c>
    </row>
    <row r="825" spans="1:10" x14ac:dyDescent="0.2">
      <c r="A825" s="9" t="str">
        <f>_xlfn.IFNA(INDEX('School List 1'!D:D,MATCH(B825,'School List 1'!C:C,0))," ")</f>
        <v xml:space="preserve"> </v>
      </c>
      <c r="I825" s="29" t="str">
        <f>IF(TRIM(A825)="","",INDEX('School List 1'!N:N,MATCH(B825,'School List 1'!C:C,0)))</f>
        <v/>
      </c>
      <c r="J825" s="29" t="str">
        <f>IF(TRIM(A825)="","",INDEX('School List 1'!O:O,MATCH(B825,'School List 1'!C:C,0)))</f>
        <v/>
      </c>
    </row>
    <row r="826" spans="1:10" x14ac:dyDescent="0.2">
      <c r="A826" s="9" t="str">
        <f>_xlfn.IFNA(INDEX('School List 1'!D:D,MATCH(B826,'School List 1'!C:C,0))," ")</f>
        <v xml:space="preserve"> </v>
      </c>
      <c r="I826" s="29" t="str">
        <f>IF(TRIM(A826)="","",INDEX('School List 1'!N:N,MATCH(B826,'School List 1'!C:C,0)))</f>
        <v/>
      </c>
      <c r="J826" s="29" t="str">
        <f>IF(TRIM(A826)="","",INDEX('School List 1'!O:O,MATCH(B826,'School List 1'!C:C,0)))</f>
        <v/>
      </c>
    </row>
    <row r="827" spans="1:10" x14ac:dyDescent="0.2">
      <c r="A827" s="9" t="str">
        <f>_xlfn.IFNA(INDEX('School List 1'!D:D,MATCH(B827,'School List 1'!C:C,0))," ")</f>
        <v xml:space="preserve"> </v>
      </c>
      <c r="I827" s="29" t="str">
        <f>IF(TRIM(A827)="","",INDEX('School List 1'!N:N,MATCH(B827,'School List 1'!C:C,0)))</f>
        <v/>
      </c>
      <c r="J827" s="29" t="str">
        <f>IF(TRIM(A827)="","",INDEX('School List 1'!O:O,MATCH(B827,'School List 1'!C:C,0)))</f>
        <v/>
      </c>
    </row>
    <row r="828" spans="1:10" x14ac:dyDescent="0.2">
      <c r="A828" s="9" t="str">
        <f>_xlfn.IFNA(INDEX('School List 1'!D:D,MATCH(B828,'School List 1'!C:C,0))," ")</f>
        <v xml:space="preserve"> </v>
      </c>
      <c r="I828" s="29" t="str">
        <f>IF(TRIM(A828)="","",INDEX('School List 1'!N:N,MATCH(B828,'School List 1'!C:C,0)))</f>
        <v/>
      </c>
      <c r="J828" s="29" t="str">
        <f>IF(TRIM(A828)="","",INDEX('School List 1'!O:O,MATCH(B828,'School List 1'!C:C,0)))</f>
        <v/>
      </c>
    </row>
    <row r="829" spans="1:10" x14ac:dyDescent="0.2">
      <c r="A829" s="9" t="str">
        <f>_xlfn.IFNA(INDEX('School List 1'!D:D,MATCH(B829,'School List 1'!C:C,0))," ")</f>
        <v xml:space="preserve"> </v>
      </c>
      <c r="I829" s="29" t="str">
        <f>IF(TRIM(A829)="","",INDEX('School List 1'!N:N,MATCH(B829,'School List 1'!C:C,0)))</f>
        <v/>
      </c>
      <c r="J829" s="29" t="str">
        <f>IF(TRIM(A829)="","",INDEX('School List 1'!O:O,MATCH(B829,'School List 1'!C:C,0)))</f>
        <v/>
      </c>
    </row>
    <row r="830" spans="1:10" x14ac:dyDescent="0.2">
      <c r="A830" s="9" t="str">
        <f>_xlfn.IFNA(INDEX('School List 1'!D:D,MATCH(B830,'School List 1'!C:C,0))," ")</f>
        <v xml:space="preserve"> </v>
      </c>
      <c r="I830" s="29" t="str">
        <f>IF(TRIM(A830)="","",INDEX('School List 1'!N:N,MATCH(B830,'School List 1'!C:C,0)))</f>
        <v/>
      </c>
      <c r="J830" s="29" t="str">
        <f>IF(TRIM(A830)="","",INDEX('School List 1'!O:O,MATCH(B830,'School List 1'!C:C,0)))</f>
        <v/>
      </c>
    </row>
    <row r="831" spans="1:10" x14ac:dyDescent="0.2">
      <c r="A831" s="9" t="str">
        <f>_xlfn.IFNA(INDEX('School List 1'!D:D,MATCH(B831,'School List 1'!C:C,0))," ")</f>
        <v xml:space="preserve"> </v>
      </c>
      <c r="I831" s="29" t="str">
        <f>IF(TRIM(A831)="","",INDEX('School List 1'!N:N,MATCH(B831,'School List 1'!C:C,0)))</f>
        <v/>
      </c>
      <c r="J831" s="29" t="str">
        <f>IF(TRIM(A831)="","",INDEX('School List 1'!O:O,MATCH(B831,'School List 1'!C:C,0)))</f>
        <v/>
      </c>
    </row>
    <row r="832" spans="1:10" x14ac:dyDescent="0.2">
      <c r="A832" s="9" t="str">
        <f>_xlfn.IFNA(INDEX('School List 1'!D:D,MATCH(B832,'School List 1'!C:C,0))," ")</f>
        <v xml:space="preserve"> </v>
      </c>
      <c r="I832" s="29" t="str">
        <f>IF(TRIM(A832)="","",INDEX('School List 1'!N:N,MATCH(B832,'School List 1'!C:C,0)))</f>
        <v/>
      </c>
      <c r="J832" s="29" t="str">
        <f>IF(TRIM(A832)="","",INDEX('School List 1'!O:O,MATCH(B832,'School List 1'!C:C,0)))</f>
        <v/>
      </c>
    </row>
    <row r="833" spans="1:10" x14ac:dyDescent="0.2">
      <c r="A833" s="9" t="str">
        <f>_xlfn.IFNA(INDEX('School List 1'!D:D,MATCH(B833,'School List 1'!C:C,0))," ")</f>
        <v xml:space="preserve"> </v>
      </c>
      <c r="I833" s="29" t="str">
        <f>IF(TRIM(A833)="","",INDEX('School List 1'!N:N,MATCH(B833,'School List 1'!C:C,0)))</f>
        <v/>
      </c>
      <c r="J833" s="29" t="str">
        <f>IF(TRIM(A833)="","",INDEX('School List 1'!O:O,MATCH(B833,'School List 1'!C:C,0)))</f>
        <v/>
      </c>
    </row>
    <row r="834" spans="1:10" x14ac:dyDescent="0.2">
      <c r="A834" s="9" t="str">
        <f>_xlfn.IFNA(INDEX('School List 1'!D:D,MATCH(B834,'School List 1'!C:C,0))," ")</f>
        <v xml:space="preserve"> </v>
      </c>
      <c r="I834" s="29" t="str">
        <f>IF(TRIM(A834)="","",INDEX('School List 1'!N:N,MATCH(B834,'School List 1'!C:C,0)))</f>
        <v/>
      </c>
      <c r="J834" s="29" t="str">
        <f>IF(TRIM(A834)="","",INDEX('School List 1'!O:O,MATCH(B834,'School List 1'!C:C,0)))</f>
        <v/>
      </c>
    </row>
    <row r="835" spans="1:10" x14ac:dyDescent="0.2">
      <c r="A835" s="9" t="str">
        <f>_xlfn.IFNA(INDEX('School List 1'!D:D,MATCH(B835,'School List 1'!C:C,0))," ")</f>
        <v xml:space="preserve"> </v>
      </c>
      <c r="I835" s="29" t="str">
        <f>IF(TRIM(A835)="","",INDEX('School List 1'!N:N,MATCH(B835,'School List 1'!C:C,0)))</f>
        <v/>
      </c>
      <c r="J835" s="29" t="str">
        <f>IF(TRIM(A835)="","",INDEX('School List 1'!O:O,MATCH(B835,'School List 1'!C:C,0)))</f>
        <v/>
      </c>
    </row>
    <row r="836" spans="1:10" x14ac:dyDescent="0.2">
      <c r="A836" s="9" t="str">
        <f>_xlfn.IFNA(INDEX('School List 1'!D:D,MATCH(B836,'School List 1'!C:C,0))," ")</f>
        <v xml:space="preserve"> </v>
      </c>
      <c r="I836" s="29" t="str">
        <f>IF(TRIM(A836)="","",INDEX('School List 1'!N:N,MATCH(B836,'School List 1'!C:C,0)))</f>
        <v/>
      </c>
      <c r="J836" s="29" t="str">
        <f>IF(TRIM(A836)="","",INDEX('School List 1'!O:O,MATCH(B836,'School List 1'!C:C,0)))</f>
        <v/>
      </c>
    </row>
    <row r="837" spans="1:10" x14ac:dyDescent="0.2">
      <c r="A837" s="9" t="str">
        <f>_xlfn.IFNA(INDEX('School List 1'!D:D,MATCH(B837,'School List 1'!C:C,0))," ")</f>
        <v xml:space="preserve"> </v>
      </c>
      <c r="I837" s="29" t="str">
        <f>IF(TRIM(A837)="","",INDEX('School List 1'!N:N,MATCH(B837,'School List 1'!C:C,0)))</f>
        <v/>
      </c>
      <c r="J837" s="29" t="str">
        <f>IF(TRIM(A837)="","",INDEX('School List 1'!O:O,MATCH(B837,'School List 1'!C:C,0)))</f>
        <v/>
      </c>
    </row>
    <row r="838" spans="1:10" x14ac:dyDescent="0.2">
      <c r="A838" s="9" t="str">
        <f>_xlfn.IFNA(INDEX('School List 1'!D:D,MATCH(B838,'School List 1'!C:C,0))," ")</f>
        <v xml:space="preserve"> </v>
      </c>
      <c r="I838" s="29" t="str">
        <f>IF(TRIM(A838)="","",INDEX('School List 1'!N:N,MATCH(B838,'School List 1'!C:C,0)))</f>
        <v/>
      </c>
      <c r="J838" s="29" t="str">
        <f>IF(TRIM(A838)="","",INDEX('School List 1'!O:O,MATCH(B838,'School List 1'!C:C,0)))</f>
        <v/>
      </c>
    </row>
    <row r="839" spans="1:10" x14ac:dyDescent="0.2">
      <c r="A839" s="9" t="str">
        <f>_xlfn.IFNA(INDEX('School List 1'!D:D,MATCH(B839,'School List 1'!C:C,0))," ")</f>
        <v xml:space="preserve"> </v>
      </c>
      <c r="I839" s="29" t="str">
        <f>IF(TRIM(A839)="","",INDEX('School List 1'!N:N,MATCH(B839,'School List 1'!C:C,0)))</f>
        <v/>
      </c>
      <c r="J839" s="29" t="str">
        <f>IF(TRIM(A839)="","",INDEX('School List 1'!O:O,MATCH(B839,'School List 1'!C:C,0)))</f>
        <v/>
      </c>
    </row>
    <row r="840" spans="1:10" x14ac:dyDescent="0.2">
      <c r="A840" s="9" t="str">
        <f>_xlfn.IFNA(INDEX('School List 1'!D:D,MATCH(B840,'School List 1'!C:C,0))," ")</f>
        <v xml:space="preserve"> </v>
      </c>
      <c r="I840" s="29" t="str">
        <f>IF(TRIM(A840)="","",INDEX('School List 1'!N:N,MATCH(B840,'School List 1'!C:C,0)))</f>
        <v/>
      </c>
      <c r="J840" s="29" t="str">
        <f>IF(TRIM(A840)="","",INDEX('School List 1'!O:O,MATCH(B840,'School List 1'!C:C,0)))</f>
        <v/>
      </c>
    </row>
    <row r="841" spans="1:10" x14ac:dyDescent="0.2">
      <c r="A841" s="9" t="str">
        <f>_xlfn.IFNA(INDEX('School List 1'!D:D,MATCH(B841,'School List 1'!C:C,0))," ")</f>
        <v xml:space="preserve"> </v>
      </c>
      <c r="I841" s="29" t="str">
        <f>IF(TRIM(A841)="","",INDEX('School List 1'!N:N,MATCH(B841,'School List 1'!C:C,0)))</f>
        <v/>
      </c>
      <c r="J841" s="29" t="str">
        <f>IF(TRIM(A841)="","",INDEX('School List 1'!O:O,MATCH(B841,'School List 1'!C:C,0)))</f>
        <v/>
      </c>
    </row>
    <row r="842" spans="1:10" x14ac:dyDescent="0.2">
      <c r="A842" s="9" t="str">
        <f>_xlfn.IFNA(INDEX('School List 1'!D:D,MATCH(B842,'School List 1'!C:C,0))," ")</f>
        <v xml:space="preserve"> </v>
      </c>
      <c r="I842" s="29" t="str">
        <f>IF(TRIM(A842)="","",INDEX('School List 1'!N:N,MATCH(B842,'School List 1'!C:C,0)))</f>
        <v/>
      </c>
      <c r="J842" s="29" t="str">
        <f>IF(TRIM(A842)="","",INDEX('School List 1'!O:O,MATCH(B842,'School List 1'!C:C,0)))</f>
        <v/>
      </c>
    </row>
    <row r="843" spans="1:10" x14ac:dyDescent="0.2">
      <c r="A843" s="9" t="str">
        <f>_xlfn.IFNA(INDEX('School List 1'!D:D,MATCH(B843,'School List 1'!C:C,0))," ")</f>
        <v xml:space="preserve"> </v>
      </c>
      <c r="I843" s="29" t="str">
        <f>IF(TRIM(A843)="","",INDEX('School List 1'!N:N,MATCH(B843,'School List 1'!C:C,0)))</f>
        <v/>
      </c>
      <c r="J843" s="29" t="str">
        <f>IF(TRIM(A843)="","",INDEX('School List 1'!O:O,MATCH(B843,'School List 1'!C:C,0)))</f>
        <v/>
      </c>
    </row>
    <row r="844" spans="1:10" x14ac:dyDescent="0.2">
      <c r="A844" s="9" t="str">
        <f>_xlfn.IFNA(INDEX('School List 1'!D:D,MATCH(B844,'School List 1'!C:C,0))," ")</f>
        <v xml:space="preserve"> </v>
      </c>
      <c r="I844" s="29" t="str">
        <f>IF(TRIM(A844)="","",INDEX('School List 1'!N:N,MATCH(B844,'School List 1'!C:C,0)))</f>
        <v/>
      </c>
      <c r="J844" s="29" t="str">
        <f>IF(TRIM(A844)="","",INDEX('School List 1'!O:O,MATCH(B844,'School List 1'!C:C,0)))</f>
        <v/>
      </c>
    </row>
    <row r="845" spans="1:10" x14ac:dyDescent="0.2">
      <c r="A845" s="9" t="str">
        <f>_xlfn.IFNA(INDEX('School List 1'!D:D,MATCH(B845,'School List 1'!C:C,0))," ")</f>
        <v xml:space="preserve"> </v>
      </c>
      <c r="I845" s="29" t="str">
        <f>IF(TRIM(A845)="","",INDEX('School List 1'!N:N,MATCH(B845,'School List 1'!C:C,0)))</f>
        <v/>
      </c>
      <c r="J845" s="29" t="str">
        <f>IF(TRIM(A845)="","",INDEX('School List 1'!O:O,MATCH(B845,'School List 1'!C:C,0)))</f>
        <v/>
      </c>
    </row>
    <row r="846" spans="1:10" x14ac:dyDescent="0.2">
      <c r="A846" s="9" t="str">
        <f>_xlfn.IFNA(INDEX('School List 1'!D:D,MATCH(B846,'School List 1'!C:C,0))," ")</f>
        <v xml:space="preserve"> </v>
      </c>
      <c r="I846" s="29" t="str">
        <f>IF(TRIM(A846)="","",INDEX('School List 1'!N:N,MATCH(B846,'School List 1'!C:C,0)))</f>
        <v/>
      </c>
      <c r="J846" s="29" t="str">
        <f>IF(TRIM(A846)="","",INDEX('School List 1'!O:O,MATCH(B846,'School List 1'!C:C,0)))</f>
        <v/>
      </c>
    </row>
    <row r="847" spans="1:10" x14ac:dyDescent="0.2">
      <c r="A847" s="9" t="str">
        <f>_xlfn.IFNA(INDEX('School List 1'!D:D,MATCH(B847,'School List 1'!C:C,0))," ")</f>
        <v xml:space="preserve"> </v>
      </c>
      <c r="I847" s="29" t="str">
        <f>IF(TRIM(A847)="","",INDEX('School List 1'!N:N,MATCH(B847,'School List 1'!C:C,0)))</f>
        <v/>
      </c>
      <c r="J847" s="29" t="str">
        <f>IF(TRIM(A847)="","",INDEX('School List 1'!O:O,MATCH(B847,'School List 1'!C:C,0)))</f>
        <v/>
      </c>
    </row>
    <row r="848" spans="1:10" x14ac:dyDescent="0.2">
      <c r="A848" s="9" t="str">
        <f>_xlfn.IFNA(INDEX('School List 1'!D:D,MATCH(B848,'School List 1'!C:C,0))," ")</f>
        <v xml:space="preserve"> </v>
      </c>
      <c r="I848" s="29" t="str">
        <f>IF(TRIM(A848)="","",INDEX('School List 1'!N:N,MATCH(B848,'School List 1'!C:C,0)))</f>
        <v/>
      </c>
      <c r="J848" s="29" t="str">
        <f>IF(TRIM(A848)="","",INDEX('School List 1'!O:O,MATCH(B848,'School List 1'!C:C,0)))</f>
        <v/>
      </c>
    </row>
    <row r="849" spans="1:10" x14ac:dyDescent="0.2">
      <c r="A849" s="9" t="str">
        <f>_xlfn.IFNA(INDEX('School List 1'!D:D,MATCH(B849,'School List 1'!C:C,0))," ")</f>
        <v xml:space="preserve"> </v>
      </c>
      <c r="I849" s="29" t="str">
        <f>IF(TRIM(A849)="","",INDEX('School List 1'!N:N,MATCH(B849,'School List 1'!C:C,0)))</f>
        <v/>
      </c>
      <c r="J849" s="29" t="str">
        <f>IF(TRIM(A849)="","",INDEX('School List 1'!O:O,MATCH(B849,'School List 1'!C:C,0)))</f>
        <v/>
      </c>
    </row>
    <row r="850" spans="1:10" x14ac:dyDescent="0.2">
      <c r="A850" s="9" t="str">
        <f>_xlfn.IFNA(INDEX('School List 1'!D:D,MATCH(B850,'School List 1'!C:C,0))," ")</f>
        <v xml:space="preserve"> </v>
      </c>
      <c r="I850" s="29" t="str">
        <f>IF(TRIM(A850)="","",INDEX('School List 1'!N:N,MATCH(B850,'School List 1'!C:C,0)))</f>
        <v/>
      </c>
      <c r="J850" s="29" t="str">
        <f>IF(TRIM(A850)="","",INDEX('School List 1'!O:O,MATCH(B850,'School List 1'!C:C,0)))</f>
        <v/>
      </c>
    </row>
    <row r="851" spans="1:10" x14ac:dyDescent="0.2">
      <c r="A851" s="9" t="str">
        <f>_xlfn.IFNA(INDEX('School List 1'!D:D,MATCH(B851,'School List 1'!C:C,0))," ")</f>
        <v xml:space="preserve"> </v>
      </c>
      <c r="I851" s="29" t="str">
        <f>IF(TRIM(A851)="","",INDEX('School List 1'!N:N,MATCH(B851,'School List 1'!C:C,0)))</f>
        <v/>
      </c>
      <c r="J851" s="29" t="str">
        <f>IF(TRIM(A851)="","",INDEX('School List 1'!O:O,MATCH(B851,'School List 1'!C:C,0)))</f>
        <v/>
      </c>
    </row>
    <row r="852" spans="1:10" x14ac:dyDescent="0.2">
      <c r="A852" s="9" t="str">
        <f>_xlfn.IFNA(INDEX('School List 1'!D:D,MATCH(B852,'School List 1'!C:C,0))," ")</f>
        <v xml:space="preserve"> </v>
      </c>
      <c r="I852" s="29" t="str">
        <f>IF(TRIM(A852)="","",INDEX('School List 1'!N:N,MATCH(B852,'School List 1'!C:C,0)))</f>
        <v/>
      </c>
      <c r="J852" s="29" t="str">
        <f>IF(TRIM(A852)="","",INDEX('School List 1'!O:O,MATCH(B852,'School List 1'!C:C,0)))</f>
        <v/>
      </c>
    </row>
    <row r="853" spans="1:10" x14ac:dyDescent="0.2">
      <c r="A853" s="9" t="str">
        <f>_xlfn.IFNA(INDEX('School List 1'!D:D,MATCH(B853,'School List 1'!C:C,0))," ")</f>
        <v xml:space="preserve"> </v>
      </c>
      <c r="I853" s="29" t="str">
        <f>IF(TRIM(A853)="","",INDEX('School List 1'!N:N,MATCH(B853,'School List 1'!C:C,0)))</f>
        <v/>
      </c>
      <c r="J853" s="29" t="str">
        <f>IF(TRIM(A853)="","",INDEX('School List 1'!O:O,MATCH(B853,'School List 1'!C:C,0)))</f>
        <v/>
      </c>
    </row>
    <row r="854" spans="1:10" x14ac:dyDescent="0.2">
      <c r="A854" s="9" t="str">
        <f>_xlfn.IFNA(INDEX('School List 1'!D:D,MATCH(B854,'School List 1'!C:C,0))," ")</f>
        <v xml:space="preserve"> </v>
      </c>
      <c r="I854" s="29" t="str">
        <f>IF(TRIM(A854)="","",INDEX('School List 1'!N:N,MATCH(B854,'School List 1'!C:C,0)))</f>
        <v/>
      </c>
      <c r="J854" s="29" t="str">
        <f>IF(TRIM(A854)="","",INDEX('School List 1'!O:O,MATCH(B854,'School List 1'!C:C,0)))</f>
        <v/>
      </c>
    </row>
    <row r="855" spans="1:10" x14ac:dyDescent="0.2">
      <c r="A855" s="9" t="str">
        <f>_xlfn.IFNA(INDEX('School List 1'!D:D,MATCH(B855,'School List 1'!C:C,0))," ")</f>
        <v xml:space="preserve"> </v>
      </c>
      <c r="I855" s="29" t="str">
        <f>IF(TRIM(A855)="","",INDEX('School List 1'!N:N,MATCH(B855,'School List 1'!C:C,0)))</f>
        <v/>
      </c>
      <c r="J855" s="29" t="str">
        <f>IF(TRIM(A855)="","",INDEX('School List 1'!O:O,MATCH(B855,'School List 1'!C:C,0)))</f>
        <v/>
      </c>
    </row>
    <row r="856" spans="1:10" x14ac:dyDescent="0.2">
      <c r="A856" s="9" t="str">
        <f>_xlfn.IFNA(INDEX('School List 1'!D:D,MATCH(B856,'School List 1'!C:C,0))," ")</f>
        <v xml:space="preserve"> </v>
      </c>
      <c r="I856" s="29" t="str">
        <f>IF(TRIM(A856)="","",INDEX('School List 1'!N:N,MATCH(B856,'School List 1'!C:C,0)))</f>
        <v/>
      </c>
      <c r="J856" s="29" t="str">
        <f>IF(TRIM(A856)="","",INDEX('School List 1'!O:O,MATCH(B856,'School List 1'!C:C,0)))</f>
        <v/>
      </c>
    </row>
    <row r="857" spans="1:10" x14ac:dyDescent="0.2">
      <c r="A857" s="9" t="str">
        <f>_xlfn.IFNA(INDEX('School List 1'!D:D,MATCH(B857,'School List 1'!C:C,0))," ")</f>
        <v xml:space="preserve"> </v>
      </c>
      <c r="I857" s="29" t="str">
        <f>IF(TRIM(A857)="","",INDEX('School List 1'!N:N,MATCH(B857,'School List 1'!C:C,0)))</f>
        <v/>
      </c>
      <c r="J857" s="29" t="str">
        <f>IF(TRIM(A857)="","",INDEX('School List 1'!O:O,MATCH(B857,'School List 1'!C:C,0)))</f>
        <v/>
      </c>
    </row>
    <row r="858" spans="1:10" x14ac:dyDescent="0.2">
      <c r="A858" s="9" t="str">
        <f>_xlfn.IFNA(INDEX('School List 1'!D:D,MATCH(B858,'School List 1'!C:C,0))," ")</f>
        <v xml:space="preserve"> </v>
      </c>
      <c r="I858" s="29" t="str">
        <f>IF(TRIM(A858)="","",INDEX('School List 1'!N:N,MATCH(B858,'School List 1'!C:C,0)))</f>
        <v/>
      </c>
      <c r="J858" s="29" t="str">
        <f>IF(TRIM(A858)="","",INDEX('School List 1'!O:O,MATCH(B858,'School List 1'!C:C,0)))</f>
        <v/>
      </c>
    </row>
    <row r="859" spans="1:10" x14ac:dyDescent="0.2">
      <c r="A859" s="9" t="str">
        <f>_xlfn.IFNA(INDEX('School List 1'!D:D,MATCH(B859,'School List 1'!C:C,0))," ")</f>
        <v xml:space="preserve"> </v>
      </c>
      <c r="I859" s="29" t="str">
        <f>IF(TRIM(A859)="","",INDEX('School List 1'!N:N,MATCH(B859,'School List 1'!C:C,0)))</f>
        <v/>
      </c>
      <c r="J859" s="29" t="str">
        <f>IF(TRIM(A859)="","",INDEX('School List 1'!O:O,MATCH(B859,'School List 1'!C:C,0)))</f>
        <v/>
      </c>
    </row>
    <row r="860" spans="1:10" x14ac:dyDescent="0.2">
      <c r="A860" s="9" t="str">
        <f>_xlfn.IFNA(INDEX('School List 1'!D:D,MATCH(B860,'School List 1'!C:C,0))," ")</f>
        <v xml:space="preserve"> </v>
      </c>
      <c r="I860" s="29" t="str">
        <f>IF(TRIM(A860)="","",INDEX('School List 1'!N:N,MATCH(B860,'School List 1'!C:C,0)))</f>
        <v/>
      </c>
      <c r="J860" s="29" t="str">
        <f>IF(TRIM(A860)="","",INDEX('School List 1'!O:O,MATCH(B860,'School List 1'!C:C,0)))</f>
        <v/>
      </c>
    </row>
    <row r="861" spans="1:10" x14ac:dyDescent="0.2">
      <c r="A861" s="9" t="str">
        <f>_xlfn.IFNA(INDEX('School List 1'!D:D,MATCH(B861,'School List 1'!C:C,0))," ")</f>
        <v xml:space="preserve"> </v>
      </c>
      <c r="I861" s="29" t="str">
        <f>IF(TRIM(A861)="","",INDEX('School List 1'!N:N,MATCH(B861,'School List 1'!C:C,0)))</f>
        <v/>
      </c>
      <c r="J861" s="29" t="str">
        <f>IF(TRIM(A861)="","",INDEX('School List 1'!O:O,MATCH(B861,'School List 1'!C:C,0)))</f>
        <v/>
      </c>
    </row>
    <row r="862" spans="1:10" x14ac:dyDescent="0.2">
      <c r="A862" s="9" t="str">
        <f>_xlfn.IFNA(INDEX('School List 1'!D:D,MATCH(B862,'School List 1'!C:C,0))," ")</f>
        <v xml:space="preserve"> </v>
      </c>
      <c r="I862" s="29" t="str">
        <f>IF(TRIM(A862)="","",INDEX('School List 1'!N:N,MATCH(B862,'School List 1'!C:C,0)))</f>
        <v/>
      </c>
      <c r="J862" s="29" t="str">
        <f>IF(TRIM(A862)="","",INDEX('School List 1'!O:O,MATCH(B862,'School List 1'!C:C,0)))</f>
        <v/>
      </c>
    </row>
    <row r="863" spans="1:10" x14ac:dyDescent="0.2">
      <c r="A863" s="9" t="str">
        <f>_xlfn.IFNA(INDEX('School List 1'!D:D,MATCH(B863,'School List 1'!C:C,0))," ")</f>
        <v xml:space="preserve"> </v>
      </c>
      <c r="I863" s="29" t="str">
        <f>IF(TRIM(A863)="","",INDEX('School List 1'!N:N,MATCH(B863,'School List 1'!C:C,0)))</f>
        <v/>
      </c>
      <c r="J863" s="29" t="str">
        <f>IF(TRIM(A863)="","",INDEX('School List 1'!O:O,MATCH(B863,'School List 1'!C:C,0)))</f>
        <v/>
      </c>
    </row>
    <row r="864" spans="1:10" x14ac:dyDescent="0.2">
      <c r="A864" s="9" t="str">
        <f>_xlfn.IFNA(INDEX('School List 1'!D:D,MATCH(B864,'School List 1'!C:C,0))," ")</f>
        <v xml:space="preserve"> </v>
      </c>
      <c r="I864" s="29" t="str">
        <f>IF(TRIM(A864)="","",INDEX('School List 1'!N:N,MATCH(B864,'School List 1'!C:C,0)))</f>
        <v/>
      </c>
      <c r="J864" s="29" t="str">
        <f>IF(TRIM(A864)="","",INDEX('School List 1'!O:O,MATCH(B864,'School List 1'!C:C,0)))</f>
        <v/>
      </c>
    </row>
    <row r="865" spans="1:10" x14ac:dyDescent="0.2">
      <c r="A865" s="9" t="str">
        <f>_xlfn.IFNA(INDEX('School List 1'!D:D,MATCH(B865,'School List 1'!C:C,0))," ")</f>
        <v xml:space="preserve"> </v>
      </c>
      <c r="I865" s="29" t="str">
        <f>IF(TRIM(A865)="","",INDEX('School List 1'!N:N,MATCH(B865,'School List 1'!C:C,0)))</f>
        <v/>
      </c>
      <c r="J865" s="29" t="str">
        <f>IF(TRIM(A865)="","",INDEX('School List 1'!O:O,MATCH(B865,'School List 1'!C:C,0)))</f>
        <v/>
      </c>
    </row>
    <row r="866" spans="1:10" x14ac:dyDescent="0.2">
      <c r="A866" s="9" t="str">
        <f>_xlfn.IFNA(INDEX('School List 1'!D:D,MATCH(B866,'School List 1'!C:C,0))," ")</f>
        <v xml:space="preserve"> </v>
      </c>
      <c r="I866" s="29" t="str">
        <f>IF(TRIM(A866)="","",INDEX('School List 1'!N:N,MATCH(B866,'School List 1'!C:C,0)))</f>
        <v/>
      </c>
      <c r="J866" s="29" t="str">
        <f>IF(TRIM(A866)="","",INDEX('School List 1'!O:O,MATCH(B866,'School List 1'!C:C,0)))</f>
        <v/>
      </c>
    </row>
    <row r="867" spans="1:10" x14ac:dyDescent="0.2">
      <c r="A867" s="9" t="str">
        <f>_xlfn.IFNA(INDEX('School List 1'!D:D,MATCH(B867,'School List 1'!C:C,0))," ")</f>
        <v xml:space="preserve"> </v>
      </c>
      <c r="I867" s="29" t="str">
        <f>IF(TRIM(A867)="","",INDEX('School List 1'!N:N,MATCH(B867,'School List 1'!C:C,0)))</f>
        <v/>
      </c>
      <c r="J867" s="29" t="str">
        <f>IF(TRIM(A867)="","",INDEX('School List 1'!O:O,MATCH(B867,'School List 1'!C:C,0)))</f>
        <v/>
      </c>
    </row>
    <row r="868" spans="1:10" x14ac:dyDescent="0.2">
      <c r="A868" s="9" t="str">
        <f>_xlfn.IFNA(INDEX('School List 1'!D:D,MATCH(B868,'School List 1'!C:C,0))," ")</f>
        <v xml:space="preserve"> </v>
      </c>
      <c r="I868" s="29" t="str">
        <f>IF(TRIM(A868)="","",INDEX('School List 1'!N:N,MATCH(B868,'School List 1'!C:C,0)))</f>
        <v/>
      </c>
      <c r="J868" s="29" t="str">
        <f>IF(TRIM(A868)="","",INDEX('School List 1'!O:O,MATCH(B868,'School List 1'!C:C,0)))</f>
        <v/>
      </c>
    </row>
    <row r="869" spans="1:10" x14ac:dyDescent="0.2">
      <c r="A869" s="9" t="str">
        <f>_xlfn.IFNA(INDEX('School List 1'!D:D,MATCH(B869,'School List 1'!C:C,0))," ")</f>
        <v xml:space="preserve"> </v>
      </c>
      <c r="I869" s="29" t="str">
        <f>IF(TRIM(A869)="","",INDEX('School List 1'!N:N,MATCH(B869,'School List 1'!C:C,0)))</f>
        <v/>
      </c>
      <c r="J869" s="29" t="str">
        <f>IF(TRIM(A869)="","",INDEX('School List 1'!O:O,MATCH(B869,'School List 1'!C:C,0)))</f>
        <v/>
      </c>
    </row>
    <row r="870" spans="1:10" x14ac:dyDescent="0.2">
      <c r="A870" s="9" t="str">
        <f>_xlfn.IFNA(INDEX('School List 1'!D:D,MATCH(B870,'School List 1'!C:C,0))," ")</f>
        <v xml:space="preserve"> </v>
      </c>
      <c r="I870" s="29" t="str">
        <f>IF(TRIM(A870)="","",INDEX('School List 1'!N:N,MATCH(B870,'School List 1'!C:C,0)))</f>
        <v/>
      </c>
      <c r="J870" s="29" t="str">
        <f>IF(TRIM(A870)="","",INDEX('School List 1'!O:O,MATCH(B870,'School List 1'!C:C,0)))</f>
        <v/>
      </c>
    </row>
    <row r="871" spans="1:10" x14ac:dyDescent="0.2">
      <c r="A871" s="9" t="str">
        <f>_xlfn.IFNA(INDEX('School List 1'!D:D,MATCH(B871,'School List 1'!C:C,0))," ")</f>
        <v xml:space="preserve"> </v>
      </c>
      <c r="I871" s="29" t="str">
        <f>IF(TRIM(A871)="","",INDEX('School List 1'!N:N,MATCH(B871,'School List 1'!C:C,0)))</f>
        <v/>
      </c>
      <c r="J871" s="29" t="str">
        <f>IF(TRIM(A871)="","",INDEX('School List 1'!O:O,MATCH(B871,'School List 1'!C:C,0)))</f>
        <v/>
      </c>
    </row>
    <row r="872" spans="1:10" x14ac:dyDescent="0.2">
      <c r="A872" s="9" t="str">
        <f>_xlfn.IFNA(INDEX('School List 1'!D:D,MATCH(B872,'School List 1'!C:C,0))," ")</f>
        <v xml:space="preserve"> </v>
      </c>
      <c r="I872" s="29" t="str">
        <f>IF(TRIM(A872)="","",INDEX('School List 1'!N:N,MATCH(B872,'School List 1'!C:C,0)))</f>
        <v/>
      </c>
      <c r="J872" s="29" t="str">
        <f>IF(TRIM(A872)="","",INDEX('School List 1'!O:O,MATCH(B872,'School List 1'!C:C,0)))</f>
        <v/>
      </c>
    </row>
    <row r="873" spans="1:10" x14ac:dyDescent="0.2">
      <c r="A873" s="9" t="str">
        <f>_xlfn.IFNA(INDEX('School List 1'!D:D,MATCH(B873,'School List 1'!C:C,0))," ")</f>
        <v xml:space="preserve"> </v>
      </c>
      <c r="I873" s="29" t="str">
        <f>IF(TRIM(A873)="","",INDEX('School List 1'!N:N,MATCH(B873,'School List 1'!C:C,0)))</f>
        <v/>
      </c>
      <c r="J873" s="29" t="str">
        <f>IF(TRIM(A873)="","",INDEX('School List 1'!O:O,MATCH(B873,'School List 1'!C:C,0)))</f>
        <v/>
      </c>
    </row>
    <row r="874" spans="1:10" x14ac:dyDescent="0.2">
      <c r="A874" s="9" t="str">
        <f>_xlfn.IFNA(INDEX('School List 1'!D:D,MATCH(B874,'School List 1'!C:C,0))," ")</f>
        <v xml:space="preserve"> </v>
      </c>
      <c r="I874" s="29" t="str">
        <f>IF(TRIM(A874)="","",INDEX('School List 1'!N:N,MATCH(B874,'School List 1'!C:C,0)))</f>
        <v/>
      </c>
      <c r="J874" s="29" t="str">
        <f>IF(TRIM(A874)="","",INDEX('School List 1'!O:O,MATCH(B874,'School List 1'!C:C,0)))</f>
        <v/>
      </c>
    </row>
    <row r="875" spans="1:10" x14ac:dyDescent="0.2">
      <c r="A875" s="9" t="str">
        <f>_xlfn.IFNA(INDEX('School List 1'!D:D,MATCH(B875,'School List 1'!C:C,0))," ")</f>
        <v xml:space="preserve"> </v>
      </c>
      <c r="I875" s="29" t="str">
        <f>IF(TRIM(A875)="","",INDEX('School List 1'!N:N,MATCH(B875,'School List 1'!C:C,0)))</f>
        <v/>
      </c>
      <c r="J875" s="29" t="str">
        <f>IF(TRIM(A875)="","",INDEX('School List 1'!O:O,MATCH(B875,'School List 1'!C:C,0)))</f>
        <v/>
      </c>
    </row>
    <row r="876" spans="1:10" x14ac:dyDescent="0.2">
      <c r="A876" s="9" t="str">
        <f>_xlfn.IFNA(INDEX('School List 1'!D:D,MATCH(B876,'School List 1'!C:C,0))," ")</f>
        <v xml:space="preserve"> </v>
      </c>
      <c r="I876" s="29" t="str">
        <f>IF(TRIM(A876)="","",INDEX('School List 1'!N:N,MATCH(B876,'School List 1'!C:C,0)))</f>
        <v/>
      </c>
      <c r="J876" s="29" t="str">
        <f>IF(TRIM(A876)="","",INDEX('School List 1'!O:O,MATCH(B876,'School List 1'!C:C,0)))</f>
        <v/>
      </c>
    </row>
    <row r="877" spans="1:10" x14ac:dyDescent="0.2">
      <c r="A877" s="9" t="str">
        <f>_xlfn.IFNA(INDEX('School List 1'!D:D,MATCH(B877,'School List 1'!C:C,0))," ")</f>
        <v xml:space="preserve"> </v>
      </c>
      <c r="I877" s="29" t="str">
        <f>IF(TRIM(A877)="","",INDEX('School List 1'!N:N,MATCH(B877,'School List 1'!C:C,0)))</f>
        <v/>
      </c>
      <c r="J877" s="29" t="str">
        <f>IF(TRIM(A877)="","",INDEX('School List 1'!O:O,MATCH(B877,'School List 1'!C:C,0)))</f>
        <v/>
      </c>
    </row>
    <row r="878" spans="1:10" x14ac:dyDescent="0.2">
      <c r="A878" s="9" t="str">
        <f>_xlfn.IFNA(INDEX('School List 1'!D:D,MATCH(B878,'School List 1'!C:C,0))," ")</f>
        <v xml:space="preserve"> </v>
      </c>
      <c r="I878" s="29" t="str">
        <f>IF(TRIM(A878)="","",INDEX('School List 1'!N:N,MATCH(B878,'School List 1'!C:C,0)))</f>
        <v/>
      </c>
      <c r="J878" s="29" t="str">
        <f>IF(TRIM(A878)="","",INDEX('School List 1'!O:O,MATCH(B878,'School List 1'!C:C,0)))</f>
        <v/>
      </c>
    </row>
    <row r="879" spans="1:10" x14ac:dyDescent="0.2">
      <c r="A879" s="9" t="str">
        <f>_xlfn.IFNA(INDEX('School List 1'!D:D,MATCH(B879,'School List 1'!C:C,0))," ")</f>
        <v xml:space="preserve"> </v>
      </c>
      <c r="I879" s="29" t="str">
        <f>IF(TRIM(A879)="","",INDEX('School List 1'!N:N,MATCH(B879,'School List 1'!C:C,0)))</f>
        <v/>
      </c>
      <c r="J879" s="29" t="str">
        <f>IF(TRIM(A879)="","",INDEX('School List 1'!O:O,MATCH(B879,'School List 1'!C:C,0)))</f>
        <v/>
      </c>
    </row>
    <row r="880" spans="1:10" x14ac:dyDescent="0.2">
      <c r="A880" s="9" t="str">
        <f>_xlfn.IFNA(INDEX('School List 1'!D:D,MATCH(B880,'School List 1'!C:C,0))," ")</f>
        <v xml:space="preserve"> </v>
      </c>
      <c r="I880" s="29" t="str">
        <f>IF(TRIM(A880)="","",INDEX('School List 1'!N:N,MATCH(B880,'School List 1'!C:C,0)))</f>
        <v/>
      </c>
      <c r="J880" s="29" t="str">
        <f>IF(TRIM(A880)="","",INDEX('School List 1'!O:O,MATCH(B880,'School List 1'!C:C,0)))</f>
        <v/>
      </c>
    </row>
    <row r="881" spans="1:10" x14ac:dyDescent="0.2">
      <c r="A881" s="9" t="str">
        <f>_xlfn.IFNA(INDEX('School List 1'!D:D,MATCH(B881,'School List 1'!C:C,0))," ")</f>
        <v xml:space="preserve"> </v>
      </c>
      <c r="I881" s="29" t="str">
        <f>IF(TRIM(A881)="","",INDEX('School List 1'!N:N,MATCH(B881,'School List 1'!C:C,0)))</f>
        <v/>
      </c>
      <c r="J881" s="29" t="str">
        <f>IF(TRIM(A881)="","",INDEX('School List 1'!O:O,MATCH(B881,'School List 1'!C:C,0)))</f>
        <v/>
      </c>
    </row>
    <row r="882" spans="1:10" x14ac:dyDescent="0.2">
      <c r="A882" s="9" t="str">
        <f>_xlfn.IFNA(INDEX('School List 1'!D:D,MATCH(B882,'School List 1'!C:C,0))," ")</f>
        <v xml:space="preserve"> </v>
      </c>
      <c r="I882" s="29" t="str">
        <f>IF(TRIM(A882)="","",INDEX('School List 1'!N:N,MATCH(B882,'School List 1'!C:C,0)))</f>
        <v/>
      </c>
      <c r="J882" s="29" t="str">
        <f>IF(TRIM(A882)="","",INDEX('School List 1'!O:O,MATCH(B882,'School List 1'!C:C,0)))</f>
        <v/>
      </c>
    </row>
    <row r="883" spans="1:10" x14ac:dyDescent="0.2">
      <c r="A883" s="9" t="str">
        <f>_xlfn.IFNA(INDEX('School List 1'!D:D,MATCH(B883,'School List 1'!C:C,0))," ")</f>
        <v xml:space="preserve"> </v>
      </c>
      <c r="I883" s="29" t="str">
        <f>IF(TRIM(A883)="","",INDEX('School List 1'!N:N,MATCH(B883,'School List 1'!C:C,0)))</f>
        <v/>
      </c>
      <c r="J883" s="29" t="str">
        <f>IF(TRIM(A883)="","",INDEX('School List 1'!O:O,MATCH(B883,'School List 1'!C:C,0)))</f>
        <v/>
      </c>
    </row>
    <row r="884" spans="1:10" x14ac:dyDescent="0.2">
      <c r="A884" s="9" t="str">
        <f>_xlfn.IFNA(INDEX('School List 1'!D:D,MATCH(B884,'School List 1'!C:C,0))," ")</f>
        <v xml:space="preserve"> </v>
      </c>
      <c r="I884" s="29" t="str">
        <f>IF(TRIM(A884)="","",INDEX('School List 1'!N:N,MATCH(B884,'School List 1'!C:C,0)))</f>
        <v/>
      </c>
      <c r="J884" s="29" t="str">
        <f>IF(TRIM(A884)="","",INDEX('School List 1'!O:O,MATCH(B884,'School List 1'!C:C,0)))</f>
        <v/>
      </c>
    </row>
    <row r="885" spans="1:10" x14ac:dyDescent="0.2">
      <c r="A885" s="9" t="str">
        <f>_xlfn.IFNA(INDEX('School List 1'!D:D,MATCH(B885,'School List 1'!C:C,0))," ")</f>
        <v xml:space="preserve"> </v>
      </c>
      <c r="I885" s="29" t="str">
        <f>IF(TRIM(A885)="","",INDEX('School List 1'!N:N,MATCH(B885,'School List 1'!C:C,0)))</f>
        <v/>
      </c>
      <c r="J885" s="29" t="str">
        <f>IF(TRIM(A885)="","",INDEX('School List 1'!O:O,MATCH(B885,'School List 1'!C:C,0)))</f>
        <v/>
      </c>
    </row>
    <row r="886" spans="1:10" x14ac:dyDescent="0.2">
      <c r="A886" s="9" t="str">
        <f>_xlfn.IFNA(INDEX('School List 1'!D:D,MATCH(B886,'School List 1'!C:C,0))," ")</f>
        <v xml:space="preserve"> </v>
      </c>
      <c r="I886" s="29" t="str">
        <f>IF(TRIM(A886)="","",INDEX('School List 1'!N:N,MATCH(B886,'School List 1'!C:C,0)))</f>
        <v/>
      </c>
      <c r="J886" s="29" t="str">
        <f>IF(TRIM(A886)="","",INDEX('School List 1'!O:O,MATCH(B886,'School List 1'!C:C,0)))</f>
        <v/>
      </c>
    </row>
    <row r="887" spans="1:10" x14ac:dyDescent="0.2">
      <c r="A887" s="9" t="str">
        <f>_xlfn.IFNA(INDEX('School List 1'!D:D,MATCH(B887,'School List 1'!C:C,0))," ")</f>
        <v xml:space="preserve"> </v>
      </c>
      <c r="I887" s="29" t="str">
        <f>IF(TRIM(A887)="","",INDEX('School List 1'!N:N,MATCH(B887,'School List 1'!C:C,0)))</f>
        <v/>
      </c>
      <c r="J887" s="29" t="str">
        <f>IF(TRIM(A887)="","",INDEX('School List 1'!O:O,MATCH(B887,'School List 1'!C:C,0)))</f>
        <v/>
      </c>
    </row>
    <row r="888" spans="1:10" x14ac:dyDescent="0.2">
      <c r="A888" s="9" t="str">
        <f>_xlfn.IFNA(INDEX('School List 1'!D:D,MATCH(B888,'School List 1'!C:C,0))," ")</f>
        <v xml:space="preserve"> </v>
      </c>
      <c r="I888" s="29" t="str">
        <f>IF(TRIM(A888)="","",INDEX('School List 1'!N:N,MATCH(B888,'School List 1'!C:C,0)))</f>
        <v/>
      </c>
      <c r="J888" s="29" t="str">
        <f>IF(TRIM(A888)="","",INDEX('School List 1'!O:O,MATCH(B888,'School List 1'!C:C,0)))</f>
        <v/>
      </c>
    </row>
    <row r="889" spans="1:10" x14ac:dyDescent="0.2">
      <c r="A889" s="9" t="str">
        <f>_xlfn.IFNA(INDEX('School List 1'!D:D,MATCH(B889,'School List 1'!C:C,0))," ")</f>
        <v xml:space="preserve"> </v>
      </c>
      <c r="I889" s="29" t="str">
        <f>IF(TRIM(A889)="","",INDEX('School List 1'!N:N,MATCH(B889,'School List 1'!C:C,0)))</f>
        <v/>
      </c>
      <c r="J889" s="29" t="str">
        <f>IF(TRIM(A889)="","",INDEX('School List 1'!O:O,MATCH(B889,'School List 1'!C:C,0)))</f>
        <v/>
      </c>
    </row>
    <row r="890" spans="1:10" x14ac:dyDescent="0.2">
      <c r="A890" s="9" t="str">
        <f>_xlfn.IFNA(INDEX('School List 1'!D:D,MATCH(B890,'School List 1'!C:C,0))," ")</f>
        <v xml:space="preserve"> </v>
      </c>
      <c r="I890" s="29" t="str">
        <f>IF(TRIM(A890)="","",INDEX('School List 1'!N:N,MATCH(B890,'School List 1'!C:C,0)))</f>
        <v/>
      </c>
      <c r="J890" s="29" t="str">
        <f>IF(TRIM(A890)="","",INDEX('School List 1'!O:O,MATCH(B890,'School List 1'!C:C,0)))</f>
        <v/>
      </c>
    </row>
    <row r="891" spans="1:10" x14ac:dyDescent="0.2">
      <c r="A891" s="9" t="str">
        <f>_xlfn.IFNA(INDEX('School List 1'!D:D,MATCH(B891,'School List 1'!C:C,0))," ")</f>
        <v xml:space="preserve"> </v>
      </c>
      <c r="I891" s="29" t="str">
        <f>IF(TRIM(A891)="","",INDEX('School List 1'!N:N,MATCH(B891,'School List 1'!C:C,0)))</f>
        <v/>
      </c>
      <c r="J891" s="29" t="str">
        <f>IF(TRIM(A891)="","",INDEX('School List 1'!O:O,MATCH(B891,'School List 1'!C:C,0)))</f>
        <v/>
      </c>
    </row>
    <row r="892" spans="1:10" x14ac:dyDescent="0.2">
      <c r="A892" s="9" t="str">
        <f>_xlfn.IFNA(INDEX('School List 1'!D:D,MATCH(B892,'School List 1'!C:C,0))," ")</f>
        <v xml:space="preserve"> </v>
      </c>
      <c r="I892" s="29" t="str">
        <f>IF(TRIM(A892)="","",INDEX('School List 1'!N:N,MATCH(B892,'School List 1'!C:C,0)))</f>
        <v/>
      </c>
      <c r="J892" s="29" t="str">
        <f>IF(TRIM(A892)="","",INDEX('School List 1'!O:O,MATCH(B892,'School List 1'!C:C,0)))</f>
        <v/>
      </c>
    </row>
    <row r="893" spans="1:10" x14ac:dyDescent="0.2">
      <c r="A893" s="9" t="str">
        <f>_xlfn.IFNA(INDEX('School List 1'!D:D,MATCH(B893,'School List 1'!C:C,0))," ")</f>
        <v xml:space="preserve"> </v>
      </c>
      <c r="I893" s="29" t="str">
        <f>IF(TRIM(A893)="","",INDEX('School List 1'!N:N,MATCH(B893,'School List 1'!C:C,0)))</f>
        <v/>
      </c>
      <c r="J893" s="29" t="str">
        <f>IF(TRIM(A893)="","",INDEX('School List 1'!O:O,MATCH(B893,'School List 1'!C:C,0)))</f>
        <v/>
      </c>
    </row>
    <row r="894" spans="1:10" x14ac:dyDescent="0.2">
      <c r="A894" s="9" t="str">
        <f>_xlfn.IFNA(INDEX('School List 1'!D:D,MATCH(B894,'School List 1'!C:C,0))," ")</f>
        <v xml:space="preserve"> </v>
      </c>
      <c r="I894" s="29" t="str">
        <f>IF(TRIM(A894)="","",INDEX('School List 1'!N:N,MATCH(B894,'School List 1'!C:C,0)))</f>
        <v/>
      </c>
      <c r="J894" s="29" t="str">
        <f>IF(TRIM(A894)="","",INDEX('School List 1'!O:O,MATCH(B894,'School List 1'!C:C,0)))</f>
        <v/>
      </c>
    </row>
    <row r="895" spans="1:10" x14ac:dyDescent="0.2">
      <c r="A895" s="9" t="str">
        <f>_xlfn.IFNA(INDEX('School List 1'!D:D,MATCH(B895,'School List 1'!C:C,0))," ")</f>
        <v xml:space="preserve"> </v>
      </c>
      <c r="I895" s="29" t="str">
        <f>IF(TRIM(A895)="","",INDEX('School List 1'!N:N,MATCH(B895,'School List 1'!C:C,0)))</f>
        <v/>
      </c>
      <c r="J895" s="29" t="str">
        <f>IF(TRIM(A895)="","",INDEX('School List 1'!O:O,MATCH(B895,'School List 1'!C:C,0)))</f>
        <v/>
      </c>
    </row>
    <row r="896" spans="1:10" x14ac:dyDescent="0.2">
      <c r="A896" s="9" t="str">
        <f>_xlfn.IFNA(INDEX('School List 1'!D:D,MATCH(B896,'School List 1'!C:C,0))," ")</f>
        <v xml:space="preserve"> </v>
      </c>
      <c r="I896" s="29" t="str">
        <f>IF(TRIM(A896)="","",INDEX('School List 1'!N:N,MATCH(B896,'School List 1'!C:C,0)))</f>
        <v/>
      </c>
      <c r="J896" s="29" t="str">
        <f>IF(TRIM(A896)="","",INDEX('School List 1'!O:O,MATCH(B896,'School List 1'!C:C,0)))</f>
        <v/>
      </c>
    </row>
    <row r="897" spans="1:10" x14ac:dyDescent="0.2">
      <c r="A897" s="9" t="str">
        <f>_xlfn.IFNA(INDEX('School List 1'!D:D,MATCH(B897,'School List 1'!C:C,0))," ")</f>
        <v xml:space="preserve"> </v>
      </c>
      <c r="I897" s="29" t="str">
        <f>IF(TRIM(A897)="","",INDEX('School List 1'!N:N,MATCH(B897,'School List 1'!C:C,0)))</f>
        <v/>
      </c>
      <c r="J897" s="29" t="str">
        <f>IF(TRIM(A897)="","",INDEX('School List 1'!O:O,MATCH(B897,'School List 1'!C:C,0)))</f>
        <v/>
      </c>
    </row>
    <row r="898" spans="1:10" x14ac:dyDescent="0.2">
      <c r="A898" s="9" t="str">
        <f>_xlfn.IFNA(INDEX('School List 1'!D:D,MATCH(B898,'School List 1'!C:C,0))," ")</f>
        <v xml:space="preserve"> </v>
      </c>
      <c r="I898" s="29" t="str">
        <f>IF(TRIM(A898)="","",INDEX('School List 1'!N:N,MATCH(B898,'School List 1'!C:C,0)))</f>
        <v/>
      </c>
      <c r="J898" s="29" t="str">
        <f>IF(TRIM(A898)="","",INDEX('School List 1'!O:O,MATCH(B898,'School List 1'!C:C,0)))</f>
        <v/>
      </c>
    </row>
    <row r="899" spans="1:10" x14ac:dyDescent="0.2">
      <c r="A899" s="9" t="str">
        <f>_xlfn.IFNA(INDEX('School List 1'!D:D,MATCH(B899,'School List 1'!C:C,0))," ")</f>
        <v xml:space="preserve"> </v>
      </c>
      <c r="I899" s="29" t="str">
        <f>IF(TRIM(A899)="","",INDEX('School List 1'!N:N,MATCH(B899,'School List 1'!C:C,0)))</f>
        <v/>
      </c>
      <c r="J899" s="29" t="str">
        <f>IF(TRIM(A899)="","",INDEX('School List 1'!O:O,MATCH(B899,'School List 1'!C:C,0)))</f>
        <v/>
      </c>
    </row>
    <row r="900" spans="1:10" x14ac:dyDescent="0.2">
      <c r="A900" s="9" t="str">
        <f>_xlfn.IFNA(INDEX('School List 1'!D:D,MATCH(B900,'School List 1'!C:C,0))," ")</f>
        <v xml:space="preserve"> </v>
      </c>
      <c r="I900" s="29" t="str">
        <f>IF(TRIM(A900)="","",INDEX('School List 1'!N:N,MATCH(B900,'School List 1'!C:C,0)))</f>
        <v/>
      </c>
      <c r="J900" s="29" t="str">
        <f>IF(TRIM(A900)="","",INDEX('School List 1'!O:O,MATCH(B900,'School List 1'!C:C,0)))</f>
        <v/>
      </c>
    </row>
    <row r="901" spans="1:10" x14ac:dyDescent="0.2">
      <c r="A901" s="9" t="str">
        <f>_xlfn.IFNA(INDEX('School List 1'!D:D,MATCH(B901,'School List 1'!C:C,0))," ")</f>
        <v xml:space="preserve"> </v>
      </c>
      <c r="I901" s="29" t="str">
        <f>IF(TRIM(A901)="","",INDEX('School List 1'!N:N,MATCH(B901,'School List 1'!C:C,0)))</f>
        <v/>
      </c>
      <c r="J901" s="29" t="str">
        <f>IF(TRIM(A901)="","",INDEX('School List 1'!O:O,MATCH(B901,'School List 1'!C:C,0)))</f>
        <v/>
      </c>
    </row>
    <row r="902" spans="1:10" x14ac:dyDescent="0.2">
      <c r="A902" s="9" t="str">
        <f>_xlfn.IFNA(INDEX('School List 1'!D:D,MATCH(B902,'School List 1'!C:C,0))," ")</f>
        <v xml:space="preserve"> </v>
      </c>
      <c r="I902" s="29" t="str">
        <f>IF(TRIM(A902)="","",INDEX('School List 1'!N:N,MATCH(B902,'School List 1'!C:C,0)))</f>
        <v/>
      </c>
      <c r="J902" s="29" t="str">
        <f>IF(TRIM(A902)="","",INDEX('School List 1'!O:O,MATCH(B902,'School List 1'!C:C,0)))</f>
        <v/>
      </c>
    </row>
    <row r="903" spans="1:10" x14ac:dyDescent="0.2">
      <c r="A903" s="9" t="str">
        <f>_xlfn.IFNA(INDEX('School List 1'!D:D,MATCH(B903,'School List 1'!C:C,0))," ")</f>
        <v xml:space="preserve"> </v>
      </c>
      <c r="I903" s="29" t="str">
        <f>IF(TRIM(A903)="","",INDEX('School List 1'!N:N,MATCH(B903,'School List 1'!C:C,0)))</f>
        <v/>
      </c>
      <c r="J903" s="29" t="str">
        <f>IF(TRIM(A903)="","",INDEX('School List 1'!O:O,MATCH(B903,'School List 1'!C:C,0)))</f>
        <v/>
      </c>
    </row>
    <row r="904" spans="1:10" x14ac:dyDescent="0.2">
      <c r="A904" s="9" t="str">
        <f>_xlfn.IFNA(INDEX('School List 1'!D:D,MATCH(B904,'School List 1'!C:C,0))," ")</f>
        <v xml:space="preserve"> </v>
      </c>
      <c r="I904" s="29" t="str">
        <f>IF(TRIM(A904)="","",INDEX('School List 1'!N:N,MATCH(B904,'School List 1'!C:C,0)))</f>
        <v/>
      </c>
      <c r="J904" s="29" t="str">
        <f>IF(TRIM(A904)="","",INDEX('School List 1'!O:O,MATCH(B904,'School List 1'!C:C,0)))</f>
        <v/>
      </c>
    </row>
    <row r="905" spans="1:10" x14ac:dyDescent="0.2">
      <c r="A905" s="9" t="str">
        <f>_xlfn.IFNA(INDEX('School List 1'!D:D,MATCH(B905,'School List 1'!C:C,0))," ")</f>
        <v xml:space="preserve"> </v>
      </c>
      <c r="I905" s="29" t="str">
        <f>IF(TRIM(A905)="","",INDEX('School List 1'!N:N,MATCH(B905,'School List 1'!C:C,0)))</f>
        <v/>
      </c>
      <c r="J905" s="29" t="str">
        <f>IF(TRIM(A905)="","",INDEX('School List 1'!O:O,MATCH(B905,'School List 1'!C:C,0)))</f>
        <v/>
      </c>
    </row>
    <row r="906" spans="1:10" x14ac:dyDescent="0.2">
      <c r="A906" s="9" t="str">
        <f>_xlfn.IFNA(INDEX('School List 1'!D:D,MATCH(B906,'School List 1'!C:C,0))," ")</f>
        <v xml:space="preserve"> </v>
      </c>
      <c r="I906" s="29" t="str">
        <f>IF(TRIM(A906)="","",INDEX('School List 1'!N:N,MATCH(B906,'School List 1'!C:C,0)))</f>
        <v/>
      </c>
      <c r="J906" s="29" t="str">
        <f>IF(TRIM(A906)="","",INDEX('School List 1'!O:O,MATCH(B906,'School List 1'!C:C,0)))</f>
        <v/>
      </c>
    </row>
    <row r="907" spans="1:10" x14ac:dyDescent="0.2">
      <c r="A907" s="9" t="str">
        <f>_xlfn.IFNA(INDEX('School List 1'!D:D,MATCH(B907,'School List 1'!C:C,0))," ")</f>
        <v xml:space="preserve"> </v>
      </c>
      <c r="I907" s="29" t="str">
        <f>IF(TRIM(A907)="","",INDEX('School List 1'!N:N,MATCH(B907,'School List 1'!C:C,0)))</f>
        <v/>
      </c>
      <c r="J907" s="29" t="str">
        <f>IF(TRIM(A907)="","",INDEX('School List 1'!O:O,MATCH(B907,'School List 1'!C:C,0)))</f>
        <v/>
      </c>
    </row>
    <row r="908" spans="1:10" x14ac:dyDescent="0.2">
      <c r="A908" s="9" t="str">
        <f>_xlfn.IFNA(INDEX('School List 1'!D:D,MATCH(B908,'School List 1'!C:C,0))," ")</f>
        <v xml:space="preserve"> </v>
      </c>
      <c r="I908" s="29" t="str">
        <f>IF(TRIM(A908)="","",INDEX('School List 1'!N:N,MATCH(B908,'School List 1'!C:C,0)))</f>
        <v/>
      </c>
      <c r="J908" s="29" t="str">
        <f>IF(TRIM(A908)="","",INDEX('School List 1'!O:O,MATCH(B908,'School List 1'!C:C,0)))</f>
        <v/>
      </c>
    </row>
    <row r="909" spans="1:10" x14ac:dyDescent="0.2">
      <c r="A909" s="9" t="str">
        <f>_xlfn.IFNA(INDEX('School List 1'!D:D,MATCH(B909,'School List 1'!C:C,0))," ")</f>
        <v xml:space="preserve"> </v>
      </c>
      <c r="I909" s="29" t="str">
        <f>IF(TRIM(A909)="","",INDEX('School List 1'!N:N,MATCH(B909,'School List 1'!C:C,0)))</f>
        <v/>
      </c>
      <c r="J909" s="29" t="str">
        <f>IF(TRIM(A909)="","",INDEX('School List 1'!O:O,MATCH(B909,'School List 1'!C:C,0)))</f>
        <v/>
      </c>
    </row>
    <row r="910" spans="1:10" x14ac:dyDescent="0.2">
      <c r="A910" s="9" t="str">
        <f>_xlfn.IFNA(INDEX('School List 1'!D:D,MATCH(B910,'School List 1'!C:C,0))," ")</f>
        <v xml:space="preserve"> </v>
      </c>
      <c r="I910" s="29" t="str">
        <f>IF(TRIM(A910)="","",INDEX('School List 1'!N:N,MATCH(B910,'School List 1'!C:C,0)))</f>
        <v/>
      </c>
      <c r="J910" s="29" t="str">
        <f>IF(TRIM(A910)="","",INDEX('School List 1'!O:O,MATCH(B910,'School List 1'!C:C,0)))</f>
        <v/>
      </c>
    </row>
    <row r="911" spans="1:10" x14ac:dyDescent="0.2">
      <c r="A911" s="9" t="str">
        <f>_xlfn.IFNA(INDEX('School List 1'!D:D,MATCH(B911,'School List 1'!C:C,0))," ")</f>
        <v xml:space="preserve"> </v>
      </c>
      <c r="I911" s="29" t="str">
        <f>IF(TRIM(A911)="","",INDEX('School List 1'!N:N,MATCH(B911,'School List 1'!C:C,0)))</f>
        <v/>
      </c>
      <c r="J911" s="29" t="str">
        <f>IF(TRIM(A911)="","",INDEX('School List 1'!O:O,MATCH(B911,'School List 1'!C:C,0)))</f>
        <v/>
      </c>
    </row>
    <row r="912" spans="1:10" x14ac:dyDescent="0.2">
      <c r="A912" s="9" t="str">
        <f>_xlfn.IFNA(INDEX('School List 1'!D:D,MATCH(B912,'School List 1'!C:C,0))," ")</f>
        <v xml:space="preserve"> </v>
      </c>
      <c r="I912" s="29" t="str">
        <f>IF(TRIM(A912)="","",INDEX('School List 1'!N:N,MATCH(B912,'School List 1'!C:C,0)))</f>
        <v/>
      </c>
      <c r="J912" s="29" t="str">
        <f>IF(TRIM(A912)="","",INDEX('School List 1'!O:O,MATCH(B912,'School List 1'!C:C,0)))</f>
        <v/>
      </c>
    </row>
    <row r="913" spans="1:10" x14ac:dyDescent="0.2">
      <c r="A913" s="9" t="str">
        <f>_xlfn.IFNA(INDEX('School List 1'!D:D,MATCH(B913,'School List 1'!C:C,0))," ")</f>
        <v xml:space="preserve"> </v>
      </c>
      <c r="I913" s="29" t="str">
        <f>IF(TRIM(A913)="","",INDEX('School List 1'!N:N,MATCH(B913,'School List 1'!C:C,0)))</f>
        <v/>
      </c>
      <c r="J913" s="29" t="str">
        <f>IF(TRIM(A913)="","",INDEX('School List 1'!O:O,MATCH(B913,'School List 1'!C:C,0)))</f>
        <v/>
      </c>
    </row>
    <row r="914" spans="1:10" x14ac:dyDescent="0.2">
      <c r="A914" s="9" t="str">
        <f>_xlfn.IFNA(INDEX('School List 1'!D:D,MATCH(B914,'School List 1'!C:C,0))," ")</f>
        <v xml:space="preserve"> </v>
      </c>
      <c r="I914" s="29" t="str">
        <f>IF(TRIM(A914)="","",INDEX('School List 1'!N:N,MATCH(B914,'School List 1'!C:C,0)))</f>
        <v/>
      </c>
      <c r="J914" s="29" t="str">
        <f>IF(TRIM(A914)="","",INDEX('School List 1'!O:O,MATCH(B914,'School List 1'!C:C,0)))</f>
        <v/>
      </c>
    </row>
    <row r="915" spans="1:10" x14ac:dyDescent="0.2">
      <c r="A915" s="9" t="str">
        <f>_xlfn.IFNA(INDEX('School List 1'!D:D,MATCH(B915,'School List 1'!C:C,0))," ")</f>
        <v xml:space="preserve"> </v>
      </c>
      <c r="I915" s="29" t="str">
        <f>IF(TRIM(A915)="","",INDEX('School List 1'!N:N,MATCH(B915,'School List 1'!C:C,0)))</f>
        <v/>
      </c>
      <c r="J915" s="29" t="str">
        <f>IF(TRIM(A915)="","",INDEX('School List 1'!O:O,MATCH(B915,'School List 1'!C:C,0)))</f>
        <v/>
      </c>
    </row>
    <row r="916" spans="1:10" x14ac:dyDescent="0.2">
      <c r="A916" s="9" t="str">
        <f>_xlfn.IFNA(INDEX('School List 1'!D:D,MATCH(B916,'School List 1'!C:C,0))," ")</f>
        <v xml:space="preserve"> </v>
      </c>
      <c r="I916" s="29" t="str">
        <f>IF(TRIM(A916)="","",INDEX('School List 1'!N:N,MATCH(B916,'School List 1'!C:C,0)))</f>
        <v/>
      </c>
      <c r="J916" s="29" t="str">
        <f>IF(TRIM(A916)="","",INDEX('School List 1'!O:O,MATCH(B916,'School List 1'!C:C,0)))</f>
        <v/>
      </c>
    </row>
    <row r="917" spans="1:10" x14ac:dyDescent="0.2">
      <c r="A917" s="9" t="str">
        <f>_xlfn.IFNA(INDEX('School List 1'!D:D,MATCH(B917,'School List 1'!C:C,0))," ")</f>
        <v xml:space="preserve"> </v>
      </c>
      <c r="I917" s="29" t="str">
        <f>IF(TRIM(A917)="","",INDEX('School List 1'!N:N,MATCH(B917,'School List 1'!C:C,0)))</f>
        <v/>
      </c>
      <c r="J917" s="29" t="str">
        <f>IF(TRIM(A917)="","",INDEX('School List 1'!O:O,MATCH(B917,'School List 1'!C:C,0)))</f>
        <v/>
      </c>
    </row>
    <row r="918" spans="1:10" x14ac:dyDescent="0.2">
      <c r="A918" s="9" t="str">
        <f>_xlfn.IFNA(INDEX('School List 1'!D:D,MATCH(B918,'School List 1'!C:C,0))," ")</f>
        <v xml:space="preserve"> </v>
      </c>
      <c r="I918" s="29" t="str">
        <f>IF(TRIM(A918)="","",INDEX('School List 1'!N:N,MATCH(B918,'School List 1'!C:C,0)))</f>
        <v/>
      </c>
      <c r="J918" s="29" t="str">
        <f>IF(TRIM(A918)="","",INDEX('School List 1'!O:O,MATCH(B918,'School List 1'!C:C,0)))</f>
        <v/>
      </c>
    </row>
    <row r="919" spans="1:10" x14ac:dyDescent="0.2">
      <c r="A919" s="9" t="str">
        <f>_xlfn.IFNA(INDEX('School List 1'!D:D,MATCH(B919,'School List 1'!C:C,0))," ")</f>
        <v xml:space="preserve"> </v>
      </c>
      <c r="I919" s="29" t="str">
        <f>IF(TRIM(A919)="","",INDEX('School List 1'!N:N,MATCH(B919,'School List 1'!C:C,0)))</f>
        <v/>
      </c>
      <c r="J919" s="29" t="str">
        <f>IF(TRIM(A919)="","",INDEX('School List 1'!O:O,MATCH(B919,'School List 1'!C:C,0)))</f>
        <v/>
      </c>
    </row>
    <row r="920" spans="1:10" x14ac:dyDescent="0.2">
      <c r="A920" s="9" t="str">
        <f>_xlfn.IFNA(INDEX('School List 1'!D:D,MATCH(B920,'School List 1'!C:C,0))," ")</f>
        <v xml:space="preserve"> </v>
      </c>
      <c r="I920" s="29" t="str">
        <f>IF(TRIM(A920)="","",INDEX('School List 1'!N:N,MATCH(B920,'School List 1'!C:C,0)))</f>
        <v/>
      </c>
      <c r="J920" s="29" t="str">
        <f>IF(TRIM(A920)="","",INDEX('School List 1'!O:O,MATCH(B920,'School List 1'!C:C,0)))</f>
        <v/>
      </c>
    </row>
    <row r="921" spans="1:10" x14ac:dyDescent="0.2">
      <c r="A921" s="9" t="str">
        <f>_xlfn.IFNA(INDEX('School List 1'!D:D,MATCH(B921,'School List 1'!C:C,0))," ")</f>
        <v xml:space="preserve"> </v>
      </c>
      <c r="I921" s="29" t="str">
        <f>IF(TRIM(A921)="","",INDEX('School List 1'!N:N,MATCH(B921,'School List 1'!C:C,0)))</f>
        <v/>
      </c>
      <c r="J921" s="29" t="str">
        <f>IF(TRIM(A921)="","",INDEX('School List 1'!O:O,MATCH(B921,'School List 1'!C:C,0)))</f>
        <v/>
      </c>
    </row>
    <row r="922" spans="1:10" x14ac:dyDescent="0.2">
      <c r="A922" s="9" t="str">
        <f>_xlfn.IFNA(INDEX('School List 1'!D:D,MATCH(B922,'School List 1'!C:C,0))," ")</f>
        <v xml:space="preserve"> </v>
      </c>
      <c r="I922" s="29" t="str">
        <f>IF(TRIM(A922)="","",INDEX('School List 1'!N:N,MATCH(B922,'School List 1'!C:C,0)))</f>
        <v/>
      </c>
      <c r="J922" s="29" t="str">
        <f>IF(TRIM(A922)="","",INDEX('School List 1'!O:O,MATCH(B922,'School List 1'!C:C,0)))</f>
        <v/>
      </c>
    </row>
    <row r="923" spans="1:10" x14ac:dyDescent="0.2">
      <c r="A923" s="9" t="str">
        <f>_xlfn.IFNA(INDEX('School List 1'!D:D,MATCH(B923,'School List 1'!C:C,0))," ")</f>
        <v xml:space="preserve"> </v>
      </c>
      <c r="I923" s="29" t="str">
        <f>IF(TRIM(A923)="","",INDEX('School List 1'!N:N,MATCH(B923,'School List 1'!C:C,0)))</f>
        <v/>
      </c>
      <c r="J923" s="29" t="str">
        <f>IF(TRIM(A923)="","",INDEX('School List 1'!O:O,MATCH(B923,'School List 1'!C:C,0)))</f>
        <v/>
      </c>
    </row>
    <row r="924" spans="1:10" x14ac:dyDescent="0.2">
      <c r="A924" s="9" t="str">
        <f>_xlfn.IFNA(INDEX('School List 1'!D:D,MATCH(B924,'School List 1'!C:C,0))," ")</f>
        <v xml:space="preserve"> </v>
      </c>
      <c r="I924" s="29" t="str">
        <f>IF(TRIM(A924)="","",INDEX('School List 1'!N:N,MATCH(B924,'School List 1'!C:C,0)))</f>
        <v/>
      </c>
      <c r="J924" s="29" t="str">
        <f>IF(TRIM(A924)="","",INDEX('School List 1'!O:O,MATCH(B924,'School List 1'!C:C,0)))</f>
        <v/>
      </c>
    </row>
    <row r="925" spans="1:10" x14ac:dyDescent="0.2">
      <c r="A925" s="9" t="str">
        <f>_xlfn.IFNA(INDEX('School List 1'!D:D,MATCH(B925,'School List 1'!C:C,0))," ")</f>
        <v xml:space="preserve"> </v>
      </c>
      <c r="I925" s="29" t="str">
        <f>IF(TRIM(A925)="","",INDEX('School List 1'!N:N,MATCH(B925,'School List 1'!C:C,0)))</f>
        <v/>
      </c>
      <c r="J925" s="29" t="str">
        <f>IF(TRIM(A925)="","",INDEX('School List 1'!O:O,MATCH(B925,'School List 1'!C:C,0)))</f>
        <v/>
      </c>
    </row>
    <row r="926" spans="1:10" x14ac:dyDescent="0.2">
      <c r="A926" s="9" t="str">
        <f>_xlfn.IFNA(INDEX('School List 1'!D:D,MATCH(B926,'School List 1'!C:C,0))," ")</f>
        <v xml:space="preserve"> </v>
      </c>
      <c r="I926" s="29" t="str">
        <f>IF(TRIM(A926)="","",INDEX('School List 1'!N:N,MATCH(B926,'School List 1'!C:C,0)))</f>
        <v/>
      </c>
      <c r="J926" s="29" t="str">
        <f>IF(TRIM(A926)="","",INDEX('School List 1'!O:O,MATCH(B926,'School List 1'!C:C,0)))</f>
        <v/>
      </c>
    </row>
    <row r="927" spans="1:10" x14ac:dyDescent="0.2">
      <c r="A927" s="9" t="str">
        <f>_xlfn.IFNA(INDEX('School List 1'!D:D,MATCH(B927,'School List 1'!C:C,0))," ")</f>
        <v xml:space="preserve"> </v>
      </c>
      <c r="I927" s="29" t="str">
        <f>IF(TRIM(A927)="","",INDEX('School List 1'!N:N,MATCH(B927,'School List 1'!C:C,0)))</f>
        <v/>
      </c>
      <c r="J927" s="29" t="str">
        <f>IF(TRIM(A927)="","",INDEX('School List 1'!O:O,MATCH(B927,'School List 1'!C:C,0)))</f>
        <v/>
      </c>
    </row>
    <row r="928" spans="1:10" x14ac:dyDescent="0.2">
      <c r="A928" s="9" t="str">
        <f>_xlfn.IFNA(INDEX('School List 1'!D:D,MATCH(B928,'School List 1'!C:C,0))," ")</f>
        <v xml:space="preserve"> </v>
      </c>
      <c r="I928" s="29" t="str">
        <f>IF(TRIM(A928)="","",INDEX('School List 1'!N:N,MATCH(B928,'School List 1'!C:C,0)))</f>
        <v/>
      </c>
      <c r="J928" s="29" t="str">
        <f>IF(TRIM(A928)="","",INDEX('School List 1'!O:O,MATCH(B928,'School List 1'!C:C,0)))</f>
        <v/>
      </c>
    </row>
    <row r="929" spans="1:10" x14ac:dyDescent="0.2">
      <c r="A929" s="9" t="str">
        <f>_xlfn.IFNA(INDEX('School List 1'!D:D,MATCH(B929,'School List 1'!C:C,0))," ")</f>
        <v xml:space="preserve"> </v>
      </c>
      <c r="I929" s="29" t="str">
        <f>IF(TRIM(A929)="","",INDEX('School List 1'!N:N,MATCH(B929,'School List 1'!C:C,0)))</f>
        <v/>
      </c>
      <c r="J929" s="29" t="str">
        <f>IF(TRIM(A929)="","",INDEX('School List 1'!O:O,MATCH(B929,'School List 1'!C:C,0)))</f>
        <v/>
      </c>
    </row>
    <row r="930" spans="1:10" x14ac:dyDescent="0.2">
      <c r="A930" s="9" t="str">
        <f>_xlfn.IFNA(INDEX('School List 1'!D:D,MATCH(B930,'School List 1'!C:C,0))," ")</f>
        <v xml:space="preserve"> </v>
      </c>
      <c r="I930" s="29" t="str">
        <f>IF(TRIM(A930)="","",INDEX('School List 1'!N:N,MATCH(B930,'School List 1'!C:C,0)))</f>
        <v/>
      </c>
      <c r="J930" s="29" t="str">
        <f>IF(TRIM(A930)="","",INDEX('School List 1'!O:O,MATCH(B930,'School List 1'!C:C,0)))</f>
        <v/>
      </c>
    </row>
    <row r="931" spans="1:10" x14ac:dyDescent="0.2">
      <c r="A931" s="9" t="str">
        <f>_xlfn.IFNA(INDEX('School List 1'!D:D,MATCH(B931,'School List 1'!C:C,0))," ")</f>
        <v xml:space="preserve"> </v>
      </c>
      <c r="I931" s="29" t="str">
        <f>IF(TRIM(A931)="","",INDEX('School List 1'!N:N,MATCH(B931,'School List 1'!C:C,0)))</f>
        <v/>
      </c>
      <c r="J931" s="29" t="str">
        <f>IF(TRIM(A931)="","",INDEX('School List 1'!O:O,MATCH(B931,'School List 1'!C:C,0)))</f>
        <v/>
      </c>
    </row>
    <row r="932" spans="1:10" x14ac:dyDescent="0.2">
      <c r="A932" s="9" t="str">
        <f>_xlfn.IFNA(INDEX('School List 1'!D:D,MATCH(B932,'School List 1'!C:C,0))," ")</f>
        <v xml:space="preserve"> </v>
      </c>
      <c r="I932" s="29" t="str">
        <f>IF(TRIM(A932)="","",INDEX('School List 1'!N:N,MATCH(B932,'School List 1'!C:C,0)))</f>
        <v/>
      </c>
      <c r="J932" s="29" t="str">
        <f>IF(TRIM(A932)="","",INDEX('School List 1'!O:O,MATCH(B932,'School List 1'!C:C,0)))</f>
        <v/>
      </c>
    </row>
    <row r="933" spans="1:10" x14ac:dyDescent="0.2">
      <c r="A933" s="9" t="str">
        <f>_xlfn.IFNA(INDEX('School List 1'!D:D,MATCH(B933,'School List 1'!C:C,0))," ")</f>
        <v xml:space="preserve"> </v>
      </c>
      <c r="I933" s="29" t="str">
        <f>IF(TRIM(A933)="","",INDEX('School List 1'!N:N,MATCH(B933,'School List 1'!C:C,0)))</f>
        <v/>
      </c>
      <c r="J933" s="29" t="str">
        <f>IF(TRIM(A933)="","",INDEX('School List 1'!O:O,MATCH(B933,'School List 1'!C:C,0)))</f>
        <v/>
      </c>
    </row>
    <row r="934" spans="1:10" x14ac:dyDescent="0.2">
      <c r="A934" s="9" t="str">
        <f>_xlfn.IFNA(INDEX('School List 1'!D:D,MATCH(B934,'School List 1'!C:C,0))," ")</f>
        <v xml:space="preserve"> </v>
      </c>
      <c r="I934" s="29" t="str">
        <f>IF(TRIM(A934)="","",INDEX('School List 1'!N:N,MATCH(B934,'School List 1'!C:C,0)))</f>
        <v/>
      </c>
      <c r="J934" s="29" t="str">
        <f>IF(TRIM(A934)="","",INDEX('School List 1'!O:O,MATCH(B934,'School List 1'!C:C,0)))</f>
        <v/>
      </c>
    </row>
    <row r="935" spans="1:10" x14ac:dyDescent="0.2">
      <c r="A935" s="9" t="str">
        <f>_xlfn.IFNA(INDEX('School List 1'!D:D,MATCH(B935,'School List 1'!C:C,0))," ")</f>
        <v xml:space="preserve"> </v>
      </c>
      <c r="I935" s="29" t="str">
        <f>IF(TRIM(A935)="","",INDEX('School List 1'!N:N,MATCH(B935,'School List 1'!C:C,0)))</f>
        <v/>
      </c>
      <c r="J935" s="29" t="str">
        <f>IF(TRIM(A935)="","",INDEX('School List 1'!O:O,MATCH(B935,'School List 1'!C:C,0)))</f>
        <v/>
      </c>
    </row>
    <row r="936" spans="1:10" x14ac:dyDescent="0.2">
      <c r="A936" s="9" t="str">
        <f>_xlfn.IFNA(INDEX('School List 1'!D:D,MATCH(B936,'School List 1'!C:C,0))," ")</f>
        <v xml:space="preserve"> </v>
      </c>
      <c r="I936" s="29" t="str">
        <f>IF(TRIM(A936)="","",INDEX('School List 1'!N:N,MATCH(B936,'School List 1'!C:C,0)))</f>
        <v/>
      </c>
      <c r="J936" s="29" t="str">
        <f>IF(TRIM(A936)="","",INDEX('School List 1'!O:O,MATCH(B936,'School List 1'!C:C,0)))</f>
        <v/>
      </c>
    </row>
    <row r="937" spans="1:10" x14ac:dyDescent="0.2">
      <c r="A937" s="9" t="str">
        <f>_xlfn.IFNA(INDEX('School List 1'!D:D,MATCH(B937,'School List 1'!C:C,0))," ")</f>
        <v xml:space="preserve"> </v>
      </c>
      <c r="I937" s="29" t="str">
        <f>IF(TRIM(A937)="","",INDEX('School List 1'!N:N,MATCH(B937,'School List 1'!C:C,0)))</f>
        <v/>
      </c>
      <c r="J937" s="29" t="str">
        <f>IF(TRIM(A937)="","",INDEX('School List 1'!O:O,MATCH(B937,'School List 1'!C:C,0)))</f>
        <v/>
      </c>
    </row>
    <row r="938" spans="1:10" x14ac:dyDescent="0.2">
      <c r="A938" s="9" t="str">
        <f>_xlfn.IFNA(INDEX('School List 1'!D:D,MATCH(B938,'School List 1'!C:C,0))," ")</f>
        <v xml:space="preserve"> </v>
      </c>
      <c r="I938" s="29" t="str">
        <f>IF(TRIM(A938)="","",INDEX('School List 1'!N:N,MATCH(B938,'School List 1'!C:C,0)))</f>
        <v/>
      </c>
      <c r="J938" s="29" t="str">
        <f>IF(TRIM(A938)="","",INDEX('School List 1'!O:O,MATCH(B938,'School List 1'!C:C,0)))</f>
        <v/>
      </c>
    </row>
    <row r="939" spans="1:10" x14ac:dyDescent="0.2">
      <c r="A939" s="9" t="str">
        <f>_xlfn.IFNA(INDEX('School List 1'!D:D,MATCH(B939,'School List 1'!C:C,0))," ")</f>
        <v xml:space="preserve"> </v>
      </c>
      <c r="I939" s="29" t="str">
        <f>IF(TRIM(A939)="","",INDEX('School List 1'!N:N,MATCH(B939,'School List 1'!C:C,0)))</f>
        <v/>
      </c>
      <c r="J939" s="29" t="str">
        <f>IF(TRIM(A939)="","",INDEX('School List 1'!O:O,MATCH(B939,'School List 1'!C:C,0)))</f>
        <v/>
      </c>
    </row>
    <row r="940" spans="1:10" x14ac:dyDescent="0.2">
      <c r="A940" s="9" t="str">
        <f>_xlfn.IFNA(INDEX('School List 1'!D:D,MATCH(B940,'School List 1'!C:C,0))," ")</f>
        <v xml:space="preserve"> </v>
      </c>
      <c r="I940" s="29" t="str">
        <f>IF(TRIM(A940)="","",INDEX('School List 1'!N:N,MATCH(B940,'School List 1'!C:C,0)))</f>
        <v/>
      </c>
      <c r="J940" s="29" t="str">
        <f>IF(TRIM(A940)="","",INDEX('School List 1'!O:O,MATCH(B940,'School List 1'!C:C,0)))</f>
        <v/>
      </c>
    </row>
    <row r="941" spans="1:10" x14ac:dyDescent="0.2">
      <c r="A941" s="9" t="str">
        <f>_xlfn.IFNA(INDEX('School List 1'!D:D,MATCH(B941,'School List 1'!C:C,0))," ")</f>
        <v xml:space="preserve"> </v>
      </c>
      <c r="I941" s="29" t="str">
        <f>IF(TRIM(A941)="","",INDEX('School List 1'!N:N,MATCH(B941,'School List 1'!C:C,0)))</f>
        <v/>
      </c>
      <c r="J941" s="29" t="str">
        <f>IF(TRIM(A941)="","",INDEX('School List 1'!O:O,MATCH(B941,'School List 1'!C:C,0)))</f>
        <v/>
      </c>
    </row>
    <row r="942" spans="1:10" x14ac:dyDescent="0.2">
      <c r="A942" s="9" t="str">
        <f>_xlfn.IFNA(INDEX('School List 1'!D:D,MATCH(B942,'School List 1'!C:C,0))," ")</f>
        <v xml:space="preserve"> </v>
      </c>
      <c r="I942" s="29" t="str">
        <f>IF(TRIM(A942)="","",INDEX('School List 1'!N:N,MATCH(B942,'School List 1'!C:C,0)))</f>
        <v/>
      </c>
      <c r="J942" s="29" t="str">
        <f>IF(TRIM(A942)="","",INDEX('School List 1'!O:O,MATCH(B942,'School List 1'!C:C,0)))</f>
        <v/>
      </c>
    </row>
    <row r="943" spans="1:10" x14ac:dyDescent="0.2">
      <c r="A943" s="9" t="str">
        <f>_xlfn.IFNA(INDEX('School List 1'!D:D,MATCH(B943,'School List 1'!C:C,0))," ")</f>
        <v xml:space="preserve"> </v>
      </c>
      <c r="I943" s="29" t="str">
        <f>IF(TRIM(A943)="","",INDEX('School List 1'!N:N,MATCH(B943,'School List 1'!C:C,0)))</f>
        <v/>
      </c>
      <c r="J943" s="29" t="str">
        <f>IF(TRIM(A943)="","",INDEX('School List 1'!O:O,MATCH(B943,'School List 1'!C:C,0)))</f>
        <v/>
      </c>
    </row>
    <row r="944" spans="1:10" x14ac:dyDescent="0.2">
      <c r="A944" s="9" t="str">
        <f>_xlfn.IFNA(INDEX('School List 1'!D:D,MATCH(B944,'School List 1'!C:C,0))," ")</f>
        <v xml:space="preserve"> </v>
      </c>
      <c r="I944" s="29" t="str">
        <f>IF(TRIM(A944)="","",INDEX('School List 1'!N:N,MATCH(B944,'School List 1'!C:C,0)))</f>
        <v/>
      </c>
      <c r="J944" s="29" t="str">
        <f>IF(TRIM(A944)="","",INDEX('School List 1'!O:O,MATCH(B944,'School List 1'!C:C,0)))</f>
        <v/>
      </c>
    </row>
    <row r="945" spans="1:10" x14ac:dyDescent="0.2">
      <c r="A945" s="9" t="str">
        <f>_xlfn.IFNA(INDEX('School List 1'!D:D,MATCH(B945,'School List 1'!C:C,0))," ")</f>
        <v xml:space="preserve"> </v>
      </c>
      <c r="I945" s="29" t="str">
        <f>IF(TRIM(A945)="","",INDEX('School List 1'!N:N,MATCH(B945,'School List 1'!C:C,0)))</f>
        <v/>
      </c>
      <c r="J945" s="29" t="str">
        <f>IF(TRIM(A945)="","",INDEX('School List 1'!O:O,MATCH(B945,'School List 1'!C:C,0)))</f>
        <v/>
      </c>
    </row>
    <row r="946" spans="1:10" x14ac:dyDescent="0.2">
      <c r="A946" s="9" t="str">
        <f>_xlfn.IFNA(INDEX('School List 1'!D:D,MATCH(B946,'School List 1'!C:C,0))," ")</f>
        <v xml:space="preserve"> </v>
      </c>
      <c r="I946" s="29" t="str">
        <f>IF(TRIM(A946)="","",INDEX('School List 1'!N:N,MATCH(B946,'School List 1'!C:C,0)))</f>
        <v/>
      </c>
      <c r="J946" s="29" t="str">
        <f>IF(TRIM(A946)="","",INDEX('School List 1'!O:O,MATCH(B946,'School List 1'!C:C,0)))</f>
        <v/>
      </c>
    </row>
    <row r="947" spans="1:10" x14ac:dyDescent="0.2">
      <c r="A947" s="9" t="str">
        <f>_xlfn.IFNA(INDEX('School List 1'!D:D,MATCH(B947,'School List 1'!C:C,0))," ")</f>
        <v xml:space="preserve"> </v>
      </c>
      <c r="I947" s="29" t="str">
        <f>IF(TRIM(A947)="","",INDEX('School List 1'!N:N,MATCH(B947,'School List 1'!C:C,0)))</f>
        <v/>
      </c>
      <c r="J947" s="29" t="str">
        <f>IF(TRIM(A947)="","",INDEX('School List 1'!O:O,MATCH(B947,'School List 1'!C:C,0)))</f>
        <v/>
      </c>
    </row>
    <row r="948" spans="1:10" x14ac:dyDescent="0.2">
      <c r="A948" s="9" t="str">
        <f>_xlfn.IFNA(INDEX('School List 1'!D:D,MATCH(B948,'School List 1'!C:C,0))," ")</f>
        <v xml:space="preserve"> </v>
      </c>
      <c r="I948" s="29" t="str">
        <f>IF(TRIM(A948)="","",INDEX('School List 1'!N:N,MATCH(B948,'School List 1'!C:C,0)))</f>
        <v/>
      </c>
      <c r="J948" s="29" t="str">
        <f>IF(TRIM(A948)="","",INDEX('School List 1'!O:O,MATCH(B948,'School List 1'!C:C,0)))</f>
        <v/>
      </c>
    </row>
    <row r="949" spans="1:10" x14ac:dyDescent="0.2">
      <c r="A949" s="9" t="str">
        <f>_xlfn.IFNA(INDEX('School List 1'!D:D,MATCH(B949,'School List 1'!C:C,0))," ")</f>
        <v xml:space="preserve"> </v>
      </c>
      <c r="I949" s="29" t="str">
        <f>IF(TRIM(A949)="","",INDEX('School List 1'!N:N,MATCH(B949,'School List 1'!C:C,0)))</f>
        <v/>
      </c>
      <c r="J949" s="29" t="str">
        <f>IF(TRIM(A949)="","",INDEX('School List 1'!O:O,MATCH(B949,'School List 1'!C:C,0)))</f>
        <v/>
      </c>
    </row>
    <row r="950" spans="1:10" x14ac:dyDescent="0.2">
      <c r="A950" s="9" t="str">
        <f>_xlfn.IFNA(INDEX('School List 1'!D:D,MATCH(B950,'School List 1'!C:C,0))," ")</f>
        <v xml:space="preserve"> </v>
      </c>
      <c r="I950" s="29" t="str">
        <f>IF(TRIM(A950)="","",INDEX('School List 1'!N:N,MATCH(B950,'School List 1'!C:C,0)))</f>
        <v/>
      </c>
      <c r="J950" s="29" t="str">
        <f>IF(TRIM(A950)="","",INDEX('School List 1'!O:O,MATCH(B950,'School List 1'!C:C,0)))</f>
        <v/>
      </c>
    </row>
    <row r="951" spans="1:10" x14ac:dyDescent="0.2">
      <c r="A951" s="9" t="str">
        <f>_xlfn.IFNA(INDEX('School List 1'!D:D,MATCH(B951,'School List 1'!C:C,0))," ")</f>
        <v xml:space="preserve"> </v>
      </c>
      <c r="I951" s="29" t="str">
        <f>IF(TRIM(A951)="","",INDEX('School List 1'!N:N,MATCH(B951,'School List 1'!C:C,0)))</f>
        <v/>
      </c>
      <c r="J951" s="29" t="str">
        <f>IF(TRIM(A951)="","",INDEX('School List 1'!O:O,MATCH(B951,'School List 1'!C:C,0)))</f>
        <v/>
      </c>
    </row>
    <row r="952" spans="1:10" x14ac:dyDescent="0.2">
      <c r="A952" s="9" t="str">
        <f>_xlfn.IFNA(INDEX('School List 1'!D:D,MATCH(B952,'School List 1'!C:C,0))," ")</f>
        <v xml:space="preserve"> </v>
      </c>
      <c r="I952" s="29" t="str">
        <f>IF(TRIM(A952)="","",INDEX('School List 1'!N:N,MATCH(B952,'School List 1'!C:C,0)))</f>
        <v/>
      </c>
      <c r="J952" s="29" t="str">
        <f>IF(TRIM(A952)="","",INDEX('School List 1'!O:O,MATCH(B952,'School List 1'!C:C,0)))</f>
        <v/>
      </c>
    </row>
    <row r="953" spans="1:10" x14ac:dyDescent="0.2">
      <c r="A953" s="9" t="str">
        <f>_xlfn.IFNA(INDEX('School List 1'!D:D,MATCH(B953,'School List 1'!C:C,0))," ")</f>
        <v xml:space="preserve"> </v>
      </c>
      <c r="I953" s="29" t="str">
        <f>IF(TRIM(A953)="","",INDEX('School List 1'!N:N,MATCH(B953,'School List 1'!C:C,0)))</f>
        <v/>
      </c>
      <c r="J953" s="29" t="str">
        <f>IF(TRIM(A953)="","",INDEX('School List 1'!O:O,MATCH(B953,'School List 1'!C:C,0)))</f>
        <v/>
      </c>
    </row>
    <row r="954" spans="1:10" x14ac:dyDescent="0.2">
      <c r="A954" s="9" t="str">
        <f>_xlfn.IFNA(INDEX('School List 1'!D:D,MATCH(B954,'School List 1'!C:C,0))," ")</f>
        <v xml:space="preserve"> </v>
      </c>
      <c r="I954" s="29" t="str">
        <f>IF(TRIM(A954)="","",INDEX('School List 1'!N:N,MATCH(B954,'School List 1'!C:C,0)))</f>
        <v/>
      </c>
      <c r="J954" s="29" t="str">
        <f>IF(TRIM(A954)="","",INDEX('School List 1'!O:O,MATCH(B954,'School List 1'!C:C,0)))</f>
        <v/>
      </c>
    </row>
    <row r="955" spans="1:10" x14ac:dyDescent="0.2">
      <c r="A955" s="9" t="str">
        <f>_xlfn.IFNA(INDEX('School List 1'!D:D,MATCH(B955,'School List 1'!C:C,0))," ")</f>
        <v xml:space="preserve"> </v>
      </c>
      <c r="I955" s="29" t="str">
        <f>IF(TRIM(A955)="","",INDEX('School List 1'!N:N,MATCH(B955,'School List 1'!C:C,0)))</f>
        <v/>
      </c>
      <c r="J955" s="29" t="str">
        <f>IF(TRIM(A955)="","",INDEX('School List 1'!O:O,MATCH(B955,'School List 1'!C:C,0)))</f>
        <v/>
      </c>
    </row>
    <row r="956" spans="1:10" x14ac:dyDescent="0.2">
      <c r="A956" s="9" t="str">
        <f>_xlfn.IFNA(INDEX('School List 1'!D:D,MATCH(B956,'School List 1'!C:C,0))," ")</f>
        <v xml:space="preserve"> </v>
      </c>
      <c r="I956" s="29" t="str">
        <f>IF(TRIM(A956)="","",INDEX('School List 1'!N:N,MATCH(B956,'School List 1'!C:C,0)))</f>
        <v/>
      </c>
      <c r="J956" s="29" t="str">
        <f>IF(TRIM(A956)="","",INDEX('School List 1'!O:O,MATCH(B956,'School List 1'!C:C,0)))</f>
        <v/>
      </c>
    </row>
    <row r="957" spans="1:10" x14ac:dyDescent="0.2">
      <c r="A957" s="9" t="str">
        <f>_xlfn.IFNA(INDEX('School List 1'!D:D,MATCH(B957,'School List 1'!C:C,0))," ")</f>
        <v xml:space="preserve"> </v>
      </c>
      <c r="I957" s="29" t="str">
        <f>IF(TRIM(A957)="","",INDEX('School List 1'!N:N,MATCH(B957,'School List 1'!C:C,0)))</f>
        <v/>
      </c>
      <c r="J957" s="29" t="str">
        <f>IF(TRIM(A957)="","",INDEX('School List 1'!O:O,MATCH(B957,'School List 1'!C:C,0)))</f>
        <v/>
      </c>
    </row>
    <row r="958" spans="1:10" x14ac:dyDescent="0.2">
      <c r="A958" s="9" t="str">
        <f>_xlfn.IFNA(INDEX('School List 1'!D:D,MATCH(B958,'School List 1'!C:C,0))," ")</f>
        <v xml:space="preserve"> </v>
      </c>
      <c r="I958" s="29" t="str">
        <f>IF(TRIM(A958)="","",INDEX('School List 1'!N:N,MATCH(B958,'School List 1'!C:C,0)))</f>
        <v/>
      </c>
      <c r="J958" s="29" t="str">
        <f>IF(TRIM(A958)="","",INDEX('School List 1'!O:O,MATCH(B958,'School List 1'!C:C,0)))</f>
        <v/>
      </c>
    </row>
    <row r="959" spans="1:10" x14ac:dyDescent="0.2">
      <c r="A959" s="9" t="str">
        <f>_xlfn.IFNA(INDEX('School List 1'!D:D,MATCH(B959,'School List 1'!C:C,0))," ")</f>
        <v xml:space="preserve"> </v>
      </c>
      <c r="I959" s="29" t="str">
        <f>IF(TRIM(A959)="","",INDEX('School List 1'!N:N,MATCH(B959,'School List 1'!C:C,0)))</f>
        <v/>
      </c>
      <c r="J959" s="29" t="str">
        <f>IF(TRIM(A959)="","",INDEX('School List 1'!O:O,MATCH(B959,'School List 1'!C:C,0)))</f>
        <v/>
      </c>
    </row>
    <row r="960" spans="1:10" x14ac:dyDescent="0.2">
      <c r="A960" s="9" t="str">
        <f>_xlfn.IFNA(INDEX('School List 1'!D:D,MATCH(B960,'School List 1'!C:C,0))," ")</f>
        <v xml:space="preserve"> </v>
      </c>
      <c r="I960" s="29" t="str">
        <f>IF(TRIM(A960)="","",INDEX('School List 1'!N:N,MATCH(B960,'School List 1'!C:C,0)))</f>
        <v/>
      </c>
      <c r="J960" s="29" t="str">
        <f>IF(TRIM(A960)="","",INDEX('School List 1'!O:O,MATCH(B960,'School List 1'!C:C,0)))</f>
        <v/>
      </c>
    </row>
    <row r="961" spans="1:10" x14ac:dyDescent="0.2">
      <c r="A961" s="9" t="str">
        <f>_xlfn.IFNA(INDEX('School List 1'!D:D,MATCH(B961,'School List 1'!C:C,0))," ")</f>
        <v xml:space="preserve"> </v>
      </c>
      <c r="I961" s="29" t="str">
        <f>IF(TRIM(A961)="","",INDEX('School List 1'!N:N,MATCH(B961,'School List 1'!C:C,0)))</f>
        <v/>
      </c>
      <c r="J961" s="29" t="str">
        <f>IF(TRIM(A961)="","",INDEX('School List 1'!O:O,MATCH(B961,'School List 1'!C:C,0)))</f>
        <v/>
      </c>
    </row>
    <row r="962" spans="1:10" x14ac:dyDescent="0.2">
      <c r="A962" s="9" t="str">
        <f>_xlfn.IFNA(INDEX('School List 1'!D:D,MATCH(B962,'School List 1'!C:C,0))," ")</f>
        <v xml:space="preserve"> </v>
      </c>
      <c r="I962" s="29" t="str">
        <f>IF(TRIM(A962)="","",INDEX('School List 1'!N:N,MATCH(B962,'School List 1'!C:C,0)))</f>
        <v/>
      </c>
      <c r="J962" s="29" t="str">
        <f>IF(TRIM(A962)="","",INDEX('School List 1'!O:O,MATCH(B962,'School List 1'!C:C,0)))</f>
        <v/>
      </c>
    </row>
    <row r="963" spans="1:10" x14ac:dyDescent="0.2">
      <c r="A963" s="9" t="str">
        <f>_xlfn.IFNA(INDEX('School List 1'!D:D,MATCH(B963,'School List 1'!C:C,0))," ")</f>
        <v xml:space="preserve"> </v>
      </c>
      <c r="I963" s="29" t="str">
        <f>IF(TRIM(A963)="","",INDEX('School List 1'!N:N,MATCH(B963,'School List 1'!C:C,0)))</f>
        <v/>
      </c>
      <c r="J963" s="29" t="str">
        <f>IF(TRIM(A963)="","",INDEX('School List 1'!O:O,MATCH(B963,'School List 1'!C:C,0)))</f>
        <v/>
      </c>
    </row>
    <row r="964" spans="1:10" x14ac:dyDescent="0.2">
      <c r="A964" s="9" t="str">
        <f>_xlfn.IFNA(INDEX('School List 1'!D:D,MATCH(B964,'School List 1'!C:C,0))," ")</f>
        <v xml:space="preserve"> </v>
      </c>
      <c r="I964" s="29" t="str">
        <f>IF(TRIM(A964)="","",INDEX('School List 1'!N:N,MATCH(B964,'School List 1'!C:C,0)))</f>
        <v/>
      </c>
      <c r="J964" s="29" t="str">
        <f>IF(TRIM(A964)="","",INDEX('School List 1'!O:O,MATCH(B964,'School List 1'!C:C,0)))</f>
        <v/>
      </c>
    </row>
    <row r="965" spans="1:10" x14ac:dyDescent="0.2">
      <c r="A965" s="9" t="str">
        <f>_xlfn.IFNA(INDEX('School List 1'!D:D,MATCH(B965,'School List 1'!C:C,0))," ")</f>
        <v xml:space="preserve"> </v>
      </c>
      <c r="I965" s="29" t="str">
        <f>IF(TRIM(A965)="","",INDEX('School List 1'!N:N,MATCH(B965,'School List 1'!C:C,0)))</f>
        <v/>
      </c>
      <c r="J965" s="29" t="str">
        <f>IF(TRIM(A965)="","",INDEX('School List 1'!O:O,MATCH(B965,'School List 1'!C:C,0)))</f>
        <v/>
      </c>
    </row>
    <row r="966" spans="1:10" x14ac:dyDescent="0.2">
      <c r="A966" s="9" t="str">
        <f>_xlfn.IFNA(INDEX('School List 1'!D:D,MATCH(B966,'School List 1'!C:C,0))," ")</f>
        <v xml:space="preserve"> </v>
      </c>
      <c r="I966" s="29" t="str">
        <f>IF(TRIM(A966)="","",INDEX('School List 1'!N:N,MATCH(B966,'School List 1'!C:C,0)))</f>
        <v/>
      </c>
      <c r="J966" s="29" t="str">
        <f>IF(TRIM(A966)="","",INDEX('School List 1'!O:O,MATCH(B966,'School List 1'!C:C,0)))</f>
        <v/>
      </c>
    </row>
    <row r="967" spans="1:10" x14ac:dyDescent="0.2">
      <c r="A967" s="9" t="str">
        <f>_xlfn.IFNA(INDEX('School List 1'!D:D,MATCH(B967,'School List 1'!C:C,0))," ")</f>
        <v xml:space="preserve"> </v>
      </c>
      <c r="I967" s="29" t="str">
        <f>IF(TRIM(A967)="","",INDEX('School List 1'!N:N,MATCH(B967,'School List 1'!C:C,0)))</f>
        <v/>
      </c>
      <c r="J967" s="29" t="str">
        <f>IF(TRIM(A967)="","",INDEX('School List 1'!O:O,MATCH(B967,'School List 1'!C:C,0)))</f>
        <v/>
      </c>
    </row>
    <row r="968" spans="1:10" x14ac:dyDescent="0.2">
      <c r="A968" s="9" t="str">
        <f>_xlfn.IFNA(INDEX('School List 1'!D:D,MATCH(B968,'School List 1'!C:C,0))," ")</f>
        <v xml:space="preserve"> </v>
      </c>
      <c r="I968" s="29" t="str">
        <f>IF(TRIM(A968)="","",INDEX('School List 1'!N:N,MATCH(B968,'School List 1'!C:C,0)))</f>
        <v/>
      </c>
      <c r="J968" s="29" t="str">
        <f>IF(TRIM(A968)="","",INDEX('School List 1'!O:O,MATCH(B968,'School List 1'!C:C,0)))</f>
        <v/>
      </c>
    </row>
    <row r="969" spans="1:10" x14ac:dyDescent="0.2">
      <c r="A969" s="9" t="str">
        <f>_xlfn.IFNA(INDEX('School List 1'!D:D,MATCH(B969,'School List 1'!C:C,0))," ")</f>
        <v xml:space="preserve"> </v>
      </c>
      <c r="I969" s="29" t="str">
        <f>IF(TRIM(A969)="","",INDEX('School List 1'!N:N,MATCH(B969,'School List 1'!C:C,0)))</f>
        <v/>
      </c>
      <c r="J969" s="29" t="str">
        <f>IF(TRIM(A969)="","",INDEX('School List 1'!O:O,MATCH(B969,'School List 1'!C:C,0)))</f>
        <v/>
      </c>
    </row>
    <row r="970" spans="1:10" x14ac:dyDescent="0.2">
      <c r="A970" s="9" t="str">
        <f>_xlfn.IFNA(INDEX('School List 1'!D:D,MATCH(B970,'School List 1'!C:C,0))," ")</f>
        <v xml:space="preserve"> </v>
      </c>
      <c r="I970" s="29" t="str">
        <f>IF(TRIM(A970)="","",INDEX('School List 1'!N:N,MATCH(B970,'School List 1'!C:C,0)))</f>
        <v/>
      </c>
      <c r="J970" s="29" t="str">
        <f>IF(TRIM(A970)="","",INDEX('School List 1'!O:O,MATCH(B970,'School List 1'!C:C,0)))</f>
        <v/>
      </c>
    </row>
    <row r="971" spans="1:10" x14ac:dyDescent="0.2">
      <c r="A971" s="9" t="str">
        <f>_xlfn.IFNA(INDEX('School List 1'!D:D,MATCH(B971,'School List 1'!C:C,0))," ")</f>
        <v xml:space="preserve"> </v>
      </c>
      <c r="I971" s="29" t="str">
        <f>IF(TRIM(A971)="","",INDEX('School List 1'!N:N,MATCH(B971,'School List 1'!C:C,0)))</f>
        <v/>
      </c>
      <c r="J971" s="29" t="str">
        <f>IF(TRIM(A971)="","",INDEX('School List 1'!O:O,MATCH(B971,'School List 1'!C:C,0)))</f>
        <v/>
      </c>
    </row>
    <row r="972" spans="1:10" x14ac:dyDescent="0.2">
      <c r="A972" s="9" t="str">
        <f>_xlfn.IFNA(INDEX('School List 1'!D:D,MATCH(B972,'School List 1'!C:C,0))," ")</f>
        <v xml:space="preserve"> </v>
      </c>
      <c r="I972" s="29" t="str">
        <f>IF(TRIM(A972)="","",INDEX('School List 1'!N:N,MATCH(B972,'School List 1'!C:C,0)))</f>
        <v/>
      </c>
      <c r="J972" s="29" t="str">
        <f>IF(TRIM(A972)="","",INDEX('School List 1'!O:O,MATCH(B972,'School List 1'!C:C,0)))</f>
        <v/>
      </c>
    </row>
    <row r="973" spans="1:10" x14ac:dyDescent="0.2">
      <c r="A973" s="9" t="str">
        <f>_xlfn.IFNA(INDEX('School List 1'!D:D,MATCH(B973,'School List 1'!C:C,0))," ")</f>
        <v xml:space="preserve"> </v>
      </c>
      <c r="I973" s="29" t="str">
        <f>IF(TRIM(A973)="","",INDEX('School List 1'!N:N,MATCH(B973,'School List 1'!C:C,0)))</f>
        <v/>
      </c>
      <c r="J973" s="29" t="str">
        <f>IF(TRIM(A973)="","",INDEX('School List 1'!O:O,MATCH(B973,'School List 1'!C:C,0)))</f>
        <v/>
      </c>
    </row>
    <row r="974" spans="1:10" x14ac:dyDescent="0.2">
      <c r="A974" s="9" t="str">
        <f>_xlfn.IFNA(INDEX('School List 1'!D:D,MATCH(B974,'School List 1'!C:C,0))," ")</f>
        <v xml:space="preserve"> </v>
      </c>
      <c r="I974" s="29" t="str">
        <f>IF(TRIM(A974)="","",INDEX('School List 1'!N:N,MATCH(B974,'School List 1'!C:C,0)))</f>
        <v/>
      </c>
      <c r="J974" s="29" t="str">
        <f>IF(TRIM(A974)="","",INDEX('School List 1'!O:O,MATCH(B974,'School List 1'!C:C,0)))</f>
        <v/>
      </c>
    </row>
    <row r="975" spans="1:10" x14ac:dyDescent="0.2">
      <c r="A975" s="9" t="str">
        <f>_xlfn.IFNA(INDEX('School List 1'!D:D,MATCH(B975,'School List 1'!C:C,0))," ")</f>
        <v xml:space="preserve"> </v>
      </c>
      <c r="I975" s="29" t="str">
        <f>IF(TRIM(A975)="","",INDEX('School List 1'!N:N,MATCH(B975,'School List 1'!C:C,0)))</f>
        <v/>
      </c>
      <c r="J975" s="29" t="str">
        <f>IF(TRIM(A975)="","",INDEX('School List 1'!O:O,MATCH(B975,'School List 1'!C:C,0)))</f>
        <v/>
      </c>
    </row>
    <row r="976" spans="1:10" x14ac:dyDescent="0.2">
      <c r="A976" s="9" t="str">
        <f>_xlfn.IFNA(INDEX('School List 1'!D:D,MATCH(B976,'School List 1'!C:C,0))," ")</f>
        <v xml:space="preserve"> </v>
      </c>
      <c r="I976" s="29" t="str">
        <f>IF(TRIM(A976)="","",INDEX('School List 1'!N:N,MATCH(B976,'School List 1'!C:C,0)))</f>
        <v/>
      </c>
      <c r="J976" s="29" t="str">
        <f>IF(TRIM(A976)="","",INDEX('School List 1'!O:O,MATCH(B976,'School List 1'!C:C,0)))</f>
        <v/>
      </c>
    </row>
    <row r="977" spans="1:10" x14ac:dyDescent="0.2">
      <c r="A977" s="9" t="str">
        <f>_xlfn.IFNA(INDEX('School List 1'!D:D,MATCH(B977,'School List 1'!C:C,0))," ")</f>
        <v xml:space="preserve"> </v>
      </c>
      <c r="I977" s="29" t="str">
        <f>IF(TRIM(A977)="","",INDEX('School List 1'!N:N,MATCH(B977,'School List 1'!C:C,0)))</f>
        <v/>
      </c>
      <c r="J977" s="29" t="str">
        <f>IF(TRIM(A977)="","",INDEX('School List 1'!O:O,MATCH(B977,'School List 1'!C:C,0)))</f>
        <v/>
      </c>
    </row>
    <row r="978" spans="1:10" x14ac:dyDescent="0.2">
      <c r="A978" s="9" t="str">
        <f>_xlfn.IFNA(INDEX('School List 1'!D:D,MATCH(B978,'School List 1'!C:C,0))," ")</f>
        <v xml:space="preserve"> </v>
      </c>
      <c r="I978" s="29" t="str">
        <f>IF(TRIM(A978)="","",INDEX('School List 1'!N:N,MATCH(B978,'School List 1'!C:C,0)))</f>
        <v/>
      </c>
      <c r="J978" s="29" t="str">
        <f>IF(TRIM(A978)="","",INDEX('School List 1'!O:O,MATCH(B978,'School List 1'!C:C,0)))</f>
        <v/>
      </c>
    </row>
    <row r="979" spans="1:10" x14ac:dyDescent="0.2">
      <c r="A979" s="9" t="str">
        <f>_xlfn.IFNA(INDEX('School List 1'!D:D,MATCH(B979,'School List 1'!C:C,0))," ")</f>
        <v xml:space="preserve"> </v>
      </c>
      <c r="I979" s="29" t="str">
        <f>IF(TRIM(A979)="","",INDEX('School List 1'!N:N,MATCH(B979,'School List 1'!C:C,0)))</f>
        <v/>
      </c>
      <c r="J979" s="29" t="str">
        <f>IF(TRIM(A979)="","",INDEX('School List 1'!O:O,MATCH(B979,'School List 1'!C:C,0)))</f>
        <v/>
      </c>
    </row>
    <row r="980" spans="1:10" x14ac:dyDescent="0.2">
      <c r="A980" s="9" t="str">
        <f>_xlfn.IFNA(INDEX('School List 1'!D:D,MATCH(B980,'School List 1'!C:C,0))," ")</f>
        <v xml:space="preserve"> </v>
      </c>
      <c r="I980" s="29" t="str">
        <f>IF(TRIM(A980)="","",INDEX('School List 1'!N:N,MATCH(B980,'School List 1'!C:C,0)))</f>
        <v/>
      </c>
      <c r="J980" s="29" t="str">
        <f>IF(TRIM(A980)="","",INDEX('School List 1'!O:O,MATCH(B980,'School List 1'!C:C,0)))</f>
        <v/>
      </c>
    </row>
    <row r="981" spans="1:10" x14ac:dyDescent="0.2">
      <c r="A981" s="9" t="str">
        <f>_xlfn.IFNA(INDEX('School List 1'!D:D,MATCH(B981,'School List 1'!C:C,0))," ")</f>
        <v xml:space="preserve"> </v>
      </c>
      <c r="I981" s="29" t="str">
        <f>IF(TRIM(A981)="","",INDEX('School List 1'!N:N,MATCH(B981,'School List 1'!C:C,0)))</f>
        <v/>
      </c>
      <c r="J981" s="29" t="str">
        <f>IF(TRIM(A981)="","",INDEX('School List 1'!O:O,MATCH(B981,'School List 1'!C:C,0)))</f>
        <v/>
      </c>
    </row>
    <row r="982" spans="1:10" x14ac:dyDescent="0.2">
      <c r="A982" s="9" t="str">
        <f>_xlfn.IFNA(INDEX('School List 1'!D:D,MATCH(B982,'School List 1'!C:C,0))," ")</f>
        <v xml:space="preserve"> </v>
      </c>
      <c r="I982" s="29" t="str">
        <f>IF(TRIM(A982)="","",INDEX('School List 1'!N:N,MATCH(B982,'School List 1'!C:C,0)))</f>
        <v/>
      </c>
      <c r="J982" s="29" t="str">
        <f>IF(TRIM(A982)="","",INDEX('School List 1'!O:O,MATCH(B982,'School List 1'!C:C,0)))</f>
        <v/>
      </c>
    </row>
    <row r="983" spans="1:10" x14ac:dyDescent="0.2">
      <c r="A983" s="9" t="str">
        <f>_xlfn.IFNA(INDEX('School List 1'!D:D,MATCH(B983,'School List 1'!C:C,0))," ")</f>
        <v xml:space="preserve"> </v>
      </c>
      <c r="I983" s="29" t="str">
        <f>IF(TRIM(A983)="","",INDEX('School List 1'!N:N,MATCH(B983,'School List 1'!C:C,0)))</f>
        <v/>
      </c>
      <c r="J983" s="29" t="str">
        <f>IF(TRIM(A983)="","",INDEX('School List 1'!O:O,MATCH(B983,'School List 1'!C:C,0)))</f>
        <v/>
      </c>
    </row>
    <row r="984" spans="1:10" x14ac:dyDescent="0.2">
      <c r="A984" s="9" t="str">
        <f>_xlfn.IFNA(INDEX('School List 1'!D:D,MATCH(B984,'School List 1'!C:C,0))," ")</f>
        <v xml:space="preserve"> </v>
      </c>
      <c r="I984" s="29" t="str">
        <f>IF(TRIM(A984)="","",INDEX('School List 1'!N:N,MATCH(B984,'School List 1'!C:C,0)))</f>
        <v/>
      </c>
      <c r="J984" s="29" t="str">
        <f>IF(TRIM(A984)="","",INDEX('School List 1'!O:O,MATCH(B984,'School List 1'!C:C,0)))</f>
        <v/>
      </c>
    </row>
    <row r="985" spans="1:10" x14ac:dyDescent="0.2">
      <c r="A985" s="9" t="str">
        <f>_xlfn.IFNA(INDEX('School List 1'!D:D,MATCH(B985,'School List 1'!C:C,0))," ")</f>
        <v xml:space="preserve"> </v>
      </c>
      <c r="I985" s="29" t="str">
        <f>IF(TRIM(A985)="","",INDEX('School List 1'!N:N,MATCH(B985,'School List 1'!C:C,0)))</f>
        <v/>
      </c>
      <c r="J985" s="29" t="str">
        <f>IF(TRIM(A985)="","",INDEX('School List 1'!O:O,MATCH(B985,'School List 1'!C:C,0)))</f>
        <v/>
      </c>
    </row>
    <row r="986" spans="1:10" x14ac:dyDescent="0.2">
      <c r="A986" s="9" t="str">
        <f>_xlfn.IFNA(INDEX('School List 1'!D:D,MATCH(B986,'School List 1'!C:C,0))," ")</f>
        <v xml:space="preserve"> </v>
      </c>
      <c r="I986" s="29" t="str">
        <f>IF(TRIM(A986)="","",INDEX('School List 1'!N:N,MATCH(B986,'School List 1'!C:C,0)))</f>
        <v/>
      </c>
      <c r="J986" s="29" t="str">
        <f>IF(TRIM(A986)="","",INDEX('School List 1'!O:O,MATCH(B986,'School List 1'!C:C,0)))</f>
        <v/>
      </c>
    </row>
    <row r="987" spans="1:10" x14ac:dyDescent="0.2">
      <c r="A987" s="9" t="str">
        <f>_xlfn.IFNA(INDEX('School List 1'!D:D,MATCH(B987,'School List 1'!C:C,0))," ")</f>
        <v xml:space="preserve"> </v>
      </c>
      <c r="I987" s="29" t="str">
        <f>IF(TRIM(A987)="","",INDEX('School List 1'!N:N,MATCH(B987,'School List 1'!C:C,0)))</f>
        <v/>
      </c>
      <c r="J987" s="29" t="str">
        <f>IF(TRIM(A987)="","",INDEX('School List 1'!O:O,MATCH(B987,'School List 1'!C:C,0)))</f>
        <v/>
      </c>
    </row>
    <row r="988" spans="1:10" x14ac:dyDescent="0.2">
      <c r="A988" s="9" t="str">
        <f>_xlfn.IFNA(INDEX('School List 1'!D:D,MATCH(B988,'School List 1'!C:C,0))," ")</f>
        <v xml:space="preserve"> </v>
      </c>
      <c r="I988" s="29" t="str">
        <f>IF(TRIM(A988)="","",INDEX('School List 1'!N:N,MATCH(B988,'School List 1'!C:C,0)))</f>
        <v/>
      </c>
      <c r="J988" s="29" t="str">
        <f>IF(TRIM(A988)="","",INDEX('School List 1'!O:O,MATCH(B988,'School List 1'!C:C,0)))</f>
        <v/>
      </c>
    </row>
    <row r="989" spans="1:10" x14ac:dyDescent="0.2">
      <c r="A989" s="9" t="str">
        <f>_xlfn.IFNA(INDEX('School List 1'!D:D,MATCH(B989,'School List 1'!C:C,0))," ")</f>
        <v xml:space="preserve"> </v>
      </c>
      <c r="I989" s="29" t="str">
        <f>IF(TRIM(A989)="","",INDEX('School List 1'!N:N,MATCH(B989,'School List 1'!C:C,0)))</f>
        <v/>
      </c>
      <c r="J989" s="29" t="str">
        <f>IF(TRIM(A989)="","",INDEX('School List 1'!O:O,MATCH(B989,'School List 1'!C:C,0)))</f>
        <v/>
      </c>
    </row>
    <row r="990" spans="1:10" x14ac:dyDescent="0.2">
      <c r="A990" s="9" t="str">
        <f>_xlfn.IFNA(INDEX('School List 1'!D:D,MATCH(B990,'School List 1'!C:C,0))," ")</f>
        <v xml:space="preserve"> </v>
      </c>
      <c r="I990" s="29" t="str">
        <f>IF(TRIM(A990)="","",INDEX('School List 1'!N:N,MATCH(B990,'School List 1'!C:C,0)))</f>
        <v/>
      </c>
      <c r="J990" s="29" t="str">
        <f>IF(TRIM(A990)="","",INDEX('School List 1'!O:O,MATCH(B990,'School List 1'!C:C,0)))</f>
        <v/>
      </c>
    </row>
    <row r="991" spans="1:10" x14ac:dyDescent="0.2">
      <c r="A991" s="9" t="str">
        <f>_xlfn.IFNA(INDEX('School List 1'!D:D,MATCH(B991,'School List 1'!C:C,0))," ")</f>
        <v xml:space="preserve"> </v>
      </c>
      <c r="I991" s="29" t="str">
        <f>IF(TRIM(A991)="","",INDEX('School List 1'!N:N,MATCH(B991,'School List 1'!C:C,0)))</f>
        <v/>
      </c>
      <c r="J991" s="29" t="str">
        <f>IF(TRIM(A991)="","",INDEX('School List 1'!O:O,MATCH(B991,'School List 1'!C:C,0)))</f>
        <v/>
      </c>
    </row>
    <row r="992" spans="1:10" x14ac:dyDescent="0.2">
      <c r="A992" s="9" t="str">
        <f>_xlfn.IFNA(INDEX('School List 1'!D:D,MATCH(B992,'School List 1'!C:C,0))," ")</f>
        <v xml:space="preserve"> </v>
      </c>
      <c r="I992" s="29" t="str">
        <f>IF(TRIM(A992)="","",INDEX('School List 1'!N:N,MATCH(B992,'School List 1'!C:C,0)))</f>
        <v/>
      </c>
      <c r="J992" s="29" t="str">
        <f>IF(TRIM(A992)="","",INDEX('School List 1'!O:O,MATCH(B992,'School List 1'!C:C,0)))</f>
        <v/>
      </c>
    </row>
    <row r="993" spans="1:10" x14ac:dyDescent="0.2">
      <c r="A993" s="9" t="str">
        <f>_xlfn.IFNA(INDEX('School List 1'!D:D,MATCH(B993,'School List 1'!C:C,0))," ")</f>
        <v xml:space="preserve"> </v>
      </c>
      <c r="I993" s="29" t="str">
        <f>IF(TRIM(A993)="","",INDEX('School List 1'!N:N,MATCH(B993,'School List 1'!C:C,0)))</f>
        <v/>
      </c>
      <c r="J993" s="29" t="str">
        <f>IF(TRIM(A993)="","",INDEX('School List 1'!O:O,MATCH(B993,'School List 1'!C:C,0)))</f>
        <v/>
      </c>
    </row>
    <row r="994" spans="1:10" x14ac:dyDescent="0.2">
      <c r="A994" s="9" t="str">
        <f>_xlfn.IFNA(INDEX('School List 1'!D:D,MATCH(B994,'School List 1'!C:C,0))," ")</f>
        <v xml:space="preserve"> </v>
      </c>
      <c r="I994" s="29" t="str">
        <f>IF(TRIM(A994)="","",INDEX('School List 1'!N:N,MATCH(B994,'School List 1'!C:C,0)))</f>
        <v/>
      </c>
      <c r="J994" s="29" t="str">
        <f>IF(TRIM(A994)="","",INDEX('School List 1'!O:O,MATCH(B994,'School List 1'!C:C,0)))</f>
        <v/>
      </c>
    </row>
    <row r="995" spans="1:10" x14ac:dyDescent="0.2">
      <c r="A995" s="9" t="str">
        <f>_xlfn.IFNA(INDEX('School List 1'!D:D,MATCH(B995,'School List 1'!C:C,0))," ")</f>
        <v xml:space="preserve"> </v>
      </c>
      <c r="I995" s="29" t="str">
        <f>IF(TRIM(A995)="","",INDEX('School List 1'!N:N,MATCH(B995,'School List 1'!C:C,0)))</f>
        <v/>
      </c>
      <c r="J995" s="29" t="str">
        <f>IF(TRIM(A995)="","",INDEX('School List 1'!O:O,MATCH(B995,'School List 1'!C:C,0)))</f>
        <v/>
      </c>
    </row>
    <row r="996" spans="1:10" x14ac:dyDescent="0.2">
      <c r="A996" s="9" t="str">
        <f>_xlfn.IFNA(INDEX('School List 1'!D:D,MATCH(B996,'School List 1'!C:C,0))," ")</f>
        <v xml:space="preserve"> </v>
      </c>
      <c r="I996" s="29" t="str">
        <f>IF(TRIM(A996)="","",INDEX('School List 1'!N:N,MATCH(B996,'School List 1'!C:C,0)))</f>
        <v/>
      </c>
      <c r="J996" s="29" t="str">
        <f>IF(TRIM(A996)="","",INDEX('School List 1'!O:O,MATCH(B996,'School List 1'!C:C,0)))</f>
        <v/>
      </c>
    </row>
    <row r="997" spans="1:10" x14ac:dyDescent="0.2">
      <c r="A997" s="9" t="str">
        <f>_xlfn.IFNA(INDEX('School List 1'!D:D,MATCH(B997,'School List 1'!C:C,0))," ")</f>
        <v xml:space="preserve"> </v>
      </c>
      <c r="I997" s="29" t="str">
        <f>IF(TRIM(A997)="","",INDEX('School List 1'!N:N,MATCH(B997,'School List 1'!C:C,0)))</f>
        <v/>
      </c>
      <c r="J997" s="29" t="str">
        <f>IF(TRIM(A997)="","",INDEX('School List 1'!O:O,MATCH(B997,'School List 1'!C:C,0)))</f>
        <v/>
      </c>
    </row>
    <row r="998" spans="1:10" x14ac:dyDescent="0.2">
      <c r="A998" s="9" t="str">
        <f>_xlfn.IFNA(INDEX('School List 1'!D:D,MATCH(B998,'School List 1'!C:C,0))," ")</f>
        <v xml:space="preserve"> </v>
      </c>
      <c r="I998" s="29" t="str">
        <f>IF(TRIM(A998)="","",INDEX('School List 1'!N:N,MATCH(B998,'School List 1'!C:C,0)))</f>
        <v/>
      </c>
      <c r="J998" s="29" t="str">
        <f>IF(TRIM(A998)="","",INDEX('School List 1'!O:O,MATCH(B998,'School List 1'!C:C,0)))</f>
        <v/>
      </c>
    </row>
    <row r="999" spans="1:10" x14ac:dyDescent="0.2">
      <c r="A999" s="9" t="str">
        <f>_xlfn.IFNA(INDEX('School List 1'!D:D,MATCH(B999,'School List 1'!C:C,0))," ")</f>
        <v xml:space="preserve"> </v>
      </c>
      <c r="I999" s="29" t="str">
        <f>IF(TRIM(A999)="","",INDEX('School List 1'!N:N,MATCH(B999,'School List 1'!C:C,0)))</f>
        <v/>
      </c>
      <c r="J999" s="29" t="str">
        <f>IF(TRIM(A999)="","",INDEX('School List 1'!O:O,MATCH(B999,'School List 1'!C:C,0)))</f>
        <v/>
      </c>
    </row>
    <row r="1000" spans="1:10" x14ac:dyDescent="0.2">
      <c r="A1000" s="9" t="str">
        <f>_xlfn.IFNA(INDEX('School List 1'!D:D,MATCH(B1000,'School List 1'!C:C,0))," ")</f>
        <v xml:space="preserve"> </v>
      </c>
      <c r="I1000" s="29" t="str">
        <f>IF(TRIM(A1000)="","",INDEX('School List 1'!N:N,MATCH(B1000,'School List 1'!C:C,0)))</f>
        <v/>
      </c>
      <c r="J1000" s="29" t="str">
        <f>IF(TRIM(A1000)="","",INDEX('School List 1'!O:O,MATCH(B1000,'School List 1'!C:C,0)))</f>
        <v/>
      </c>
    </row>
    <row r="1001" spans="1:10" x14ac:dyDescent="0.2">
      <c r="A1001" s="9" t="str">
        <f>_xlfn.IFNA(INDEX('School List 1'!D:D,MATCH(B1001,'School List 1'!C:C,0))," ")</f>
        <v xml:space="preserve"> </v>
      </c>
      <c r="I1001" s="29" t="str">
        <f>IF(TRIM(A1001)="","",INDEX('School List 1'!N:N,MATCH(B1001,'School List 1'!C:C,0)))</f>
        <v/>
      </c>
      <c r="J1001" s="29" t="str">
        <f>IF(TRIM(A1001)="","",INDEX('School List 1'!O:O,MATCH(B1001,'School List 1'!C:C,0)))</f>
        <v/>
      </c>
    </row>
  </sheetData>
  <phoneticPr fontId="7" type="noConversion"/>
  <conditionalFormatting sqref="C10:H1001">
    <cfRule type="expression" dxfId="1" priority="1" stopIfTrue="1">
      <formula>AND($B10&lt;&gt;"",COUNT($C10:$H10)&lt;&gt;6)</formula>
    </cfRule>
  </conditionalFormatting>
  <dataValidations count="1">
    <dataValidation allowBlank="1" showDropDown="1" showInputMessage="1" showErrorMessage="1" sqref="C7" xr:uid="{2D26371E-5B4B-449F-82CF-1CE5C40F2325}"/>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DE85B9-63FF-4D26-B59C-857DA4B2346E}">
  <sheetPr codeName="Sheet3">
    <tabColor theme="4" tint="0.39997558519241921"/>
  </sheetPr>
  <dimension ref="A1:J132"/>
  <sheetViews>
    <sheetView zoomScale="73" zoomScaleNormal="100" workbookViewId="0"/>
  </sheetViews>
  <sheetFormatPr defaultColWidth="8.7109375" defaultRowHeight="15" x14ac:dyDescent="0.2"/>
  <cols>
    <col min="1" max="1" width="3.5703125" style="68" customWidth="1"/>
    <col min="2" max="2" width="78.85546875" style="68" bestFit="1" customWidth="1"/>
    <col min="3" max="4" width="21.5703125" style="68" bestFit="1" customWidth="1"/>
    <col min="5" max="5" width="37.42578125" style="68" customWidth="1"/>
    <col min="6" max="6" width="13" style="68" customWidth="1"/>
    <col min="7" max="9" width="8.7109375" style="68"/>
    <col min="10" max="10" width="9.5703125" style="68" hidden="1" customWidth="1"/>
    <col min="11" max="11" width="6.140625" style="68" customWidth="1"/>
    <col min="12" max="16384" width="8.7109375" style="68"/>
  </cols>
  <sheetData>
    <row r="1" spans="1:10" s="73" customFormat="1" ht="21" thickBot="1" x14ac:dyDescent="0.35"/>
    <row r="2" spans="1:10" s="73" customFormat="1" ht="21" thickBot="1" x14ac:dyDescent="0.35">
      <c r="B2" s="130" t="s">
        <v>5592</v>
      </c>
      <c r="C2" s="133"/>
      <c r="D2" s="133"/>
      <c r="E2" s="134"/>
    </row>
    <row r="3" spans="1:10" s="73" customFormat="1" ht="42" customHeight="1" x14ac:dyDescent="0.3">
      <c r="B3" s="75" t="s">
        <v>5593</v>
      </c>
      <c r="C3" s="74"/>
      <c r="D3" s="74"/>
      <c r="E3" s="74"/>
    </row>
    <row r="4" spans="1:10" s="73" customFormat="1" ht="21.75" customHeight="1" x14ac:dyDescent="0.3">
      <c r="B4" s="75" t="s">
        <v>5584</v>
      </c>
      <c r="C4" s="74"/>
      <c r="D4" s="74"/>
      <c r="E4" s="74"/>
    </row>
    <row r="5" spans="1:10" s="73" customFormat="1" ht="21.75" customHeight="1" x14ac:dyDescent="0.3">
      <c r="B5" s="75" t="s">
        <v>6098</v>
      </c>
      <c r="C5" s="74"/>
      <c r="D5" s="74"/>
      <c r="E5" s="74"/>
    </row>
    <row r="6" spans="1:10" s="73" customFormat="1" ht="21.75" customHeight="1" x14ac:dyDescent="0.3">
      <c r="B6" s="75" t="s">
        <v>5562</v>
      </c>
      <c r="C6" s="74"/>
      <c r="D6" s="74"/>
      <c r="E6" s="74"/>
    </row>
    <row r="7" spans="1:10" ht="30" customHeight="1" thickBot="1" x14ac:dyDescent="0.3">
      <c r="B7" s="69" t="s">
        <v>189</v>
      </c>
      <c r="D7" s="70"/>
      <c r="E7" s="71" t="s">
        <v>176</v>
      </c>
    </row>
    <row r="8" spans="1:10" ht="16.5" thickBot="1" x14ac:dyDescent="0.3">
      <c r="B8" s="14" t="s">
        <v>4669</v>
      </c>
      <c r="E8" s="70">
        <f>INDEX('Table 10 Inputs'!B:B,MATCH(B8,'Table 10 Inputs'!A:A,0))</f>
        <v>100006</v>
      </c>
      <c r="J8" s="68" t="str">
        <f>'Table 10 Inputs'!A10</f>
        <v>Heath School</v>
      </c>
    </row>
    <row r="9" spans="1:10" ht="21" thickBot="1" x14ac:dyDescent="0.35">
      <c r="B9" s="130" t="s">
        <v>188</v>
      </c>
      <c r="C9" s="131"/>
      <c r="D9" s="131"/>
      <c r="E9" s="132"/>
      <c r="J9" s="68" t="str">
        <f>'Table 10 Inputs'!A11</f>
        <v>Camden Primary Pupil Referral Unit</v>
      </c>
    </row>
    <row r="10" spans="1:10" ht="16.5" thickBot="1" x14ac:dyDescent="0.25">
      <c r="B10" s="33"/>
      <c r="C10" s="34" t="s">
        <v>191</v>
      </c>
      <c r="D10" s="35" t="s">
        <v>192</v>
      </c>
      <c r="E10" s="36" t="s">
        <v>193</v>
      </c>
      <c r="J10" s="68" t="str">
        <f>'Table 10 Inputs'!A12</f>
        <v>Children's Hospital School at Gt Ormond Street and UCH</v>
      </c>
    </row>
    <row r="11" spans="1:10" ht="31.5" x14ac:dyDescent="0.2">
      <c r="B11" s="37"/>
      <c r="C11" s="38" t="s">
        <v>194</v>
      </c>
      <c r="D11" s="38" t="s">
        <v>195</v>
      </c>
      <c r="E11" s="38" t="s">
        <v>173</v>
      </c>
      <c r="J11" s="68" t="str">
        <f>'Table 10 Inputs'!A13</f>
        <v>Frank Barnes School for Deaf Children</v>
      </c>
    </row>
    <row r="12" spans="1:10" ht="16.5" thickBot="1" x14ac:dyDescent="0.25">
      <c r="B12" s="39"/>
      <c r="C12" s="40"/>
      <c r="D12" s="40"/>
      <c r="E12" s="40" t="s">
        <v>182</v>
      </c>
      <c r="J12" s="68" t="str">
        <f>'Table 10 Inputs'!A14</f>
        <v>Harmood School</v>
      </c>
    </row>
    <row r="13" spans="1:10" s="72" customFormat="1" ht="33" customHeight="1" thickBot="1" x14ac:dyDescent="0.25">
      <c r="A13" s="97">
        <v>1</v>
      </c>
      <c r="B13" s="41" t="s">
        <v>5550</v>
      </c>
      <c r="C13" s="144">
        <f>INDEX('Table 10 Inputs'!I:I,MATCH('Table 10'!$E$8,'Table 10 Inputs'!B:B,0))</f>
        <v>25</v>
      </c>
      <c r="D13" s="145">
        <f>INDEX('Table 10 Inputs'!J:J,MATCH($E$8,'Table 10 Inputs'!B:B,0))</f>
        <v>35</v>
      </c>
      <c r="E13" s="143">
        <f>((C13/12)*5)+((D13/12)*7)</f>
        <v>30.833333333333332</v>
      </c>
      <c r="J13" s="68" t="str">
        <f>'Table 10 Inputs'!A15</f>
        <v>Royal Free Hospital Children's School</v>
      </c>
    </row>
    <row r="14" spans="1:10" s="72" customFormat="1" ht="23.1" customHeight="1" thickBot="1" x14ac:dyDescent="0.25">
      <c r="A14" s="98">
        <v>2</v>
      </c>
      <c r="B14" s="42" t="s">
        <v>196</v>
      </c>
      <c r="C14" s="43"/>
      <c r="D14" s="43"/>
      <c r="E14" s="44"/>
      <c r="J14" s="68" t="str">
        <f>'Table 10 Inputs'!A16</f>
        <v>Swiss Cottage School - Development &amp; Research Centre</v>
      </c>
    </row>
    <row r="15" spans="1:10" s="72" customFormat="1" ht="33" customHeight="1" thickBot="1" x14ac:dyDescent="0.25">
      <c r="A15" s="99"/>
      <c r="B15" s="45" t="s">
        <v>177</v>
      </c>
      <c r="C15" s="112"/>
      <c r="D15" s="126"/>
      <c r="E15" s="104">
        <f>INDEX('Table 10 Inputs'!$C:$C, MATCH(B8,'Table 10 Inputs'!$A:$A,0))</f>
        <v>0</v>
      </c>
      <c r="J15" s="68" t="str">
        <f>'Table 10 Inputs'!A17</f>
        <v>The ArtsXchange</v>
      </c>
    </row>
    <row r="16" spans="1:10" s="72" customFormat="1" ht="33" customHeight="1" thickBot="1" x14ac:dyDescent="0.25">
      <c r="A16" s="99"/>
      <c r="B16" s="46" t="s">
        <v>178</v>
      </c>
      <c r="C16" s="113"/>
      <c r="D16" s="115"/>
      <c r="E16" s="104">
        <f>INDEX('Table 10 Inputs'!$D:$D,MATCH($B$8,'Table 10 Inputs'!$A:$A,0))</f>
        <v>0</v>
      </c>
      <c r="J16" s="68" t="str">
        <f>'Table 10 Inputs'!A18</f>
        <v xml:space="preserve"> </v>
      </c>
    </row>
    <row r="17" spans="1:10" s="72" customFormat="1" ht="16.5" thickBot="1" x14ac:dyDescent="0.25">
      <c r="A17" s="99"/>
      <c r="B17" s="47" t="s">
        <v>179</v>
      </c>
      <c r="C17" s="114"/>
      <c r="D17" s="116"/>
      <c r="E17" s="104">
        <f>INDEX('Table 10 Inputs'!$E:$E, MATCH($B$8,'Table 10 Inputs'!$A:$A,0))</f>
        <v>0</v>
      </c>
      <c r="J17" s="68" t="str">
        <f>'Table 10 Inputs'!A19</f>
        <v xml:space="preserve"> </v>
      </c>
    </row>
    <row r="18" spans="1:10" s="72" customFormat="1" ht="22.5" customHeight="1" thickBot="1" x14ac:dyDescent="0.25">
      <c r="A18" s="99"/>
      <c r="B18" s="48" t="s">
        <v>197</v>
      </c>
      <c r="C18" s="49"/>
      <c r="D18" s="49"/>
      <c r="E18" s="50"/>
      <c r="J18" s="68" t="str">
        <f>'Table 10 Inputs'!A20</f>
        <v xml:space="preserve"> </v>
      </c>
    </row>
    <row r="19" spans="1:10" s="72" customFormat="1" ht="33" customHeight="1" thickBot="1" x14ac:dyDescent="0.25">
      <c r="A19" s="99"/>
      <c r="B19" s="46" t="s">
        <v>5551</v>
      </c>
      <c r="C19" s="112"/>
      <c r="D19" s="104">
        <f>INDEX('Table 10 Inputs'!$F:$F,MATCH($B$8,'Table 10 Inputs'!$A:$A,0))</f>
        <v>0</v>
      </c>
      <c r="E19" s="109">
        <f>D19*1.47</f>
        <v>0</v>
      </c>
      <c r="J19" s="68" t="str">
        <f>'Table 10 Inputs'!A21</f>
        <v xml:space="preserve"> </v>
      </c>
    </row>
    <row r="20" spans="1:10" s="72" customFormat="1" ht="33" customHeight="1" thickBot="1" x14ac:dyDescent="0.25">
      <c r="A20" s="100"/>
      <c r="B20" s="46" t="s">
        <v>198</v>
      </c>
      <c r="C20" s="113"/>
      <c r="D20" s="115"/>
      <c r="E20" s="104">
        <f>INDEX('Table 10 Inputs'!$G:$G,MATCH($B$8,'Table 10 Inputs'!$A:$A,0))</f>
        <v>0</v>
      </c>
      <c r="J20" s="68" t="str">
        <f>'Table 10 Inputs'!A22</f>
        <v xml:space="preserve"> </v>
      </c>
    </row>
    <row r="21" spans="1:10" s="72" customFormat="1" ht="33" customHeight="1" thickBot="1" x14ac:dyDescent="0.25">
      <c r="A21" s="97">
        <v>3</v>
      </c>
      <c r="B21" s="51" t="s">
        <v>5552</v>
      </c>
      <c r="C21" s="113"/>
      <c r="D21" s="115"/>
      <c r="E21" s="110">
        <f>E15+E16+E17+E19+E20</f>
        <v>0</v>
      </c>
      <c r="J21" s="68" t="str">
        <f>'Table 10 Inputs'!A23</f>
        <v xml:space="preserve"> </v>
      </c>
    </row>
    <row r="22" spans="1:10" s="72" customFormat="1" ht="33" customHeight="1" thickBot="1" x14ac:dyDescent="0.25">
      <c r="A22" s="97">
        <v>4</v>
      </c>
      <c r="B22" s="52" t="s">
        <v>5553</v>
      </c>
      <c r="C22" s="114"/>
      <c r="D22" s="116"/>
      <c r="E22" s="111">
        <f>IF(E13=0,"ERROR",(E21/E13))</f>
        <v>0</v>
      </c>
      <c r="J22" s="68" t="str">
        <f>'Table 10 Inputs'!A24</f>
        <v xml:space="preserve"> </v>
      </c>
    </row>
    <row r="23" spans="1:10" ht="9.9499999999999993" customHeight="1" x14ac:dyDescent="0.25">
      <c r="A23" s="70"/>
      <c r="B23" s="53"/>
      <c r="C23" s="54"/>
      <c r="D23" s="54"/>
      <c r="E23" s="54"/>
      <c r="J23" s="68" t="str">
        <f>'Table 10 Inputs'!A25</f>
        <v xml:space="preserve"> </v>
      </c>
    </row>
    <row r="24" spans="1:10" ht="9.9499999999999993" customHeight="1" thickBot="1" x14ac:dyDescent="0.3">
      <c r="A24" s="70"/>
      <c r="B24" s="53"/>
      <c r="C24" s="54"/>
      <c r="D24" s="54"/>
      <c r="E24" s="54"/>
      <c r="J24" s="68" t="str">
        <f>'Table 10 Inputs'!A26</f>
        <v xml:space="preserve"> </v>
      </c>
    </row>
    <row r="25" spans="1:10" ht="16.5" thickBot="1" x14ac:dyDescent="0.3">
      <c r="A25" s="70"/>
      <c r="B25" s="157" t="s">
        <v>199</v>
      </c>
      <c r="C25" s="158"/>
      <c r="D25" s="158"/>
      <c r="E25" s="159"/>
      <c r="J25" s="68" t="str">
        <f>'Table 10 Inputs'!A27</f>
        <v xml:space="preserve"> </v>
      </c>
    </row>
    <row r="26" spans="1:10" ht="9" customHeight="1" thickBot="1" x14ac:dyDescent="0.3">
      <c r="A26" s="70"/>
      <c r="B26" s="53"/>
      <c r="C26" s="54"/>
      <c r="D26" s="54"/>
      <c r="E26" s="54"/>
      <c r="J26" s="68" t="str">
        <f>'Table 10 Inputs'!A28</f>
        <v xml:space="preserve"> </v>
      </c>
    </row>
    <row r="27" spans="1:10" s="72" customFormat="1" ht="16.5" thickBot="1" x14ac:dyDescent="0.25">
      <c r="A27" s="96"/>
      <c r="B27" s="55"/>
      <c r="C27" s="56" t="s">
        <v>191</v>
      </c>
      <c r="D27" s="57" t="s">
        <v>192</v>
      </c>
      <c r="E27" s="58" t="s">
        <v>193</v>
      </c>
      <c r="J27" s="68" t="str">
        <f>'Table 10 Inputs'!A29</f>
        <v xml:space="preserve"> </v>
      </c>
    </row>
    <row r="28" spans="1:10" s="72" customFormat="1" ht="31.5" x14ac:dyDescent="0.2">
      <c r="A28" s="96"/>
      <c r="B28" s="55"/>
      <c r="C28" s="59" t="s">
        <v>200</v>
      </c>
      <c r="D28" s="60" t="s">
        <v>201</v>
      </c>
      <c r="E28" s="61" t="s">
        <v>174</v>
      </c>
      <c r="J28" s="68" t="str">
        <f>'Table 10 Inputs'!A30</f>
        <v xml:space="preserve"> </v>
      </c>
    </row>
    <row r="29" spans="1:10" s="72" customFormat="1" ht="16.5" thickBot="1" x14ac:dyDescent="0.25">
      <c r="A29" s="96"/>
      <c r="B29" s="55"/>
      <c r="C29" s="62"/>
      <c r="D29" s="63"/>
      <c r="E29" s="64" t="s">
        <v>182</v>
      </c>
      <c r="J29" s="68" t="str">
        <f>'Table 10 Inputs'!A31</f>
        <v xml:space="preserve"> </v>
      </c>
    </row>
    <row r="30" spans="1:10" s="72" customFormat="1" ht="37.5" customHeight="1" thickBot="1" x14ac:dyDescent="0.25">
      <c r="A30" s="97">
        <v>5</v>
      </c>
      <c r="B30" s="65" t="s">
        <v>5554</v>
      </c>
      <c r="C30" s="155">
        <f>D13</f>
        <v>35</v>
      </c>
      <c r="D30" s="156">
        <f>INDEX('Table 10 Inputs'!$H:$H,MATCH($B$8,'Table 10 Inputs'!$A:$A,0))</f>
        <v>0</v>
      </c>
      <c r="E30" s="140">
        <f>(C30/12)*5+(D30/12)*7</f>
        <v>14.583333333333332</v>
      </c>
      <c r="J30" s="68" t="str">
        <f>'Table 10 Inputs'!A32</f>
        <v xml:space="preserve"> </v>
      </c>
    </row>
    <row r="31" spans="1:10" s="72" customFormat="1" ht="37.5" customHeight="1" thickBot="1" x14ac:dyDescent="0.25">
      <c r="A31" s="97">
        <v>6</v>
      </c>
      <c r="B31" s="66" t="s">
        <v>5555</v>
      </c>
      <c r="C31" s="117"/>
      <c r="D31" s="141"/>
      <c r="E31" s="110">
        <f>E22</f>
        <v>0</v>
      </c>
      <c r="J31" s="68" t="str">
        <f>'Table 10 Inputs'!A33</f>
        <v xml:space="preserve"> </v>
      </c>
    </row>
    <row r="32" spans="1:10" s="72" customFormat="1" ht="37.5" customHeight="1" thickBot="1" x14ac:dyDescent="0.25">
      <c r="A32" s="97">
        <v>7</v>
      </c>
      <c r="B32" s="67" t="s">
        <v>5556</v>
      </c>
      <c r="C32" s="118"/>
      <c r="D32" s="142"/>
      <c r="E32" s="108">
        <f>IF(E31="ERROR","ERROR",E31*E30)</f>
        <v>0</v>
      </c>
      <c r="J32" s="68" t="str">
        <f>'Table 10 Inputs'!A34</f>
        <v xml:space="preserve"> </v>
      </c>
    </row>
    <row r="33" spans="2:10" x14ac:dyDescent="0.2">
      <c r="J33" s="68" t="str">
        <f>'Table 10 Inputs'!A35</f>
        <v xml:space="preserve"> </v>
      </c>
    </row>
    <row r="34" spans="2:10" x14ac:dyDescent="0.2">
      <c r="B34" s="68" t="s">
        <v>5565</v>
      </c>
      <c r="J34" s="68" t="str">
        <f>'Table 10 Inputs'!A36</f>
        <v xml:space="preserve"> </v>
      </c>
    </row>
    <row r="35" spans="2:10" x14ac:dyDescent="0.2">
      <c r="B35" s="119" t="s">
        <v>5588</v>
      </c>
      <c r="J35" s="68" t="str">
        <f>'Table 10 Inputs'!A37</f>
        <v xml:space="preserve"> </v>
      </c>
    </row>
    <row r="36" spans="2:10" x14ac:dyDescent="0.2">
      <c r="B36" s="120" t="s">
        <v>5587</v>
      </c>
      <c r="J36" s="68" t="str">
        <f>'Table 10 Inputs'!A38</f>
        <v xml:space="preserve"> </v>
      </c>
    </row>
    <row r="37" spans="2:10" x14ac:dyDescent="0.2">
      <c r="B37" s="121" t="s">
        <v>5586</v>
      </c>
      <c r="J37" s="68" t="str">
        <f>'Table 10 Inputs'!A39</f>
        <v xml:space="preserve"> </v>
      </c>
    </row>
    <row r="38" spans="2:10" x14ac:dyDescent="0.2">
      <c r="B38" s="122" t="s">
        <v>5585</v>
      </c>
      <c r="J38" s="68" t="str">
        <f>'Table 10 Inputs'!A40</f>
        <v xml:space="preserve"> </v>
      </c>
    </row>
    <row r="39" spans="2:10" x14ac:dyDescent="0.2">
      <c r="J39" s="68" t="str">
        <f>'Table 10 Inputs'!A41</f>
        <v xml:space="preserve"> </v>
      </c>
    </row>
    <row r="40" spans="2:10" x14ac:dyDescent="0.2">
      <c r="J40" s="68" t="str">
        <f>'Table 10 Inputs'!A42</f>
        <v xml:space="preserve"> </v>
      </c>
    </row>
    <row r="41" spans="2:10" x14ac:dyDescent="0.2">
      <c r="J41" s="68" t="str">
        <f>'Table 10 Inputs'!A43</f>
        <v xml:space="preserve"> </v>
      </c>
    </row>
    <row r="42" spans="2:10" x14ac:dyDescent="0.2">
      <c r="J42" s="68" t="str">
        <f>'Table 10 Inputs'!A44</f>
        <v xml:space="preserve"> </v>
      </c>
    </row>
    <row r="43" spans="2:10" x14ac:dyDescent="0.2">
      <c r="J43" s="68" t="str">
        <f>'Table 10 Inputs'!A45</f>
        <v xml:space="preserve"> </v>
      </c>
    </row>
    <row r="44" spans="2:10" x14ac:dyDescent="0.2">
      <c r="J44" s="68" t="str">
        <f>'Table 10 Inputs'!A46</f>
        <v xml:space="preserve"> </v>
      </c>
    </row>
    <row r="45" spans="2:10" x14ac:dyDescent="0.2">
      <c r="J45" s="68" t="str">
        <f>'Table 10 Inputs'!A47</f>
        <v xml:space="preserve"> </v>
      </c>
    </row>
    <row r="46" spans="2:10" x14ac:dyDescent="0.2">
      <c r="J46" s="68" t="str">
        <f>'Table 10 Inputs'!A48</f>
        <v xml:space="preserve"> </v>
      </c>
    </row>
    <row r="47" spans="2:10" x14ac:dyDescent="0.2">
      <c r="J47" s="68" t="str">
        <f>'Table 10 Inputs'!A49</f>
        <v xml:space="preserve"> </v>
      </c>
    </row>
    <row r="48" spans="2:10" x14ac:dyDescent="0.2">
      <c r="J48" s="68" t="str">
        <f>'Table 10 Inputs'!A50</f>
        <v xml:space="preserve"> </v>
      </c>
    </row>
    <row r="49" spans="10:10" x14ac:dyDescent="0.2">
      <c r="J49" s="68" t="str">
        <f>'Table 10 Inputs'!A51</f>
        <v xml:space="preserve"> </v>
      </c>
    </row>
    <row r="50" spans="10:10" x14ac:dyDescent="0.2">
      <c r="J50" s="68" t="str">
        <f>'Table 10 Inputs'!A52</f>
        <v xml:space="preserve"> </v>
      </c>
    </row>
    <row r="51" spans="10:10" x14ac:dyDescent="0.2">
      <c r="J51" s="68" t="str">
        <f>'Table 10 Inputs'!A53</f>
        <v xml:space="preserve"> </v>
      </c>
    </row>
    <row r="52" spans="10:10" x14ac:dyDescent="0.2">
      <c r="J52" s="68" t="str">
        <f>'Table 10 Inputs'!A54</f>
        <v xml:space="preserve"> </v>
      </c>
    </row>
    <row r="53" spans="10:10" x14ac:dyDescent="0.2">
      <c r="J53" s="68" t="str">
        <f>'Table 10 Inputs'!A55</f>
        <v xml:space="preserve"> </v>
      </c>
    </row>
    <row r="54" spans="10:10" x14ac:dyDescent="0.2">
      <c r="J54" s="68" t="str">
        <f>'Table 10 Inputs'!A56</f>
        <v xml:space="preserve"> </v>
      </c>
    </row>
    <row r="55" spans="10:10" x14ac:dyDescent="0.2">
      <c r="J55" s="68" t="str">
        <f>'Table 10 Inputs'!A57</f>
        <v xml:space="preserve"> </v>
      </c>
    </row>
    <row r="56" spans="10:10" x14ac:dyDescent="0.2">
      <c r="J56" s="68" t="str">
        <f>'Table 10 Inputs'!A58</f>
        <v xml:space="preserve"> </v>
      </c>
    </row>
    <row r="57" spans="10:10" x14ac:dyDescent="0.2">
      <c r="J57" s="68" t="str">
        <f>'Table 10 Inputs'!A59</f>
        <v xml:space="preserve"> </v>
      </c>
    </row>
    <row r="58" spans="10:10" x14ac:dyDescent="0.2">
      <c r="J58" s="68" t="str">
        <f>'Table 10 Inputs'!A60</f>
        <v xml:space="preserve"> </v>
      </c>
    </row>
    <row r="59" spans="10:10" x14ac:dyDescent="0.2">
      <c r="J59" s="68" t="str">
        <f>'Table 10 Inputs'!A61</f>
        <v xml:space="preserve"> </v>
      </c>
    </row>
    <row r="60" spans="10:10" x14ac:dyDescent="0.2">
      <c r="J60" s="68" t="str">
        <f>'Table 10 Inputs'!A62</f>
        <v xml:space="preserve"> </v>
      </c>
    </row>
    <row r="61" spans="10:10" x14ac:dyDescent="0.2">
      <c r="J61" s="68" t="str">
        <f>'Table 10 Inputs'!A63</f>
        <v xml:space="preserve"> </v>
      </c>
    </row>
    <row r="62" spans="10:10" x14ac:dyDescent="0.2">
      <c r="J62" s="68" t="str">
        <f>'Table 10 Inputs'!A64</f>
        <v xml:space="preserve"> </v>
      </c>
    </row>
    <row r="63" spans="10:10" x14ac:dyDescent="0.2">
      <c r="J63" s="68" t="str">
        <f>'Table 10 Inputs'!A65</f>
        <v xml:space="preserve"> </v>
      </c>
    </row>
    <row r="64" spans="10:10" x14ac:dyDescent="0.2">
      <c r="J64" s="68" t="str">
        <f>'Table 10 Inputs'!A66</f>
        <v xml:space="preserve"> </v>
      </c>
    </row>
    <row r="65" spans="10:10" x14ac:dyDescent="0.2">
      <c r="J65" s="68" t="str">
        <f>'Table 10 Inputs'!A67</f>
        <v xml:space="preserve"> </v>
      </c>
    </row>
    <row r="66" spans="10:10" x14ac:dyDescent="0.2">
      <c r="J66" s="68" t="str">
        <f>'Table 10 Inputs'!A68</f>
        <v xml:space="preserve"> </v>
      </c>
    </row>
    <row r="67" spans="10:10" x14ac:dyDescent="0.2">
      <c r="J67" s="68" t="str">
        <f>'Table 10 Inputs'!A69</f>
        <v xml:space="preserve"> </v>
      </c>
    </row>
    <row r="68" spans="10:10" x14ac:dyDescent="0.2">
      <c r="J68" s="68" t="str">
        <f>'Table 10 Inputs'!A70</f>
        <v xml:space="preserve"> </v>
      </c>
    </row>
    <row r="69" spans="10:10" x14ac:dyDescent="0.2">
      <c r="J69" s="68" t="str">
        <f>'Table 10 Inputs'!A71</f>
        <v xml:space="preserve"> </v>
      </c>
    </row>
    <row r="70" spans="10:10" x14ac:dyDescent="0.2">
      <c r="J70" s="68" t="str">
        <f>'Table 10 Inputs'!A72</f>
        <v xml:space="preserve"> </v>
      </c>
    </row>
    <row r="71" spans="10:10" x14ac:dyDescent="0.2">
      <c r="J71" s="68" t="str">
        <f>'Table 10 Inputs'!A73</f>
        <v xml:space="preserve"> </v>
      </c>
    </row>
    <row r="72" spans="10:10" x14ac:dyDescent="0.2">
      <c r="J72" s="68" t="str">
        <f>'Table 10 Inputs'!A74</f>
        <v xml:space="preserve"> </v>
      </c>
    </row>
    <row r="73" spans="10:10" x14ac:dyDescent="0.2">
      <c r="J73" s="68" t="str">
        <f>'Table 10 Inputs'!A75</f>
        <v xml:space="preserve"> </v>
      </c>
    </row>
    <row r="74" spans="10:10" x14ac:dyDescent="0.2">
      <c r="J74" s="68" t="str">
        <f>'Table 10 Inputs'!A76</f>
        <v xml:space="preserve"> </v>
      </c>
    </row>
    <row r="75" spans="10:10" x14ac:dyDescent="0.2">
      <c r="J75" s="68" t="str">
        <f>'Table 10 Inputs'!A77</f>
        <v xml:space="preserve"> </v>
      </c>
    </row>
    <row r="76" spans="10:10" x14ac:dyDescent="0.2">
      <c r="J76" s="68" t="str">
        <f>'Table 10 Inputs'!A78</f>
        <v xml:space="preserve"> </v>
      </c>
    </row>
    <row r="77" spans="10:10" x14ac:dyDescent="0.2">
      <c r="J77" s="68" t="str">
        <f>'Table 10 Inputs'!A79</f>
        <v xml:space="preserve"> </v>
      </c>
    </row>
    <row r="78" spans="10:10" x14ac:dyDescent="0.2">
      <c r="J78" s="68" t="str">
        <f>'Table 10 Inputs'!A80</f>
        <v xml:space="preserve"> </v>
      </c>
    </row>
    <row r="79" spans="10:10" x14ac:dyDescent="0.2">
      <c r="J79" s="68" t="str">
        <f>'Table 10 Inputs'!A81</f>
        <v xml:space="preserve"> </v>
      </c>
    </row>
    <row r="80" spans="10:10" x14ac:dyDescent="0.2">
      <c r="J80" s="68" t="str">
        <f>'Table 10 Inputs'!A82</f>
        <v xml:space="preserve"> </v>
      </c>
    </row>
    <row r="81" spans="10:10" x14ac:dyDescent="0.2">
      <c r="J81" s="68" t="str">
        <f>'Table 10 Inputs'!A83</f>
        <v xml:space="preserve"> </v>
      </c>
    </row>
    <row r="82" spans="10:10" x14ac:dyDescent="0.2">
      <c r="J82" s="68" t="str">
        <f>'Table 10 Inputs'!A84</f>
        <v xml:space="preserve"> </v>
      </c>
    </row>
    <row r="83" spans="10:10" x14ac:dyDescent="0.2">
      <c r="J83" s="68" t="str">
        <f>'Table 10 Inputs'!A85</f>
        <v xml:space="preserve"> </v>
      </c>
    </row>
    <row r="84" spans="10:10" x14ac:dyDescent="0.2">
      <c r="J84" s="68" t="str">
        <f>'Table 10 Inputs'!A86</f>
        <v xml:space="preserve"> </v>
      </c>
    </row>
    <row r="85" spans="10:10" x14ac:dyDescent="0.2">
      <c r="J85" s="68" t="str">
        <f>'Table 10 Inputs'!A87</f>
        <v xml:space="preserve"> </v>
      </c>
    </row>
    <row r="86" spans="10:10" x14ac:dyDescent="0.2">
      <c r="J86" s="68" t="str">
        <f>'Table 10 Inputs'!A88</f>
        <v xml:space="preserve"> </v>
      </c>
    </row>
    <row r="87" spans="10:10" x14ac:dyDescent="0.2">
      <c r="J87" s="68" t="str">
        <f>'Table 10 Inputs'!A89</f>
        <v xml:space="preserve"> </v>
      </c>
    </row>
    <row r="88" spans="10:10" x14ac:dyDescent="0.2">
      <c r="J88" s="68" t="str">
        <f>'Table 10 Inputs'!A90</f>
        <v xml:space="preserve"> </v>
      </c>
    </row>
    <row r="89" spans="10:10" x14ac:dyDescent="0.2">
      <c r="J89" s="68" t="str">
        <f>'Table 10 Inputs'!A91</f>
        <v xml:space="preserve"> </v>
      </c>
    </row>
    <row r="90" spans="10:10" x14ac:dyDescent="0.2">
      <c r="J90" s="68" t="str">
        <f>'Table 10 Inputs'!A92</f>
        <v xml:space="preserve"> </v>
      </c>
    </row>
    <row r="91" spans="10:10" x14ac:dyDescent="0.2">
      <c r="J91" s="68" t="str">
        <f>'Table 10 Inputs'!A93</f>
        <v xml:space="preserve"> </v>
      </c>
    </row>
    <row r="92" spans="10:10" x14ac:dyDescent="0.2">
      <c r="J92" s="68" t="str">
        <f>'Table 10 Inputs'!A94</f>
        <v xml:space="preserve"> </v>
      </c>
    </row>
    <row r="93" spans="10:10" x14ac:dyDescent="0.2">
      <c r="J93" s="68" t="str">
        <f>'Table 10 Inputs'!A95</f>
        <v xml:space="preserve"> </v>
      </c>
    </row>
    <row r="94" spans="10:10" x14ac:dyDescent="0.2">
      <c r="J94" s="68" t="str">
        <f>'Table 10 Inputs'!A96</f>
        <v xml:space="preserve"> </v>
      </c>
    </row>
    <row r="95" spans="10:10" x14ac:dyDescent="0.2">
      <c r="J95" s="68" t="str">
        <f>'Table 10 Inputs'!A97</f>
        <v xml:space="preserve"> </v>
      </c>
    </row>
    <row r="96" spans="10:10" x14ac:dyDescent="0.2">
      <c r="J96" s="68" t="str">
        <f>'Table 10 Inputs'!A98</f>
        <v xml:space="preserve"> </v>
      </c>
    </row>
    <row r="97" spans="10:10" x14ac:dyDescent="0.2">
      <c r="J97" s="68" t="str">
        <f>'Table 10 Inputs'!A99</f>
        <v xml:space="preserve"> </v>
      </c>
    </row>
    <row r="98" spans="10:10" x14ac:dyDescent="0.2">
      <c r="J98" s="68" t="str">
        <f>'Table 10 Inputs'!A100</f>
        <v xml:space="preserve"> </v>
      </c>
    </row>
    <row r="99" spans="10:10" x14ac:dyDescent="0.2">
      <c r="J99" s="68" t="str">
        <f>'Table 10 Inputs'!A101</f>
        <v xml:space="preserve"> </v>
      </c>
    </row>
    <row r="100" spans="10:10" x14ac:dyDescent="0.2">
      <c r="J100" s="68" t="str">
        <f>'Table 10 Inputs'!A102</f>
        <v xml:space="preserve"> </v>
      </c>
    </row>
    <row r="101" spans="10:10" x14ac:dyDescent="0.2">
      <c r="J101" s="68" t="str">
        <f>'Table 10 Inputs'!A103</f>
        <v xml:space="preserve"> </v>
      </c>
    </row>
    <row r="102" spans="10:10" x14ac:dyDescent="0.2">
      <c r="J102" s="68" t="str">
        <f>'Table 10 Inputs'!A104</f>
        <v xml:space="preserve"> </v>
      </c>
    </row>
    <row r="103" spans="10:10" x14ac:dyDescent="0.2">
      <c r="J103" s="68" t="str">
        <f>'Table 10 Inputs'!A105</f>
        <v xml:space="preserve"> </v>
      </c>
    </row>
    <row r="104" spans="10:10" x14ac:dyDescent="0.2">
      <c r="J104" s="68" t="str">
        <f>'Table 10 Inputs'!A106</f>
        <v xml:space="preserve"> </v>
      </c>
    </row>
    <row r="105" spans="10:10" x14ac:dyDescent="0.2">
      <c r="J105" s="68" t="str">
        <f>'Table 10 Inputs'!A107</f>
        <v xml:space="preserve"> </v>
      </c>
    </row>
    <row r="106" spans="10:10" x14ac:dyDescent="0.2">
      <c r="J106" s="68" t="str">
        <f>'Table 10 Inputs'!A108</f>
        <v xml:space="preserve"> </v>
      </c>
    </row>
    <row r="107" spans="10:10" x14ac:dyDescent="0.2">
      <c r="J107" s="68" t="str">
        <f>'Table 10 Inputs'!A109</f>
        <v xml:space="preserve"> </v>
      </c>
    </row>
    <row r="108" spans="10:10" x14ac:dyDescent="0.2">
      <c r="J108" s="68" t="str">
        <f>'Table 10 Inputs'!A110</f>
        <v xml:space="preserve"> </v>
      </c>
    </row>
    <row r="109" spans="10:10" x14ac:dyDescent="0.2">
      <c r="J109" s="68" t="str">
        <f>'Table 10 Inputs'!A111</f>
        <v xml:space="preserve"> </v>
      </c>
    </row>
    <row r="110" spans="10:10" x14ac:dyDescent="0.2">
      <c r="J110" s="68" t="str">
        <f>'Table 10 Inputs'!A112</f>
        <v xml:space="preserve"> </v>
      </c>
    </row>
    <row r="111" spans="10:10" x14ac:dyDescent="0.2">
      <c r="J111" s="68" t="str">
        <f>'Table 10 Inputs'!A113</f>
        <v xml:space="preserve"> </v>
      </c>
    </row>
    <row r="112" spans="10:10" x14ac:dyDescent="0.2">
      <c r="J112" s="68" t="str">
        <f>'Table 10 Inputs'!A114</f>
        <v xml:space="preserve"> </v>
      </c>
    </row>
    <row r="113" spans="10:10" x14ac:dyDescent="0.2">
      <c r="J113" s="68" t="str">
        <f>'Table 10 Inputs'!A115</f>
        <v xml:space="preserve"> </v>
      </c>
    </row>
    <row r="114" spans="10:10" x14ac:dyDescent="0.2">
      <c r="J114" s="68" t="str">
        <f>'Table 10 Inputs'!A116</f>
        <v xml:space="preserve"> </v>
      </c>
    </row>
    <row r="115" spans="10:10" x14ac:dyDescent="0.2">
      <c r="J115" s="68" t="str">
        <f>'Table 10 Inputs'!A117</f>
        <v xml:space="preserve"> </v>
      </c>
    </row>
    <row r="116" spans="10:10" x14ac:dyDescent="0.2">
      <c r="J116" s="68" t="str">
        <f>'Table 10 Inputs'!A118</f>
        <v xml:space="preserve"> </v>
      </c>
    </row>
    <row r="117" spans="10:10" x14ac:dyDescent="0.2">
      <c r="J117" s="68" t="str">
        <f>'Table 10 Inputs'!A119</f>
        <v xml:space="preserve"> </v>
      </c>
    </row>
    <row r="118" spans="10:10" x14ac:dyDescent="0.2">
      <c r="J118" s="68" t="str">
        <f>'Table 10 Inputs'!A120</f>
        <v xml:space="preserve"> </v>
      </c>
    </row>
    <row r="119" spans="10:10" x14ac:dyDescent="0.2">
      <c r="J119" s="68" t="str">
        <f>'Table 10 Inputs'!A121</f>
        <v xml:space="preserve"> </v>
      </c>
    </row>
    <row r="120" spans="10:10" x14ac:dyDescent="0.2">
      <c r="J120" s="68" t="str">
        <f>'Table 10 Inputs'!A122</f>
        <v xml:space="preserve"> </v>
      </c>
    </row>
    <row r="121" spans="10:10" x14ac:dyDescent="0.2">
      <c r="J121" s="68" t="str">
        <f>'Table 10 Inputs'!A123</f>
        <v xml:space="preserve"> </v>
      </c>
    </row>
    <row r="122" spans="10:10" x14ac:dyDescent="0.2">
      <c r="J122" s="68" t="str">
        <f>'Table 10 Inputs'!A124</f>
        <v xml:space="preserve"> </v>
      </c>
    </row>
    <row r="123" spans="10:10" x14ac:dyDescent="0.2">
      <c r="J123" s="68" t="str">
        <f>'Table 10 Inputs'!A125</f>
        <v xml:space="preserve"> </v>
      </c>
    </row>
    <row r="124" spans="10:10" x14ac:dyDescent="0.2">
      <c r="J124" s="68" t="str">
        <f>'Table 10 Inputs'!A126</f>
        <v xml:space="preserve"> </v>
      </c>
    </row>
    <row r="125" spans="10:10" x14ac:dyDescent="0.2">
      <c r="J125" s="68" t="str">
        <f>'Table 10 Inputs'!A127</f>
        <v xml:space="preserve"> </v>
      </c>
    </row>
    <row r="126" spans="10:10" x14ac:dyDescent="0.2">
      <c r="J126" s="68" t="str">
        <f>'Table 10 Inputs'!A128</f>
        <v xml:space="preserve"> </v>
      </c>
    </row>
    <row r="127" spans="10:10" x14ac:dyDescent="0.2">
      <c r="J127" s="68" t="str">
        <f>'Table 10 Inputs'!A129</f>
        <v xml:space="preserve"> </v>
      </c>
    </row>
    <row r="128" spans="10:10" x14ac:dyDescent="0.2">
      <c r="J128" s="68" t="str">
        <f>'Table 10 Inputs'!A130</f>
        <v xml:space="preserve"> </v>
      </c>
    </row>
    <row r="129" spans="10:10" x14ac:dyDescent="0.2">
      <c r="J129" s="68" t="str">
        <f>'Table 10 Inputs'!A131</f>
        <v xml:space="preserve"> </v>
      </c>
    </row>
    <row r="130" spans="10:10" x14ac:dyDescent="0.2">
      <c r="J130" s="68" t="str">
        <f>'Table 10 Inputs'!A132</f>
        <v xml:space="preserve"> </v>
      </c>
    </row>
    <row r="131" spans="10:10" x14ac:dyDescent="0.2">
      <c r="J131" s="68" t="str">
        <f>'Table 10 Inputs'!A133</f>
        <v xml:space="preserve"> </v>
      </c>
    </row>
    <row r="132" spans="10:10" x14ac:dyDescent="0.2">
      <c r="J132" s="68" t="str">
        <f>'Table 10 Inputs'!A134</f>
        <v xml:space="preserve"> </v>
      </c>
    </row>
  </sheetData>
  <mergeCells count="1">
    <mergeCell ref="B25:E25"/>
  </mergeCells>
  <dataValidations count="2">
    <dataValidation allowBlank="1" showInputMessage="1" showErrorMessage="1" promptTitle="Insert Vakue" sqref="E15:E17 D19 E20 D30" xr:uid="{554662C0-5581-4944-991E-4F4108EDC3F5}"/>
    <dataValidation type="list" allowBlank="1" showInputMessage="1" showErrorMessage="1" sqref="B8" xr:uid="{E08CA100-5851-4970-BEEB-9840C18F7E94}">
      <formula1>$J$8:$J$132</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custom" allowBlank="1" showInputMessage="1" showErrorMessage="1" xr:uid="{FFB7DE7C-3188-459F-896D-5277BBD6729E}">
          <x14:formula1>
            <xm:f>_xlfn.ANCHORARRAY('Table 10 Inputs'!A10)</xm:f>
          </x14:formula1>
          <xm:sqref>B21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228A93-3902-4B7E-884F-DC6936A418F3}">
  <sheetPr codeName="Sheet1">
    <tabColor theme="4" tint="-0.249977111117893"/>
  </sheetPr>
  <dimension ref="A1:C1000"/>
  <sheetViews>
    <sheetView zoomScaleNormal="100" workbookViewId="0"/>
  </sheetViews>
  <sheetFormatPr defaultColWidth="8.7109375" defaultRowHeight="15" x14ac:dyDescent="0.2"/>
  <cols>
    <col min="1" max="1" width="72.140625" style="9" customWidth="1"/>
    <col min="2" max="3" width="25.5703125" style="79" customWidth="1"/>
    <col min="4" max="16384" width="8.7109375" style="9"/>
  </cols>
  <sheetData>
    <row r="1" spans="1:3" s="8" customFormat="1" ht="20.25" x14ac:dyDescent="0.3">
      <c r="A1" s="32" t="s">
        <v>5563</v>
      </c>
      <c r="B1" s="80"/>
      <c r="C1" s="80"/>
    </row>
    <row r="2" spans="1:3" s="8" customFormat="1" ht="20.25" x14ac:dyDescent="0.3">
      <c r="A2" s="32" t="s">
        <v>5564</v>
      </c>
      <c r="B2" s="80"/>
      <c r="C2" s="80"/>
    </row>
    <row r="3" spans="1:3" x14ac:dyDescent="0.2">
      <c r="A3" s="31">
        <f>'Table 10 Inputs'!B7</f>
        <v>202</v>
      </c>
      <c r="B3" s="31" t="str">
        <f>'Table 10 Inputs'!C7</f>
        <v>Camden</v>
      </c>
    </row>
    <row r="4" spans="1:3" ht="46.5" customHeight="1" x14ac:dyDescent="0.2">
      <c r="A4" s="105" t="s">
        <v>202</v>
      </c>
      <c r="B4" s="106"/>
      <c r="C4" s="107"/>
    </row>
    <row r="5" spans="1:3" ht="47.25" x14ac:dyDescent="0.2">
      <c r="A5" s="76" t="s">
        <v>203</v>
      </c>
      <c r="B5" s="77" t="s">
        <v>176</v>
      </c>
      <c r="C5" s="78" t="s">
        <v>5574</v>
      </c>
    </row>
    <row r="6" spans="1:3" x14ac:dyDescent="0.2">
      <c r="A6" s="9" t="str">
        <f>_xlfn.IFNA(('Table 10 Inputs'!A10),"")</f>
        <v>Heath School</v>
      </c>
      <c r="B6" s="79">
        <f>IF(TRIM('Table 10 Inputs'!B10)="","", 'Table 10 Inputs'!B10)</f>
        <v>100006</v>
      </c>
      <c r="C6" s="139">
        <f>IF(B6=" "," ",_xlfn.IFNA(INDEX('Table 10 Inputs'!$Q:$Q, MATCH(B6,'Table 10 Inputs'!$B:$B,0))," "))</f>
        <v>0</v>
      </c>
    </row>
    <row r="7" spans="1:3" x14ac:dyDescent="0.2">
      <c r="A7" s="9" t="str">
        <f>_xlfn.IFNA(('Table 10 Inputs'!A11),"")</f>
        <v>Camden Primary Pupil Referral Unit</v>
      </c>
      <c r="B7" s="79">
        <f>IF(TRIM('Table 10 Inputs'!B11)="","", 'Table 10 Inputs'!B11)</f>
        <v>100007</v>
      </c>
      <c r="C7" s="139">
        <f>IF(B7=" "," ",_xlfn.IFNA(INDEX('Table 10 Inputs'!$Q:$Q, MATCH(B7,'Table 10 Inputs'!$B:$B,0))," "))</f>
        <v>0</v>
      </c>
    </row>
    <row r="8" spans="1:3" x14ac:dyDescent="0.2">
      <c r="A8" s="9" t="str">
        <f>_xlfn.IFNA(('Table 10 Inputs'!A12),"")</f>
        <v>Children's Hospital School at Gt Ormond Street and UCH</v>
      </c>
      <c r="B8" s="79">
        <f>IF(TRIM('Table 10 Inputs'!B12)="","", 'Table 10 Inputs'!B12)</f>
        <v>100060</v>
      </c>
      <c r="C8" s="139" t="str">
        <f>IF(B8=" "," ",_xlfn.IFNA(INDEX('Table 10 Inputs'!$Q:$Q, MATCH(B8,'Table 10 Inputs'!$B:$B,0))," "))</f>
        <v>ERROR</v>
      </c>
    </row>
    <row r="9" spans="1:3" x14ac:dyDescent="0.2">
      <c r="A9" s="9" t="str">
        <f>_xlfn.IFNA(('Table 10 Inputs'!A13),"")</f>
        <v>Frank Barnes School for Deaf Children</v>
      </c>
      <c r="B9" s="79">
        <f>IF(TRIM('Table 10 Inputs'!B13)="","", 'Table 10 Inputs'!B13)</f>
        <v>100091</v>
      </c>
      <c r="C9" s="139">
        <f>IF(B9=" "," ",_xlfn.IFNA(INDEX('Table 10 Inputs'!$Q:$Q, MATCH(B9,'Table 10 Inputs'!$B:$B,0))," "))</f>
        <v>0</v>
      </c>
    </row>
    <row r="10" spans="1:3" x14ac:dyDescent="0.2">
      <c r="A10" s="9" t="str">
        <f>_xlfn.IFNA(('Table 10 Inputs'!A14),"")</f>
        <v>Harmood School</v>
      </c>
      <c r="B10" s="79">
        <f>IF(TRIM('Table 10 Inputs'!B14)="","", 'Table 10 Inputs'!B14)</f>
        <v>100092</v>
      </c>
      <c r="C10" s="139">
        <f>IF(B10=" "," ",_xlfn.IFNA(INDEX('Table 10 Inputs'!$Q:$Q, MATCH(B10,'Table 10 Inputs'!$B:$B,0))," "))</f>
        <v>0</v>
      </c>
    </row>
    <row r="11" spans="1:3" x14ac:dyDescent="0.2">
      <c r="A11" s="9" t="str">
        <f>_xlfn.IFNA(('Table 10 Inputs'!A15),"")</f>
        <v>Royal Free Hospital Children's School</v>
      </c>
      <c r="B11" s="79">
        <f>IF(TRIM('Table 10 Inputs'!B15)="","", 'Table 10 Inputs'!B15)</f>
        <v>100094</v>
      </c>
      <c r="C11" s="139" t="str">
        <f>IF(B11=" "," ",_xlfn.IFNA(INDEX('Table 10 Inputs'!$Q:$Q, MATCH(B11,'Table 10 Inputs'!$B:$B,0))," "))</f>
        <v>ERROR</v>
      </c>
    </row>
    <row r="12" spans="1:3" x14ac:dyDescent="0.2">
      <c r="A12" s="9" t="str">
        <f>_xlfn.IFNA(('Table 10 Inputs'!A16),"")</f>
        <v>Swiss Cottage School - Development &amp; Research Centre</v>
      </c>
      <c r="B12" s="79">
        <f>IF(TRIM('Table 10 Inputs'!B16)="","", 'Table 10 Inputs'!B16)</f>
        <v>100096</v>
      </c>
      <c r="C12" s="139">
        <f>IF(B12=" "," ",_xlfn.IFNA(INDEX('Table 10 Inputs'!$Q:$Q, MATCH(B12,'Table 10 Inputs'!$B:$B,0))," "))</f>
        <v>0</v>
      </c>
    </row>
    <row r="13" spans="1:3" x14ac:dyDescent="0.2">
      <c r="A13" s="9" t="str">
        <f>_xlfn.IFNA(('Table 10 Inputs'!A17),"")</f>
        <v>The ArtsXchange</v>
      </c>
      <c r="B13" s="79">
        <f>IF(TRIM('Table 10 Inputs'!B17)="","", 'Table 10 Inputs'!B17)</f>
        <v>141164</v>
      </c>
      <c r="C13" s="139">
        <f>IF(B13=" "," ",_xlfn.IFNA(INDEX('Table 10 Inputs'!$Q:$Q, MATCH(B13,'Table 10 Inputs'!$B:$B,0))," "))</f>
        <v>0</v>
      </c>
    </row>
    <row r="14" spans="1:3" x14ac:dyDescent="0.2">
      <c r="A14" s="9" t="str">
        <f>_xlfn.IFNA(('Table 10 Inputs'!A18),"")</f>
        <v xml:space="preserve"> </v>
      </c>
      <c r="B14" s="79" t="str">
        <f>IF(TRIM('Table 10 Inputs'!B18)="","", 'Table 10 Inputs'!B18)</f>
        <v/>
      </c>
      <c r="C14" s="139" t="str">
        <f>IF(B14=" "," ",_xlfn.IFNA(INDEX('Table 10 Inputs'!$Q:$Q, MATCH(B14,'Table 10 Inputs'!$B:$B,0))," "))</f>
        <v xml:space="preserve"> </v>
      </c>
    </row>
    <row r="15" spans="1:3" x14ac:dyDescent="0.2">
      <c r="A15" s="9" t="str">
        <f>_xlfn.IFNA(('Table 10 Inputs'!A19),"")</f>
        <v xml:space="preserve"> </v>
      </c>
      <c r="B15" s="79" t="str">
        <f>IF(TRIM('Table 10 Inputs'!B19)="","", 'Table 10 Inputs'!B19)</f>
        <v/>
      </c>
      <c r="C15" s="139" t="str">
        <f>IF(B15=" "," ",_xlfn.IFNA(INDEX('Table 10 Inputs'!$Q:$Q, MATCH(B15,'Table 10 Inputs'!$B:$B,0))," "))</f>
        <v xml:space="preserve"> </v>
      </c>
    </row>
    <row r="16" spans="1:3" x14ac:dyDescent="0.2">
      <c r="A16" s="9" t="str">
        <f>_xlfn.IFNA(('Table 10 Inputs'!A20),"")</f>
        <v xml:space="preserve"> </v>
      </c>
      <c r="B16" s="79" t="str">
        <f>IF(TRIM('Table 10 Inputs'!B20)="","", 'Table 10 Inputs'!B20)</f>
        <v/>
      </c>
      <c r="C16" s="139" t="str">
        <f>IF(B16=" "," ",_xlfn.IFNA(INDEX('Table 10 Inputs'!$Q:$Q, MATCH(B16,'Table 10 Inputs'!$B:$B,0))," "))</f>
        <v xml:space="preserve"> </v>
      </c>
    </row>
    <row r="17" spans="1:3" x14ac:dyDescent="0.2">
      <c r="A17" s="9" t="str">
        <f>_xlfn.IFNA(('Table 10 Inputs'!A21),"")</f>
        <v xml:space="preserve"> </v>
      </c>
      <c r="B17" s="79" t="str">
        <f>IF(TRIM('Table 10 Inputs'!B21)="","", 'Table 10 Inputs'!B21)</f>
        <v/>
      </c>
      <c r="C17" s="139" t="str">
        <f>IF(B17=" "," ",_xlfn.IFNA(INDEX('Table 10 Inputs'!$Q:$Q, MATCH(B17,'Table 10 Inputs'!$B:$B,0))," "))</f>
        <v xml:space="preserve"> </v>
      </c>
    </row>
    <row r="18" spans="1:3" x14ac:dyDescent="0.2">
      <c r="A18" s="9" t="str">
        <f>_xlfn.IFNA(('Table 10 Inputs'!A22),"")</f>
        <v xml:space="preserve"> </v>
      </c>
      <c r="B18" s="79" t="str">
        <f>IF(TRIM('Table 10 Inputs'!B22)="","", 'Table 10 Inputs'!B22)</f>
        <v/>
      </c>
      <c r="C18" s="139" t="str">
        <f>IF(B18=" "," ",_xlfn.IFNA(INDEX('Table 10 Inputs'!$Q:$Q, MATCH(B18,'Table 10 Inputs'!$B:$B,0))," "))</f>
        <v xml:space="preserve"> </v>
      </c>
    </row>
    <row r="19" spans="1:3" x14ac:dyDescent="0.2">
      <c r="A19" s="9" t="str">
        <f>_xlfn.IFNA(('Table 10 Inputs'!A23),"")</f>
        <v xml:space="preserve"> </v>
      </c>
      <c r="B19" s="79" t="str">
        <f>IF(TRIM('Table 10 Inputs'!B23)="","", 'Table 10 Inputs'!B23)</f>
        <v/>
      </c>
      <c r="C19" s="139" t="str">
        <f>IF(B19=" "," ",_xlfn.IFNA(INDEX('Table 10 Inputs'!$Q:$Q, MATCH(B19,'Table 10 Inputs'!$B:$B,0))," "))</f>
        <v xml:space="preserve"> </v>
      </c>
    </row>
    <row r="20" spans="1:3" x14ac:dyDescent="0.2">
      <c r="A20" s="9" t="str">
        <f>_xlfn.IFNA(('Table 10 Inputs'!A24),"")</f>
        <v xml:space="preserve"> </v>
      </c>
      <c r="B20" s="79" t="str">
        <f>IF(TRIM('Table 10 Inputs'!B24)="","", 'Table 10 Inputs'!B24)</f>
        <v/>
      </c>
      <c r="C20" s="139" t="str">
        <f>IF(B20=" "," ",_xlfn.IFNA(INDEX('Table 10 Inputs'!$Q:$Q, MATCH(B20,'Table 10 Inputs'!$B:$B,0))," "))</f>
        <v xml:space="preserve"> </v>
      </c>
    </row>
    <row r="21" spans="1:3" x14ac:dyDescent="0.2">
      <c r="A21" s="9" t="str">
        <f>_xlfn.IFNA(('Table 10 Inputs'!A25),"")</f>
        <v xml:space="preserve"> </v>
      </c>
      <c r="B21" s="79" t="str">
        <f>IF(TRIM('Table 10 Inputs'!B25)="","", 'Table 10 Inputs'!B25)</f>
        <v/>
      </c>
      <c r="C21" s="139" t="str">
        <f>IF(B21=" "," ",_xlfn.IFNA(INDEX('Table 10 Inputs'!$Q:$Q, MATCH(B21,'Table 10 Inputs'!$B:$B,0))," "))</f>
        <v xml:space="preserve"> </v>
      </c>
    </row>
    <row r="22" spans="1:3" x14ac:dyDescent="0.2">
      <c r="A22" s="9" t="str">
        <f>_xlfn.IFNA(('Table 10 Inputs'!A26),"")</f>
        <v xml:space="preserve"> </v>
      </c>
      <c r="B22" s="79" t="str">
        <f>IF(TRIM('Table 10 Inputs'!B26)="","", 'Table 10 Inputs'!B26)</f>
        <v/>
      </c>
      <c r="C22" s="139" t="str">
        <f>IF(B22=" "," ",_xlfn.IFNA(INDEX('Table 10 Inputs'!$Q:$Q, MATCH(B22,'Table 10 Inputs'!$B:$B,0))," "))</f>
        <v xml:space="preserve"> </v>
      </c>
    </row>
    <row r="23" spans="1:3" x14ac:dyDescent="0.2">
      <c r="A23" s="9" t="str">
        <f>_xlfn.IFNA(('Table 10 Inputs'!A27),"")</f>
        <v xml:space="preserve"> </v>
      </c>
      <c r="B23" s="79" t="str">
        <f>IF(TRIM('Table 10 Inputs'!B27)="","", 'Table 10 Inputs'!B27)</f>
        <v/>
      </c>
      <c r="C23" s="139" t="str">
        <f>IF(B23=" "," ",_xlfn.IFNA(INDEX('Table 10 Inputs'!$Q:$Q, MATCH(B23,'Table 10 Inputs'!$B:$B,0))," "))</f>
        <v xml:space="preserve"> </v>
      </c>
    </row>
    <row r="24" spans="1:3" x14ac:dyDescent="0.2">
      <c r="A24" s="9" t="str">
        <f>_xlfn.IFNA(('Table 10 Inputs'!A28),"")</f>
        <v xml:space="preserve"> </v>
      </c>
      <c r="B24" s="79" t="str">
        <f>IF(TRIM('Table 10 Inputs'!B28)="","", 'Table 10 Inputs'!B28)</f>
        <v/>
      </c>
      <c r="C24" s="139" t="str">
        <f>IF(B24=" "," ",_xlfn.IFNA(INDEX('Table 10 Inputs'!$Q:$Q, MATCH(B24,'Table 10 Inputs'!$B:$B,0))," "))</f>
        <v xml:space="preserve"> </v>
      </c>
    </row>
    <row r="25" spans="1:3" x14ac:dyDescent="0.2">
      <c r="A25" s="9" t="str">
        <f>_xlfn.IFNA(('Table 10 Inputs'!A29),"")</f>
        <v xml:space="preserve"> </v>
      </c>
      <c r="B25" s="79" t="str">
        <f>IF(TRIM('Table 10 Inputs'!B29)="","", 'Table 10 Inputs'!B29)</f>
        <v/>
      </c>
      <c r="C25" s="139" t="str">
        <f>IF(B25=" "," ",_xlfn.IFNA(INDEX('Table 10 Inputs'!$Q:$Q, MATCH(B25,'Table 10 Inputs'!$B:$B,0))," "))</f>
        <v xml:space="preserve"> </v>
      </c>
    </row>
    <row r="26" spans="1:3" x14ac:dyDescent="0.2">
      <c r="A26" s="9" t="str">
        <f>_xlfn.IFNA(('Table 10 Inputs'!A30),"")</f>
        <v xml:space="preserve"> </v>
      </c>
      <c r="B26" s="79" t="str">
        <f>IF(TRIM('Table 10 Inputs'!B30)="","", 'Table 10 Inputs'!B30)</f>
        <v/>
      </c>
      <c r="C26" s="139" t="str">
        <f>IF(B26=" "," ",_xlfn.IFNA(INDEX('Table 10 Inputs'!$Q:$Q, MATCH(B26,'Table 10 Inputs'!$B:$B,0))," "))</f>
        <v xml:space="preserve"> </v>
      </c>
    </row>
    <row r="27" spans="1:3" x14ac:dyDescent="0.2">
      <c r="A27" s="9" t="str">
        <f>_xlfn.IFNA(('Table 10 Inputs'!A31),"")</f>
        <v xml:space="preserve"> </v>
      </c>
      <c r="B27" s="79" t="str">
        <f>IF(TRIM('Table 10 Inputs'!B31)="","", 'Table 10 Inputs'!B31)</f>
        <v/>
      </c>
      <c r="C27" s="139" t="str">
        <f>IF(B27=" "," ",_xlfn.IFNA(INDEX('Table 10 Inputs'!$Q:$Q, MATCH(B27,'Table 10 Inputs'!$B:$B,0))," "))</f>
        <v xml:space="preserve"> </v>
      </c>
    </row>
    <row r="28" spans="1:3" x14ac:dyDescent="0.2">
      <c r="A28" s="9" t="str">
        <f>_xlfn.IFNA(('Table 10 Inputs'!A32),"")</f>
        <v xml:space="preserve"> </v>
      </c>
      <c r="B28" s="79" t="str">
        <f>IF(TRIM('Table 10 Inputs'!B32)="","", 'Table 10 Inputs'!B32)</f>
        <v/>
      </c>
      <c r="C28" s="139" t="str">
        <f>IF(B28=" "," ",_xlfn.IFNA(INDEX('Table 10 Inputs'!$Q:$Q, MATCH(B28,'Table 10 Inputs'!$B:$B,0))," "))</f>
        <v xml:space="preserve"> </v>
      </c>
    </row>
    <row r="29" spans="1:3" x14ac:dyDescent="0.2">
      <c r="A29" s="9" t="str">
        <f>_xlfn.IFNA(('Table 10 Inputs'!A33),"")</f>
        <v xml:space="preserve"> </v>
      </c>
      <c r="B29" s="79" t="str">
        <f>IF(TRIM('Table 10 Inputs'!B33)="","", 'Table 10 Inputs'!B33)</f>
        <v/>
      </c>
      <c r="C29" s="139" t="str">
        <f>IF(B29=" "," ",_xlfn.IFNA(INDEX('Table 10 Inputs'!$Q:$Q, MATCH(B29,'Table 10 Inputs'!$B:$B,0))," "))</f>
        <v xml:space="preserve"> </v>
      </c>
    </row>
    <row r="30" spans="1:3" x14ac:dyDescent="0.2">
      <c r="A30" s="9" t="str">
        <f>_xlfn.IFNA(('Table 10 Inputs'!A34),"")</f>
        <v xml:space="preserve"> </v>
      </c>
      <c r="B30" s="79" t="str">
        <f>IF(TRIM('Table 10 Inputs'!B34)="","", 'Table 10 Inputs'!B34)</f>
        <v/>
      </c>
      <c r="C30" s="139" t="str">
        <f>IF(B30=" "," ",_xlfn.IFNA(INDEX('Table 10 Inputs'!$Q:$Q, MATCH(B30,'Table 10 Inputs'!$B:$B,0))," "))</f>
        <v xml:space="preserve"> </v>
      </c>
    </row>
    <row r="31" spans="1:3" x14ac:dyDescent="0.2">
      <c r="A31" s="9" t="str">
        <f>_xlfn.IFNA(('Table 10 Inputs'!A35),"")</f>
        <v xml:space="preserve"> </v>
      </c>
      <c r="B31" s="79" t="str">
        <f>IF(TRIM('Table 10 Inputs'!B35)="","", 'Table 10 Inputs'!B35)</f>
        <v/>
      </c>
      <c r="C31" s="139" t="str">
        <f>IF(B31=" "," ",_xlfn.IFNA(INDEX('Table 10 Inputs'!$Q:$Q, MATCH(B31,'Table 10 Inputs'!$B:$B,0))," "))</f>
        <v xml:space="preserve"> </v>
      </c>
    </row>
    <row r="32" spans="1:3" x14ac:dyDescent="0.2">
      <c r="A32" s="9" t="str">
        <f>_xlfn.IFNA(('Table 10 Inputs'!A36),"")</f>
        <v xml:space="preserve"> </v>
      </c>
      <c r="B32" s="79" t="str">
        <f>IF(TRIM('Table 10 Inputs'!B36)="","", 'Table 10 Inputs'!B36)</f>
        <v/>
      </c>
      <c r="C32" s="139" t="str">
        <f>IF(B32=" "," ",_xlfn.IFNA(INDEX('Table 10 Inputs'!$Q:$Q, MATCH(B32,'Table 10 Inputs'!$B:$B,0))," "))</f>
        <v xml:space="preserve"> </v>
      </c>
    </row>
    <row r="33" spans="1:3" x14ac:dyDescent="0.2">
      <c r="A33" s="9" t="str">
        <f>_xlfn.IFNA(('Table 10 Inputs'!A37),"")</f>
        <v xml:space="preserve"> </v>
      </c>
      <c r="B33" s="79" t="str">
        <f>IF(TRIM('Table 10 Inputs'!B37)="","", 'Table 10 Inputs'!B37)</f>
        <v/>
      </c>
      <c r="C33" s="139" t="str">
        <f>IF(B33=" "," ",_xlfn.IFNA(INDEX('Table 10 Inputs'!$Q:$Q, MATCH(B33,'Table 10 Inputs'!$B:$B,0))," "))</f>
        <v xml:space="preserve"> </v>
      </c>
    </row>
    <row r="34" spans="1:3" x14ac:dyDescent="0.2">
      <c r="A34" s="9" t="str">
        <f>_xlfn.IFNA(('Table 10 Inputs'!A38),"")</f>
        <v xml:space="preserve"> </v>
      </c>
      <c r="B34" s="79" t="str">
        <f>IF(TRIM('Table 10 Inputs'!B38)="","", 'Table 10 Inputs'!B38)</f>
        <v/>
      </c>
      <c r="C34" s="139" t="str">
        <f>IF(B34=" "," ",_xlfn.IFNA(INDEX('Table 10 Inputs'!$Q:$Q, MATCH(B34,'Table 10 Inputs'!$B:$B,0))," "))</f>
        <v xml:space="preserve"> </v>
      </c>
    </row>
    <row r="35" spans="1:3" x14ac:dyDescent="0.2">
      <c r="A35" s="9" t="str">
        <f>_xlfn.IFNA(('Table 10 Inputs'!A39),"")</f>
        <v xml:space="preserve"> </v>
      </c>
      <c r="B35" s="79" t="str">
        <f>IF(TRIM('Table 10 Inputs'!B39)="","", 'Table 10 Inputs'!B39)</f>
        <v/>
      </c>
      <c r="C35" s="139" t="str">
        <f>IF(B35=" "," ",_xlfn.IFNA(INDEX('Table 10 Inputs'!$Q:$Q, MATCH(B35,'Table 10 Inputs'!$B:$B,0))," "))</f>
        <v xml:space="preserve"> </v>
      </c>
    </row>
    <row r="36" spans="1:3" x14ac:dyDescent="0.2">
      <c r="A36" s="9" t="str">
        <f>_xlfn.IFNA(('Table 10 Inputs'!A40),"")</f>
        <v xml:space="preserve"> </v>
      </c>
      <c r="B36" s="79" t="str">
        <f>IF(TRIM('Table 10 Inputs'!B40)="","", 'Table 10 Inputs'!B40)</f>
        <v/>
      </c>
      <c r="C36" s="139" t="str">
        <f>IF(B36=" "," ",_xlfn.IFNA(INDEX('Table 10 Inputs'!$Q:$Q, MATCH(B36,'Table 10 Inputs'!$B:$B,0))," "))</f>
        <v xml:space="preserve"> </v>
      </c>
    </row>
    <row r="37" spans="1:3" x14ac:dyDescent="0.2">
      <c r="A37" s="9" t="str">
        <f>_xlfn.IFNA(('Table 10 Inputs'!A41),"")</f>
        <v xml:space="preserve"> </v>
      </c>
      <c r="B37" s="79" t="str">
        <f>IF(TRIM('Table 10 Inputs'!B41)="","", 'Table 10 Inputs'!B41)</f>
        <v/>
      </c>
      <c r="C37" s="139" t="str">
        <f>IF(B37=" "," ",_xlfn.IFNA(INDEX('Table 10 Inputs'!$Q:$Q, MATCH(B37,'Table 10 Inputs'!$B:$B,0))," "))</f>
        <v xml:space="preserve"> </v>
      </c>
    </row>
    <row r="38" spans="1:3" x14ac:dyDescent="0.2">
      <c r="A38" s="9" t="str">
        <f>_xlfn.IFNA(('Table 10 Inputs'!A42),"")</f>
        <v xml:space="preserve"> </v>
      </c>
      <c r="B38" s="79" t="str">
        <f>IF(TRIM('Table 10 Inputs'!B42)="","", 'Table 10 Inputs'!B42)</f>
        <v/>
      </c>
      <c r="C38" s="139" t="str">
        <f>IF(B38=" "," ",_xlfn.IFNA(INDEX('Table 10 Inputs'!$Q:$Q, MATCH(B38,'Table 10 Inputs'!$B:$B,0))," "))</f>
        <v xml:space="preserve"> </v>
      </c>
    </row>
    <row r="39" spans="1:3" x14ac:dyDescent="0.2">
      <c r="A39" s="9" t="str">
        <f>_xlfn.IFNA(('Table 10 Inputs'!A43),"")</f>
        <v xml:space="preserve"> </v>
      </c>
      <c r="B39" s="79" t="str">
        <f>IF(TRIM('Table 10 Inputs'!B43)="","", 'Table 10 Inputs'!B43)</f>
        <v/>
      </c>
      <c r="C39" s="139" t="str">
        <f>IF(B39=" "," ",_xlfn.IFNA(INDEX('Table 10 Inputs'!$Q:$Q, MATCH(B39,'Table 10 Inputs'!$B:$B,0))," "))</f>
        <v xml:space="preserve"> </v>
      </c>
    </row>
    <row r="40" spans="1:3" x14ac:dyDescent="0.2">
      <c r="A40" s="9" t="str">
        <f>_xlfn.IFNA(('Table 10 Inputs'!A44),"")</f>
        <v xml:space="preserve"> </v>
      </c>
      <c r="B40" s="79" t="str">
        <f>IF(TRIM('Table 10 Inputs'!B44)="","", 'Table 10 Inputs'!B44)</f>
        <v/>
      </c>
      <c r="C40" s="139" t="str">
        <f>IF(B40=" "," ",_xlfn.IFNA(INDEX('Table 10 Inputs'!$Q:$Q, MATCH(B40,'Table 10 Inputs'!$B:$B,0))," "))</f>
        <v xml:space="preserve"> </v>
      </c>
    </row>
    <row r="41" spans="1:3" x14ac:dyDescent="0.2">
      <c r="A41" s="9" t="str">
        <f>_xlfn.IFNA(('Table 10 Inputs'!A45),"")</f>
        <v xml:space="preserve"> </v>
      </c>
      <c r="B41" s="79" t="str">
        <f>IF(TRIM('Table 10 Inputs'!B45)="","", 'Table 10 Inputs'!B45)</f>
        <v/>
      </c>
      <c r="C41" s="139" t="str">
        <f>IF(B41=" "," ",_xlfn.IFNA(INDEX('Table 10 Inputs'!$Q:$Q, MATCH(B41,'Table 10 Inputs'!$B:$B,0))," "))</f>
        <v xml:space="preserve"> </v>
      </c>
    </row>
    <row r="42" spans="1:3" x14ac:dyDescent="0.2">
      <c r="A42" s="9" t="str">
        <f>_xlfn.IFNA(('Table 10 Inputs'!A46),"")</f>
        <v xml:space="preserve"> </v>
      </c>
      <c r="B42" s="79" t="str">
        <f>IF(TRIM('Table 10 Inputs'!B46)="","", 'Table 10 Inputs'!B46)</f>
        <v/>
      </c>
      <c r="C42" s="139" t="str">
        <f>IF(B42=" "," ",_xlfn.IFNA(INDEX('Table 10 Inputs'!$Q:$Q, MATCH(B42,'Table 10 Inputs'!$B:$B,0))," "))</f>
        <v xml:space="preserve"> </v>
      </c>
    </row>
    <row r="43" spans="1:3" x14ac:dyDescent="0.2">
      <c r="A43" s="9" t="str">
        <f>_xlfn.IFNA(('Table 10 Inputs'!A47),"")</f>
        <v xml:space="preserve"> </v>
      </c>
      <c r="B43" s="79" t="str">
        <f>IF(TRIM('Table 10 Inputs'!B47)="","", 'Table 10 Inputs'!B47)</f>
        <v/>
      </c>
      <c r="C43" s="139" t="str">
        <f>IF(B43=" "," ",_xlfn.IFNA(INDEX('Table 10 Inputs'!$Q:$Q, MATCH(B43,'Table 10 Inputs'!$B:$B,0))," "))</f>
        <v xml:space="preserve"> </v>
      </c>
    </row>
    <row r="44" spans="1:3" x14ac:dyDescent="0.2">
      <c r="A44" s="9" t="str">
        <f>_xlfn.IFNA(('Table 10 Inputs'!A48),"")</f>
        <v xml:space="preserve"> </v>
      </c>
      <c r="B44" s="79" t="str">
        <f>IF(TRIM('Table 10 Inputs'!B48)="","", 'Table 10 Inputs'!B48)</f>
        <v/>
      </c>
      <c r="C44" s="139" t="str">
        <f>IF(B44=" "," ",_xlfn.IFNA(INDEX('Table 10 Inputs'!$Q:$Q, MATCH(B44,'Table 10 Inputs'!$B:$B,0))," "))</f>
        <v xml:space="preserve"> </v>
      </c>
    </row>
    <row r="45" spans="1:3" x14ac:dyDescent="0.2">
      <c r="A45" s="9" t="str">
        <f>_xlfn.IFNA(('Table 10 Inputs'!A49),"")</f>
        <v xml:space="preserve"> </v>
      </c>
      <c r="B45" s="79" t="str">
        <f>IF(TRIM('Table 10 Inputs'!B49)="","", 'Table 10 Inputs'!B49)</f>
        <v/>
      </c>
      <c r="C45" s="139" t="str">
        <f>IF(B45=" "," ",_xlfn.IFNA(INDEX('Table 10 Inputs'!$Q:$Q, MATCH(B45,'Table 10 Inputs'!$B:$B,0))," "))</f>
        <v xml:space="preserve"> </v>
      </c>
    </row>
    <row r="46" spans="1:3" x14ac:dyDescent="0.2">
      <c r="A46" s="9" t="str">
        <f>_xlfn.IFNA(('Table 10 Inputs'!A50),"")</f>
        <v xml:space="preserve"> </v>
      </c>
      <c r="B46" s="79" t="str">
        <f>IF(TRIM('Table 10 Inputs'!B50)="","", 'Table 10 Inputs'!B50)</f>
        <v/>
      </c>
      <c r="C46" s="139" t="str">
        <f>IF(B46=" "," ",_xlfn.IFNA(INDEX('Table 10 Inputs'!$Q:$Q, MATCH(B46,'Table 10 Inputs'!$B:$B,0))," "))</f>
        <v xml:space="preserve"> </v>
      </c>
    </row>
    <row r="47" spans="1:3" x14ac:dyDescent="0.2">
      <c r="A47" s="9" t="str">
        <f>_xlfn.IFNA(('Table 10 Inputs'!A51),"")</f>
        <v xml:space="preserve"> </v>
      </c>
      <c r="B47" s="79" t="str">
        <f>IF(TRIM('Table 10 Inputs'!B51)="","", 'Table 10 Inputs'!B51)</f>
        <v/>
      </c>
      <c r="C47" s="139" t="str">
        <f>IF(B47=" "," ",_xlfn.IFNA(INDEX('Table 10 Inputs'!$Q:$Q, MATCH(B47,'Table 10 Inputs'!$B:$B,0))," "))</f>
        <v xml:space="preserve"> </v>
      </c>
    </row>
    <row r="48" spans="1:3" x14ac:dyDescent="0.2">
      <c r="A48" s="9" t="str">
        <f>_xlfn.IFNA(('Table 10 Inputs'!A52),"")</f>
        <v xml:space="preserve"> </v>
      </c>
      <c r="B48" s="79" t="str">
        <f>IF(TRIM('Table 10 Inputs'!B52)="","", 'Table 10 Inputs'!B52)</f>
        <v/>
      </c>
      <c r="C48" s="139" t="str">
        <f>IF(B48=" "," ",_xlfn.IFNA(INDEX('Table 10 Inputs'!$Q:$Q, MATCH(B48,'Table 10 Inputs'!$B:$B,0))," "))</f>
        <v xml:space="preserve"> </v>
      </c>
    </row>
    <row r="49" spans="1:3" x14ac:dyDescent="0.2">
      <c r="A49" s="9" t="str">
        <f>_xlfn.IFNA(('Table 10 Inputs'!A53),"")</f>
        <v xml:space="preserve"> </v>
      </c>
      <c r="B49" s="79" t="str">
        <f>IF(TRIM('Table 10 Inputs'!B53)="","", 'Table 10 Inputs'!B53)</f>
        <v/>
      </c>
      <c r="C49" s="139" t="str">
        <f>IF(B49=" "," ",_xlfn.IFNA(INDEX('Table 10 Inputs'!$Q:$Q, MATCH(B49,'Table 10 Inputs'!$B:$B,0))," "))</f>
        <v xml:space="preserve"> </v>
      </c>
    </row>
    <row r="50" spans="1:3" x14ac:dyDescent="0.2">
      <c r="A50" s="9" t="str">
        <f>_xlfn.IFNA(('Table 10 Inputs'!A54),"")</f>
        <v xml:space="preserve"> </v>
      </c>
      <c r="B50" s="79" t="str">
        <f>IF(TRIM('Table 10 Inputs'!B54)="","", 'Table 10 Inputs'!B54)</f>
        <v/>
      </c>
      <c r="C50" s="139" t="str">
        <f>IF(B50=" "," ",_xlfn.IFNA(INDEX('Table 10 Inputs'!$Q:$Q, MATCH(B50,'Table 10 Inputs'!$B:$B,0))," "))</f>
        <v xml:space="preserve"> </v>
      </c>
    </row>
    <row r="51" spans="1:3" x14ac:dyDescent="0.2">
      <c r="A51" s="9" t="str">
        <f>_xlfn.IFNA(('Table 10 Inputs'!A55),"")</f>
        <v xml:space="preserve"> </v>
      </c>
      <c r="B51" s="79" t="str">
        <f>IF(TRIM('Table 10 Inputs'!B55)="","", 'Table 10 Inputs'!B55)</f>
        <v/>
      </c>
      <c r="C51" s="139" t="str">
        <f>IF(B51=" "," ",_xlfn.IFNA(INDEX('Table 10 Inputs'!$Q:$Q, MATCH(B51,'Table 10 Inputs'!$B:$B,0))," "))</f>
        <v xml:space="preserve"> </v>
      </c>
    </row>
    <row r="52" spans="1:3" x14ac:dyDescent="0.2">
      <c r="A52" s="9" t="str">
        <f>_xlfn.IFNA(('Table 10 Inputs'!A56),"")</f>
        <v xml:space="preserve"> </v>
      </c>
      <c r="B52" s="79" t="str">
        <f>IF(TRIM('Table 10 Inputs'!B56)="","", 'Table 10 Inputs'!B56)</f>
        <v/>
      </c>
      <c r="C52" s="139" t="str">
        <f>IF(B52=" "," ",_xlfn.IFNA(INDEX('Table 10 Inputs'!$Q:$Q, MATCH(B52,'Table 10 Inputs'!$B:$B,0))," "))</f>
        <v xml:space="preserve"> </v>
      </c>
    </row>
    <row r="53" spans="1:3" x14ac:dyDescent="0.2">
      <c r="A53" s="9" t="str">
        <f>_xlfn.IFNA(('Table 10 Inputs'!A57),"")</f>
        <v xml:space="preserve"> </v>
      </c>
      <c r="B53" s="79" t="str">
        <f>IF(TRIM('Table 10 Inputs'!B57)="","", 'Table 10 Inputs'!B57)</f>
        <v/>
      </c>
      <c r="C53" s="139" t="str">
        <f>IF(B53=" "," ",_xlfn.IFNA(INDEX('Table 10 Inputs'!$Q:$Q, MATCH(B53,'Table 10 Inputs'!$B:$B,0))," "))</f>
        <v xml:space="preserve"> </v>
      </c>
    </row>
    <row r="54" spans="1:3" x14ac:dyDescent="0.2">
      <c r="A54" s="9" t="str">
        <f>_xlfn.IFNA(('Table 10 Inputs'!A58),"")</f>
        <v xml:space="preserve"> </v>
      </c>
      <c r="B54" s="79" t="str">
        <f>IF(TRIM('Table 10 Inputs'!B58)="","", 'Table 10 Inputs'!B58)</f>
        <v/>
      </c>
      <c r="C54" s="139" t="str">
        <f>IF(B54=" "," ",_xlfn.IFNA(INDEX('Table 10 Inputs'!$Q:$Q, MATCH(B54,'Table 10 Inputs'!$B:$B,0))," "))</f>
        <v xml:space="preserve"> </v>
      </c>
    </row>
    <row r="55" spans="1:3" x14ac:dyDescent="0.2">
      <c r="A55" s="9" t="str">
        <f>_xlfn.IFNA(('Table 10 Inputs'!A59),"")</f>
        <v xml:space="preserve"> </v>
      </c>
      <c r="B55" s="79" t="str">
        <f>IF(TRIM('Table 10 Inputs'!B59)="","", 'Table 10 Inputs'!B59)</f>
        <v/>
      </c>
      <c r="C55" s="139" t="str">
        <f>IF(B55=" "," ",_xlfn.IFNA(INDEX('Table 10 Inputs'!$Q:$Q, MATCH(B55,'Table 10 Inputs'!$B:$B,0))," "))</f>
        <v xml:space="preserve"> </v>
      </c>
    </row>
    <row r="56" spans="1:3" x14ac:dyDescent="0.2">
      <c r="A56" s="9" t="str">
        <f>_xlfn.IFNA(('Table 10 Inputs'!A60),"")</f>
        <v xml:space="preserve"> </v>
      </c>
      <c r="B56" s="79" t="str">
        <f>IF(TRIM('Table 10 Inputs'!B60)="","", 'Table 10 Inputs'!B60)</f>
        <v/>
      </c>
      <c r="C56" s="139" t="str">
        <f>IF(B56=" "," ",_xlfn.IFNA(INDEX('Table 10 Inputs'!$Q:$Q, MATCH(B56,'Table 10 Inputs'!$B:$B,0))," "))</f>
        <v xml:space="preserve"> </v>
      </c>
    </row>
    <row r="57" spans="1:3" x14ac:dyDescent="0.2">
      <c r="A57" s="9" t="str">
        <f>_xlfn.IFNA(('Table 10 Inputs'!A61),"")</f>
        <v xml:space="preserve"> </v>
      </c>
      <c r="B57" s="79" t="str">
        <f>IF(TRIM('Table 10 Inputs'!B61)="","", 'Table 10 Inputs'!B61)</f>
        <v/>
      </c>
      <c r="C57" s="139" t="str">
        <f>IF(B57=" "," ",_xlfn.IFNA(INDEX('Table 10 Inputs'!$Q:$Q, MATCH(B57,'Table 10 Inputs'!$B:$B,0))," "))</f>
        <v xml:space="preserve"> </v>
      </c>
    </row>
    <row r="58" spans="1:3" x14ac:dyDescent="0.2">
      <c r="A58" s="9" t="str">
        <f>_xlfn.IFNA(('Table 10 Inputs'!A62),"")</f>
        <v xml:space="preserve"> </v>
      </c>
      <c r="B58" s="79" t="str">
        <f>IF(TRIM('Table 10 Inputs'!B62)="","", 'Table 10 Inputs'!B62)</f>
        <v/>
      </c>
      <c r="C58" s="139" t="str">
        <f>IF(B58=" "," ",_xlfn.IFNA(INDEX('Table 10 Inputs'!$Q:$Q, MATCH(B58,'Table 10 Inputs'!$B:$B,0))," "))</f>
        <v xml:space="preserve"> </v>
      </c>
    </row>
    <row r="59" spans="1:3" x14ac:dyDescent="0.2">
      <c r="A59" s="9" t="str">
        <f>_xlfn.IFNA(('Table 10 Inputs'!A63),"")</f>
        <v xml:space="preserve"> </v>
      </c>
      <c r="B59" s="79" t="str">
        <f>IF(TRIM('Table 10 Inputs'!B63)="","", 'Table 10 Inputs'!B63)</f>
        <v/>
      </c>
      <c r="C59" s="139" t="str">
        <f>IF(B59=" "," ",_xlfn.IFNA(INDEX('Table 10 Inputs'!$Q:$Q, MATCH(B59,'Table 10 Inputs'!$B:$B,0))," "))</f>
        <v xml:space="preserve"> </v>
      </c>
    </row>
    <row r="60" spans="1:3" x14ac:dyDescent="0.2">
      <c r="A60" s="9" t="str">
        <f>_xlfn.IFNA(('Table 10 Inputs'!A64),"")</f>
        <v xml:space="preserve"> </v>
      </c>
      <c r="B60" s="79" t="str">
        <f>IF(TRIM('Table 10 Inputs'!B64)="","", 'Table 10 Inputs'!B64)</f>
        <v/>
      </c>
      <c r="C60" s="139" t="str">
        <f>IF(B60=" "," ",_xlfn.IFNA(INDEX('Table 10 Inputs'!$Q:$Q, MATCH(B60,'Table 10 Inputs'!$B:$B,0))," "))</f>
        <v xml:space="preserve"> </v>
      </c>
    </row>
    <row r="61" spans="1:3" x14ac:dyDescent="0.2">
      <c r="A61" s="9" t="str">
        <f>_xlfn.IFNA(('Table 10 Inputs'!A65),"")</f>
        <v xml:space="preserve"> </v>
      </c>
      <c r="B61" s="79" t="str">
        <f>IF(TRIM('Table 10 Inputs'!B65)="","", 'Table 10 Inputs'!B65)</f>
        <v/>
      </c>
      <c r="C61" s="139" t="str">
        <f>IF(B61=" "," ",_xlfn.IFNA(INDEX('Table 10 Inputs'!$Q:$Q, MATCH(B61,'Table 10 Inputs'!$B:$B,0))," "))</f>
        <v xml:space="preserve"> </v>
      </c>
    </row>
    <row r="62" spans="1:3" x14ac:dyDescent="0.2">
      <c r="A62" s="9" t="str">
        <f>_xlfn.IFNA(('Table 10 Inputs'!A66),"")</f>
        <v xml:space="preserve"> </v>
      </c>
      <c r="B62" s="79" t="str">
        <f>IF(TRIM('Table 10 Inputs'!B66)="","", 'Table 10 Inputs'!B66)</f>
        <v/>
      </c>
      <c r="C62" s="139" t="str">
        <f>IF(B62=" "," ",_xlfn.IFNA(INDEX('Table 10 Inputs'!$Q:$Q, MATCH(B62,'Table 10 Inputs'!$B:$B,0))," "))</f>
        <v xml:space="preserve"> </v>
      </c>
    </row>
    <row r="63" spans="1:3" x14ac:dyDescent="0.2">
      <c r="A63" s="9" t="str">
        <f>_xlfn.IFNA(('Table 10 Inputs'!A67),"")</f>
        <v xml:space="preserve"> </v>
      </c>
      <c r="B63" s="79" t="str">
        <f>IF(TRIM('Table 10 Inputs'!B67)="","", 'Table 10 Inputs'!B67)</f>
        <v/>
      </c>
      <c r="C63" s="139" t="str">
        <f>IF(B63=" "," ",_xlfn.IFNA(INDEX('Table 10 Inputs'!$Q:$Q, MATCH(B63,'Table 10 Inputs'!$B:$B,0))," "))</f>
        <v xml:space="preserve"> </v>
      </c>
    </row>
    <row r="64" spans="1:3" x14ac:dyDescent="0.2">
      <c r="A64" s="9" t="str">
        <f>_xlfn.IFNA(('Table 10 Inputs'!A68),"")</f>
        <v xml:space="preserve"> </v>
      </c>
      <c r="B64" s="79" t="str">
        <f>IF(TRIM('Table 10 Inputs'!B68)="","", 'Table 10 Inputs'!B68)</f>
        <v/>
      </c>
      <c r="C64" s="139" t="str">
        <f>IF(B64=" "," ",_xlfn.IFNA(INDEX('Table 10 Inputs'!$Q:$Q, MATCH(B64,'Table 10 Inputs'!$B:$B,0))," "))</f>
        <v xml:space="preserve"> </v>
      </c>
    </row>
    <row r="65" spans="1:3" x14ac:dyDescent="0.2">
      <c r="A65" s="9" t="str">
        <f>_xlfn.IFNA(('Table 10 Inputs'!A69),"")</f>
        <v xml:space="preserve"> </v>
      </c>
      <c r="B65" s="79" t="str">
        <f>IF(TRIM('Table 10 Inputs'!B69)="","", 'Table 10 Inputs'!B69)</f>
        <v/>
      </c>
      <c r="C65" s="139" t="str">
        <f>IF(B65=" "," ",_xlfn.IFNA(INDEX('Table 10 Inputs'!$Q:$Q, MATCH(B65,'Table 10 Inputs'!$B:$B,0))," "))</f>
        <v xml:space="preserve"> </v>
      </c>
    </row>
    <row r="66" spans="1:3" x14ac:dyDescent="0.2">
      <c r="A66" s="9" t="str">
        <f>_xlfn.IFNA(('Table 10 Inputs'!A70),"")</f>
        <v xml:space="preserve"> </v>
      </c>
      <c r="B66" s="79" t="str">
        <f>IF(TRIM('Table 10 Inputs'!B70)="","", 'Table 10 Inputs'!B70)</f>
        <v/>
      </c>
      <c r="C66" s="139" t="str">
        <f>IF(B66=" "," ",_xlfn.IFNA(INDEX('Table 10 Inputs'!$Q:$Q, MATCH(B66,'Table 10 Inputs'!$B:$B,0))," "))</f>
        <v xml:space="preserve"> </v>
      </c>
    </row>
    <row r="67" spans="1:3" x14ac:dyDescent="0.2">
      <c r="A67" s="9" t="str">
        <f>_xlfn.IFNA(('Table 10 Inputs'!A71),"")</f>
        <v xml:space="preserve"> </v>
      </c>
      <c r="B67" s="79" t="str">
        <f>IF(TRIM('Table 10 Inputs'!B71)="","", 'Table 10 Inputs'!B71)</f>
        <v/>
      </c>
      <c r="C67" s="139" t="str">
        <f>IF(B67=" "," ",_xlfn.IFNA(INDEX('Table 10 Inputs'!$Q:$Q, MATCH(B67,'Table 10 Inputs'!$B:$B,0))," "))</f>
        <v xml:space="preserve"> </v>
      </c>
    </row>
    <row r="68" spans="1:3" x14ac:dyDescent="0.2">
      <c r="A68" s="9" t="str">
        <f>_xlfn.IFNA(('Table 10 Inputs'!A72),"")</f>
        <v xml:space="preserve"> </v>
      </c>
      <c r="B68" s="79" t="str">
        <f>IF(TRIM('Table 10 Inputs'!B72)="","", 'Table 10 Inputs'!B72)</f>
        <v/>
      </c>
      <c r="C68" s="139" t="str">
        <f>IF(B68=" "," ",_xlfn.IFNA(INDEX('Table 10 Inputs'!$Q:$Q, MATCH(B68,'Table 10 Inputs'!$B:$B,0))," "))</f>
        <v xml:space="preserve"> </v>
      </c>
    </row>
    <row r="69" spans="1:3" x14ac:dyDescent="0.2">
      <c r="A69" s="9" t="str">
        <f>_xlfn.IFNA(('Table 10 Inputs'!A73),"")</f>
        <v xml:space="preserve"> </v>
      </c>
      <c r="B69" s="79" t="str">
        <f>IF(TRIM('Table 10 Inputs'!B73)="","", 'Table 10 Inputs'!B73)</f>
        <v/>
      </c>
      <c r="C69" s="139" t="str">
        <f>IF(B69=" "," ",_xlfn.IFNA(INDEX('Table 10 Inputs'!$Q:$Q, MATCH(B69,'Table 10 Inputs'!$B:$B,0))," "))</f>
        <v xml:space="preserve"> </v>
      </c>
    </row>
    <row r="70" spans="1:3" x14ac:dyDescent="0.2">
      <c r="A70" s="9" t="str">
        <f>_xlfn.IFNA(('Table 10 Inputs'!A74),"")</f>
        <v xml:space="preserve"> </v>
      </c>
      <c r="B70" s="79" t="str">
        <f>IF(TRIM('Table 10 Inputs'!B74)="","", 'Table 10 Inputs'!B74)</f>
        <v/>
      </c>
      <c r="C70" s="139" t="str">
        <f>IF(B70=" "," ",_xlfn.IFNA(INDEX('Table 10 Inputs'!$Q:$Q, MATCH(B70,'Table 10 Inputs'!$B:$B,0))," "))</f>
        <v xml:space="preserve"> </v>
      </c>
    </row>
    <row r="71" spans="1:3" x14ac:dyDescent="0.2">
      <c r="A71" s="9" t="str">
        <f>_xlfn.IFNA(('Table 10 Inputs'!A75),"")</f>
        <v xml:space="preserve"> </v>
      </c>
      <c r="B71" s="79" t="str">
        <f>IF(TRIM('Table 10 Inputs'!B75)="","", 'Table 10 Inputs'!B75)</f>
        <v/>
      </c>
      <c r="C71" s="139" t="str">
        <f>IF(B71=" "," ",_xlfn.IFNA(INDEX('Table 10 Inputs'!$Q:$Q, MATCH(B71,'Table 10 Inputs'!$B:$B,0))," "))</f>
        <v xml:space="preserve"> </v>
      </c>
    </row>
    <row r="72" spans="1:3" x14ac:dyDescent="0.2">
      <c r="A72" s="9" t="str">
        <f>_xlfn.IFNA(('Table 10 Inputs'!A76),"")</f>
        <v xml:space="preserve"> </v>
      </c>
      <c r="B72" s="79" t="str">
        <f>IF(TRIM('Table 10 Inputs'!B76)="","", 'Table 10 Inputs'!B76)</f>
        <v/>
      </c>
      <c r="C72" s="139" t="str">
        <f>IF(B72=" "," ",_xlfn.IFNA(INDEX('Table 10 Inputs'!$Q:$Q, MATCH(B72,'Table 10 Inputs'!$B:$B,0))," "))</f>
        <v xml:space="preserve"> </v>
      </c>
    </row>
    <row r="73" spans="1:3" x14ac:dyDescent="0.2">
      <c r="A73" s="9" t="str">
        <f>_xlfn.IFNA(('Table 10 Inputs'!A77),"")</f>
        <v xml:space="preserve"> </v>
      </c>
      <c r="B73" s="79" t="str">
        <f>IF(TRIM('Table 10 Inputs'!B77)="","", 'Table 10 Inputs'!B77)</f>
        <v/>
      </c>
      <c r="C73" s="139" t="str">
        <f>IF(B73=" "," ",_xlfn.IFNA(INDEX('Table 10 Inputs'!$Q:$Q, MATCH(B73,'Table 10 Inputs'!$B:$B,0))," "))</f>
        <v xml:space="preserve"> </v>
      </c>
    </row>
    <row r="74" spans="1:3" x14ac:dyDescent="0.2">
      <c r="A74" s="9" t="str">
        <f>_xlfn.IFNA(('Table 10 Inputs'!A78),"")</f>
        <v xml:space="preserve"> </v>
      </c>
      <c r="B74" s="79" t="str">
        <f>IF(TRIM('Table 10 Inputs'!B78)="","", 'Table 10 Inputs'!B78)</f>
        <v/>
      </c>
      <c r="C74" s="139" t="str">
        <f>IF(B74=" "," ",_xlfn.IFNA(INDEX('Table 10 Inputs'!$Q:$Q, MATCH(B74,'Table 10 Inputs'!$B:$B,0))," "))</f>
        <v xml:space="preserve"> </v>
      </c>
    </row>
    <row r="75" spans="1:3" x14ac:dyDescent="0.2">
      <c r="A75" s="9" t="str">
        <f>_xlfn.IFNA(('Table 10 Inputs'!A79),"")</f>
        <v xml:space="preserve"> </v>
      </c>
      <c r="B75" s="79" t="str">
        <f>IF(TRIM('Table 10 Inputs'!B79)="","", 'Table 10 Inputs'!B79)</f>
        <v/>
      </c>
      <c r="C75" s="139" t="str">
        <f>IF(B75=" "," ",_xlfn.IFNA(INDEX('Table 10 Inputs'!$Q:$Q, MATCH(B75,'Table 10 Inputs'!$B:$B,0))," "))</f>
        <v xml:space="preserve"> </v>
      </c>
    </row>
    <row r="76" spans="1:3" x14ac:dyDescent="0.2">
      <c r="A76" s="9" t="str">
        <f>_xlfn.IFNA(('Table 10 Inputs'!A80),"")</f>
        <v xml:space="preserve"> </v>
      </c>
      <c r="B76" s="79" t="str">
        <f>IF(TRIM('Table 10 Inputs'!B80)="","", 'Table 10 Inputs'!B80)</f>
        <v/>
      </c>
      <c r="C76" s="139" t="str">
        <f>IF(B76=" "," ",_xlfn.IFNA(INDEX('Table 10 Inputs'!$Q:$Q, MATCH(B76,'Table 10 Inputs'!$B:$B,0))," "))</f>
        <v xml:space="preserve"> </v>
      </c>
    </row>
    <row r="77" spans="1:3" x14ac:dyDescent="0.2">
      <c r="A77" s="9" t="str">
        <f>_xlfn.IFNA(('Table 10 Inputs'!A81),"")</f>
        <v xml:space="preserve"> </v>
      </c>
      <c r="B77" s="79" t="str">
        <f>IF(TRIM('Table 10 Inputs'!B81)="","", 'Table 10 Inputs'!B81)</f>
        <v/>
      </c>
      <c r="C77" s="139" t="str">
        <f>IF(B77=" "," ",_xlfn.IFNA(INDEX('Table 10 Inputs'!$Q:$Q, MATCH(B77,'Table 10 Inputs'!$B:$B,0))," "))</f>
        <v xml:space="preserve"> </v>
      </c>
    </row>
    <row r="78" spans="1:3" x14ac:dyDescent="0.2">
      <c r="A78" s="9" t="str">
        <f>_xlfn.IFNA(('Table 10 Inputs'!A82),"")</f>
        <v xml:space="preserve"> </v>
      </c>
      <c r="B78" s="79" t="str">
        <f>IF(TRIM('Table 10 Inputs'!B82)="","", 'Table 10 Inputs'!B82)</f>
        <v/>
      </c>
      <c r="C78" s="139" t="str">
        <f>IF(B78=" "," ",_xlfn.IFNA(INDEX('Table 10 Inputs'!$Q:$Q, MATCH(B78,'Table 10 Inputs'!$B:$B,0))," "))</f>
        <v xml:space="preserve"> </v>
      </c>
    </row>
    <row r="79" spans="1:3" x14ac:dyDescent="0.2">
      <c r="A79" s="9" t="str">
        <f>_xlfn.IFNA(('Table 10 Inputs'!A83),"")</f>
        <v xml:space="preserve"> </v>
      </c>
      <c r="B79" s="79" t="str">
        <f>IF(TRIM('Table 10 Inputs'!B83)="","", 'Table 10 Inputs'!B83)</f>
        <v/>
      </c>
      <c r="C79" s="139" t="str">
        <f>IF(B79=" "," ",_xlfn.IFNA(INDEX('Table 10 Inputs'!$Q:$Q, MATCH(B79,'Table 10 Inputs'!$B:$B,0))," "))</f>
        <v xml:space="preserve"> </v>
      </c>
    </row>
    <row r="80" spans="1:3" x14ac:dyDescent="0.2">
      <c r="A80" s="9" t="str">
        <f>_xlfn.IFNA(('Table 10 Inputs'!A84),"")</f>
        <v xml:space="preserve"> </v>
      </c>
      <c r="B80" s="79" t="str">
        <f>IF(TRIM('Table 10 Inputs'!B84)="","", 'Table 10 Inputs'!B84)</f>
        <v/>
      </c>
      <c r="C80" s="139" t="str">
        <f>IF(B80=" "," ",_xlfn.IFNA(INDEX('Table 10 Inputs'!$Q:$Q, MATCH(B80,'Table 10 Inputs'!$B:$B,0))," "))</f>
        <v xml:space="preserve"> </v>
      </c>
    </row>
    <row r="81" spans="1:3" x14ac:dyDescent="0.2">
      <c r="A81" s="9" t="str">
        <f>_xlfn.IFNA(('Table 10 Inputs'!A85),"")</f>
        <v xml:space="preserve"> </v>
      </c>
      <c r="B81" s="79" t="str">
        <f>IF(TRIM('Table 10 Inputs'!B85)="","", 'Table 10 Inputs'!B85)</f>
        <v/>
      </c>
      <c r="C81" s="139" t="str">
        <f>IF(B81=" "," ",_xlfn.IFNA(INDEX('Table 10 Inputs'!$Q:$Q, MATCH(B81,'Table 10 Inputs'!$B:$B,0))," "))</f>
        <v xml:space="preserve"> </v>
      </c>
    </row>
    <row r="82" spans="1:3" x14ac:dyDescent="0.2">
      <c r="A82" s="9" t="str">
        <f>_xlfn.IFNA(('Table 10 Inputs'!A86),"")</f>
        <v xml:space="preserve"> </v>
      </c>
      <c r="B82" s="79" t="str">
        <f>IF(TRIM('Table 10 Inputs'!B86)="","", 'Table 10 Inputs'!B86)</f>
        <v/>
      </c>
      <c r="C82" s="139" t="str">
        <f>IF(B82=" "," ",_xlfn.IFNA(INDEX('Table 10 Inputs'!$Q:$Q, MATCH(B82,'Table 10 Inputs'!$B:$B,0))," "))</f>
        <v xml:space="preserve"> </v>
      </c>
    </row>
    <row r="83" spans="1:3" x14ac:dyDescent="0.2">
      <c r="A83" s="9" t="str">
        <f>_xlfn.IFNA(('Table 10 Inputs'!A87),"")</f>
        <v xml:space="preserve"> </v>
      </c>
      <c r="B83" s="79" t="str">
        <f>IF(TRIM('Table 10 Inputs'!B87)="","", 'Table 10 Inputs'!B87)</f>
        <v/>
      </c>
      <c r="C83" s="139" t="str">
        <f>IF(B83=" "," ",_xlfn.IFNA(INDEX('Table 10 Inputs'!$Q:$Q, MATCH(B83,'Table 10 Inputs'!$B:$B,0))," "))</f>
        <v xml:space="preserve"> </v>
      </c>
    </row>
    <row r="84" spans="1:3" x14ac:dyDescent="0.2">
      <c r="A84" s="9" t="str">
        <f>_xlfn.IFNA(('Table 10 Inputs'!A88),"")</f>
        <v xml:space="preserve"> </v>
      </c>
      <c r="B84" s="79" t="str">
        <f>IF(TRIM('Table 10 Inputs'!B88)="","", 'Table 10 Inputs'!B88)</f>
        <v/>
      </c>
      <c r="C84" s="139" t="str">
        <f>IF(B84=" "," ",_xlfn.IFNA(INDEX('Table 10 Inputs'!$Q:$Q, MATCH(B84,'Table 10 Inputs'!$B:$B,0))," "))</f>
        <v xml:space="preserve"> </v>
      </c>
    </row>
    <row r="85" spans="1:3" x14ac:dyDescent="0.2">
      <c r="A85" s="9" t="str">
        <f>_xlfn.IFNA(('Table 10 Inputs'!A89),"")</f>
        <v xml:space="preserve"> </v>
      </c>
      <c r="B85" s="79" t="str">
        <f>IF(TRIM('Table 10 Inputs'!B89)="","", 'Table 10 Inputs'!B89)</f>
        <v/>
      </c>
      <c r="C85" s="139" t="str">
        <f>IF(B85=" "," ",_xlfn.IFNA(INDEX('Table 10 Inputs'!$Q:$Q, MATCH(B85,'Table 10 Inputs'!$B:$B,0))," "))</f>
        <v xml:space="preserve"> </v>
      </c>
    </row>
    <row r="86" spans="1:3" x14ac:dyDescent="0.2">
      <c r="A86" s="9" t="str">
        <f>_xlfn.IFNA(('Table 10 Inputs'!A90),"")</f>
        <v xml:space="preserve"> </v>
      </c>
      <c r="B86" s="79" t="str">
        <f>IF(TRIM('Table 10 Inputs'!B90)="","", 'Table 10 Inputs'!B90)</f>
        <v/>
      </c>
      <c r="C86" s="139" t="str">
        <f>IF(B86=" "," ",_xlfn.IFNA(INDEX('Table 10 Inputs'!$Q:$Q, MATCH(B86,'Table 10 Inputs'!$B:$B,0))," "))</f>
        <v xml:space="preserve"> </v>
      </c>
    </row>
    <row r="87" spans="1:3" x14ac:dyDescent="0.2">
      <c r="A87" s="9" t="str">
        <f>_xlfn.IFNA(('Table 10 Inputs'!A91),"")</f>
        <v xml:space="preserve"> </v>
      </c>
      <c r="B87" s="79" t="str">
        <f>IF(TRIM('Table 10 Inputs'!B91)="","", 'Table 10 Inputs'!B91)</f>
        <v/>
      </c>
      <c r="C87" s="139" t="str">
        <f>IF(B87=" "," ",_xlfn.IFNA(INDEX('Table 10 Inputs'!$Q:$Q, MATCH(B87,'Table 10 Inputs'!$B:$B,0))," "))</f>
        <v xml:space="preserve"> </v>
      </c>
    </row>
    <row r="88" spans="1:3" x14ac:dyDescent="0.2">
      <c r="A88" s="9" t="str">
        <f>_xlfn.IFNA(('Table 10 Inputs'!A92),"")</f>
        <v xml:space="preserve"> </v>
      </c>
      <c r="B88" s="79" t="str">
        <f>IF(TRIM('Table 10 Inputs'!B92)="","", 'Table 10 Inputs'!B92)</f>
        <v/>
      </c>
      <c r="C88" s="139" t="str">
        <f>IF(B88=" "," ",_xlfn.IFNA(INDEX('Table 10 Inputs'!$Q:$Q, MATCH(B88,'Table 10 Inputs'!$B:$B,0))," "))</f>
        <v xml:space="preserve"> </v>
      </c>
    </row>
    <row r="89" spans="1:3" x14ac:dyDescent="0.2">
      <c r="A89" s="9" t="str">
        <f>_xlfn.IFNA(('Table 10 Inputs'!A93),"")</f>
        <v xml:space="preserve"> </v>
      </c>
      <c r="B89" s="79" t="str">
        <f>IF(TRIM('Table 10 Inputs'!B93)="","", 'Table 10 Inputs'!B93)</f>
        <v/>
      </c>
      <c r="C89" s="139" t="str">
        <f>IF(B89=" "," ",_xlfn.IFNA(INDEX('Table 10 Inputs'!$Q:$Q, MATCH(B89,'Table 10 Inputs'!$B:$B,0))," "))</f>
        <v xml:space="preserve"> </v>
      </c>
    </row>
    <row r="90" spans="1:3" x14ac:dyDescent="0.2">
      <c r="A90" s="9" t="str">
        <f>_xlfn.IFNA(('Table 10 Inputs'!A94),"")</f>
        <v xml:space="preserve"> </v>
      </c>
      <c r="B90" s="79" t="str">
        <f>IF(TRIM('Table 10 Inputs'!B94)="","", 'Table 10 Inputs'!B94)</f>
        <v/>
      </c>
      <c r="C90" s="139" t="str">
        <f>IF(B90=" "," ",_xlfn.IFNA(INDEX('Table 10 Inputs'!$Q:$Q, MATCH(B90,'Table 10 Inputs'!$B:$B,0))," "))</f>
        <v xml:space="preserve"> </v>
      </c>
    </row>
    <row r="91" spans="1:3" x14ac:dyDescent="0.2">
      <c r="A91" s="9" t="str">
        <f>_xlfn.IFNA(('Table 10 Inputs'!A95),"")</f>
        <v xml:space="preserve"> </v>
      </c>
      <c r="B91" s="79" t="str">
        <f>IF(TRIM('Table 10 Inputs'!B95)="","", 'Table 10 Inputs'!B95)</f>
        <v/>
      </c>
      <c r="C91" s="139" t="str">
        <f>IF(B91=" "," ",_xlfn.IFNA(INDEX('Table 10 Inputs'!$Q:$Q, MATCH(B91,'Table 10 Inputs'!$B:$B,0))," "))</f>
        <v xml:space="preserve"> </v>
      </c>
    </row>
    <row r="92" spans="1:3" x14ac:dyDescent="0.2">
      <c r="A92" s="9" t="str">
        <f>_xlfn.IFNA(('Table 10 Inputs'!A96),"")</f>
        <v xml:space="preserve"> </v>
      </c>
      <c r="B92" s="79" t="str">
        <f>IF(TRIM('Table 10 Inputs'!B96)="","", 'Table 10 Inputs'!B96)</f>
        <v/>
      </c>
      <c r="C92" s="139" t="str">
        <f>IF(B92=" "," ",_xlfn.IFNA(INDEX('Table 10 Inputs'!$Q:$Q, MATCH(B92,'Table 10 Inputs'!$B:$B,0))," "))</f>
        <v xml:space="preserve"> </v>
      </c>
    </row>
    <row r="93" spans="1:3" x14ac:dyDescent="0.2">
      <c r="A93" s="9" t="str">
        <f>_xlfn.IFNA(('Table 10 Inputs'!A97),"")</f>
        <v xml:space="preserve"> </v>
      </c>
      <c r="B93" s="79" t="str">
        <f>IF(TRIM('Table 10 Inputs'!B97)="","", 'Table 10 Inputs'!B97)</f>
        <v/>
      </c>
      <c r="C93" s="139" t="str">
        <f>IF(B93=" "," ",_xlfn.IFNA(INDEX('Table 10 Inputs'!$Q:$Q, MATCH(B93,'Table 10 Inputs'!$B:$B,0))," "))</f>
        <v xml:space="preserve"> </v>
      </c>
    </row>
    <row r="94" spans="1:3" x14ac:dyDescent="0.2">
      <c r="A94" s="9" t="str">
        <f>_xlfn.IFNA(('Table 10 Inputs'!A98),"")</f>
        <v xml:space="preserve"> </v>
      </c>
      <c r="B94" s="79" t="str">
        <f>IF(TRIM('Table 10 Inputs'!B98)="","", 'Table 10 Inputs'!B98)</f>
        <v/>
      </c>
      <c r="C94" s="139" t="str">
        <f>IF(B94=" "," ",_xlfn.IFNA(INDEX('Table 10 Inputs'!$Q:$Q, MATCH(B94,'Table 10 Inputs'!$B:$B,0))," "))</f>
        <v xml:space="preserve"> </v>
      </c>
    </row>
    <row r="95" spans="1:3" x14ac:dyDescent="0.2">
      <c r="A95" s="9" t="str">
        <f>_xlfn.IFNA(('Table 10 Inputs'!A99),"")</f>
        <v xml:space="preserve"> </v>
      </c>
      <c r="B95" s="79" t="str">
        <f>IF(TRIM('Table 10 Inputs'!B99)="","", 'Table 10 Inputs'!B99)</f>
        <v/>
      </c>
      <c r="C95" s="139" t="str">
        <f>IF(B95=" "," ",_xlfn.IFNA(INDEX('Table 10 Inputs'!$Q:$Q, MATCH(B95,'Table 10 Inputs'!$B:$B,0))," "))</f>
        <v xml:space="preserve"> </v>
      </c>
    </row>
    <row r="96" spans="1:3" x14ac:dyDescent="0.2">
      <c r="A96" s="9" t="str">
        <f>_xlfn.IFNA(('Table 10 Inputs'!A100),"")</f>
        <v xml:space="preserve"> </v>
      </c>
      <c r="B96" s="79" t="str">
        <f>IF(TRIM('Table 10 Inputs'!B100)="","", 'Table 10 Inputs'!B100)</f>
        <v/>
      </c>
      <c r="C96" s="139" t="str">
        <f>IF(B96=" "," ",_xlfn.IFNA(INDEX('Table 10 Inputs'!$Q:$Q, MATCH(B96,'Table 10 Inputs'!$B:$B,0))," "))</f>
        <v xml:space="preserve"> </v>
      </c>
    </row>
    <row r="97" spans="1:3" x14ac:dyDescent="0.2">
      <c r="A97" s="9" t="str">
        <f>_xlfn.IFNA(('Table 10 Inputs'!A101),"")</f>
        <v xml:space="preserve"> </v>
      </c>
      <c r="B97" s="79" t="str">
        <f>IF(TRIM('Table 10 Inputs'!B101)="","", 'Table 10 Inputs'!B101)</f>
        <v/>
      </c>
      <c r="C97" s="139" t="str">
        <f>IF(B97=" "," ",_xlfn.IFNA(INDEX('Table 10 Inputs'!$Q:$Q, MATCH(B97,'Table 10 Inputs'!$B:$B,0))," "))</f>
        <v xml:space="preserve"> </v>
      </c>
    </row>
    <row r="98" spans="1:3" x14ac:dyDescent="0.2">
      <c r="A98" s="9" t="str">
        <f>_xlfn.IFNA(('Table 10 Inputs'!A102),"")</f>
        <v xml:space="preserve"> </v>
      </c>
      <c r="B98" s="79" t="str">
        <f>IF(TRIM('Table 10 Inputs'!B102)="","", 'Table 10 Inputs'!B102)</f>
        <v/>
      </c>
      <c r="C98" s="139" t="str">
        <f>IF(B98=" "," ",_xlfn.IFNA(INDEX('Table 10 Inputs'!$Q:$Q, MATCH(B98,'Table 10 Inputs'!$B:$B,0))," "))</f>
        <v xml:space="preserve"> </v>
      </c>
    </row>
    <row r="99" spans="1:3" x14ac:dyDescent="0.2">
      <c r="A99" s="9" t="str">
        <f>_xlfn.IFNA(('Table 10 Inputs'!A103),"")</f>
        <v xml:space="preserve"> </v>
      </c>
      <c r="B99" s="79" t="str">
        <f>IF(TRIM('Table 10 Inputs'!B103)="","", 'Table 10 Inputs'!B103)</f>
        <v/>
      </c>
      <c r="C99" s="139" t="str">
        <f>IF(B99=" "," ",_xlfn.IFNA(INDEX('Table 10 Inputs'!$Q:$Q, MATCH(B99,'Table 10 Inputs'!$B:$B,0))," "))</f>
        <v xml:space="preserve"> </v>
      </c>
    </row>
    <row r="100" spans="1:3" x14ac:dyDescent="0.2">
      <c r="A100" s="9" t="str">
        <f>_xlfn.IFNA(('Table 10 Inputs'!A104),"")</f>
        <v xml:space="preserve"> </v>
      </c>
      <c r="B100" s="79" t="str">
        <f>IF(TRIM('Table 10 Inputs'!B104)="","", 'Table 10 Inputs'!B104)</f>
        <v/>
      </c>
      <c r="C100" s="139" t="str">
        <f>IF(B100=" "," ",_xlfn.IFNA(INDEX('Table 10 Inputs'!$Q:$Q, MATCH(B100,'Table 10 Inputs'!$B:$B,0))," "))</f>
        <v xml:space="preserve"> </v>
      </c>
    </row>
    <row r="101" spans="1:3" x14ac:dyDescent="0.2">
      <c r="A101" s="9" t="str">
        <f>_xlfn.IFNA(('Table 10 Inputs'!A105),"")</f>
        <v xml:space="preserve"> </v>
      </c>
      <c r="B101" s="79" t="str">
        <f>IF(TRIM('Table 10 Inputs'!B105)="","", 'Table 10 Inputs'!B105)</f>
        <v/>
      </c>
      <c r="C101" s="139" t="str">
        <f>IF(B101=" "," ",_xlfn.IFNA(INDEX('Table 10 Inputs'!$Q:$Q, MATCH(B101,'Table 10 Inputs'!$B:$B,0))," "))</f>
        <v xml:space="preserve"> </v>
      </c>
    </row>
    <row r="102" spans="1:3" x14ac:dyDescent="0.2">
      <c r="A102" s="9" t="str">
        <f>_xlfn.IFNA(('Table 10 Inputs'!A106),"")</f>
        <v xml:space="preserve"> </v>
      </c>
      <c r="B102" s="79" t="str">
        <f>IF(TRIM('Table 10 Inputs'!B106)="","", 'Table 10 Inputs'!B106)</f>
        <v/>
      </c>
      <c r="C102" s="139" t="str">
        <f>IF(B102=" "," ",_xlfn.IFNA(INDEX('Table 10 Inputs'!$Q:$Q, MATCH(B102,'Table 10 Inputs'!$B:$B,0))," "))</f>
        <v xml:space="preserve"> </v>
      </c>
    </row>
    <row r="103" spans="1:3" x14ac:dyDescent="0.2">
      <c r="A103" s="9" t="str">
        <f>_xlfn.IFNA(('Table 10 Inputs'!A107),"")</f>
        <v xml:space="preserve"> </v>
      </c>
      <c r="B103" s="79" t="str">
        <f>IF(TRIM('Table 10 Inputs'!B107)="","", 'Table 10 Inputs'!B107)</f>
        <v/>
      </c>
      <c r="C103" s="139" t="str">
        <f>IF(B103=" "," ",_xlfn.IFNA(INDEX('Table 10 Inputs'!$Q:$Q, MATCH(B103,'Table 10 Inputs'!$B:$B,0))," "))</f>
        <v xml:space="preserve"> </v>
      </c>
    </row>
    <row r="104" spans="1:3" x14ac:dyDescent="0.2">
      <c r="A104" s="9" t="str">
        <f>_xlfn.IFNA(('Table 10 Inputs'!A108),"")</f>
        <v xml:space="preserve"> </v>
      </c>
      <c r="B104" s="79" t="str">
        <f>IF(TRIM('Table 10 Inputs'!B108)="","", 'Table 10 Inputs'!B108)</f>
        <v/>
      </c>
      <c r="C104" s="139" t="str">
        <f>IF(B104=" "," ",_xlfn.IFNA(INDEX('Table 10 Inputs'!$Q:$Q, MATCH(B104,'Table 10 Inputs'!$B:$B,0))," "))</f>
        <v xml:space="preserve"> </v>
      </c>
    </row>
    <row r="105" spans="1:3" x14ac:dyDescent="0.2">
      <c r="A105" s="9" t="str">
        <f>_xlfn.IFNA(('Table 10 Inputs'!A109),"")</f>
        <v xml:space="preserve"> </v>
      </c>
      <c r="B105" s="79" t="str">
        <f>IF(TRIM('Table 10 Inputs'!B109)="","", 'Table 10 Inputs'!B109)</f>
        <v/>
      </c>
      <c r="C105" s="139" t="str">
        <f>IF(B105=" "," ",_xlfn.IFNA(INDEX('Table 10 Inputs'!$Q:$Q, MATCH(B105,'Table 10 Inputs'!$B:$B,0))," "))</f>
        <v xml:space="preserve"> </v>
      </c>
    </row>
    <row r="106" spans="1:3" x14ac:dyDescent="0.2">
      <c r="A106" s="9" t="str">
        <f>_xlfn.IFNA(('Table 10 Inputs'!A110),"")</f>
        <v xml:space="preserve"> </v>
      </c>
      <c r="B106" s="79" t="str">
        <f>IF(TRIM('Table 10 Inputs'!B110)="","", 'Table 10 Inputs'!B110)</f>
        <v/>
      </c>
      <c r="C106" s="139" t="str">
        <f>IF(B106=" "," ",_xlfn.IFNA(INDEX('Table 10 Inputs'!$Q:$Q, MATCH(B106,'Table 10 Inputs'!$B:$B,0))," "))</f>
        <v xml:space="preserve"> </v>
      </c>
    </row>
    <row r="107" spans="1:3" x14ac:dyDescent="0.2">
      <c r="A107" s="9" t="str">
        <f>_xlfn.IFNA(('Table 10 Inputs'!A111),"")</f>
        <v xml:space="preserve"> </v>
      </c>
      <c r="B107" s="79" t="str">
        <f>IF(TRIM('Table 10 Inputs'!B111)="","", 'Table 10 Inputs'!B111)</f>
        <v/>
      </c>
      <c r="C107" s="139" t="str">
        <f>IF(B107=" "," ",_xlfn.IFNA(INDEX('Table 10 Inputs'!$Q:$Q, MATCH(B107,'Table 10 Inputs'!$B:$B,0))," "))</f>
        <v xml:space="preserve"> </v>
      </c>
    </row>
    <row r="108" spans="1:3" x14ac:dyDescent="0.2">
      <c r="A108" s="9" t="str">
        <f>_xlfn.IFNA(('Table 10 Inputs'!A112),"")</f>
        <v xml:space="preserve"> </v>
      </c>
      <c r="B108" s="79" t="str">
        <f>IF(TRIM('Table 10 Inputs'!B112)="","", 'Table 10 Inputs'!B112)</f>
        <v/>
      </c>
      <c r="C108" s="139" t="str">
        <f>IF(B108=" "," ",_xlfn.IFNA(INDEX('Table 10 Inputs'!$Q:$Q, MATCH(B108,'Table 10 Inputs'!$B:$B,0))," "))</f>
        <v xml:space="preserve"> </v>
      </c>
    </row>
    <row r="109" spans="1:3" x14ac:dyDescent="0.2">
      <c r="A109" s="9" t="str">
        <f>_xlfn.IFNA(('Table 10 Inputs'!A113),"")</f>
        <v xml:space="preserve"> </v>
      </c>
      <c r="B109" s="79" t="str">
        <f>IF(TRIM('Table 10 Inputs'!B113)="","", 'Table 10 Inputs'!B113)</f>
        <v/>
      </c>
      <c r="C109" s="139" t="str">
        <f>IF(B109=" "," ",_xlfn.IFNA(INDEX('Table 10 Inputs'!$Q:$Q, MATCH(B109,'Table 10 Inputs'!$B:$B,0))," "))</f>
        <v xml:space="preserve"> </v>
      </c>
    </row>
    <row r="110" spans="1:3" x14ac:dyDescent="0.2">
      <c r="A110" s="9" t="str">
        <f>_xlfn.IFNA(('Table 10 Inputs'!A114),"")</f>
        <v xml:space="preserve"> </v>
      </c>
      <c r="B110" s="79" t="str">
        <f>IF(TRIM('Table 10 Inputs'!B114)="","", 'Table 10 Inputs'!B114)</f>
        <v/>
      </c>
      <c r="C110" s="139" t="str">
        <f>IF(B110=" "," ",_xlfn.IFNA(INDEX('Table 10 Inputs'!$Q:$Q, MATCH(B110,'Table 10 Inputs'!$B:$B,0))," "))</f>
        <v xml:space="preserve"> </v>
      </c>
    </row>
    <row r="111" spans="1:3" x14ac:dyDescent="0.2">
      <c r="A111" s="9" t="str">
        <f>_xlfn.IFNA(('Table 10 Inputs'!A115),"")</f>
        <v xml:space="preserve"> </v>
      </c>
      <c r="B111" s="79" t="str">
        <f>IF(TRIM('Table 10 Inputs'!B115)="","", 'Table 10 Inputs'!B115)</f>
        <v/>
      </c>
      <c r="C111" s="139" t="str">
        <f>IF(B111=" "," ",_xlfn.IFNA(INDEX('Table 10 Inputs'!$Q:$Q, MATCH(B111,'Table 10 Inputs'!$B:$B,0))," "))</f>
        <v xml:space="preserve"> </v>
      </c>
    </row>
    <row r="112" spans="1:3" x14ac:dyDescent="0.2">
      <c r="A112" s="9" t="str">
        <f>_xlfn.IFNA(('Table 10 Inputs'!A116),"")</f>
        <v xml:space="preserve"> </v>
      </c>
      <c r="B112" s="79" t="str">
        <f>IF(TRIM('Table 10 Inputs'!B116)="","", 'Table 10 Inputs'!B116)</f>
        <v/>
      </c>
      <c r="C112" s="139" t="str">
        <f>IF(B112=" "," ",_xlfn.IFNA(INDEX('Table 10 Inputs'!$Q:$Q, MATCH(B112,'Table 10 Inputs'!$B:$B,0))," "))</f>
        <v xml:space="preserve"> </v>
      </c>
    </row>
    <row r="113" spans="1:3" x14ac:dyDescent="0.2">
      <c r="A113" s="9" t="str">
        <f>_xlfn.IFNA(('Table 10 Inputs'!A117),"")</f>
        <v xml:space="preserve"> </v>
      </c>
      <c r="B113" s="79" t="str">
        <f>IF(TRIM('Table 10 Inputs'!B117)="","", 'Table 10 Inputs'!B117)</f>
        <v/>
      </c>
      <c r="C113" s="139" t="str">
        <f>IF(B113=" "," ",_xlfn.IFNA(INDEX('Table 10 Inputs'!$Q:$Q, MATCH(B113,'Table 10 Inputs'!$B:$B,0))," "))</f>
        <v xml:space="preserve"> </v>
      </c>
    </row>
    <row r="114" spans="1:3" x14ac:dyDescent="0.2">
      <c r="A114" s="9" t="str">
        <f>_xlfn.IFNA(('Table 10 Inputs'!A118),"")</f>
        <v xml:space="preserve"> </v>
      </c>
      <c r="B114" s="79" t="str">
        <f>IF(TRIM('Table 10 Inputs'!B118)="","", 'Table 10 Inputs'!B118)</f>
        <v/>
      </c>
      <c r="C114" s="139" t="str">
        <f>IF(B114=" "," ",_xlfn.IFNA(INDEX('Table 10 Inputs'!$Q:$Q, MATCH(B114,'Table 10 Inputs'!$B:$B,0))," "))</f>
        <v xml:space="preserve"> </v>
      </c>
    </row>
    <row r="115" spans="1:3" x14ac:dyDescent="0.2">
      <c r="A115" s="9" t="str">
        <f>_xlfn.IFNA(('Table 10 Inputs'!A119),"")</f>
        <v xml:space="preserve"> </v>
      </c>
      <c r="B115" s="79" t="str">
        <f>IF(TRIM('Table 10 Inputs'!B119)="","", 'Table 10 Inputs'!B119)</f>
        <v/>
      </c>
      <c r="C115" s="139" t="str">
        <f>IF(B115=" "," ",_xlfn.IFNA(INDEX('Table 10 Inputs'!$Q:$Q, MATCH(B115,'Table 10 Inputs'!$B:$B,0))," "))</f>
        <v xml:space="preserve"> </v>
      </c>
    </row>
    <row r="116" spans="1:3" x14ac:dyDescent="0.2">
      <c r="A116" s="9" t="str">
        <f>_xlfn.IFNA(('Table 10 Inputs'!A120),"")</f>
        <v xml:space="preserve"> </v>
      </c>
      <c r="B116" s="79" t="str">
        <f>IF(TRIM('Table 10 Inputs'!B120)="","", 'Table 10 Inputs'!B120)</f>
        <v/>
      </c>
      <c r="C116" s="139" t="str">
        <f>IF(B116=" "," ",_xlfn.IFNA(INDEX('Table 10 Inputs'!$Q:$Q, MATCH(B116,'Table 10 Inputs'!$B:$B,0))," "))</f>
        <v xml:space="preserve"> </v>
      </c>
    </row>
    <row r="117" spans="1:3" x14ac:dyDescent="0.2">
      <c r="A117" s="9" t="str">
        <f>_xlfn.IFNA(('Table 10 Inputs'!A121),"")</f>
        <v xml:space="preserve"> </v>
      </c>
      <c r="B117" s="79" t="str">
        <f>IF(TRIM('Table 10 Inputs'!B121)="","", 'Table 10 Inputs'!B121)</f>
        <v/>
      </c>
      <c r="C117" s="139" t="str">
        <f>IF(B117=" "," ",_xlfn.IFNA(INDEX('Table 10 Inputs'!$Q:$Q, MATCH(B117,'Table 10 Inputs'!$B:$B,0))," "))</f>
        <v xml:space="preserve"> </v>
      </c>
    </row>
    <row r="118" spans="1:3" x14ac:dyDescent="0.2">
      <c r="A118" s="9" t="str">
        <f>_xlfn.IFNA(('Table 10 Inputs'!A122),"")</f>
        <v xml:space="preserve"> </v>
      </c>
      <c r="B118" s="79" t="str">
        <f>IF(TRIM('Table 10 Inputs'!B122)="","", 'Table 10 Inputs'!B122)</f>
        <v/>
      </c>
      <c r="C118" s="139" t="str">
        <f>IF(B118=" "," ",_xlfn.IFNA(INDEX('Table 10 Inputs'!$Q:$Q, MATCH(B118,'Table 10 Inputs'!$B:$B,0))," "))</f>
        <v xml:space="preserve"> </v>
      </c>
    </row>
    <row r="119" spans="1:3" x14ac:dyDescent="0.2">
      <c r="A119" s="9" t="str">
        <f>_xlfn.IFNA(('Table 10 Inputs'!A123),"")</f>
        <v xml:space="preserve"> </v>
      </c>
      <c r="B119" s="79" t="str">
        <f>IF(TRIM('Table 10 Inputs'!B123)="","", 'Table 10 Inputs'!B123)</f>
        <v/>
      </c>
      <c r="C119" s="139" t="str">
        <f>IF(B119=" "," ",_xlfn.IFNA(INDEX('Table 10 Inputs'!$Q:$Q, MATCH(B119,'Table 10 Inputs'!$B:$B,0))," "))</f>
        <v xml:space="preserve"> </v>
      </c>
    </row>
    <row r="120" spans="1:3" x14ac:dyDescent="0.2">
      <c r="A120" s="9" t="str">
        <f>_xlfn.IFNA(('Table 10 Inputs'!A124),"")</f>
        <v xml:space="preserve"> </v>
      </c>
      <c r="B120" s="79" t="str">
        <f>IF(TRIM('Table 10 Inputs'!B124)="","", 'Table 10 Inputs'!B124)</f>
        <v/>
      </c>
      <c r="C120" s="139" t="str">
        <f>IF(B120=" "," ",_xlfn.IFNA(INDEX('Table 10 Inputs'!$Q:$Q, MATCH(B120,'Table 10 Inputs'!$B:$B,0))," "))</f>
        <v xml:space="preserve"> </v>
      </c>
    </row>
    <row r="121" spans="1:3" x14ac:dyDescent="0.2">
      <c r="A121" s="9" t="str">
        <f>_xlfn.IFNA(('Table 10 Inputs'!A125),"")</f>
        <v xml:space="preserve"> </v>
      </c>
      <c r="B121" s="79" t="str">
        <f>IF(TRIM('Table 10 Inputs'!B125)="","", 'Table 10 Inputs'!B125)</f>
        <v/>
      </c>
      <c r="C121" s="139" t="str">
        <f>IF(B121=" "," ",_xlfn.IFNA(INDEX('Table 10 Inputs'!$Q:$Q, MATCH(B121,'Table 10 Inputs'!$B:$B,0))," "))</f>
        <v xml:space="preserve"> </v>
      </c>
    </row>
    <row r="122" spans="1:3" x14ac:dyDescent="0.2">
      <c r="A122" s="9" t="str">
        <f>_xlfn.IFNA(('Table 10 Inputs'!A126),"")</f>
        <v xml:space="preserve"> </v>
      </c>
      <c r="B122" s="79" t="str">
        <f>IF(TRIM('Table 10 Inputs'!B126)="","", 'Table 10 Inputs'!B126)</f>
        <v/>
      </c>
      <c r="C122" s="139" t="str">
        <f>IF(B122=" "," ",_xlfn.IFNA(INDEX('Table 10 Inputs'!$Q:$Q, MATCH(B122,'Table 10 Inputs'!$B:$B,0))," "))</f>
        <v xml:space="preserve"> </v>
      </c>
    </row>
    <row r="123" spans="1:3" x14ac:dyDescent="0.2">
      <c r="A123" s="9" t="str">
        <f>_xlfn.IFNA(('Table 10 Inputs'!A127),"")</f>
        <v xml:space="preserve"> </v>
      </c>
      <c r="B123" s="79" t="str">
        <f>IF(TRIM('Table 10 Inputs'!B127)="","", 'Table 10 Inputs'!B127)</f>
        <v/>
      </c>
      <c r="C123" s="139" t="str">
        <f>IF(B123=" "," ",_xlfn.IFNA(INDEX('Table 10 Inputs'!$Q:$Q, MATCH(B123,'Table 10 Inputs'!$B:$B,0))," "))</f>
        <v xml:space="preserve"> </v>
      </c>
    </row>
    <row r="124" spans="1:3" x14ac:dyDescent="0.2">
      <c r="A124" s="9" t="str">
        <f>_xlfn.IFNA(('Table 10 Inputs'!A128),"")</f>
        <v xml:space="preserve"> </v>
      </c>
      <c r="B124" s="79" t="str">
        <f>IF(TRIM('Table 10 Inputs'!B128)="","", 'Table 10 Inputs'!B128)</f>
        <v/>
      </c>
      <c r="C124" s="139" t="str">
        <f>IF(B124=" "," ",_xlfn.IFNA(INDEX('Table 10 Inputs'!$Q:$Q, MATCH(B124,'Table 10 Inputs'!$B:$B,0))," "))</f>
        <v xml:space="preserve"> </v>
      </c>
    </row>
    <row r="125" spans="1:3" x14ac:dyDescent="0.2">
      <c r="A125" s="9" t="str">
        <f>_xlfn.IFNA(('Table 10 Inputs'!A129),"")</f>
        <v xml:space="preserve"> </v>
      </c>
      <c r="B125" s="79" t="str">
        <f>IF(TRIM('Table 10 Inputs'!B129)="","", 'Table 10 Inputs'!B129)</f>
        <v/>
      </c>
      <c r="C125" s="139" t="str">
        <f>IF(B125=" "," ",_xlfn.IFNA(INDEX('Table 10 Inputs'!$Q:$Q, MATCH(B125,'Table 10 Inputs'!$B:$B,0))," "))</f>
        <v xml:space="preserve"> </v>
      </c>
    </row>
    <row r="126" spans="1:3" x14ac:dyDescent="0.2">
      <c r="A126" s="9" t="str">
        <f>_xlfn.IFNA(('Table 10 Inputs'!A130),"")</f>
        <v xml:space="preserve"> </v>
      </c>
      <c r="B126" s="79" t="str">
        <f>IF(TRIM('Table 10 Inputs'!B130)="","", 'Table 10 Inputs'!B130)</f>
        <v/>
      </c>
      <c r="C126" s="139" t="str">
        <f>IF(B126=" "," ",_xlfn.IFNA(INDEX('Table 10 Inputs'!$Q:$Q, MATCH(B126,'Table 10 Inputs'!$B:$B,0))," "))</f>
        <v xml:space="preserve"> </v>
      </c>
    </row>
    <row r="127" spans="1:3" x14ac:dyDescent="0.2">
      <c r="A127" s="9" t="str">
        <f>_xlfn.IFNA(('Table 10 Inputs'!A131),"")</f>
        <v xml:space="preserve"> </v>
      </c>
      <c r="B127" s="79" t="str">
        <f>IF(TRIM('Table 10 Inputs'!B131)="","", 'Table 10 Inputs'!B131)</f>
        <v/>
      </c>
      <c r="C127" s="139" t="str">
        <f>IF(B127=" "," ",_xlfn.IFNA(INDEX('Table 10 Inputs'!$Q:$Q, MATCH(B127,'Table 10 Inputs'!$B:$B,0))," "))</f>
        <v xml:space="preserve"> </v>
      </c>
    </row>
    <row r="128" spans="1:3" x14ac:dyDescent="0.2">
      <c r="A128" s="9" t="str">
        <f>_xlfn.IFNA(('Table 10 Inputs'!A132),"")</f>
        <v xml:space="preserve"> </v>
      </c>
      <c r="B128" s="79" t="str">
        <f>IF(TRIM('Table 10 Inputs'!B132)="","", 'Table 10 Inputs'!B132)</f>
        <v/>
      </c>
      <c r="C128" s="139" t="str">
        <f>IF(B128=" "," ",_xlfn.IFNA(INDEX('Table 10 Inputs'!$Q:$Q, MATCH(B128,'Table 10 Inputs'!$B:$B,0))," "))</f>
        <v xml:space="preserve"> </v>
      </c>
    </row>
    <row r="129" spans="1:3" x14ac:dyDescent="0.2">
      <c r="A129" s="9" t="str">
        <f>_xlfn.IFNA(('Table 10 Inputs'!A133),"")</f>
        <v xml:space="preserve"> </v>
      </c>
      <c r="B129" s="79" t="str">
        <f>IF(TRIM('Table 10 Inputs'!B133)="","", 'Table 10 Inputs'!B133)</f>
        <v/>
      </c>
      <c r="C129" s="139" t="str">
        <f>IF(B129=" "," ",_xlfn.IFNA(INDEX('Table 10 Inputs'!$Q:$Q, MATCH(B129,'Table 10 Inputs'!$B:$B,0))," "))</f>
        <v xml:space="preserve"> </v>
      </c>
    </row>
    <row r="130" spans="1:3" x14ac:dyDescent="0.2">
      <c r="A130" s="9" t="str">
        <f>_xlfn.IFNA(('Table 10 Inputs'!A134),"")</f>
        <v xml:space="preserve"> </v>
      </c>
      <c r="B130" s="79" t="str">
        <f>IF(TRIM('Table 10 Inputs'!B134)="","", 'Table 10 Inputs'!B134)</f>
        <v/>
      </c>
      <c r="C130" s="139" t="str">
        <f>IF(B130=" "," ",_xlfn.IFNA(INDEX('Table 10 Inputs'!$Q:$Q, MATCH(B130,'Table 10 Inputs'!$B:$B,0))," "))</f>
        <v xml:space="preserve"> </v>
      </c>
    </row>
    <row r="131" spans="1:3" x14ac:dyDescent="0.2">
      <c r="A131" s="9" t="str">
        <f>_xlfn.IFNA(('Table 10 Inputs'!A135),"")</f>
        <v xml:space="preserve"> </v>
      </c>
      <c r="B131" s="79" t="str">
        <f>IF(TRIM('Table 10 Inputs'!B135)="","", 'Table 10 Inputs'!B135)</f>
        <v/>
      </c>
      <c r="C131" s="139" t="str">
        <f>IF(B131=" "," ",_xlfn.IFNA(INDEX('Table 10 Inputs'!$Q:$Q, MATCH(B131,'Table 10 Inputs'!$B:$B,0))," "))</f>
        <v xml:space="preserve"> </v>
      </c>
    </row>
    <row r="132" spans="1:3" x14ac:dyDescent="0.2">
      <c r="A132" s="9" t="str">
        <f>_xlfn.IFNA(('Table 10 Inputs'!A136),"")</f>
        <v xml:space="preserve"> </v>
      </c>
      <c r="B132" s="79" t="str">
        <f>IF(TRIM('Table 10 Inputs'!B136)="","", 'Table 10 Inputs'!B136)</f>
        <v/>
      </c>
      <c r="C132" s="139" t="str">
        <f>IF(B132=" "," ",_xlfn.IFNA(INDEX('Table 10 Inputs'!$Q:$Q, MATCH(B132,'Table 10 Inputs'!$B:$B,0))," "))</f>
        <v xml:space="preserve"> </v>
      </c>
    </row>
    <row r="133" spans="1:3" x14ac:dyDescent="0.2">
      <c r="A133" s="9" t="str">
        <f>_xlfn.IFNA(('Table 10 Inputs'!A137),"")</f>
        <v xml:space="preserve"> </v>
      </c>
      <c r="B133" s="79" t="str">
        <f>IF(TRIM('Table 10 Inputs'!B137)="","", 'Table 10 Inputs'!B137)</f>
        <v/>
      </c>
      <c r="C133" s="139" t="str">
        <f>IF(B133=" "," ",_xlfn.IFNA(INDEX('Table 10 Inputs'!$Q:$Q, MATCH(B133,'Table 10 Inputs'!$B:$B,0))," "))</f>
        <v xml:space="preserve"> </v>
      </c>
    </row>
    <row r="134" spans="1:3" x14ac:dyDescent="0.2">
      <c r="A134" s="9" t="str">
        <f>_xlfn.IFNA(('Table 10 Inputs'!A138),"")</f>
        <v xml:space="preserve"> </v>
      </c>
      <c r="B134" s="79" t="str">
        <f>IF(TRIM('Table 10 Inputs'!B138)="","", 'Table 10 Inputs'!B138)</f>
        <v/>
      </c>
      <c r="C134" s="139" t="str">
        <f>IF(B134=" "," ",_xlfn.IFNA(INDEX('Table 10 Inputs'!$Q:$Q, MATCH(B134,'Table 10 Inputs'!$B:$B,0))," "))</f>
        <v xml:space="preserve"> </v>
      </c>
    </row>
    <row r="135" spans="1:3" x14ac:dyDescent="0.2">
      <c r="A135" s="9" t="str">
        <f>_xlfn.IFNA(('Table 10 Inputs'!A139),"")</f>
        <v xml:space="preserve"> </v>
      </c>
      <c r="B135" s="79" t="str">
        <f>IF(TRIM('Table 10 Inputs'!B139)="","", 'Table 10 Inputs'!B139)</f>
        <v/>
      </c>
      <c r="C135" s="139" t="str">
        <f>IF(B135=" "," ",_xlfn.IFNA(INDEX('Table 10 Inputs'!$Q:$Q, MATCH(B135,'Table 10 Inputs'!$B:$B,0))," "))</f>
        <v xml:space="preserve"> </v>
      </c>
    </row>
    <row r="136" spans="1:3" x14ac:dyDescent="0.2">
      <c r="A136" s="9" t="str">
        <f>_xlfn.IFNA(('Table 10 Inputs'!A140),"")</f>
        <v xml:space="preserve"> </v>
      </c>
      <c r="B136" s="79" t="str">
        <f>IF(TRIM('Table 10 Inputs'!B140)="","", 'Table 10 Inputs'!B140)</f>
        <v/>
      </c>
      <c r="C136" s="139" t="str">
        <f>IF(B136=" "," ",_xlfn.IFNA(INDEX('Table 10 Inputs'!$Q:$Q, MATCH(B136,'Table 10 Inputs'!$B:$B,0))," "))</f>
        <v xml:space="preserve"> </v>
      </c>
    </row>
    <row r="137" spans="1:3" x14ac:dyDescent="0.2">
      <c r="A137" s="9" t="str">
        <f>_xlfn.IFNA(('Table 10 Inputs'!A141),"")</f>
        <v xml:space="preserve"> </v>
      </c>
      <c r="B137" s="79" t="str">
        <f>IF(TRIM('Table 10 Inputs'!B141)="","", 'Table 10 Inputs'!B141)</f>
        <v/>
      </c>
      <c r="C137" s="139" t="str">
        <f>IF(B137=" "," ",_xlfn.IFNA(INDEX('Table 10 Inputs'!$Q:$Q, MATCH(B137,'Table 10 Inputs'!$B:$B,0))," "))</f>
        <v xml:space="preserve"> </v>
      </c>
    </row>
    <row r="138" spans="1:3" x14ac:dyDescent="0.2">
      <c r="A138" s="9" t="str">
        <f>_xlfn.IFNA(('Table 10 Inputs'!A142),"")</f>
        <v xml:space="preserve"> </v>
      </c>
      <c r="B138" s="79" t="str">
        <f>IF(TRIM('Table 10 Inputs'!B142)="","", 'Table 10 Inputs'!B142)</f>
        <v/>
      </c>
      <c r="C138" s="139" t="str">
        <f>IF(B138=" "," ",_xlfn.IFNA(INDEX('Table 10 Inputs'!$Q:$Q, MATCH(B138,'Table 10 Inputs'!$B:$B,0))," "))</f>
        <v xml:space="preserve"> </v>
      </c>
    </row>
    <row r="139" spans="1:3" x14ac:dyDescent="0.2">
      <c r="A139" s="9" t="str">
        <f>_xlfn.IFNA(('Table 10 Inputs'!A143),"")</f>
        <v xml:space="preserve"> </v>
      </c>
      <c r="B139" s="79" t="str">
        <f>IF(TRIM('Table 10 Inputs'!B143)="","", 'Table 10 Inputs'!B143)</f>
        <v/>
      </c>
      <c r="C139" s="139" t="str">
        <f>IF(B139=" "," ",_xlfn.IFNA(INDEX('Table 10 Inputs'!$Q:$Q, MATCH(B139,'Table 10 Inputs'!$B:$B,0))," "))</f>
        <v xml:space="preserve"> </v>
      </c>
    </row>
    <row r="140" spans="1:3" x14ac:dyDescent="0.2">
      <c r="A140" s="9" t="str">
        <f>_xlfn.IFNA(('Table 10 Inputs'!A144),"")</f>
        <v xml:space="preserve"> </v>
      </c>
      <c r="B140" s="79" t="str">
        <f>IF(TRIM('Table 10 Inputs'!B144)="","", 'Table 10 Inputs'!B144)</f>
        <v/>
      </c>
      <c r="C140" s="139" t="str">
        <f>IF(B140=" "," ",_xlfn.IFNA(INDEX('Table 10 Inputs'!$Q:$Q, MATCH(B140,'Table 10 Inputs'!$B:$B,0))," "))</f>
        <v xml:space="preserve"> </v>
      </c>
    </row>
    <row r="141" spans="1:3" x14ac:dyDescent="0.2">
      <c r="A141" s="9" t="str">
        <f>_xlfn.IFNA(('Table 10 Inputs'!A145),"")</f>
        <v xml:space="preserve"> </v>
      </c>
      <c r="B141" s="79" t="str">
        <f>IF(TRIM('Table 10 Inputs'!B145)="","", 'Table 10 Inputs'!B145)</f>
        <v/>
      </c>
      <c r="C141" s="139" t="str">
        <f>IF(B141=" "," ",_xlfn.IFNA(INDEX('Table 10 Inputs'!$Q:$Q, MATCH(B141,'Table 10 Inputs'!$B:$B,0))," "))</f>
        <v xml:space="preserve"> </v>
      </c>
    </row>
    <row r="142" spans="1:3" x14ac:dyDescent="0.2">
      <c r="A142" s="9" t="str">
        <f>_xlfn.IFNA(('Table 10 Inputs'!A146),"")</f>
        <v xml:space="preserve"> </v>
      </c>
      <c r="B142" s="79" t="str">
        <f>IF(TRIM('Table 10 Inputs'!B146)="","", 'Table 10 Inputs'!B146)</f>
        <v/>
      </c>
      <c r="C142" s="139" t="str">
        <f>IF(B142=" "," ",_xlfn.IFNA(INDEX('Table 10 Inputs'!$Q:$Q, MATCH(B142,'Table 10 Inputs'!$B:$B,0))," "))</f>
        <v xml:space="preserve"> </v>
      </c>
    </row>
    <row r="143" spans="1:3" x14ac:dyDescent="0.2">
      <c r="A143" s="9" t="str">
        <f>_xlfn.IFNA(('Table 10 Inputs'!A147),"")</f>
        <v xml:space="preserve"> </v>
      </c>
      <c r="B143" s="79" t="str">
        <f>IF(TRIM('Table 10 Inputs'!B147)="","", 'Table 10 Inputs'!B147)</f>
        <v/>
      </c>
      <c r="C143" s="139" t="str">
        <f>IF(B143=" "," ",_xlfn.IFNA(INDEX('Table 10 Inputs'!$Q:$Q, MATCH(B143,'Table 10 Inputs'!$B:$B,0))," "))</f>
        <v xml:space="preserve"> </v>
      </c>
    </row>
    <row r="144" spans="1:3" x14ac:dyDescent="0.2">
      <c r="A144" s="9" t="str">
        <f>_xlfn.IFNA(('Table 10 Inputs'!A148),"")</f>
        <v xml:space="preserve"> </v>
      </c>
      <c r="B144" s="79" t="str">
        <f>IF(TRIM('Table 10 Inputs'!B148)="","", 'Table 10 Inputs'!B148)</f>
        <v/>
      </c>
      <c r="C144" s="139" t="str">
        <f>IF(B144=" "," ",_xlfn.IFNA(INDEX('Table 10 Inputs'!$Q:$Q, MATCH(B144,'Table 10 Inputs'!$B:$B,0))," "))</f>
        <v xml:space="preserve"> </v>
      </c>
    </row>
    <row r="145" spans="1:3" x14ac:dyDescent="0.2">
      <c r="A145" s="9" t="str">
        <f>_xlfn.IFNA(('Table 10 Inputs'!A149),"")</f>
        <v xml:space="preserve"> </v>
      </c>
      <c r="B145" s="79" t="str">
        <f>IF(TRIM('Table 10 Inputs'!B149)="","", 'Table 10 Inputs'!B149)</f>
        <v/>
      </c>
      <c r="C145" s="139" t="str">
        <f>IF(B145=" "," ",_xlfn.IFNA(INDEX('Table 10 Inputs'!$Q:$Q, MATCH(B145,'Table 10 Inputs'!$B:$B,0))," "))</f>
        <v xml:space="preserve"> </v>
      </c>
    </row>
    <row r="146" spans="1:3" x14ac:dyDescent="0.2">
      <c r="A146" s="9" t="str">
        <f>_xlfn.IFNA(('Table 10 Inputs'!A150),"")</f>
        <v xml:space="preserve"> </v>
      </c>
      <c r="B146" s="79" t="str">
        <f>IF(TRIM('Table 10 Inputs'!B150)="","", 'Table 10 Inputs'!B150)</f>
        <v/>
      </c>
      <c r="C146" s="139" t="str">
        <f>IF(B146=" "," ",_xlfn.IFNA(INDEX('Table 10 Inputs'!$Q:$Q, MATCH(B146,'Table 10 Inputs'!$B:$B,0))," "))</f>
        <v xml:space="preserve"> </v>
      </c>
    </row>
    <row r="147" spans="1:3" x14ac:dyDescent="0.2">
      <c r="A147" s="9" t="str">
        <f>_xlfn.IFNA(('Table 10 Inputs'!A151),"")</f>
        <v xml:space="preserve"> </v>
      </c>
      <c r="B147" s="79" t="str">
        <f>IF(TRIM('Table 10 Inputs'!B151)="","", 'Table 10 Inputs'!B151)</f>
        <v/>
      </c>
      <c r="C147" s="139" t="str">
        <f>IF(B147=" "," ",_xlfn.IFNA(INDEX('Table 10 Inputs'!$Q:$Q, MATCH(B147,'Table 10 Inputs'!$B:$B,0))," "))</f>
        <v xml:space="preserve"> </v>
      </c>
    </row>
    <row r="148" spans="1:3" x14ac:dyDescent="0.2">
      <c r="A148" s="9" t="str">
        <f>_xlfn.IFNA(('Table 10 Inputs'!A152),"")</f>
        <v xml:space="preserve"> </v>
      </c>
      <c r="B148" s="79" t="str">
        <f>IF(TRIM('Table 10 Inputs'!B152)="","", 'Table 10 Inputs'!B152)</f>
        <v/>
      </c>
      <c r="C148" s="139" t="str">
        <f>IF(B148=" "," ",_xlfn.IFNA(INDEX('Table 10 Inputs'!$Q:$Q, MATCH(B148,'Table 10 Inputs'!$B:$B,0))," "))</f>
        <v xml:space="preserve"> </v>
      </c>
    </row>
    <row r="149" spans="1:3" x14ac:dyDescent="0.2">
      <c r="A149" s="9" t="str">
        <f>_xlfn.IFNA(('Table 10 Inputs'!A153),"")</f>
        <v xml:space="preserve"> </v>
      </c>
      <c r="B149" s="79" t="str">
        <f>IF(TRIM('Table 10 Inputs'!B153)="","", 'Table 10 Inputs'!B153)</f>
        <v/>
      </c>
      <c r="C149" s="139" t="str">
        <f>IF(B149=" "," ",_xlfn.IFNA(INDEX('Table 10 Inputs'!$Q:$Q, MATCH(B149,'Table 10 Inputs'!$B:$B,0))," "))</f>
        <v xml:space="preserve"> </v>
      </c>
    </row>
    <row r="150" spans="1:3" x14ac:dyDescent="0.2">
      <c r="A150" s="9" t="str">
        <f>_xlfn.IFNA(('Table 10 Inputs'!A154),"")</f>
        <v xml:space="preserve"> </v>
      </c>
      <c r="B150" s="79" t="str">
        <f>IF(TRIM('Table 10 Inputs'!B154)="","", 'Table 10 Inputs'!B154)</f>
        <v/>
      </c>
      <c r="C150" s="139" t="str">
        <f>IF(B150=" "," ",_xlfn.IFNA(INDEX('Table 10 Inputs'!$Q:$Q, MATCH(B150,'Table 10 Inputs'!$B:$B,0))," "))</f>
        <v xml:space="preserve"> </v>
      </c>
    </row>
    <row r="151" spans="1:3" x14ac:dyDescent="0.2">
      <c r="A151" s="9" t="str">
        <f>_xlfn.IFNA(('Table 10 Inputs'!A155),"")</f>
        <v xml:space="preserve"> </v>
      </c>
      <c r="B151" s="79" t="str">
        <f>IF(TRIM('Table 10 Inputs'!B155)="","", 'Table 10 Inputs'!B155)</f>
        <v/>
      </c>
      <c r="C151" s="139" t="str">
        <f>IF(B151=" "," ",_xlfn.IFNA(INDEX('Table 10 Inputs'!$Q:$Q, MATCH(B151,'Table 10 Inputs'!$B:$B,0))," "))</f>
        <v xml:space="preserve"> </v>
      </c>
    </row>
    <row r="152" spans="1:3" x14ac:dyDescent="0.2">
      <c r="A152" s="9" t="str">
        <f>_xlfn.IFNA(('Table 10 Inputs'!A156),"")</f>
        <v xml:space="preserve"> </v>
      </c>
      <c r="B152" s="79" t="str">
        <f>IF(TRIM('Table 10 Inputs'!B156)="","", 'Table 10 Inputs'!B156)</f>
        <v/>
      </c>
      <c r="C152" s="139" t="str">
        <f>IF(B152=" "," ",_xlfn.IFNA(INDEX('Table 10 Inputs'!$Q:$Q, MATCH(B152,'Table 10 Inputs'!$B:$B,0))," "))</f>
        <v xml:space="preserve"> </v>
      </c>
    </row>
    <row r="153" spans="1:3" x14ac:dyDescent="0.2">
      <c r="A153" s="9" t="str">
        <f>_xlfn.IFNA(('Table 10 Inputs'!A157),"")</f>
        <v xml:space="preserve"> </v>
      </c>
      <c r="B153" s="79" t="str">
        <f>IF(TRIM('Table 10 Inputs'!B157)="","", 'Table 10 Inputs'!B157)</f>
        <v/>
      </c>
      <c r="C153" s="139" t="str">
        <f>IF(B153=" "," ",_xlfn.IFNA(INDEX('Table 10 Inputs'!$Q:$Q, MATCH(B153,'Table 10 Inputs'!$B:$B,0))," "))</f>
        <v xml:space="preserve"> </v>
      </c>
    </row>
    <row r="154" spans="1:3" x14ac:dyDescent="0.2">
      <c r="A154" s="9" t="str">
        <f>_xlfn.IFNA(('Table 10 Inputs'!A158),"")</f>
        <v xml:space="preserve"> </v>
      </c>
      <c r="B154" s="79" t="str">
        <f>IF(TRIM('Table 10 Inputs'!B158)="","", 'Table 10 Inputs'!B158)</f>
        <v/>
      </c>
      <c r="C154" s="139" t="str">
        <f>IF(B154=" "," ",_xlfn.IFNA(INDEX('Table 10 Inputs'!$Q:$Q, MATCH(B154,'Table 10 Inputs'!$B:$B,0))," "))</f>
        <v xml:space="preserve"> </v>
      </c>
    </row>
    <row r="155" spans="1:3" x14ac:dyDescent="0.2">
      <c r="A155" s="9" t="str">
        <f>_xlfn.IFNA(('Table 10 Inputs'!A159),"")</f>
        <v xml:space="preserve"> </v>
      </c>
      <c r="B155" s="79" t="str">
        <f>IF(TRIM('Table 10 Inputs'!B159)="","", 'Table 10 Inputs'!B159)</f>
        <v/>
      </c>
      <c r="C155" s="139" t="str">
        <f>IF(B155=" "," ",_xlfn.IFNA(INDEX('Table 10 Inputs'!$Q:$Q, MATCH(B155,'Table 10 Inputs'!$B:$B,0))," "))</f>
        <v xml:space="preserve"> </v>
      </c>
    </row>
    <row r="156" spans="1:3" x14ac:dyDescent="0.2">
      <c r="A156" s="9" t="str">
        <f>_xlfn.IFNA(('Table 10 Inputs'!A160),"")</f>
        <v xml:space="preserve"> </v>
      </c>
      <c r="B156" s="79" t="str">
        <f>IF(TRIM('Table 10 Inputs'!B160)="","", 'Table 10 Inputs'!B160)</f>
        <v/>
      </c>
      <c r="C156" s="139" t="str">
        <f>IF(B156=" "," ",_xlfn.IFNA(INDEX('Table 10 Inputs'!$Q:$Q, MATCH(B156,'Table 10 Inputs'!$B:$B,0))," "))</f>
        <v xml:space="preserve"> </v>
      </c>
    </row>
    <row r="157" spans="1:3" x14ac:dyDescent="0.2">
      <c r="A157" s="9" t="str">
        <f>_xlfn.IFNA(('Table 10 Inputs'!A161),"")</f>
        <v xml:space="preserve"> </v>
      </c>
      <c r="B157" s="79" t="str">
        <f>IF(TRIM('Table 10 Inputs'!B161)="","", 'Table 10 Inputs'!B161)</f>
        <v/>
      </c>
      <c r="C157" s="139" t="str">
        <f>IF(B157=" "," ",_xlfn.IFNA(INDEX('Table 10 Inputs'!$Q:$Q, MATCH(B157,'Table 10 Inputs'!$B:$B,0))," "))</f>
        <v xml:space="preserve"> </v>
      </c>
    </row>
    <row r="158" spans="1:3" x14ac:dyDescent="0.2">
      <c r="A158" s="9" t="str">
        <f>_xlfn.IFNA(('Table 10 Inputs'!A162),"")</f>
        <v xml:space="preserve"> </v>
      </c>
      <c r="B158" s="79" t="str">
        <f>IF(TRIM('Table 10 Inputs'!B162)="","", 'Table 10 Inputs'!B162)</f>
        <v/>
      </c>
      <c r="C158" s="139" t="str">
        <f>IF(B158=" "," ",_xlfn.IFNA(INDEX('Table 10 Inputs'!$Q:$Q, MATCH(B158,'Table 10 Inputs'!$B:$B,0))," "))</f>
        <v xml:space="preserve"> </v>
      </c>
    </row>
    <row r="159" spans="1:3" x14ac:dyDescent="0.2">
      <c r="A159" s="9" t="str">
        <f>_xlfn.IFNA(('Table 10 Inputs'!A163),"")</f>
        <v xml:space="preserve"> </v>
      </c>
      <c r="B159" s="79" t="str">
        <f>IF(TRIM('Table 10 Inputs'!B163)="","", 'Table 10 Inputs'!B163)</f>
        <v/>
      </c>
      <c r="C159" s="139" t="str">
        <f>IF(B159=" "," ",_xlfn.IFNA(INDEX('Table 10 Inputs'!$Q:$Q, MATCH(B159,'Table 10 Inputs'!$B:$B,0))," "))</f>
        <v xml:space="preserve"> </v>
      </c>
    </row>
    <row r="160" spans="1:3" x14ac:dyDescent="0.2">
      <c r="A160" s="9" t="str">
        <f>_xlfn.IFNA(('Table 10 Inputs'!A164),"")</f>
        <v xml:space="preserve"> </v>
      </c>
      <c r="B160" s="79" t="str">
        <f>IF(TRIM('Table 10 Inputs'!B164)="","", 'Table 10 Inputs'!B164)</f>
        <v/>
      </c>
      <c r="C160" s="139" t="str">
        <f>IF(B160=" "," ",_xlfn.IFNA(INDEX('Table 10 Inputs'!$Q:$Q, MATCH(B160,'Table 10 Inputs'!$B:$B,0))," "))</f>
        <v xml:space="preserve"> </v>
      </c>
    </row>
    <row r="161" spans="1:3" x14ac:dyDescent="0.2">
      <c r="A161" s="9" t="str">
        <f>_xlfn.IFNA(('Table 10 Inputs'!A165),"")</f>
        <v xml:space="preserve"> </v>
      </c>
      <c r="B161" s="79" t="str">
        <f>IF(TRIM('Table 10 Inputs'!B165)="","", 'Table 10 Inputs'!B165)</f>
        <v/>
      </c>
      <c r="C161" s="139" t="str">
        <f>IF(B161=" "," ",_xlfn.IFNA(INDEX('Table 10 Inputs'!$Q:$Q, MATCH(B161,'Table 10 Inputs'!$B:$B,0))," "))</f>
        <v xml:space="preserve"> </v>
      </c>
    </row>
    <row r="162" spans="1:3" x14ac:dyDescent="0.2">
      <c r="A162" s="9" t="str">
        <f>_xlfn.IFNA(('Table 10 Inputs'!A166),"")</f>
        <v xml:space="preserve"> </v>
      </c>
      <c r="B162" s="79" t="str">
        <f>IF(TRIM('Table 10 Inputs'!B166)="","", 'Table 10 Inputs'!B166)</f>
        <v/>
      </c>
      <c r="C162" s="139" t="str">
        <f>IF(B162=" "," ",_xlfn.IFNA(INDEX('Table 10 Inputs'!$Q:$Q, MATCH(B162,'Table 10 Inputs'!$B:$B,0))," "))</f>
        <v xml:space="preserve"> </v>
      </c>
    </row>
    <row r="163" spans="1:3" x14ac:dyDescent="0.2">
      <c r="A163" s="9" t="str">
        <f>_xlfn.IFNA(('Table 10 Inputs'!A167),"")</f>
        <v xml:space="preserve"> </v>
      </c>
      <c r="B163" s="79" t="str">
        <f>IF(TRIM('Table 10 Inputs'!B167)="","", 'Table 10 Inputs'!B167)</f>
        <v/>
      </c>
      <c r="C163" s="139" t="str">
        <f>IF(B163=" "," ",_xlfn.IFNA(INDEX('Table 10 Inputs'!$Q:$Q, MATCH(B163,'Table 10 Inputs'!$B:$B,0))," "))</f>
        <v xml:space="preserve"> </v>
      </c>
    </row>
    <row r="164" spans="1:3" x14ac:dyDescent="0.2">
      <c r="A164" s="9" t="str">
        <f>_xlfn.IFNA(('Table 10 Inputs'!A168),"")</f>
        <v xml:space="preserve"> </v>
      </c>
      <c r="B164" s="79" t="str">
        <f>IF(TRIM('Table 10 Inputs'!B168)="","", 'Table 10 Inputs'!B168)</f>
        <v/>
      </c>
      <c r="C164" s="139" t="str">
        <f>IF(B164=" "," ",_xlfn.IFNA(INDEX('Table 10 Inputs'!$Q:$Q, MATCH(B164,'Table 10 Inputs'!$B:$B,0))," "))</f>
        <v xml:space="preserve"> </v>
      </c>
    </row>
    <row r="165" spans="1:3" x14ac:dyDescent="0.2">
      <c r="A165" s="9" t="str">
        <f>_xlfn.IFNA(('Table 10 Inputs'!A169),"")</f>
        <v xml:space="preserve"> </v>
      </c>
      <c r="B165" s="79" t="str">
        <f>IF(TRIM('Table 10 Inputs'!B169)="","", 'Table 10 Inputs'!B169)</f>
        <v/>
      </c>
      <c r="C165" s="139" t="str">
        <f>IF(B165=" "," ",_xlfn.IFNA(INDEX('Table 10 Inputs'!$Q:$Q, MATCH(B165,'Table 10 Inputs'!$B:$B,0))," "))</f>
        <v xml:space="preserve"> </v>
      </c>
    </row>
    <row r="166" spans="1:3" x14ac:dyDescent="0.2">
      <c r="A166" s="9" t="str">
        <f>_xlfn.IFNA(('Table 10 Inputs'!A170),"")</f>
        <v xml:space="preserve"> </v>
      </c>
      <c r="B166" s="79" t="str">
        <f>IF(TRIM('Table 10 Inputs'!B170)="","", 'Table 10 Inputs'!B170)</f>
        <v/>
      </c>
      <c r="C166" s="139" t="str">
        <f>IF(B166=" "," ",_xlfn.IFNA(INDEX('Table 10 Inputs'!$Q:$Q, MATCH(B166,'Table 10 Inputs'!$B:$B,0))," "))</f>
        <v xml:space="preserve"> </v>
      </c>
    </row>
    <row r="167" spans="1:3" x14ac:dyDescent="0.2">
      <c r="A167" s="9" t="str">
        <f>_xlfn.IFNA(('Table 10 Inputs'!A171),"")</f>
        <v xml:space="preserve"> </v>
      </c>
      <c r="B167" s="79" t="str">
        <f>IF(TRIM('Table 10 Inputs'!B171)="","", 'Table 10 Inputs'!B171)</f>
        <v/>
      </c>
      <c r="C167" s="139" t="str">
        <f>IF(B167=" "," ",_xlfn.IFNA(INDEX('Table 10 Inputs'!$Q:$Q, MATCH(B167,'Table 10 Inputs'!$B:$B,0))," "))</f>
        <v xml:space="preserve"> </v>
      </c>
    </row>
    <row r="168" spans="1:3" x14ac:dyDescent="0.2">
      <c r="A168" s="9" t="str">
        <f>_xlfn.IFNA(('Table 10 Inputs'!A172),"")</f>
        <v xml:space="preserve"> </v>
      </c>
      <c r="B168" s="79" t="str">
        <f>IF(TRIM('Table 10 Inputs'!B172)="","", 'Table 10 Inputs'!B172)</f>
        <v/>
      </c>
      <c r="C168" s="139" t="str">
        <f>IF(B168=" "," ",_xlfn.IFNA(INDEX('Table 10 Inputs'!$Q:$Q, MATCH(B168,'Table 10 Inputs'!$B:$B,0))," "))</f>
        <v xml:space="preserve"> </v>
      </c>
    </row>
    <row r="169" spans="1:3" x14ac:dyDescent="0.2">
      <c r="A169" s="9" t="str">
        <f>_xlfn.IFNA(('Table 10 Inputs'!A173),"")</f>
        <v xml:space="preserve"> </v>
      </c>
      <c r="B169" s="79" t="str">
        <f>IF(TRIM('Table 10 Inputs'!B173)="","", 'Table 10 Inputs'!B173)</f>
        <v/>
      </c>
      <c r="C169" s="139" t="str">
        <f>IF(B169=" "," ",_xlfn.IFNA(INDEX('Table 10 Inputs'!$Q:$Q, MATCH(B169,'Table 10 Inputs'!$B:$B,0))," "))</f>
        <v xml:space="preserve"> </v>
      </c>
    </row>
    <row r="170" spans="1:3" x14ac:dyDescent="0.2">
      <c r="A170" s="9" t="str">
        <f>_xlfn.IFNA(('Table 10 Inputs'!A174),"")</f>
        <v xml:space="preserve"> </v>
      </c>
      <c r="B170" s="79" t="str">
        <f>IF(TRIM('Table 10 Inputs'!B174)="","", 'Table 10 Inputs'!B174)</f>
        <v/>
      </c>
      <c r="C170" s="139" t="str">
        <f>IF(B170=" "," ",_xlfn.IFNA(INDEX('Table 10 Inputs'!$Q:$Q, MATCH(B170,'Table 10 Inputs'!$B:$B,0))," "))</f>
        <v xml:space="preserve"> </v>
      </c>
    </row>
    <row r="171" spans="1:3" x14ac:dyDescent="0.2">
      <c r="A171" s="9" t="str">
        <f>_xlfn.IFNA(('Table 10 Inputs'!A175),"")</f>
        <v xml:space="preserve"> </v>
      </c>
      <c r="B171" s="79" t="str">
        <f>IF(TRIM('Table 10 Inputs'!B175)="","", 'Table 10 Inputs'!B175)</f>
        <v/>
      </c>
      <c r="C171" s="139" t="str">
        <f>IF(B171=" "," ",_xlfn.IFNA(INDEX('Table 10 Inputs'!$Q:$Q, MATCH(B171,'Table 10 Inputs'!$B:$B,0))," "))</f>
        <v xml:space="preserve"> </v>
      </c>
    </row>
    <row r="172" spans="1:3" x14ac:dyDescent="0.2">
      <c r="A172" s="9" t="str">
        <f>_xlfn.IFNA(('Table 10 Inputs'!A176),"")</f>
        <v xml:space="preserve"> </v>
      </c>
      <c r="B172" s="79" t="str">
        <f>IF(TRIM('Table 10 Inputs'!B176)="","", 'Table 10 Inputs'!B176)</f>
        <v/>
      </c>
      <c r="C172" s="139" t="str">
        <f>IF(B172=" "," ",_xlfn.IFNA(INDEX('Table 10 Inputs'!$Q:$Q, MATCH(B172,'Table 10 Inputs'!$B:$B,0))," "))</f>
        <v xml:space="preserve"> </v>
      </c>
    </row>
    <row r="173" spans="1:3" x14ac:dyDescent="0.2">
      <c r="A173" s="9" t="str">
        <f>_xlfn.IFNA(('Table 10 Inputs'!A177),"")</f>
        <v xml:space="preserve"> </v>
      </c>
      <c r="B173" s="79" t="str">
        <f>IF(TRIM('Table 10 Inputs'!B177)="","", 'Table 10 Inputs'!B177)</f>
        <v/>
      </c>
      <c r="C173" s="139" t="str">
        <f>IF(B173=" "," ",_xlfn.IFNA(INDEX('Table 10 Inputs'!$Q:$Q, MATCH(B173,'Table 10 Inputs'!$B:$B,0))," "))</f>
        <v xml:space="preserve"> </v>
      </c>
    </row>
    <row r="174" spans="1:3" x14ac:dyDescent="0.2">
      <c r="A174" s="9" t="str">
        <f>_xlfn.IFNA(('Table 10 Inputs'!A178),"")</f>
        <v xml:space="preserve"> </v>
      </c>
      <c r="B174" s="79" t="str">
        <f>IF(TRIM('Table 10 Inputs'!B178)="","", 'Table 10 Inputs'!B178)</f>
        <v/>
      </c>
      <c r="C174" s="139" t="str">
        <f>IF(B174=" "," ",_xlfn.IFNA(INDEX('Table 10 Inputs'!$Q:$Q, MATCH(B174,'Table 10 Inputs'!$B:$B,0))," "))</f>
        <v xml:space="preserve"> </v>
      </c>
    </row>
    <row r="175" spans="1:3" x14ac:dyDescent="0.2">
      <c r="A175" s="9" t="str">
        <f>_xlfn.IFNA(('Table 10 Inputs'!A179),"")</f>
        <v xml:space="preserve"> </v>
      </c>
      <c r="B175" s="79" t="str">
        <f>IF(TRIM('Table 10 Inputs'!B179)="","", 'Table 10 Inputs'!B179)</f>
        <v/>
      </c>
      <c r="C175" s="139" t="str">
        <f>IF(B175=" "," ",_xlfn.IFNA(INDEX('Table 10 Inputs'!$Q:$Q, MATCH(B175,'Table 10 Inputs'!$B:$B,0))," "))</f>
        <v xml:space="preserve"> </v>
      </c>
    </row>
    <row r="176" spans="1:3" x14ac:dyDescent="0.2">
      <c r="A176" s="9" t="str">
        <f>_xlfn.IFNA(('Table 10 Inputs'!A180),"")</f>
        <v xml:space="preserve"> </v>
      </c>
      <c r="B176" s="79" t="str">
        <f>IF(TRIM('Table 10 Inputs'!B180)="","", 'Table 10 Inputs'!B180)</f>
        <v/>
      </c>
      <c r="C176" s="139" t="str">
        <f>IF(B176=" "," ",_xlfn.IFNA(INDEX('Table 10 Inputs'!$Q:$Q, MATCH(B176,'Table 10 Inputs'!$B:$B,0))," "))</f>
        <v xml:space="preserve"> </v>
      </c>
    </row>
    <row r="177" spans="1:3" x14ac:dyDescent="0.2">
      <c r="A177" s="9" t="str">
        <f>_xlfn.IFNA(('Table 10 Inputs'!A181),"")</f>
        <v xml:space="preserve"> </v>
      </c>
      <c r="B177" s="79" t="str">
        <f>IF(TRIM('Table 10 Inputs'!B181)="","", 'Table 10 Inputs'!B181)</f>
        <v/>
      </c>
      <c r="C177" s="139" t="str">
        <f>IF(B177=" "," ",_xlfn.IFNA(INDEX('Table 10 Inputs'!$Q:$Q, MATCH(B177,'Table 10 Inputs'!$B:$B,0))," "))</f>
        <v xml:space="preserve"> </v>
      </c>
    </row>
    <row r="178" spans="1:3" x14ac:dyDescent="0.2">
      <c r="A178" s="9" t="str">
        <f>_xlfn.IFNA(('Table 10 Inputs'!A182),"")</f>
        <v xml:space="preserve"> </v>
      </c>
      <c r="B178" s="79" t="str">
        <f>IF(TRIM('Table 10 Inputs'!B182)="","", 'Table 10 Inputs'!B182)</f>
        <v/>
      </c>
      <c r="C178" s="139" t="str">
        <f>IF(B178=" "," ",_xlfn.IFNA(INDEX('Table 10 Inputs'!$Q:$Q, MATCH(B178,'Table 10 Inputs'!$B:$B,0))," "))</f>
        <v xml:space="preserve"> </v>
      </c>
    </row>
    <row r="179" spans="1:3" x14ac:dyDescent="0.2">
      <c r="A179" s="9" t="str">
        <f>_xlfn.IFNA(('Table 10 Inputs'!A183),"")</f>
        <v xml:space="preserve"> </v>
      </c>
      <c r="B179" s="79" t="str">
        <f>IF(TRIM('Table 10 Inputs'!B183)="","", 'Table 10 Inputs'!B183)</f>
        <v/>
      </c>
      <c r="C179" s="139" t="str">
        <f>IF(B179=" "," ",_xlfn.IFNA(INDEX('Table 10 Inputs'!$Q:$Q, MATCH(B179,'Table 10 Inputs'!$B:$B,0))," "))</f>
        <v xml:space="preserve"> </v>
      </c>
    </row>
    <row r="180" spans="1:3" x14ac:dyDescent="0.2">
      <c r="A180" s="9" t="str">
        <f>_xlfn.IFNA(('Table 10 Inputs'!A184),"")</f>
        <v xml:space="preserve"> </v>
      </c>
      <c r="B180" s="79" t="str">
        <f>IF(TRIM('Table 10 Inputs'!B184)="","", 'Table 10 Inputs'!B184)</f>
        <v/>
      </c>
      <c r="C180" s="139" t="str">
        <f>IF(B180=" "," ",_xlfn.IFNA(INDEX('Table 10 Inputs'!$Q:$Q, MATCH(B180,'Table 10 Inputs'!$B:$B,0))," "))</f>
        <v xml:space="preserve"> </v>
      </c>
    </row>
    <row r="181" spans="1:3" x14ac:dyDescent="0.2">
      <c r="A181" s="9" t="str">
        <f>_xlfn.IFNA(('Table 10 Inputs'!A185),"")</f>
        <v xml:space="preserve"> </v>
      </c>
      <c r="B181" s="79" t="str">
        <f>IF(TRIM('Table 10 Inputs'!B185)="","", 'Table 10 Inputs'!B185)</f>
        <v/>
      </c>
      <c r="C181" s="139" t="str">
        <f>IF(B181=" "," ",_xlfn.IFNA(INDEX('Table 10 Inputs'!$Q:$Q, MATCH(B181,'Table 10 Inputs'!$B:$B,0))," "))</f>
        <v xml:space="preserve"> </v>
      </c>
    </row>
    <row r="182" spans="1:3" x14ac:dyDescent="0.2">
      <c r="A182" s="9" t="str">
        <f>_xlfn.IFNA(('Table 10 Inputs'!A186),"")</f>
        <v xml:space="preserve"> </v>
      </c>
      <c r="B182" s="79" t="str">
        <f>IF(TRIM('Table 10 Inputs'!B186)="","", 'Table 10 Inputs'!B186)</f>
        <v/>
      </c>
      <c r="C182" s="139" t="str">
        <f>IF(B182=" "," ",_xlfn.IFNA(INDEX('Table 10 Inputs'!$Q:$Q, MATCH(B182,'Table 10 Inputs'!$B:$B,0))," "))</f>
        <v xml:space="preserve"> </v>
      </c>
    </row>
    <row r="183" spans="1:3" x14ac:dyDescent="0.2">
      <c r="A183" s="9" t="str">
        <f>_xlfn.IFNA(('Table 10 Inputs'!A187),"")</f>
        <v xml:space="preserve"> </v>
      </c>
      <c r="B183" s="79" t="str">
        <f>IF(TRIM('Table 10 Inputs'!B187)="","", 'Table 10 Inputs'!B187)</f>
        <v/>
      </c>
      <c r="C183" s="139" t="str">
        <f>IF(B183=" "," ",_xlfn.IFNA(INDEX('Table 10 Inputs'!$Q:$Q, MATCH(B183,'Table 10 Inputs'!$B:$B,0))," "))</f>
        <v xml:space="preserve"> </v>
      </c>
    </row>
    <row r="184" spans="1:3" x14ac:dyDescent="0.2">
      <c r="A184" s="9" t="str">
        <f>_xlfn.IFNA(('Table 10 Inputs'!A188),"")</f>
        <v xml:space="preserve"> </v>
      </c>
      <c r="B184" s="79" t="str">
        <f>IF(TRIM('Table 10 Inputs'!B188)="","", 'Table 10 Inputs'!B188)</f>
        <v/>
      </c>
      <c r="C184" s="139" t="str">
        <f>IF(B184=" "," ",_xlfn.IFNA(INDEX('Table 10 Inputs'!$Q:$Q, MATCH(B184,'Table 10 Inputs'!$B:$B,0))," "))</f>
        <v xml:space="preserve"> </v>
      </c>
    </row>
    <row r="185" spans="1:3" x14ac:dyDescent="0.2">
      <c r="A185" s="9" t="str">
        <f>_xlfn.IFNA(('Table 10 Inputs'!A189),"")</f>
        <v xml:space="preserve"> </v>
      </c>
      <c r="B185" s="79" t="str">
        <f>IF(TRIM('Table 10 Inputs'!B189)="","", 'Table 10 Inputs'!B189)</f>
        <v/>
      </c>
      <c r="C185" s="139" t="str">
        <f>IF(B185=" "," ",_xlfn.IFNA(INDEX('Table 10 Inputs'!$Q:$Q, MATCH(B185,'Table 10 Inputs'!$B:$B,0))," "))</f>
        <v xml:space="preserve"> </v>
      </c>
    </row>
    <row r="186" spans="1:3" x14ac:dyDescent="0.2">
      <c r="A186" s="9" t="str">
        <f>_xlfn.IFNA(('Table 10 Inputs'!A190),"")</f>
        <v xml:space="preserve"> </v>
      </c>
      <c r="B186" s="79" t="str">
        <f>IF(TRIM('Table 10 Inputs'!B190)="","", 'Table 10 Inputs'!B190)</f>
        <v/>
      </c>
      <c r="C186" s="139" t="str">
        <f>IF(B186=" "," ",_xlfn.IFNA(INDEX('Table 10 Inputs'!$Q:$Q, MATCH(B186,'Table 10 Inputs'!$B:$B,0))," "))</f>
        <v xml:space="preserve"> </v>
      </c>
    </row>
    <row r="187" spans="1:3" x14ac:dyDescent="0.2">
      <c r="A187" s="9" t="str">
        <f>_xlfn.IFNA(('Table 10 Inputs'!A191),"")</f>
        <v xml:space="preserve"> </v>
      </c>
      <c r="B187" s="79" t="str">
        <f>IF(TRIM('Table 10 Inputs'!B191)="","", 'Table 10 Inputs'!B191)</f>
        <v/>
      </c>
      <c r="C187" s="139" t="str">
        <f>IF(B187=" "," ",_xlfn.IFNA(INDEX('Table 10 Inputs'!$Q:$Q, MATCH(B187,'Table 10 Inputs'!$B:$B,0))," "))</f>
        <v xml:space="preserve"> </v>
      </c>
    </row>
    <row r="188" spans="1:3" x14ac:dyDescent="0.2">
      <c r="A188" s="9" t="str">
        <f>_xlfn.IFNA(('Table 10 Inputs'!A192),"")</f>
        <v xml:space="preserve"> </v>
      </c>
      <c r="B188" s="79" t="str">
        <f>IF(TRIM('Table 10 Inputs'!B192)="","", 'Table 10 Inputs'!B192)</f>
        <v/>
      </c>
      <c r="C188" s="139" t="str">
        <f>IF(B188=" "," ",_xlfn.IFNA(INDEX('Table 10 Inputs'!$Q:$Q, MATCH(B188,'Table 10 Inputs'!$B:$B,0))," "))</f>
        <v xml:space="preserve"> </v>
      </c>
    </row>
    <row r="189" spans="1:3" x14ac:dyDescent="0.2">
      <c r="A189" s="9" t="str">
        <f>_xlfn.IFNA(('Table 10 Inputs'!A193),"")</f>
        <v xml:space="preserve"> </v>
      </c>
      <c r="B189" s="79" t="str">
        <f>IF(TRIM('Table 10 Inputs'!B193)="","", 'Table 10 Inputs'!B193)</f>
        <v/>
      </c>
      <c r="C189" s="139" t="str">
        <f>IF(B189=" "," ",_xlfn.IFNA(INDEX('Table 10 Inputs'!$Q:$Q, MATCH(B189,'Table 10 Inputs'!$B:$B,0))," "))</f>
        <v xml:space="preserve"> </v>
      </c>
    </row>
    <row r="190" spans="1:3" x14ac:dyDescent="0.2">
      <c r="A190" s="9" t="str">
        <f>_xlfn.IFNA(('Table 10 Inputs'!A194),"")</f>
        <v xml:space="preserve"> </v>
      </c>
      <c r="B190" s="79" t="str">
        <f>IF(TRIM('Table 10 Inputs'!B194)="","", 'Table 10 Inputs'!B194)</f>
        <v/>
      </c>
      <c r="C190" s="139" t="str">
        <f>IF(B190=" "," ",_xlfn.IFNA(INDEX('Table 10 Inputs'!$Q:$Q, MATCH(B190,'Table 10 Inputs'!$B:$B,0))," "))</f>
        <v xml:space="preserve"> </v>
      </c>
    </row>
    <row r="191" spans="1:3" x14ac:dyDescent="0.2">
      <c r="A191" s="9" t="str">
        <f>_xlfn.IFNA(('Table 10 Inputs'!A195),"")</f>
        <v xml:space="preserve"> </v>
      </c>
      <c r="B191" s="79" t="str">
        <f>IF(TRIM('Table 10 Inputs'!B195)="","", 'Table 10 Inputs'!B195)</f>
        <v/>
      </c>
      <c r="C191" s="139" t="str">
        <f>IF(B191=" "," ",_xlfn.IFNA(INDEX('Table 10 Inputs'!$Q:$Q, MATCH(B191,'Table 10 Inputs'!$B:$B,0))," "))</f>
        <v xml:space="preserve"> </v>
      </c>
    </row>
    <row r="192" spans="1:3" x14ac:dyDescent="0.2">
      <c r="A192" s="9" t="str">
        <f>_xlfn.IFNA(('Table 10 Inputs'!A196),"")</f>
        <v xml:space="preserve"> </v>
      </c>
      <c r="B192" s="79" t="str">
        <f>IF(TRIM('Table 10 Inputs'!B196)="","", 'Table 10 Inputs'!B196)</f>
        <v/>
      </c>
      <c r="C192" s="139" t="str">
        <f>IF(B192=" "," ",_xlfn.IFNA(INDEX('Table 10 Inputs'!$Q:$Q, MATCH(B192,'Table 10 Inputs'!$B:$B,0))," "))</f>
        <v xml:space="preserve"> </v>
      </c>
    </row>
    <row r="193" spans="1:3" x14ac:dyDescent="0.2">
      <c r="A193" s="9" t="str">
        <f>_xlfn.IFNA(('Table 10 Inputs'!A197),"")</f>
        <v xml:space="preserve"> </v>
      </c>
      <c r="B193" s="79" t="str">
        <f>IF(TRIM('Table 10 Inputs'!B197)="","", 'Table 10 Inputs'!B197)</f>
        <v/>
      </c>
      <c r="C193" s="139" t="str">
        <f>IF(B193=" "," ",_xlfn.IFNA(INDEX('Table 10 Inputs'!$Q:$Q, MATCH(B193,'Table 10 Inputs'!$B:$B,0))," "))</f>
        <v xml:space="preserve"> </v>
      </c>
    </row>
    <row r="194" spans="1:3" x14ac:dyDescent="0.2">
      <c r="A194" s="9" t="str">
        <f>_xlfn.IFNA(('Table 10 Inputs'!A198),"")</f>
        <v xml:space="preserve"> </v>
      </c>
      <c r="B194" s="79" t="str">
        <f>IF(TRIM('Table 10 Inputs'!B198)="","", 'Table 10 Inputs'!B198)</f>
        <v/>
      </c>
      <c r="C194" s="139" t="str">
        <f>IF(B194=" "," ",_xlfn.IFNA(INDEX('Table 10 Inputs'!$Q:$Q, MATCH(B194,'Table 10 Inputs'!$B:$B,0))," "))</f>
        <v xml:space="preserve"> </v>
      </c>
    </row>
    <row r="195" spans="1:3" x14ac:dyDescent="0.2">
      <c r="A195" s="9" t="str">
        <f>_xlfn.IFNA(('Table 10 Inputs'!A199),"")</f>
        <v xml:space="preserve"> </v>
      </c>
      <c r="B195" s="79" t="str">
        <f>IF(TRIM('Table 10 Inputs'!B199)="","", 'Table 10 Inputs'!B199)</f>
        <v/>
      </c>
      <c r="C195" s="139" t="str">
        <f>IF(B195=" "," ",_xlfn.IFNA(INDEX('Table 10 Inputs'!$Q:$Q, MATCH(B195,'Table 10 Inputs'!$B:$B,0))," "))</f>
        <v xml:space="preserve"> </v>
      </c>
    </row>
    <row r="196" spans="1:3" x14ac:dyDescent="0.2">
      <c r="A196" s="9" t="str">
        <f>_xlfn.IFNA(('Table 10 Inputs'!A200),"")</f>
        <v xml:space="preserve"> </v>
      </c>
      <c r="B196" s="79" t="str">
        <f>IF(TRIM('Table 10 Inputs'!B200)="","", 'Table 10 Inputs'!B200)</f>
        <v/>
      </c>
      <c r="C196" s="139" t="str">
        <f>IF(B196=" "," ",_xlfn.IFNA(INDEX('Table 10 Inputs'!$Q:$Q, MATCH(B196,'Table 10 Inputs'!$B:$B,0))," "))</f>
        <v xml:space="preserve"> </v>
      </c>
    </row>
    <row r="197" spans="1:3" x14ac:dyDescent="0.2">
      <c r="A197" s="9" t="str">
        <f>_xlfn.IFNA(('Table 10 Inputs'!A201),"")</f>
        <v xml:space="preserve"> </v>
      </c>
      <c r="B197" s="79" t="str">
        <f>IF(TRIM('Table 10 Inputs'!B201)="","", 'Table 10 Inputs'!B201)</f>
        <v/>
      </c>
      <c r="C197" s="139" t="str">
        <f>IF(B197=" "," ",_xlfn.IFNA(INDEX('Table 10 Inputs'!$Q:$Q, MATCH(B197,'Table 10 Inputs'!$B:$B,0))," "))</f>
        <v xml:space="preserve"> </v>
      </c>
    </row>
    <row r="198" spans="1:3" x14ac:dyDescent="0.2">
      <c r="A198" s="9" t="str">
        <f>_xlfn.IFNA(('Table 10 Inputs'!A202),"")</f>
        <v xml:space="preserve"> </v>
      </c>
      <c r="B198" s="79" t="str">
        <f>IF(TRIM('Table 10 Inputs'!B202)="","", 'Table 10 Inputs'!B202)</f>
        <v/>
      </c>
      <c r="C198" s="139" t="str">
        <f>IF(B198=" "," ",_xlfn.IFNA(INDEX('Table 10 Inputs'!$Q:$Q, MATCH(B198,'Table 10 Inputs'!$B:$B,0))," "))</f>
        <v xml:space="preserve"> </v>
      </c>
    </row>
    <row r="199" spans="1:3" x14ac:dyDescent="0.2">
      <c r="A199" s="9" t="str">
        <f>_xlfn.IFNA(('Table 10 Inputs'!A203),"")</f>
        <v xml:space="preserve"> </v>
      </c>
      <c r="B199" s="79" t="str">
        <f>IF(TRIM('Table 10 Inputs'!B203)="","", 'Table 10 Inputs'!B203)</f>
        <v/>
      </c>
      <c r="C199" s="139" t="str">
        <f>IF(B199=" "," ",_xlfn.IFNA(INDEX('Table 10 Inputs'!$Q:$Q, MATCH(B199,'Table 10 Inputs'!$B:$B,0))," "))</f>
        <v xml:space="preserve"> </v>
      </c>
    </row>
    <row r="200" spans="1:3" x14ac:dyDescent="0.2">
      <c r="A200" s="9" t="str">
        <f>_xlfn.IFNA(('Table 10 Inputs'!A204),"")</f>
        <v xml:space="preserve"> </v>
      </c>
      <c r="B200" s="79" t="str">
        <f>IF(TRIM('Table 10 Inputs'!B204)="","", 'Table 10 Inputs'!B204)</f>
        <v/>
      </c>
      <c r="C200" s="139" t="str">
        <f>IF(B200=" "," ",_xlfn.IFNA(INDEX('Table 10 Inputs'!$Q:$Q, MATCH(B200,'Table 10 Inputs'!$B:$B,0))," "))</f>
        <v xml:space="preserve"> </v>
      </c>
    </row>
    <row r="201" spans="1:3" x14ac:dyDescent="0.2">
      <c r="A201" s="9" t="str">
        <f>_xlfn.IFNA(('Table 10 Inputs'!A205),"")</f>
        <v xml:space="preserve"> </v>
      </c>
      <c r="B201" s="79" t="str">
        <f>IF(TRIM('Table 10 Inputs'!B205)="","", 'Table 10 Inputs'!B205)</f>
        <v/>
      </c>
      <c r="C201" s="139" t="str">
        <f>IF(B201=" "," ",_xlfn.IFNA(INDEX('Table 10 Inputs'!$Q:$Q, MATCH(B201,'Table 10 Inputs'!$B:$B,0))," "))</f>
        <v xml:space="preserve"> </v>
      </c>
    </row>
    <row r="202" spans="1:3" x14ac:dyDescent="0.2">
      <c r="A202" s="9" t="str">
        <f>_xlfn.IFNA(('Table 10 Inputs'!A206),"")</f>
        <v xml:space="preserve"> </v>
      </c>
      <c r="B202" s="79" t="str">
        <f>IF(TRIM('Table 10 Inputs'!B206)="","", 'Table 10 Inputs'!B206)</f>
        <v/>
      </c>
      <c r="C202" s="139" t="str">
        <f>IF(B202=" "," ",_xlfn.IFNA(INDEX('Table 10 Inputs'!$Q:$Q, MATCH(B202,'Table 10 Inputs'!$B:$B,0))," "))</f>
        <v xml:space="preserve"> </v>
      </c>
    </row>
    <row r="203" spans="1:3" x14ac:dyDescent="0.2">
      <c r="A203" s="9" t="str">
        <f>_xlfn.IFNA(('Table 10 Inputs'!A207),"")</f>
        <v xml:space="preserve"> </v>
      </c>
      <c r="B203" s="79" t="str">
        <f>IF(TRIM('Table 10 Inputs'!B207)="","", 'Table 10 Inputs'!B207)</f>
        <v/>
      </c>
      <c r="C203" s="139" t="str">
        <f>IF(B203=" "," ",_xlfn.IFNA(INDEX('Table 10 Inputs'!$Q:$Q, MATCH(B203,'Table 10 Inputs'!$B:$B,0))," "))</f>
        <v xml:space="preserve"> </v>
      </c>
    </row>
    <row r="204" spans="1:3" x14ac:dyDescent="0.2">
      <c r="A204" s="9" t="str">
        <f>_xlfn.IFNA(('Table 10 Inputs'!A208),"")</f>
        <v xml:space="preserve"> </v>
      </c>
      <c r="B204" s="79" t="str">
        <f>IF(TRIM('Table 10 Inputs'!B208)="","", 'Table 10 Inputs'!B208)</f>
        <v/>
      </c>
      <c r="C204" s="139" t="str">
        <f>IF(B204=" "," ",_xlfn.IFNA(INDEX('Table 10 Inputs'!$Q:$Q, MATCH(B204,'Table 10 Inputs'!$B:$B,0))," "))</f>
        <v xml:space="preserve"> </v>
      </c>
    </row>
    <row r="205" spans="1:3" x14ac:dyDescent="0.2">
      <c r="A205" s="9" t="str">
        <f>_xlfn.IFNA(('Table 10 Inputs'!A209),"")</f>
        <v xml:space="preserve"> </v>
      </c>
      <c r="B205" s="79" t="str">
        <f>IF(TRIM('Table 10 Inputs'!B209)="","", 'Table 10 Inputs'!B209)</f>
        <v/>
      </c>
      <c r="C205" s="139" t="str">
        <f>IF(B205=" "," ",_xlfn.IFNA(INDEX('Table 10 Inputs'!$Q:$Q, MATCH(B205,'Table 10 Inputs'!$B:$B,0))," "))</f>
        <v xml:space="preserve"> </v>
      </c>
    </row>
    <row r="206" spans="1:3" x14ac:dyDescent="0.2">
      <c r="A206" s="9" t="str">
        <f>_xlfn.IFNA(('Table 10 Inputs'!A210),"")</f>
        <v xml:space="preserve"> </v>
      </c>
      <c r="B206" s="79" t="str">
        <f>IF(TRIM('Table 10 Inputs'!B210)="","", 'Table 10 Inputs'!B210)</f>
        <v/>
      </c>
      <c r="C206" s="139" t="str">
        <f>IF(B206=" "," ",_xlfn.IFNA(INDEX('Table 10 Inputs'!$Q:$Q, MATCH(B206,'Table 10 Inputs'!$B:$B,0))," "))</f>
        <v xml:space="preserve"> </v>
      </c>
    </row>
    <row r="207" spans="1:3" x14ac:dyDescent="0.2">
      <c r="A207" s="9" t="str">
        <f>_xlfn.IFNA(('Table 10 Inputs'!A211),"")</f>
        <v xml:space="preserve"> </v>
      </c>
      <c r="B207" s="79" t="str">
        <f>IF(TRIM('Table 10 Inputs'!B211)="","", 'Table 10 Inputs'!B211)</f>
        <v/>
      </c>
      <c r="C207" s="139" t="str">
        <f>IF(B207=" "," ",_xlfn.IFNA(INDEX('Table 10 Inputs'!$Q:$Q, MATCH(B207,'Table 10 Inputs'!$B:$B,0))," "))</f>
        <v xml:space="preserve"> </v>
      </c>
    </row>
    <row r="208" spans="1:3" x14ac:dyDescent="0.2">
      <c r="A208" s="9" t="str">
        <f>_xlfn.IFNA(('Table 10 Inputs'!A212),"")</f>
        <v xml:space="preserve"> </v>
      </c>
      <c r="B208" s="79" t="str">
        <f>IF(TRIM('Table 10 Inputs'!B212)="","", 'Table 10 Inputs'!B212)</f>
        <v/>
      </c>
      <c r="C208" s="139" t="str">
        <f>IF(B208=" "," ",_xlfn.IFNA(INDEX('Table 10 Inputs'!$Q:$Q, MATCH(B208,'Table 10 Inputs'!$B:$B,0))," "))</f>
        <v xml:space="preserve"> </v>
      </c>
    </row>
    <row r="209" spans="1:3" x14ac:dyDescent="0.2">
      <c r="A209" s="9" t="str">
        <f>_xlfn.IFNA(('Table 10 Inputs'!A213),"")</f>
        <v xml:space="preserve"> </v>
      </c>
      <c r="B209" s="79" t="str">
        <f>IF(TRIM('Table 10 Inputs'!B213)="","", 'Table 10 Inputs'!B213)</f>
        <v/>
      </c>
      <c r="C209" s="139" t="str">
        <f>IF(B209=" "," ",_xlfn.IFNA(INDEX('Table 10 Inputs'!$Q:$Q, MATCH(B209,'Table 10 Inputs'!$B:$B,0))," "))</f>
        <v xml:space="preserve"> </v>
      </c>
    </row>
    <row r="210" spans="1:3" x14ac:dyDescent="0.2">
      <c r="A210" s="9" t="str">
        <f>_xlfn.IFNA(('Table 10 Inputs'!A214),"")</f>
        <v xml:space="preserve"> </v>
      </c>
      <c r="B210" s="79" t="str">
        <f>IF(TRIM('Table 10 Inputs'!B214)="","", 'Table 10 Inputs'!B214)</f>
        <v/>
      </c>
      <c r="C210" s="139" t="str">
        <f>IF(B210=" "," ",_xlfn.IFNA(INDEX('Table 10 Inputs'!$Q:$Q, MATCH(B210,'Table 10 Inputs'!$B:$B,0))," "))</f>
        <v xml:space="preserve"> </v>
      </c>
    </row>
    <row r="211" spans="1:3" x14ac:dyDescent="0.2">
      <c r="A211" s="9" t="str">
        <f>_xlfn.IFNA(('Table 10 Inputs'!A215),"")</f>
        <v xml:space="preserve"> </v>
      </c>
      <c r="B211" s="79" t="str">
        <f>IF(TRIM('Table 10 Inputs'!B215)="","", 'Table 10 Inputs'!B215)</f>
        <v/>
      </c>
      <c r="C211" s="139" t="str">
        <f>IF(B211=" "," ",_xlfn.IFNA(INDEX('Table 10 Inputs'!$Q:$Q, MATCH(B211,'Table 10 Inputs'!$B:$B,0))," "))</f>
        <v xml:space="preserve"> </v>
      </c>
    </row>
    <row r="212" spans="1:3" x14ac:dyDescent="0.2">
      <c r="A212" s="9" t="str">
        <f>_xlfn.IFNA(('Table 10 Inputs'!A216),"")</f>
        <v xml:space="preserve"> </v>
      </c>
      <c r="B212" s="79" t="str">
        <f>IF(TRIM('Table 10 Inputs'!B216)="","", 'Table 10 Inputs'!B216)</f>
        <v/>
      </c>
      <c r="C212" s="139" t="str">
        <f>IF(B212=" "," ",_xlfn.IFNA(INDEX('Table 10 Inputs'!$Q:$Q, MATCH(B212,'Table 10 Inputs'!$B:$B,0))," "))</f>
        <v xml:space="preserve"> </v>
      </c>
    </row>
    <row r="213" spans="1:3" x14ac:dyDescent="0.2">
      <c r="A213" s="9" t="str">
        <f>_xlfn.IFNA(('Table 10 Inputs'!A217),"")</f>
        <v xml:space="preserve"> </v>
      </c>
      <c r="B213" s="79" t="str">
        <f>IF(TRIM('Table 10 Inputs'!B217)="","", 'Table 10 Inputs'!B217)</f>
        <v/>
      </c>
      <c r="C213" s="139" t="str">
        <f>IF(B213=" "," ",_xlfn.IFNA(INDEX('Table 10 Inputs'!$Q:$Q, MATCH(B213,'Table 10 Inputs'!$B:$B,0))," "))</f>
        <v xml:space="preserve"> </v>
      </c>
    </row>
    <row r="214" spans="1:3" x14ac:dyDescent="0.2">
      <c r="A214" s="9" t="str">
        <f>_xlfn.IFNA(('Table 10 Inputs'!A218),"")</f>
        <v xml:space="preserve"> </v>
      </c>
      <c r="B214" s="79" t="str">
        <f>IF(TRIM('Table 10 Inputs'!B218)="","", 'Table 10 Inputs'!B218)</f>
        <v/>
      </c>
      <c r="C214" s="139" t="str">
        <f>IF(B214=" "," ",_xlfn.IFNA(INDEX('Table 10 Inputs'!$Q:$Q, MATCH(B214,'Table 10 Inputs'!$B:$B,0))," "))</f>
        <v xml:space="preserve"> </v>
      </c>
    </row>
    <row r="215" spans="1:3" x14ac:dyDescent="0.2">
      <c r="A215" s="9" t="str">
        <f>_xlfn.IFNA(('Table 10 Inputs'!A219),"")</f>
        <v xml:space="preserve"> </v>
      </c>
      <c r="B215" s="79" t="str">
        <f>IF(TRIM('Table 10 Inputs'!B219)="","", 'Table 10 Inputs'!B219)</f>
        <v/>
      </c>
      <c r="C215" s="139" t="str">
        <f>IF(B215=" "," ",_xlfn.IFNA(INDEX('Table 10 Inputs'!$Q:$Q, MATCH(B215,'Table 10 Inputs'!$B:$B,0))," "))</f>
        <v xml:space="preserve"> </v>
      </c>
    </row>
    <row r="216" spans="1:3" x14ac:dyDescent="0.2">
      <c r="A216" s="9" t="str">
        <f>_xlfn.IFNA(('Table 10 Inputs'!A220),"")</f>
        <v xml:space="preserve"> </v>
      </c>
      <c r="B216" s="79" t="str">
        <f>IF(TRIM('Table 10 Inputs'!B220)="","", 'Table 10 Inputs'!B220)</f>
        <v/>
      </c>
      <c r="C216" s="139" t="str">
        <f>IF(B216=" "," ",_xlfn.IFNA(INDEX('Table 10 Inputs'!$Q:$Q, MATCH(B216,'Table 10 Inputs'!$B:$B,0))," "))</f>
        <v xml:space="preserve"> </v>
      </c>
    </row>
    <row r="217" spans="1:3" x14ac:dyDescent="0.2">
      <c r="A217" s="9" t="str">
        <f>_xlfn.IFNA(('Table 10 Inputs'!A221),"")</f>
        <v xml:space="preserve"> </v>
      </c>
      <c r="B217" s="79" t="str">
        <f>IF(TRIM('Table 10 Inputs'!B221)="","", 'Table 10 Inputs'!B221)</f>
        <v/>
      </c>
      <c r="C217" s="139" t="str">
        <f>IF(B217=" "," ",_xlfn.IFNA(INDEX('Table 10 Inputs'!$Q:$Q, MATCH(B217,'Table 10 Inputs'!$B:$B,0))," "))</f>
        <v xml:space="preserve"> </v>
      </c>
    </row>
    <row r="218" spans="1:3" x14ac:dyDescent="0.2">
      <c r="A218" s="9" t="str">
        <f>_xlfn.IFNA(('Table 10 Inputs'!A222),"")</f>
        <v xml:space="preserve"> </v>
      </c>
      <c r="B218" s="79" t="str">
        <f>IF(TRIM('Table 10 Inputs'!B222)="","", 'Table 10 Inputs'!B222)</f>
        <v/>
      </c>
      <c r="C218" s="139" t="str">
        <f>IF(B218=" "," ",_xlfn.IFNA(INDEX('Table 10 Inputs'!$Q:$Q, MATCH(B218,'Table 10 Inputs'!$B:$B,0))," "))</f>
        <v xml:space="preserve"> </v>
      </c>
    </row>
    <row r="219" spans="1:3" x14ac:dyDescent="0.2">
      <c r="A219" s="9" t="str">
        <f>_xlfn.IFNA(('Table 10 Inputs'!A223),"")</f>
        <v xml:space="preserve"> </v>
      </c>
      <c r="B219" s="79" t="str">
        <f>IF(TRIM('Table 10 Inputs'!B223)="","", 'Table 10 Inputs'!B223)</f>
        <v/>
      </c>
      <c r="C219" s="139" t="str">
        <f>IF(B219=" "," ",_xlfn.IFNA(INDEX('Table 10 Inputs'!$Q:$Q, MATCH(B219,'Table 10 Inputs'!$B:$B,0))," "))</f>
        <v xml:space="preserve"> </v>
      </c>
    </row>
    <row r="220" spans="1:3" x14ac:dyDescent="0.2">
      <c r="A220" s="9" t="str">
        <f>_xlfn.IFNA(('Table 10 Inputs'!A224),"")</f>
        <v xml:space="preserve"> </v>
      </c>
      <c r="B220" s="79" t="str">
        <f>IF(TRIM('Table 10 Inputs'!B224)="","", 'Table 10 Inputs'!B224)</f>
        <v/>
      </c>
      <c r="C220" s="139" t="str">
        <f>IF(B220=" "," ",_xlfn.IFNA(INDEX('Table 10 Inputs'!$Q:$Q, MATCH(B220,'Table 10 Inputs'!$B:$B,0))," "))</f>
        <v xml:space="preserve"> </v>
      </c>
    </row>
    <row r="221" spans="1:3" x14ac:dyDescent="0.2">
      <c r="A221" s="9" t="str">
        <f>_xlfn.IFNA(('Table 10 Inputs'!A225),"")</f>
        <v xml:space="preserve"> </v>
      </c>
      <c r="B221" s="79" t="str">
        <f>IF(TRIM('Table 10 Inputs'!B225)="","", 'Table 10 Inputs'!B225)</f>
        <v/>
      </c>
      <c r="C221" s="139" t="str">
        <f>IF(B221=" "," ",_xlfn.IFNA(INDEX('Table 10 Inputs'!$Q:$Q, MATCH(B221,'Table 10 Inputs'!$B:$B,0))," "))</f>
        <v xml:space="preserve"> </v>
      </c>
    </row>
    <row r="222" spans="1:3" x14ac:dyDescent="0.2">
      <c r="A222" s="9" t="str">
        <f>_xlfn.IFNA(('Table 10 Inputs'!A226),"")</f>
        <v xml:space="preserve"> </v>
      </c>
      <c r="B222" s="79" t="str">
        <f>IF(TRIM('Table 10 Inputs'!B226)="","", 'Table 10 Inputs'!B226)</f>
        <v/>
      </c>
      <c r="C222" s="139" t="str">
        <f>IF(B222=" "," ",_xlfn.IFNA(INDEX('Table 10 Inputs'!$Q:$Q, MATCH(B222,'Table 10 Inputs'!$B:$B,0))," "))</f>
        <v xml:space="preserve"> </v>
      </c>
    </row>
    <row r="223" spans="1:3" x14ac:dyDescent="0.2">
      <c r="A223" s="9" t="str">
        <f>_xlfn.IFNA(('Table 10 Inputs'!A227),"")</f>
        <v xml:space="preserve"> </v>
      </c>
      <c r="B223" s="79" t="str">
        <f>IF(TRIM('Table 10 Inputs'!B227)="","", 'Table 10 Inputs'!B227)</f>
        <v/>
      </c>
      <c r="C223" s="139" t="str">
        <f>IF(B223=" "," ",_xlfn.IFNA(INDEX('Table 10 Inputs'!$Q:$Q, MATCH(B223,'Table 10 Inputs'!$B:$B,0))," "))</f>
        <v xml:space="preserve"> </v>
      </c>
    </row>
    <row r="224" spans="1:3" x14ac:dyDescent="0.2">
      <c r="A224" s="9" t="str">
        <f>_xlfn.IFNA(('Table 10 Inputs'!A228),"")</f>
        <v xml:space="preserve"> </v>
      </c>
      <c r="B224" s="79" t="str">
        <f>IF(TRIM('Table 10 Inputs'!B228)="","", 'Table 10 Inputs'!B228)</f>
        <v/>
      </c>
      <c r="C224" s="139" t="str">
        <f>IF(B224=" "," ",_xlfn.IFNA(INDEX('Table 10 Inputs'!$Q:$Q, MATCH(B224,'Table 10 Inputs'!$B:$B,0))," "))</f>
        <v xml:space="preserve"> </v>
      </c>
    </row>
    <row r="225" spans="1:3" x14ac:dyDescent="0.2">
      <c r="A225" s="9" t="str">
        <f>_xlfn.IFNA(('Table 10 Inputs'!A229),"")</f>
        <v xml:space="preserve"> </v>
      </c>
      <c r="B225" s="79" t="str">
        <f>IF(TRIM('Table 10 Inputs'!B229)="","", 'Table 10 Inputs'!B229)</f>
        <v/>
      </c>
      <c r="C225" s="139" t="str">
        <f>IF(B225=" "," ",_xlfn.IFNA(INDEX('Table 10 Inputs'!$Q:$Q, MATCH(B225,'Table 10 Inputs'!$B:$B,0))," "))</f>
        <v xml:space="preserve"> </v>
      </c>
    </row>
    <row r="226" spans="1:3" x14ac:dyDescent="0.2">
      <c r="A226" s="9" t="str">
        <f>_xlfn.IFNA(('Table 10 Inputs'!A230),"")</f>
        <v xml:space="preserve"> </v>
      </c>
      <c r="B226" s="79" t="str">
        <f>IF(TRIM('Table 10 Inputs'!B230)="","", 'Table 10 Inputs'!B230)</f>
        <v/>
      </c>
      <c r="C226" s="139" t="str">
        <f>IF(B226=" "," ",_xlfn.IFNA(INDEX('Table 10 Inputs'!$Q:$Q, MATCH(B226,'Table 10 Inputs'!$B:$B,0))," "))</f>
        <v xml:space="preserve"> </v>
      </c>
    </row>
    <row r="227" spans="1:3" x14ac:dyDescent="0.2">
      <c r="A227" s="9" t="str">
        <f>_xlfn.IFNA(('Table 10 Inputs'!A231),"")</f>
        <v xml:space="preserve"> </v>
      </c>
      <c r="B227" s="79" t="str">
        <f>IF(TRIM('Table 10 Inputs'!B231)="","", 'Table 10 Inputs'!B231)</f>
        <v/>
      </c>
      <c r="C227" s="139" t="str">
        <f>IF(B227=" "," ",_xlfn.IFNA(INDEX('Table 10 Inputs'!$Q:$Q, MATCH(B227,'Table 10 Inputs'!$B:$B,0))," "))</f>
        <v xml:space="preserve"> </v>
      </c>
    </row>
    <row r="228" spans="1:3" x14ac:dyDescent="0.2">
      <c r="A228" s="9" t="str">
        <f>_xlfn.IFNA(('Table 10 Inputs'!A232),"")</f>
        <v xml:space="preserve"> </v>
      </c>
      <c r="B228" s="79" t="str">
        <f>IF(TRIM('Table 10 Inputs'!B232)="","", 'Table 10 Inputs'!B232)</f>
        <v/>
      </c>
      <c r="C228" s="139" t="str">
        <f>IF(B228=" "," ",_xlfn.IFNA(INDEX('Table 10 Inputs'!$Q:$Q, MATCH(B228,'Table 10 Inputs'!$B:$B,0))," "))</f>
        <v xml:space="preserve"> </v>
      </c>
    </row>
    <row r="229" spans="1:3" x14ac:dyDescent="0.2">
      <c r="A229" s="9" t="str">
        <f>_xlfn.IFNA(('Table 10 Inputs'!A233),"")</f>
        <v xml:space="preserve"> </v>
      </c>
      <c r="B229" s="79" t="str">
        <f>IF(TRIM('Table 10 Inputs'!B233)="","", 'Table 10 Inputs'!B233)</f>
        <v/>
      </c>
      <c r="C229" s="139" t="str">
        <f>IF(B229=" "," ",_xlfn.IFNA(INDEX('Table 10 Inputs'!$Q:$Q, MATCH(B229,'Table 10 Inputs'!$B:$B,0))," "))</f>
        <v xml:space="preserve"> </v>
      </c>
    </row>
    <row r="230" spans="1:3" x14ac:dyDescent="0.2">
      <c r="A230" s="9" t="str">
        <f>_xlfn.IFNA(('Table 10 Inputs'!A234),"")</f>
        <v xml:space="preserve"> </v>
      </c>
      <c r="B230" s="79" t="str">
        <f>IF(TRIM('Table 10 Inputs'!B234)="","", 'Table 10 Inputs'!B234)</f>
        <v/>
      </c>
      <c r="C230" s="139" t="str">
        <f>IF(B230=" "," ",_xlfn.IFNA(INDEX('Table 10 Inputs'!$Q:$Q, MATCH(B230,'Table 10 Inputs'!$B:$B,0))," "))</f>
        <v xml:space="preserve"> </v>
      </c>
    </row>
    <row r="231" spans="1:3" x14ac:dyDescent="0.2">
      <c r="A231" s="9" t="str">
        <f>_xlfn.IFNA(('Table 10 Inputs'!A235),"")</f>
        <v xml:space="preserve"> </v>
      </c>
      <c r="B231" s="79" t="str">
        <f>IF(TRIM('Table 10 Inputs'!B235)="","", 'Table 10 Inputs'!B235)</f>
        <v/>
      </c>
      <c r="C231" s="139" t="str">
        <f>IF(B231=" "," ",_xlfn.IFNA(INDEX('Table 10 Inputs'!$Q:$Q, MATCH(B231,'Table 10 Inputs'!$B:$B,0))," "))</f>
        <v xml:space="preserve"> </v>
      </c>
    </row>
    <row r="232" spans="1:3" x14ac:dyDescent="0.2">
      <c r="A232" s="9" t="str">
        <f>_xlfn.IFNA(('Table 10 Inputs'!A236),"")</f>
        <v xml:space="preserve"> </v>
      </c>
      <c r="B232" s="79" t="str">
        <f>IF(TRIM('Table 10 Inputs'!B236)="","", 'Table 10 Inputs'!B236)</f>
        <v/>
      </c>
      <c r="C232" s="139" t="str">
        <f>IF(B232=" "," ",_xlfn.IFNA(INDEX('Table 10 Inputs'!$Q:$Q, MATCH(B232,'Table 10 Inputs'!$B:$B,0))," "))</f>
        <v xml:space="preserve"> </v>
      </c>
    </row>
    <row r="233" spans="1:3" x14ac:dyDescent="0.2">
      <c r="A233" s="9" t="str">
        <f>_xlfn.IFNA(('Table 10 Inputs'!A237),"")</f>
        <v xml:space="preserve"> </v>
      </c>
      <c r="B233" s="79" t="str">
        <f>IF(TRIM('Table 10 Inputs'!B237)="","", 'Table 10 Inputs'!B237)</f>
        <v/>
      </c>
      <c r="C233" s="139" t="str">
        <f>IF(B233=" "," ",_xlfn.IFNA(INDEX('Table 10 Inputs'!$Q:$Q, MATCH(B233,'Table 10 Inputs'!$B:$B,0))," "))</f>
        <v xml:space="preserve"> </v>
      </c>
    </row>
    <row r="234" spans="1:3" x14ac:dyDescent="0.2">
      <c r="A234" s="9" t="str">
        <f>_xlfn.IFNA(('Table 10 Inputs'!A238),"")</f>
        <v xml:space="preserve"> </v>
      </c>
      <c r="B234" s="79" t="str">
        <f>IF(TRIM('Table 10 Inputs'!B238)="","", 'Table 10 Inputs'!B238)</f>
        <v/>
      </c>
      <c r="C234" s="139" t="str">
        <f>IF(B234=" "," ",_xlfn.IFNA(INDEX('Table 10 Inputs'!$Q:$Q, MATCH(B234,'Table 10 Inputs'!$B:$B,0))," "))</f>
        <v xml:space="preserve"> </v>
      </c>
    </row>
    <row r="235" spans="1:3" x14ac:dyDescent="0.2">
      <c r="A235" s="9" t="str">
        <f>_xlfn.IFNA(('Table 10 Inputs'!A239),"")</f>
        <v xml:space="preserve"> </v>
      </c>
      <c r="B235" s="79" t="str">
        <f>IF(TRIM('Table 10 Inputs'!B239)="","", 'Table 10 Inputs'!B239)</f>
        <v/>
      </c>
      <c r="C235" s="139" t="str">
        <f>IF(B235=" "," ",_xlfn.IFNA(INDEX('Table 10 Inputs'!$Q:$Q, MATCH(B235,'Table 10 Inputs'!$B:$B,0))," "))</f>
        <v xml:space="preserve"> </v>
      </c>
    </row>
    <row r="236" spans="1:3" x14ac:dyDescent="0.2">
      <c r="A236" s="9" t="str">
        <f>_xlfn.IFNA(('Table 10 Inputs'!A240),"")</f>
        <v xml:space="preserve"> </v>
      </c>
      <c r="B236" s="79" t="str">
        <f>IF(TRIM('Table 10 Inputs'!B240)="","", 'Table 10 Inputs'!B240)</f>
        <v/>
      </c>
      <c r="C236" s="139" t="str">
        <f>IF(B236=" "," ",_xlfn.IFNA(INDEX('Table 10 Inputs'!$Q:$Q, MATCH(B236,'Table 10 Inputs'!$B:$B,0))," "))</f>
        <v xml:space="preserve"> </v>
      </c>
    </row>
    <row r="237" spans="1:3" x14ac:dyDescent="0.2">
      <c r="A237" s="9" t="str">
        <f>_xlfn.IFNA(('Table 10 Inputs'!A241),"")</f>
        <v xml:space="preserve"> </v>
      </c>
      <c r="B237" s="79" t="str">
        <f>IF(TRIM('Table 10 Inputs'!B241)="","", 'Table 10 Inputs'!B241)</f>
        <v/>
      </c>
      <c r="C237" s="139" t="str">
        <f>IF(B237=" "," ",_xlfn.IFNA(INDEX('Table 10 Inputs'!$Q:$Q, MATCH(B237,'Table 10 Inputs'!$B:$B,0))," "))</f>
        <v xml:space="preserve"> </v>
      </c>
    </row>
    <row r="238" spans="1:3" x14ac:dyDescent="0.2">
      <c r="A238" s="9" t="str">
        <f>_xlfn.IFNA(('Table 10 Inputs'!A242),"")</f>
        <v xml:space="preserve"> </v>
      </c>
      <c r="B238" s="79" t="str">
        <f>IF(TRIM('Table 10 Inputs'!B242)="","", 'Table 10 Inputs'!B242)</f>
        <v/>
      </c>
      <c r="C238" s="139" t="str">
        <f>IF(B238=" "," ",_xlfn.IFNA(INDEX('Table 10 Inputs'!$Q:$Q, MATCH(B238,'Table 10 Inputs'!$B:$B,0))," "))</f>
        <v xml:space="preserve"> </v>
      </c>
    </row>
    <row r="239" spans="1:3" x14ac:dyDescent="0.2">
      <c r="A239" s="9" t="str">
        <f>_xlfn.IFNA(('Table 10 Inputs'!A243),"")</f>
        <v xml:space="preserve"> </v>
      </c>
      <c r="B239" s="79" t="str">
        <f>IF(TRIM('Table 10 Inputs'!B243)="","", 'Table 10 Inputs'!B243)</f>
        <v/>
      </c>
      <c r="C239" s="139" t="str">
        <f>IF(B239=" "," ",_xlfn.IFNA(INDEX('Table 10 Inputs'!$Q:$Q, MATCH(B239,'Table 10 Inputs'!$B:$B,0))," "))</f>
        <v xml:space="preserve"> </v>
      </c>
    </row>
    <row r="240" spans="1:3" x14ac:dyDescent="0.2">
      <c r="A240" s="9" t="str">
        <f>_xlfn.IFNA(('Table 10 Inputs'!A244),"")</f>
        <v xml:space="preserve"> </v>
      </c>
      <c r="B240" s="79" t="str">
        <f>IF(TRIM('Table 10 Inputs'!B244)="","", 'Table 10 Inputs'!B244)</f>
        <v/>
      </c>
      <c r="C240" s="139" t="str">
        <f>IF(B240=" "," ",_xlfn.IFNA(INDEX('Table 10 Inputs'!$Q:$Q, MATCH(B240,'Table 10 Inputs'!$B:$B,0))," "))</f>
        <v xml:space="preserve"> </v>
      </c>
    </row>
    <row r="241" spans="1:3" x14ac:dyDescent="0.2">
      <c r="A241" s="9" t="str">
        <f>_xlfn.IFNA(('Table 10 Inputs'!A245),"")</f>
        <v xml:space="preserve"> </v>
      </c>
      <c r="B241" s="79" t="str">
        <f>IF(TRIM('Table 10 Inputs'!B245)="","", 'Table 10 Inputs'!B245)</f>
        <v/>
      </c>
      <c r="C241" s="139" t="str">
        <f>IF(B241=" "," ",_xlfn.IFNA(INDEX('Table 10 Inputs'!$Q:$Q, MATCH(B241,'Table 10 Inputs'!$B:$B,0))," "))</f>
        <v xml:space="preserve"> </v>
      </c>
    </row>
    <row r="242" spans="1:3" x14ac:dyDescent="0.2">
      <c r="A242" s="9" t="str">
        <f>_xlfn.IFNA(('Table 10 Inputs'!A246),"")</f>
        <v xml:space="preserve"> </v>
      </c>
      <c r="B242" s="79" t="str">
        <f>IF(TRIM('Table 10 Inputs'!B246)="","", 'Table 10 Inputs'!B246)</f>
        <v/>
      </c>
      <c r="C242" s="139" t="str">
        <f>IF(B242=" "," ",_xlfn.IFNA(INDEX('Table 10 Inputs'!$Q:$Q, MATCH(B242,'Table 10 Inputs'!$B:$B,0))," "))</f>
        <v xml:space="preserve"> </v>
      </c>
    </row>
    <row r="243" spans="1:3" x14ac:dyDescent="0.2">
      <c r="A243" s="9" t="str">
        <f>_xlfn.IFNA(('Table 10 Inputs'!A247),"")</f>
        <v xml:space="preserve"> </v>
      </c>
      <c r="B243" s="79" t="str">
        <f>IF(TRIM('Table 10 Inputs'!B247)="","", 'Table 10 Inputs'!B247)</f>
        <v/>
      </c>
      <c r="C243" s="139" t="str">
        <f>IF(B243=" "," ",_xlfn.IFNA(INDEX('Table 10 Inputs'!$Q:$Q, MATCH(B243,'Table 10 Inputs'!$B:$B,0))," "))</f>
        <v xml:space="preserve"> </v>
      </c>
    </row>
    <row r="244" spans="1:3" x14ac:dyDescent="0.2">
      <c r="A244" s="9" t="str">
        <f>_xlfn.IFNA(('Table 10 Inputs'!A248),"")</f>
        <v xml:space="preserve"> </v>
      </c>
      <c r="B244" s="79" t="str">
        <f>IF(TRIM('Table 10 Inputs'!B248)="","", 'Table 10 Inputs'!B248)</f>
        <v/>
      </c>
      <c r="C244" s="139" t="str">
        <f>IF(B244=" "," ",_xlfn.IFNA(INDEX('Table 10 Inputs'!$Q:$Q, MATCH(B244,'Table 10 Inputs'!$B:$B,0))," "))</f>
        <v xml:space="preserve"> </v>
      </c>
    </row>
    <row r="245" spans="1:3" x14ac:dyDescent="0.2">
      <c r="A245" s="9" t="str">
        <f>_xlfn.IFNA(('Table 10 Inputs'!A249),"")</f>
        <v xml:space="preserve"> </v>
      </c>
      <c r="B245" s="79" t="str">
        <f>IF(TRIM('Table 10 Inputs'!B249)="","", 'Table 10 Inputs'!B249)</f>
        <v/>
      </c>
      <c r="C245" s="139" t="str">
        <f>IF(B245=" "," ",_xlfn.IFNA(INDEX('Table 10 Inputs'!$Q:$Q, MATCH(B245,'Table 10 Inputs'!$B:$B,0))," "))</f>
        <v xml:space="preserve"> </v>
      </c>
    </row>
    <row r="246" spans="1:3" x14ac:dyDescent="0.2">
      <c r="A246" s="9" t="str">
        <f>_xlfn.IFNA(('Table 10 Inputs'!A250),"")</f>
        <v xml:space="preserve"> </v>
      </c>
      <c r="B246" s="79" t="str">
        <f>IF(TRIM('Table 10 Inputs'!B250)="","", 'Table 10 Inputs'!B250)</f>
        <v/>
      </c>
      <c r="C246" s="139" t="str">
        <f>IF(B246=" "," ",_xlfn.IFNA(INDEX('Table 10 Inputs'!$Q:$Q, MATCH(B246,'Table 10 Inputs'!$B:$B,0))," "))</f>
        <v xml:space="preserve"> </v>
      </c>
    </row>
    <row r="247" spans="1:3" x14ac:dyDescent="0.2">
      <c r="A247" s="9" t="str">
        <f>_xlfn.IFNA(('Table 10 Inputs'!A251),"")</f>
        <v xml:space="preserve"> </v>
      </c>
      <c r="B247" s="79" t="str">
        <f>IF(TRIM('Table 10 Inputs'!B251)="","", 'Table 10 Inputs'!B251)</f>
        <v/>
      </c>
      <c r="C247" s="139" t="str">
        <f>IF(B247=" "," ",_xlfn.IFNA(INDEX('Table 10 Inputs'!$Q:$Q, MATCH(B247,'Table 10 Inputs'!$B:$B,0))," "))</f>
        <v xml:space="preserve"> </v>
      </c>
    </row>
    <row r="248" spans="1:3" x14ac:dyDescent="0.2">
      <c r="A248" s="9" t="str">
        <f>_xlfn.IFNA(('Table 10 Inputs'!A252),"")</f>
        <v xml:space="preserve"> </v>
      </c>
      <c r="B248" s="79" t="str">
        <f>IF(TRIM('Table 10 Inputs'!B252)="","", 'Table 10 Inputs'!B252)</f>
        <v/>
      </c>
      <c r="C248" s="139" t="str">
        <f>IF(B248=" "," ",_xlfn.IFNA(INDEX('Table 10 Inputs'!$Q:$Q, MATCH(B248,'Table 10 Inputs'!$B:$B,0))," "))</f>
        <v xml:space="preserve"> </v>
      </c>
    </row>
    <row r="249" spans="1:3" x14ac:dyDescent="0.2">
      <c r="A249" s="9" t="str">
        <f>_xlfn.IFNA(('Table 10 Inputs'!A253),"")</f>
        <v xml:space="preserve"> </v>
      </c>
      <c r="B249" s="79" t="str">
        <f>IF(TRIM('Table 10 Inputs'!B253)="","", 'Table 10 Inputs'!B253)</f>
        <v/>
      </c>
      <c r="C249" s="139" t="str">
        <f>IF(B249=" "," ",_xlfn.IFNA(INDEX('Table 10 Inputs'!$Q:$Q, MATCH(B249,'Table 10 Inputs'!$B:$B,0))," "))</f>
        <v xml:space="preserve"> </v>
      </c>
    </row>
    <row r="250" spans="1:3" x14ac:dyDescent="0.2">
      <c r="A250" s="9" t="str">
        <f>_xlfn.IFNA(('Table 10 Inputs'!A254),"")</f>
        <v xml:space="preserve"> </v>
      </c>
      <c r="B250" s="79" t="str">
        <f>IF(TRIM('Table 10 Inputs'!B254)="","", 'Table 10 Inputs'!B254)</f>
        <v/>
      </c>
      <c r="C250" s="139" t="str">
        <f>IF(B250=" "," ",_xlfn.IFNA(INDEX('Table 10 Inputs'!$Q:$Q, MATCH(B250,'Table 10 Inputs'!$B:$B,0))," "))</f>
        <v xml:space="preserve"> </v>
      </c>
    </row>
    <row r="251" spans="1:3" x14ac:dyDescent="0.2">
      <c r="A251" s="9" t="str">
        <f>_xlfn.IFNA(('Table 10 Inputs'!A255),"")</f>
        <v xml:space="preserve"> </v>
      </c>
      <c r="B251" s="79" t="str">
        <f>IF(TRIM('Table 10 Inputs'!B255)="","", 'Table 10 Inputs'!B255)</f>
        <v/>
      </c>
      <c r="C251" s="139" t="str">
        <f>IF(B251=" "," ",_xlfn.IFNA(INDEX('Table 10 Inputs'!$Q:$Q, MATCH(B251,'Table 10 Inputs'!$B:$B,0))," "))</f>
        <v xml:space="preserve"> </v>
      </c>
    </row>
    <row r="252" spans="1:3" x14ac:dyDescent="0.2">
      <c r="A252" s="9" t="str">
        <f>_xlfn.IFNA(('Table 10 Inputs'!A256),"")</f>
        <v xml:space="preserve"> </v>
      </c>
      <c r="B252" s="79" t="str">
        <f>IF(TRIM('Table 10 Inputs'!B256)="","", 'Table 10 Inputs'!B256)</f>
        <v/>
      </c>
      <c r="C252" s="139" t="str">
        <f>IF(B252=" "," ",_xlfn.IFNA(INDEX('Table 10 Inputs'!$Q:$Q, MATCH(B252,'Table 10 Inputs'!$B:$B,0))," "))</f>
        <v xml:space="preserve"> </v>
      </c>
    </row>
    <row r="253" spans="1:3" x14ac:dyDescent="0.2">
      <c r="A253" s="9" t="str">
        <f>_xlfn.IFNA(('Table 10 Inputs'!A257),"")</f>
        <v xml:space="preserve"> </v>
      </c>
      <c r="B253" s="79" t="str">
        <f>IF(TRIM('Table 10 Inputs'!B257)="","", 'Table 10 Inputs'!B257)</f>
        <v/>
      </c>
      <c r="C253" s="139" t="str">
        <f>IF(B253=" "," ",_xlfn.IFNA(INDEX('Table 10 Inputs'!$Q:$Q, MATCH(B253,'Table 10 Inputs'!$B:$B,0))," "))</f>
        <v xml:space="preserve"> </v>
      </c>
    </row>
    <row r="254" spans="1:3" x14ac:dyDescent="0.2">
      <c r="A254" s="9" t="str">
        <f>_xlfn.IFNA(('Table 10 Inputs'!A258),"")</f>
        <v xml:space="preserve"> </v>
      </c>
      <c r="B254" s="79" t="str">
        <f>IF(TRIM('Table 10 Inputs'!B258)="","", 'Table 10 Inputs'!B258)</f>
        <v/>
      </c>
      <c r="C254" s="139" t="str">
        <f>IF(B254=" "," ",_xlfn.IFNA(INDEX('Table 10 Inputs'!$Q:$Q, MATCH(B254,'Table 10 Inputs'!$B:$B,0))," "))</f>
        <v xml:space="preserve"> </v>
      </c>
    </row>
    <row r="255" spans="1:3" x14ac:dyDescent="0.2">
      <c r="A255" s="9" t="str">
        <f>_xlfn.IFNA(('Table 10 Inputs'!A259),"")</f>
        <v xml:space="preserve"> </v>
      </c>
      <c r="B255" s="79" t="str">
        <f>IF(TRIM('Table 10 Inputs'!B259)="","", 'Table 10 Inputs'!B259)</f>
        <v/>
      </c>
      <c r="C255" s="139" t="str">
        <f>IF(B255=" "," ",_xlfn.IFNA(INDEX('Table 10 Inputs'!$Q:$Q, MATCH(B255,'Table 10 Inputs'!$B:$B,0))," "))</f>
        <v xml:space="preserve"> </v>
      </c>
    </row>
    <row r="256" spans="1:3" x14ac:dyDescent="0.2">
      <c r="A256" s="9" t="str">
        <f>_xlfn.IFNA(('Table 10 Inputs'!A260),"")</f>
        <v xml:space="preserve"> </v>
      </c>
      <c r="B256" s="79" t="str">
        <f>IF(TRIM('Table 10 Inputs'!B260)="","", 'Table 10 Inputs'!B260)</f>
        <v/>
      </c>
      <c r="C256" s="139" t="str">
        <f>IF(B256=" "," ",_xlfn.IFNA(INDEX('Table 10 Inputs'!$Q:$Q, MATCH(B256,'Table 10 Inputs'!$B:$B,0))," "))</f>
        <v xml:space="preserve"> </v>
      </c>
    </row>
    <row r="257" spans="1:3" x14ac:dyDescent="0.2">
      <c r="A257" s="9" t="str">
        <f>_xlfn.IFNA(('Table 10 Inputs'!A261),"")</f>
        <v xml:space="preserve"> </v>
      </c>
      <c r="B257" s="79" t="str">
        <f>IF(TRIM('Table 10 Inputs'!B261)="","", 'Table 10 Inputs'!B261)</f>
        <v/>
      </c>
      <c r="C257" s="139" t="str">
        <f>IF(B257=" "," ",_xlfn.IFNA(INDEX('Table 10 Inputs'!$Q:$Q, MATCH(B257,'Table 10 Inputs'!$B:$B,0))," "))</f>
        <v xml:space="preserve"> </v>
      </c>
    </row>
    <row r="258" spans="1:3" x14ac:dyDescent="0.2">
      <c r="A258" s="9" t="str">
        <f>_xlfn.IFNA(('Table 10 Inputs'!A262),"")</f>
        <v xml:space="preserve"> </v>
      </c>
      <c r="B258" s="79" t="str">
        <f>IF(TRIM('Table 10 Inputs'!B262)="","", 'Table 10 Inputs'!B262)</f>
        <v/>
      </c>
      <c r="C258" s="139" t="str">
        <f>IF(B258=" "," ",_xlfn.IFNA(INDEX('Table 10 Inputs'!$Q:$Q, MATCH(B258,'Table 10 Inputs'!$B:$B,0))," "))</f>
        <v xml:space="preserve"> </v>
      </c>
    </row>
    <row r="259" spans="1:3" x14ac:dyDescent="0.2">
      <c r="A259" s="9" t="str">
        <f>_xlfn.IFNA(('Table 10 Inputs'!A263),"")</f>
        <v xml:space="preserve"> </v>
      </c>
      <c r="B259" s="79" t="str">
        <f>IF(TRIM('Table 10 Inputs'!B263)="","", 'Table 10 Inputs'!B263)</f>
        <v/>
      </c>
      <c r="C259" s="139" t="str">
        <f>IF(B259=" "," ",_xlfn.IFNA(INDEX('Table 10 Inputs'!$Q:$Q, MATCH(B259,'Table 10 Inputs'!$B:$B,0))," "))</f>
        <v xml:space="preserve"> </v>
      </c>
    </row>
    <row r="260" spans="1:3" x14ac:dyDescent="0.2">
      <c r="A260" s="9" t="str">
        <f>_xlfn.IFNA(('Table 10 Inputs'!A264),"")</f>
        <v xml:space="preserve"> </v>
      </c>
      <c r="B260" s="79" t="str">
        <f>IF(TRIM('Table 10 Inputs'!B264)="","", 'Table 10 Inputs'!B264)</f>
        <v/>
      </c>
      <c r="C260" s="139" t="str">
        <f>IF(B260=" "," ",_xlfn.IFNA(INDEX('Table 10 Inputs'!$Q:$Q, MATCH(B260,'Table 10 Inputs'!$B:$B,0))," "))</f>
        <v xml:space="preserve"> </v>
      </c>
    </row>
    <row r="261" spans="1:3" x14ac:dyDescent="0.2">
      <c r="A261" s="9" t="str">
        <f>_xlfn.IFNA(('Table 10 Inputs'!A265),"")</f>
        <v xml:space="preserve"> </v>
      </c>
      <c r="B261" s="79" t="str">
        <f>IF(TRIM('Table 10 Inputs'!B265)="","", 'Table 10 Inputs'!B265)</f>
        <v/>
      </c>
      <c r="C261" s="139" t="str">
        <f>IF(B261=" "," ",_xlfn.IFNA(INDEX('Table 10 Inputs'!$Q:$Q, MATCH(B261,'Table 10 Inputs'!$B:$B,0))," "))</f>
        <v xml:space="preserve"> </v>
      </c>
    </row>
    <row r="262" spans="1:3" x14ac:dyDescent="0.2">
      <c r="A262" s="9" t="str">
        <f>_xlfn.IFNA(('Table 10 Inputs'!A266),"")</f>
        <v xml:space="preserve"> </v>
      </c>
      <c r="B262" s="79" t="str">
        <f>IF(TRIM('Table 10 Inputs'!B266)="","", 'Table 10 Inputs'!B266)</f>
        <v/>
      </c>
      <c r="C262" s="139" t="str">
        <f>IF(B262=" "," ",_xlfn.IFNA(INDEX('Table 10 Inputs'!$Q:$Q, MATCH(B262,'Table 10 Inputs'!$B:$B,0))," "))</f>
        <v xml:space="preserve"> </v>
      </c>
    </row>
    <row r="263" spans="1:3" x14ac:dyDescent="0.2">
      <c r="A263" s="9" t="str">
        <f>_xlfn.IFNA(('Table 10 Inputs'!A267),"")</f>
        <v xml:space="preserve"> </v>
      </c>
      <c r="B263" s="79" t="str">
        <f>IF(TRIM('Table 10 Inputs'!B267)="","", 'Table 10 Inputs'!B267)</f>
        <v/>
      </c>
      <c r="C263" s="139" t="str">
        <f>IF(B263=" "," ",_xlfn.IFNA(INDEX('Table 10 Inputs'!$Q:$Q, MATCH(B263,'Table 10 Inputs'!$B:$B,0))," "))</f>
        <v xml:space="preserve"> </v>
      </c>
    </row>
    <row r="264" spans="1:3" x14ac:dyDescent="0.2">
      <c r="A264" s="9" t="str">
        <f>_xlfn.IFNA(('Table 10 Inputs'!A268),"")</f>
        <v xml:space="preserve"> </v>
      </c>
      <c r="B264" s="79" t="str">
        <f>IF(TRIM('Table 10 Inputs'!B268)="","", 'Table 10 Inputs'!B268)</f>
        <v/>
      </c>
      <c r="C264" s="139" t="str">
        <f>IF(B264=" "," ",_xlfn.IFNA(INDEX('Table 10 Inputs'!$Q:$Q, MATCH(B264,'Table 10 Inputs'!$B:$B,0))," "))</f>
        <v xml:space="preserve"> </v>
      </c>
    </row>
    <row r="265" spans="1:3" x14ac:dyDescent="0.2">
      <c r="A265" s="9" t="str">
        <f>_xlfn.IFNA(('Table 10 Inputs'!A269),"")</f>
        <v xml:space="preserve"> </v>
      </c>
      <c r="B265" s="79" t="str">
        <f>IF(TRIM('Table 10 Inputs'!B269)="","", 'Table 10 Inputs'!B269)</f>
        <v/>
      </c>
      <c r="C265" s="139" t="str">
        <f>IF(B265=" "," ",_xlfn.IFNA(INDEX('Table 10 Inputs'!$Q:$Q, MATCH(B265,'Table 10 Inputs'!$B:$B,0))," "))</f>
        <v xml:space="preserve"> </v>
      </c>
    </row>
    <row r="266" spans="1:3" x14ac:dyDescent="0.2">
      <c r="A266" s="9" t="str">
        <f>_xlfn.IFNA(('Table 10 Inputs'!A270),"")</f>
        <v xml:space="preserve"> </v>
      </c>
      <c r="B266" s="79" t="str">
        <f>IF(TRIM('Table 10 Inputs'!B270)="","", 'Table 10 Inputs'!B270)</f>
        <v/>
      </c>
      <c r="C266" s="139" t="str">
        <f>IF(B266=" "," ",_xlfn.IFNA(INDEX('Table 10 Inputs'!$Q:$Q, MATCH(B266,'Table 10 Inputs'!$B:$B,0))," "))</f>
        <v xml:space="preserve"> </v>
      </c>
    </row>
    <row r="267" spans="1:3" x14ac:dyDescent="0.2">
      <c r="A267" s="9" t="str">
        <f>_xlfn.IFNA(('Table 10 Inputs'!A271),"")</f>
        <v xml:space="preserve"> </v>
      </c>
      <c r="B267" s="79" t="str">
        <f>IF(TRIM('Table 10 Inputs'!B271)="","", 'Table 10 Inputs'!B271)</f>
        <v/>
      </c>
      <c r="C267" s="139" t="str">
        <f>IF(B267=" "," ",_xlfn.IFNA(INDEX('Table 10 Inputs'!$Q:$Q, MATCH(B267,'Table 10 Inputs'!$B:$B,0))," "))</f>
        <v xml:space="preserve"> </v>
      </c>
    </row>
    <row r="268" spans="1:3" x14ac:dyDescent="0.2">
      <c r="A268" s="9" t="str">
        <f>_xlfn.IFNA(('Table 10 Inputs'!A272),"")</f>
        <v xml:space="preserve"> </v>
      </c>
      <c r="B268" s="79" t="str">
        <f>IF(TRIM('Table 10 Inputs'!B272)="","", 'Table 10 Inputs'!B272)</f>
        <v/>
      </c>
      <c r="C268" s="139" t="str">
        <f>IF(B268=" "," ",_xlfn.IFNA(INDEX('Table 10 Inputs'!$Q:$Q, MATCH(B268,'Table 10 Inputs'!$B:$B,0))," "))</f>
        <v xml:space="preserve"> </v>
      </c>
    </row>
    <row r="269" spans="1:3" x14ac:dyDescent="0.2">
      <c r="A269" s="9" t="str">
        <f>_xlfn.IFNA(('Table 10 Inputs'!A273),"")</f>
        <v xml:space="preserve"> </v>
      </c>
      <c r="B269" s="79" t="str">
        <f>IF(TRIM('Table 10 Inputs'!B273)="","", 'Table 10 Inputs'!B273)</f>
        <v/>
      </c>
      <c r="C269" s="139" t="str">
        <f>IF(B269=" "," ",_xlfn.IFNA(INDEX('Table 10 Inputs'!$Q:$Q, MATCH(B269,'Table 10 Inputs'!$B:$B,0))," "))</f>
        <v xml:space="preserve"> </v>
      </c>
    </row>
    <row r="270" spans="1:3" x14ac:dyDescent="0.2">
      <c r="A270" s="9" t="str">
        <f>_xlfn.IFNA(('Table 10 Inputs'!A274),"")</f>
        <v xml:space="preserve"> </v>
      </c>
      <c r="B270" s="79" t="str">
        <f>IF(TRIM('Table 10 Inputs'!B274)="","", 'Table 10 Inputs'!B274)</f>
        <v/>
      </c>
      <c r="C270" s="139" t="str">
        <f>IF(B270=" "," ",_xlfn.IFNA(INDEX('Table 10 Inputs'!$Q:$Q, MATCH(B270,'Table 10 Inputs'!$B:$B,0))," "))</f>
        <v xml:space="preserve"> </v>
      </c>
    </row>
    <row r="271" spans="1:3" x14ac:dyDescent="0.2">
      <c r="A271" s="9" t="str">
        <f>_xlfn.IFNA(('Table 10 Inputs'!A275),"")</f>
        <v xml:space="preserve"> </v>
      </c>
      <c r="B271" s="79" t="str">
        <f>IF(TRIM('Table 10 Inputs'!B275)="","", 'Table 10 Inputs'!B275)</f>
        <v/>
      </c>
      <c r="C271" s="139" t="str">
        <f>IF(B271=" "," ",_xlfn.IFNA(INDEX('Table 10 Inputs'!$Q:$Q, MATCH(B271,'Table 10 Inputs'!$B:$B,0))," "))</f>
        <v xml:space="preserve"> </v>
      </c>
    </row>
    <row r="272" spans="1:3" x14ac:dyDescent="0.2">
      <c r="A272" s="9" t="str">
        <f>_xlfn.IFNA(('Table 10 Inputs'!A276),"")</f>
        <v xml:space="preserve"> </v>
      </c>
      <c r="B272" s="79" t="str">
        <f>IF(TRIM('Table 10 Inputs'!B276)="","", 'Table 10 Inputs'!B276)</f>
        <v/>
      </c>
      <c r="C272" s="139" t="str">
        <f>IF(B272=" "," ",_xlfn.IFNA(INDEX('Table 10 Inputs'!$Q:$Q, MATCH(B272,'Table 10 Inputs'!$B:$B,0))," "))</f>
        <v xml:space="preserve"> </v>
      </c>
    </row>
    <row r="273" spans="1:3" x14ac:dyDescent="0.2">
      <c r="A273" s="9" t="str">
        <f>_xlfn.IFNA(('Table 10 Inputs'!A277),"")</f>
        <v xml:space="preserve"> </v>
      </c>
      <c r="B273" s="79" t="str">
        <f>IF(TRIM('Table 10 Inputs'!B277)="","", 'Table 10 Inputs'!B277)</f>
        <v/>
      </c>
      <c r="C273" s="139" t="str">
        <f>IF(B273=" "," ",_xlfn.IFNA(INDEX('Table 10 Inputs'!$Q:$Q, MATCH(B273,'Table 10 Inputs'!$B:$B,0))," "))</f>
        <v xml:space="preserve"> </v>
      </c>
    </row>
    <row r="274" spans="1:3" x14ac:dyDescent="0.2">
      <c r="A274" s="9" t="str">
        <f>_xlfn.IFNA(('Table 10 Inputs'!A278),"")</f>
        <v xml:space="preserve"> </v>
      </c>
      <c r="B274" s="79" t="str">
        <f>IF(TRIM('Table 10 Inputs'!B278)="","", 'Table 10 Inputs'!B278)</f>
        <v/>
      </c>
      <c r="C274" s="139" t="str">
        <f>IF(B274=" "," ",_xlfn.IFNA(INDEX('Table 10 Inputs'!$Q:$Q, MATCH(B274,'Table 10 Inputs'!$B:$B,0))," "))</f>
        <v xml:space="preserve"> </v>
      </c>
    </row>
    <row r="275" spans="1:3" x14ac:dyDescent="0.2">
      <c r="A275" s="9" t="str">
        <f>_xlfn.IFNA(('Table 10 Inputs'!A279),"")</f>
        <v xml:space="preserve"> </v>
      </c>
      <c r="B275" s="79" t="str">
        <f>IF(TRIM('Table 10 Inputs'!B279)="","", 'Table 10 Inputs'!B279)</f>
        <v/>
      </c>
      <c r="C275" s="139" t="str">
        <f>IF(B275=" "," ",_xlfn.IFNA(INDEX('Table 10 Inputs'!$Q:$Q, MATCH(B275,'Table 10 Inputs'!$B:$B,0))," "))</f>
        <v xml:space="preserve"> </v>
      </c>
    </row>
    <row r="276" spans="1:3" x14ac:dyDescent="0.2">
      <c r="A276" s="9" t="str">
        <f>_xlfn.IFNA(('Table 10 Inputs'!A280),"")</f>
        <v xml:space="preserve"> </v>
      </c>
      <c r="B276" s="79" t="str">
        <f>IF(TRIM('Table 10 Inputs'!B280)="","", 'Table 10 Inputs'!B280)</f>
        <v/>
      </c>
      <c r="C276" s="139" t="str">
        <f>IF(B276=" "," ",_xlfn.IFNA(INDEX('Table 10 Inputs'!$Q:$Q, MATCH(B276,'Table 10 Inputs'!$B:$B,0))," "))</f>
        <v xml:space="preserve"> </v>
      </c>
    </row>
    <row r="277" spans="1:3" x14ac:dyDescent="0.2">
      <c r="A277" s="9" t="str">
        <f>_xlfn.IFNA(('Table 10 Inputs'!A281),"")</f>
        <v xml:space="preserve"> </v>
      </c>
      <c r="B277" s="79" t="str">
        <f>IF(TRIM('Table 10 Inputs'!B281)="","", 'Table 10 Inputs'!B281)</f>
        <v/>
      </c>
      <c r="C277" s="139" t="str">
        <f>IF(B277=" "," ",_xlfn.IFNA(INDEX('Table 10 Inputs'!$Q:$Q, MATCH(B277,'Table 10 Inputs'!$B:$B,0))," "))</f>
        <v xml:space="preserve"> </v>
      </c>
    </row>
    <row r="278" spans="1:3" x14ac:dyDescent="0.2">
      <c r="A278" s="9" t="str">
        <f>_xlfn.IFNA(('Table 10 Inputs'!A282),"")</f>
        <v xml:space="preserve"> </v>
      </c>
      <c r="B278" s="79" t="str">
        <f>IF(TRIM('Table 10 Inputs'!B282)="","", 'Table 10 Inputs'!B282)</f>
        <v/>
      </c>
      <c r="C278" s="139" t="str">
        <f>IF(B278=" "," ",_xlfn.IFNA(INDEX('Table 10 Inputs'!$Q:$Q, MATCH(B278,'Table 10 Inputs'!$B:$B,0))," "))</f>
        <v xml:space="preserve"> </v>
      </c>
    </row>
    <row r="279" spans="1:3" x14ac:dyDescent="0.2">
      <c r="A279" s="9" t="str">
        <f>_xlfn.IFNA(('Table 10 Inputs'!A283),"")</f>
        <v xml:space="preserve"> </v>
      </c>
      <c r="B279" s="79" t="str">
        <f>IF(TRIM('Table 10 Inputs'!B283)="","", 'Table 10 Inputs'!B283)</f>
        <v/>
      </c>
      <c r="C279" s="139" t="str">
        <f>IF(B279=" "," ",_xlfn.IFNA(INDEX('Table 10 Inputs'!$Q:$Q, MATCH(B279,'Table 10 Inputs'!$B:$B,0))," "))</f>
        <v xml:space="preserve"> </v>
      </c>
    </row>
    <row r="280" spans="1:3" x14ac:dyDescent="0.2">
      <c r="A280" s="9" t="str">
        <f>_xlfn.IFNA(('Table 10 Inputs'!A284),"")</f>
        <v xml:space="preserve"> </v>
      </c>
      <c r="B280" s="79" t="str">
        <f>IF(TRIM('Table 10 Inputs'!B284)="","", 'Table 10 Inputs'!B284)</f>
        <v/>
      </c>
      <c r="C280" s="139" t="str">
        <f>IF(B280=" "," ",_xlfn.IFNA(INDEX('Table 10 Inputs'!$Q:$Q, MATCH(B280,'Table 10 Inputs'!$B:$B,0))," "))</f>
        <v xml:space="preserve"> </v>
      </c>
    </row>
    <row r="281" spans="1:3" x14ac:dyDescent="0.2">
      <c r="A281" s="9" t="str">
        <f>_xlfn.IFNA(('Table 10 Inputs'!A285),"")</f>
        <v xml:space="preserve"> </v>
      </c>
      <c r="B281" s="79" t="str">
        <f>IF(TRIM('Table 10 Inputs'!B285)="","", 'Table 10 Inputs'!B285)</f>
        <v/>
      </c>
      <c r="C281" s="139" t="str">
        <f>IF(B281=" "," ",_xlfn.IFNA(INDEX('Table 10 Inputs'!$Q:$Q, MATCH(B281,'Table 10 Inputs'!$B:$B,0))," "))</f>
        <v xml:space="preserve"> </v>
      </c>
    </row>
    <row r="282" spans="1:3" x14ac:dyDescent="0.2">
      <c r="A282" s="9" t="str">
        <f>_xlfn.IFNA(('Table 10 Inputs'!A286),"")</f>
        <v xml:space="preserve"> </v>
      </c>
      <c r="B282" s="79" t="str">
        <f>IF(TRIM('Table 10 Inputs'!B286)="","", 'Table 10 Inputs'!B286)</f>
        <v/>
      </c>
      <c r="C282" s="139" t="str">
        <f>IF(B282=" "," ",_xlfn.IFNA(INDEX('Table 10 Inputs'!$Q:$Q, MATCH(B282,'Table 10 Inputs'!$B:$B,0))," "))</f>
        <v xml:space="preserve"> </v>
      </c>
    </row>
    <row r="283" spans="1:3" x14ac:dyDescent="0.2">
      <c r="A283" s="9" t="str">
        <f>_xlfn.IFNA(('Table 10 Inputs'!A287),"")</f>
        <v xml:space="preserve"> </v>
      </c>
      <c r="B283" s="79" t="str">
        <f>IF(TRIM('Table 10 Inputs'!B287)="","", 'Table 10 Inputs'!B287)</f>
        <v/>
      </c>
      <c r="C283" s="139" t="str">
        <f>IF(B283=" "," ",_xlfn.IFNA(INDEX('Table 10 Inputs'!$Q:$Q, MATCH(B283,'Table 10 Inputs'!$B:$B,0))," "))</f>
        <v xml:space="preserve"> </v>
      </c>
    </row>
    <row r="284" spans="1:3" x14ac:dyDescent="0.2">
      <c r="A284" s="9" t="str">
        <f>_xlfn.IFNA(('Table 10 Inputs'!A288),"")</f>
        <v xml:space="preserve"> </v>
      </c>
      <c r="B284" s="79" t="str">
        <f>IF(TRIM('Table 10 Inputs'!B288)="","", 'Table 10 Inputs'!B288)</f>
        <v/>
      </c>
      <c r="C284" s="139" t="str">
        <f>IF(B284=" "," ",_xlfn.IFNA(INDEX('Table 10 Inputs'!$Q:$Q, MATCH(B284,'Table 10 Inputs'!$B:$B,0))," "))</f>
        <v xml:space="preserve"> </v>
      </c>
    </row>
    <row r="285" spans="1:3" x14ac:dyDescent="0.2">
      <c r="A285" s="9" t="str">
        <f>_xlfn.IFNA(('Table 10 Inputs'!A289),"")</f>
        <v xml:space="preserve"> </v>
      </c>
      <c r="B285" s="79" t="str">
        <f>IF(TRIM('Table 10 Inputs'!B289)="","", 'Table 10 Inputs'!B289)</f>
        <v/>
      </c>
      <c r="C285" s="139" t="str">
        <f>IF(B285=" "," ",_xlfn.IFNA(INDEX('Table 10 Inputs'!$Q:$Q, MATCH(B285,'Table 10 Inputs'!$B:$B,0))," "))</f>
        <v xml:space="preserve"> </v>
      </c>
    </row>
    <row r="286" spans="1:3" x14ac:dyDescent="0.2">
      <c r="A286" s="9" t="str">
        <f>_xlfn.IFNA(('Table 10 Inputs'!A290),"")</f>
        <v xml:space="preserve"> </v>
      </c>
      <c r="B286" s="79" t="str">
        <f>IF(TRIM('Table 10 Inputs'!B290)="","", 'Table 10 Inputs'!B290)</f>
        <v/>
      </c>
      <c r="C286" s="139" t="str">
        <f>IF(B286=" "," ",_xlfn.IFNA(INDEX('Table 10 Inputs'!$Q:$Q, MATCH(B286,'Table 10 Inputs'!$B:$B,0))," "))</f>
        <v xml:space="preserve"> </v>
      </c>
    </row>
    <row r="287" spans="1:3" x14ac:dyDescent="0.2">
      <c r="A287" s="9" t="str">
        <f>_xlfn.IFNA(('Table 10 Inputs'!A291),"")</f>
        <v xml:space="preserve"> </v>
      </c>
      <c r="B287" s="79" t="str">
        <f>IF(TRIM('Table 10 Inputs'!B291)="","", 'Table 10 Inputs'!B291)</f>
        <v/>
      </c>
      <c r="C287" s="139" t="str">
        <f>IF(B287=" "," ",_xlfn.IFNA(INDEX('Table 10 Inputs'!$Q:$Q, MATCH(B287,'Table 10 Inputs'!$B:$B,0))," "))</f>
        <v xml:space="preserve"> </v>
      </c>
    </row>
    <row r="288" spans="1:3" x14ac:dyDescent="0.2">
      <c r="A288" s="9" t="str">
        <f>_xlfn.IFNA(('Table 10 Inputs'!A292),"")</f>
        <v xml:space="preserve"> </v>
      </c>
      <c r="B288" s="79" t="str">
        <f>IF(TRIM('Table 10 Inputs'!B292)="","", 'Table 10 Inputs'!B292)</f>
        <v/>
      </c>
      <c r="C288" s="139" t="str">
        <f>IF(B288=" "," ",_xlfn.IFNA(INDEX('Table 10 Inputs'!$Q:$Q, MATCH(B288,'Table 10 Inputs'!$B:$B,0))," "))</f>
        <v xml:space="preserve"> </v>
      </c>
    </row>
    <row r="289" spans="1:3" x14ac:dyDescent="0.2">
      <c r="A289" s="9" t="str">
        <f>_xlfn.IFNA(('Table 10 Inputs'!A293),"")</f>
        <v xml:space="preserve"> </v>
      </c>
      <c r="B289" s="79" t="str">
        <f>IF(TRIM('Table 10 Inputs'!B293)="","", 'Table 10 Inputs'!B293)</f>
        <v/>
      </c>
      <c r="C289" s="139" t="str">
        <f>IF(B289=" "," ",_xlfn.IFNA(INDEX('Table 10 Inputs'!$Q:$Q, MATCH(B289,'Table 10 Inputs'!$B:$B,0))," "))</f>
        <v xml:space="preserve"> </v>
      </c>
    </row>
    <row r="290" spans="1:3" x14ac:dyDescent="0.2">
      <c r="A290" s="9" t="str">
        <f>_xlfn.IFNA(('Table 10 Inputs'!A294),"")</f>
        <v xml:space="preserve"> </v>
      </c>
      <c r="B290" s="79" t="str">
        <f>IF(TRIM('Table 10 Inputs'!B294)="","", 'Table 10 Inputs'!B294)</f>
        <v/>
      </c>
      <c r="C290" s="139" t="str">
        <f>IF(B290=" "," ",_xlfn.IFNA(INDEX('Table 10 Inputs'!$Q:$Q, MATCH(B290,'Table 10 Inputs'!$B:$B,0))," "))</f>
        <v xml:space="preserve"> </v>
      </c>
    </row>
    <row r="291" spans="1:3" x14ac:dyDescent="0.2">
      <c r="A291" s="9" t="str">
        <f>_xlfn.IFNA(('Table 10 Inputs'!A295),"")</f>
        <v xml:space="preserve"> </v>
      </c>
      <c r="B291" s="79" t="str">
        <f>IF(TRIM('Table 10 Inputs'!B295)="","", 'Table 10 Inputs'!B295)</f>
        <v/>
      </c>
      <c r="C291" s="139" t="str">
        <f>IF(B291=" "," ",_xlfn.IFNA(INDEX('Table 10 Inputs'!$Q:$Q, MATCH(B291,'Table 10 Inputs'!$B:$B,0))," "))</f>
        <v xml:space="preserve"> </v>
      </c>
    </row>
    <row r="292" spans="1:3" x14ac:dyDescent="0.2">
      <c r="A292" s="9" t="str">
        <f>_xlfn.IFNA(('Table 10 Inputs'!A296),"")</f>
        <v xml:space="preserve"> </v>
      </c>
      <c r="B292" s="79" t="str">
        <f>IF(TRIM('Table 10 Inputs'!B296)="","", 'Table 10 Inputs'!B296)</f>
        <v/>
      </c>
      <c r="C292" s="139" t="str">
        <f>IF(B292=" "," ",_xlfn.IFNA(INDEX('Table 10 Inputs'!$Q:$Q, MATCH(B292,'Table 10 Inputs'!$B:$B,0))," "))</f>
        <v xml:space="preserve"> </v>
      </c>
    </row>
    <row r="293" spans="1:3" x14ac:dyDescent="0.2">
      <c r="A293" s="9" t="str">
        <f>_xlfn.IFNA(('Table 10 Inputs'!A297),"")</f>
        <v xml:space="preserve"> </v>
      </c>
      <c r="B293" s="79" t="str">
        <f>IF(TRIM('Table 10 Inputs'!B297)="","", 'Table 10 Inputs'!B297)</f>
        <v/>
      </c>
      <c r="C293" s="139" t="str">
        <f>IF(B293=" "," ",_xlfn.IFNA(INDEX('Table 10 Inputs'!$Q:$Q, MATCH(B293,'Table 10 Inputs'!$B:$B,0))," "))</f>
        <v xml:space="preserve"> </v>
      </c>
    </row>
    <row r="294" spans="1:3" x14ac:dyDescent="0.2">
      <c r="A294" s="9" t="str">
        <f>_xlfn.IFNA(('Table 10 Inputs'!A298),"")</f>
        <v xml:space="preserve"> </v>
      </c>
      <c r="B294" s="79" t="str">
        <f>IF(TRIM('Table 10 Inputs'!B298)="","", 'Table 10 Inputs'!B298)</f>
        <v/>
      </c>
      <c r="C294" s="139" t="str">
        <f>IF(B294=" "," ",_xlfn.IFNA(INDEX('Table 10 Inputs'!$Q:$Q, MATCH(B294,'Table 10 Inputs'!$B:$B,0))," "))</f>
        <v xml:space="preserve"> </v>
      </c>
    </row>
    <row r="295" spans="1:3" x14ac:dyDescent="0.2">
      <c r="A295" s="9" t="str">
        <f>_xlfn.IFNA(('Table 10 Inputs'!A299),"")</f>
        <v xml:space="preserve"> </v>
      </c>
      <c r="B295" s="79" t="str">
        <f>IF(TRIM('Table 10 Inputs'!B299)="","", 'Table 10 Inputs'!B299)</f>
        <v/>
      </c>
      <c r="C295" s="139" t="str">
        <f>IF(B295=" "," ",_xlfn.IFNA(INDEX('Table 10 Inputs'!$Q:$Q, MATCH(B295,'Table 10 Inputs'!$B:$B,0))," "))</f>
        <v xml:space="preserve"> </v>
      </c>
    </row>
    <row r="296" spans="1:3" x14ac:dyDescent="0.2">
      <c r="A296" s="9" t="str">
        <f>_xlfn.IFNA(('Table 10 Inputs'!A300),"")</f>
        <v xml:space="preserve"> </v>
      </c>
      <c r="B296" s="79" t="str">
        <f>IF(TRIM('Table 10 Inputs'!B300)="","", 'Table 10 Inputs'!B300)</f>
        <v/>
      </c>
      <c r="C296" s="139" t="str">
        <f>IF(B296=" "," ",_xlfn.IFNA(INDEX('Table 10 Inputs'!$Q:$Q, MATCH(B296,'Table 10 Inputs'!$B:$B,0))," "))</f>
        <v xml:space="preserve"> </v>
      </c>
    </row>
    <row r="297" spans="1:3" x14ac:dyDescent="0.2">
      <c r="A297" s="9" t="str">
        <f>_xlfn.IFNA(('Table 10 Inputs'!A301),"")</f>
        <v xml:space="preserve"> </v>
      </c>
      <c r="B297" s="79" t="str">
        <f>IF(TRIM('Table 10 Inputs'!B301)="","", 'Table 10 Inputs'!B301)</f>
        <v/>
      </c>
      <c r="C297" s="139" t="str">
        <f>IF(B297=" "," ",_xlfn.IFNA(INDEX('Table 10 Inputs'!$Q:$Q, MATCH(B297,'Table 10 Inputs'!$B:$B,0))," "))</f>
        <v xml:space="preserve"> </v>
      </c>
    </row>
    <row r="298" spans="1:3" x14ac:dyDescent="0.2">
      <c r="A298" s="9" t="str">
        <f>_xlfn.IFNA(('Table 10 Inputs'!A302),"")</f>
        <v xml:space="preserve"> </v>
      </c>
      <c r="B298" s="79" t="str">
        <f>IF(TRIM('Table 10 Inputs'!B302)="","", 'Table 10 Inputs'!B302)</f>
        <v/>
      </c>
      <c r="C298" s="139" t="str">
        <f>IF(B298=" "," ",_xlfn.IFNA(INDEX('Table 10 Inputs'!$Q:$Q, MATCH(B298,'Table 10 Inputs'!$B:$B,0))," "))</f>
        <v xml:space="preserve"> </v>
      </c>
    </row>
    <row r="299" spans="1:3" x14ac:dyDescent="0.2">
      <c r="A299" s="9" t="str">
        <f>_xlfn.IFNA(('Table 10 Inputs'!A303),"")</f>
        <v xml:space="preserve"> </v>
      </c>
      <c r="B299" s="79" t="str">
        <f>IF(TRIM('Table 10 Inputs'!B303)="","", 'Table 10 Inputs'!B303)</f>
        <v/>
      </c>
      <c r="C299" s="139" t="str">
        <f>IF(B299=" "," ",_xlfn.IFNA(INDEX('Table 10 Inputs'!$Q:$Q, MATCH(B299,'Table 10 Inputs'!$B:$B,0))," "))</f>
        <v xml:space="preserve"> </v>
      </c>
    </row>
    <row r="300" spans="1:3" x14ac:dyDescent="0.2">
      <c r="A300" s="9" t="str">
        <f>_xlfn.IFNA(('Table 10 Inputs'!A304),"")</f>
        <v xml:space="preserve"> </v>
      </c>
      <c r="B300" s="79" t="str">
        <f>IF(TRIM('Table 10 Inputs'!B304)="","", 'Table 10 Inputs'!B304)</f>
        <v/>
      </c>
      <c r="C300" s="139" t="str">
        <f>IF(B300=" "," ",_xlfn.IFNA(INDEX('Table 10 Inputs'!$Q:$Q, MATCH(B300,'Table 10 Inputs'!$B:$B,0))," "))</f>
        <v xml:space="preserve"> </v>
      </c>
    </row>
    <row r="301" spans="1:3" x14ac:dyDescent="0.2">
      <c r="A301" s="9" t="str">
        <f>_xlfn.IFNA(('Table 10 Inputs'!A305),"")</f>
        <v xml:space="preserve"> </v>
      </c>
      <c r="B301" s="79" t="str">
        <f>IF(TRIM('Table 10 Inputs'!B305)="","", 'Table 10 Inputs'!B305)</f>
        <v/>
      </c>
      <c r="C301" s="139" t="str">
        <f>IF(B301=" "," ",_xlfn.IFNA(INDEX('Table 10 Inputs'!$Q:$Q, MATCH(B301,'Table 10 Inputs'!$B:$B,0))," "))</f>
        <v xml:space="preserve"> </v>
      </c>
    </row>
    <row r="302" spans="1:3" x14ac:dyDescent="0.2">
      <c r="A302" s="9" t="str">
        <f>_xlfn.IFNA(('Table 10 Inputs'!A306),"")</f>
        <v xml:space="preserve"> </v>
      </c>
      <c r="B302" s="79" t="str">
        <f>IF(TRIM('Table 10 Inputs'!B306)="","", 'Table 10 Inputs'!B306)</f>
        <v/>
      </c>
      <c r="C302" s="139" t="str">
        <f>IF(B302=" "," ",_xlfn.IFNA(INDEX('Table 10 Inputs'!$Q:$Q, MATCH(B302,'Table 10 Inputs'!$B:$B,0))," "))</f>
        <v xml:space="preserve"> </v>
      </c>
    </row>
    <row r="303" spans="1:3" x14ac:dyDescent="0.2">
      <c r="A303" s="9" t="str">
        <f>_xlfn.IFNA(('Table 10 Inputs'!A307),"")</f>
        <v xml:space="preserve"> </v>
      </c>
      <c r="B303" s="79" t="str">
        <f>IF(TRIM('Table 10 Inputs'!B307)="","", 'Table 10 Inputs'!B307)</f>
        <v/>
      </c>
      <c r="C303" s="139" t="str">
        <f>IF(B303=" "," ",_xlfn.IFNA(INDEX('Table 10 Inputs'!$Q:$Q, MATCH(B303,'Table 10 Inputs'!$B:$B,0))," "))</f>
        <v xml:space="preserve"> </v>
      </c>
    </row>
    <row r="304" spans="1:3" x14ac:dyDescent="0.2">
      <c r="A304" s="9" t="str">
        <f>_xlfn.IFNA(('Table 10 Inputs'!A308),"")</f>
        <v xml:space="preserve"> </v>
      </c>
      <c r="B304" s="79" t="str">
        <f>IF(TRIM('Table 10 Inputs'!B308)="","", 'Table 10 Inputs'!B308)</f>
        <v/>
      </c>
      <c r="C304" s="139" t="str">
        <f>IF(B304=" "," ",_xlfn.IFNA(INDEX('Table 10 Inputs'!$Q:$Q, MATCH(B304,'Table 10 Inputs'!$B:$B,0))," "))</f>
        <v xml:space="preserve"> </v>
      </c>
    </row>
    <row r="305" spans="1:3" x14ac:dyDescent="0.2">
      <c r="A305" s="9" t="str">
        <f>_xlfn.IFNA(('Table 10 Inputs'!A309),"")</f>
        <v xml:space="preserve"> </v>
      </c>
      <c r="B305" s="79" t="str">
        <f>IF(TRIM('Table 10 Inputs'!B309)="","", 'Table 10 Inputs'!B309)</f>
        <v/>
      </c>
      <c r="C305" s="139" t="str">
        <f>IF(B305=" "," ",_xlfn.IFNA(INDEX('Table 10 Inputs'!$Q:$Q, MATCH(B305,'Table 10 Inputs'!$B:$B,0))," "))</f>
        <v xml:space="preserve"> </v>
      </c>
    </row>
    <row r="306" spans="1:3" x14ac:dyDescent="0.2">
      <c r="A306" s="9" t="str">
        <f>_xlfn.IFNA(('Table 10 Inputs'!A310),"")</f>
        <v xml:space="preserve"> </v>
      </c>
      <c r="B306" s="79" t="str">
        <f>IF(TRIM('Table 10 Inputs'!B310)="","", 'Table 10 Inputs'!B310)</f>
        <v/>
      </c>
      <c r="C306" s="139" t="str">
        <f>IF(B306=" "," ",_xlfn.IFNA(INDEX('Table 10 Inputs'!$Q:$Q, MATCH(B306,'Table 10 Inputs'!$B:$B,0))," "))</f>
        <v xml:space="preserve"> </v>
      </c>
    </row>
    <row r="307" spans="1:3" x14ac:dyDescent="0.2">
      <c r="A307" s="9" t="str">
        <f>_xlfn.IFNA(('Table 10 Inputs'!A311),"")</f>
        <v xml:space="preserve"> </v>
      </c>
      <c r="B307" s="79" t="str">
        <f>IF(TRIM('Table 10 Inputs'!B311)="","", 'Table 10 Inputs'!B311)</f>
        <v/>
      </c>
      <c r="C307" s="139" t="str">
        <f>IF(B307=" "," ",_xlfn.IFNA(INDEX('Table 10 Inputs'!$Q:$Q, MATCH(B307,'Table 10 Inputs'!$B:$B,0))," "))</f>
        <v xml:space="preserve"> </v>
      </c>
    </row>
    <row r="308" spans="1:3" x14ac:dyDescent="0.2">
      <c r="A308" s="9" t="str">
        <f>_xlfn.IFNA(('Table 10 Inputs'!A312),"")</f>
        <v xml:space="preserve"> </v>
      </c>
      <c r="B308" s="79" t="str">
        <f>IF(TRIM('Table 10 Inputs'!B312)="","", 'Table 10 Inputs'!B312)</f>
        <v/>
      </c>
      <c r="C308" s="139" t="str">
        <f>IF(B308=" "," ",_xlfn.IFNA(INDEX('Table 10 Inputs'!$Q:$Q, MATCH(B308,'Table 10 Inputs'!$B:$B,0))," "))</f>
        <v xml:space="preserve"> </v>
      </c>
    </row>
    <row r="309" spans="1:3" x14ac:dyDescent="0.2">
      <c r="A309" s="9" t="str">
        <f>_xlfn.IFNA(('Table 10 Inputs'!A313),"")</f>
        <v xml:space="preserve"> </v>
      </c>
      <c r="B309" s="79" t="str">
        <f>IF(TRIM('Table 10 Inputs'!B313)="","", 'Table 10 Inputs'!B313)</f>
        <v/>
      </c>
      <c r="C309" s="139" t="str">
        <f>IF(B309=" "," ",_xlfn.IFNA(INDEX('Table 10 Inputs'!$Q:$Q, MATCH(B309,'Table 10 Inputs'!$B:$B,0))," "))</f>
        <v xml:space="preserve"> </v>
      </c>
    </row>
    <row r="310" spans="1:3" x14ac:dyDescent="0.2">
      <c r="A310" s="9" t="str">
        <f>_xlfn.IFNA(('Table 10 Inputs'!A314),"")</f>
        <v xml:space="preserve"> </v>
      </c>
      <c r="B310" s="79" t="str">
        <f>IF(TRIM('Table 10 Inputs'!B314)="","", 'Table 10 Inputs'!B314)</f>
        <v/>
      </c>
      <c r="C310" s="139" t="str">
        <f>IF(B310=" "," ",_xlfn.IFNA(INDEX('Table 10 Inputs'!$Q:$Q, MATCH(B310,'Table 10 Inputs'!$B:$B,0))," "))</f>
        <v xml:space="preserve"> </v>
      </c>
    </row>
    <row r="311" spans="1:3" x14ac:dyDescent="0.2">
      <c r="A311" s="9" t="str">
        <f>_xlfn.IFNA(('Table 10 Inputs'!A315),"")</f>
        <v xml:space="preserve"> </v>
      </c>
      <c r="B311" s="79" t="str">
        <f>IF(TRIM('Table 10 Inputs'!B315)="","", 'Table 10 Inputs'!B315)</f>
        <v/>
      </c>
      <c r="C311" s="139" t="str">
        <f>IF(B311=" "," ",_xlfn.IFNA(INDEX('Table 10 Inputs'!$Q:$Q, MATCH(B311,'Table 10 Inputs'!$B:$B,0))," "))</f>
        <v xml:space="preserve"> </v>
      </c>
    </row>
    <row r="312" spans="1:3" x14ac:dyDescent="0.2">
      <c r="A312" s="9" t="str">
        <f>_xlfn.IFNA(('Table 10 Inputs'!A316),"")</f>
        <v xml:space="preserve"> </v>
      </c>
      <c r="B312" s="79" t="str">
        <f>IF(TRIM('Table 10 Inputs'!B316)="","", 'Table 10 Inputs'!B316)</f>
        <v/>
      </c>
      <c r="C312" s="139" t="str">
        <f>IF(B312=" "," ",_xlfn.IFNA(INDEX('Table 10 Inputs'!$Q:$Q, MATCH(B312,'Table 10 Inputs'!$B:$B,0))," "))</f>
        <v xml:space="preserve"> </v>
      </c>
    </row>
    <row r="313" spans="1:3" x14ac:dyDescent="0.2">
      <c r="A313" s="9" t="str">
        <f>_xlfn.IFNA(('Table 10 Inputs'!A317),"")</f>
        <v xml:space="preserve"> </v>
      </c>
      <c r="B313" s="79" t="str">
        <f>IF(TRIM('Table 10 Inputs'!B317)="","", 'Table 10 Inputs'!B317)</f>
        <v/>
      </c>
      <c r="C313" s="139" t="str">
        <f>IF(B313=" "," ",_xlfn.IFNA(INDEX('Table 10 Inputs'!$Q:$Q, MATCH(B313,'Table 10 Inputs'!$B:$B,0))," "))</f>
        <v xml:space="preserve"> </v>
      </c>
    </row>
    <row r="314" spans="1:3" x14ac:dyDescent="0.2">
      <c r="A314" s="9" t="str">
        <f>_xlfn.IFNA(('Table 10 Inputs'!A318),"")</f>
        <v xml:space="preserve"> </v>
      </c>
      <c r="B314" s="79" t="str">
        <f>IF(TRIM('Table 10 Inputs'!B318)="","", 'Table 10 Inputs'!B318)</f>
        <v/>
      </c>
      <c r="C314" s="139" t="str">
        <f>IF(B314=" "," ",_xlfn.IFNA(INDEX('Table 10 Inputs'!$Q:$Q, MATCH(B314,'Table 10 Inputs'!$B:$B,0))," "))</f>
        <v xml:space="preserve"> </v>
      </c>
    </row>
    <row r="315" spans="1:3" x14ac:dyDescent="0.2">
      <c r="A315" s="9" t="str">
        <f>_xlfn.IFNA(('Table 10 Inputs'!A319),"")</f>
        <v xml:space="preserve"> </v>
      </c>
      <c r="B315" s="79" t="str">
        <f>IF(TRIM('Table 10 Inputs'!B319)="","", 'Table 10 Inputs'!B319)</f>
        <v/>
      </c>
      <c r="C315" s="81" t="str">
        <f>IF(B315=" "," ",_xlfn.IFNA(INDEX('Table 10 Inputs'!$Q:$Q, MATCH(B315,'Table 10 Inputs'!$B:$B,0))," "))</f>
        <v xml:space="preserve"> </v>
      </c>
    </row>
    <row r="316" spans="1:3" x14ac:dyDescent="0.2">
      <c r="A316" s="9" t="str">
        <f>_xlfn.IFNA(('Table 10 Inputs'!A320),"")</f>
        <v xml:space="preserve"> </v>
      </c>
      <c r="B316" s="79" t="str">
        <f>IF(TRIM('Table 10 Inputs'!B320)="","", 'Table 10 Inputs'!B320)</f>
        <v/>
      </c>
      <c r="C316" s="81" t="str">
        <f>IF(B316=" "," ",_xlfn.IFNA(INDEX('Table 10 Inputs'!$Q:$Q, MATCH(B316,'Table 10 Inputs'!$B:$B,0))," "))</f>
        <v xml:space="preserve"> </v>
      </c>
    </row>
    <row r="317" spans="1:3" x14ac:dyDescent="0.2">
      <c r="A317" s="9" t="str">
        <f>_xlfn.IFNA(('Table 10 Inputs'!A321),"")</f>
        <v xml:space="preserve"> </v>
      </c>
      <c r="B317" s="79" t="str">
        <f>IF(TRIM('Table 10 Inputs'!B321)="","", 'Table 10 Inputs'!B321)</f>
        <v/>
      </c>
      <c r="C317" s="81" t="str">
        <f>IF(B317=" "," ",_xlfn.IFNA(INDEX('Table 10 Inputs'!$Q:$Q, MATCH(B317,'Table 10 Inputs'!$B:$B,0))," "))</f>
        <v xml:space="preserve"> </v>
      </c>
    </row>
    <row r="318" spans="1:3" x14ac:dyDescent="0.2">
      <c r="A318" s="9" t="str">
        <f>_xlfn.IFNA(('Table 10 Inputs'!A322),"")</f>
        <v xml:space="preserve"> </v>
      </c>
      <c r="B318" s="79" t="str">
        <f>IF(TRIM('Table 10 Inputs'!B322)="","", 'Table 10 Inputs'!B322)</f>
        <v/>
      </c>
      <c r="C318" s="81" t="str">
        <f>IF(B318=" "," ",_xlfn.IFNA(INDEX('Table 10 Inputs'!$Q:$Q, MATCH(B318,'Table 10 Inputs'!$B:$B,0))," "))</f>
        <v xml:space="preserve"> </v>
      </c>
    </row>
    <row r="319" spans="1:3" x14ac:dyDescent="0.2">
      <c r="A319" s="9" t="str">
        <f>_xlfn.IFNA(('Table 10 Inputs'!A323),"")</f>
        <v xml:space="preserve"> </v>
      </c>
      <c r="B319" s="79" t="str">
        <f>IF(TRIM('Table 10 Inputs'!B323)="","", 'Table 10 Inputs'!B323)</f>
        <v/>
      </c>
      <c r="C319" s="81" t="str">
        <f>IF(B319=" "," ",_xlfn.IFNA(INDEX('Table 10 Inputs'!$Q:$Q, MATCH(B319,'Table 10 Inputs'!$B:$B,0))," "))</f>
        <v xml:space="preserve"> </v>
      </c>
    </row>
    <row r="320" spans="1:3" x14ac:dyDescent="0.2">
      <c r="A320" s="9" t="str">
        <f>_xlfn.IFNA(('Table 10 Inputs'!A324),"")</f>
        <v xml:space="preserve"> </v>
      </c>
      <c r="B320" s="79" t="str">
        <f>IF(TRIM('Table 10 Inputs'!B324)="","", 'Table 10 Inputs'!B324)</f>
        <v/>
      </c>
      <c r="C320" s="81" t="str">
        <f>IF(B320=" "," ",_xlfn.IFNA(INDEX('Table 10 Inputs'!$Q:$Q, MATCH(B320,'Table 10 Inputs'!$B:$B,0))," "))</f>
        <v xml:space="preserve"> </v>
      </c>
    </row>
    <row r="321" spans="1:3" x14ac:dyDescent="0.2">
      <c r="A321" s="9" t="str">
        <f>_xlfn.IFNA(('Table 10 Inputs'!A325),"")</f>
        <v xml:space="preserve"> </v>
      </c>
      <c r="B321" s="79" t="str">
        <f>IF(TRIM('Table 10 Inputs'!B325)="","", 'Table 10 Inputs'!B325)</f>
        <v/>
      </c>
      <c r="C321" s="81" t="str">
        <f>IF(B321=" "," ",_xlfn.IFNA(INDEX('Table 10 Inputs'!$Q:$Q, MATCH(B321,'Table 10 Inputs'!$B:$B,0))," "))</f>
        <v xml:space="preserve"> </v>
      </c>
    </row>
    <row r="322" spans="1:3" x14ac:dyDescent="0.2">
      <c r="A322" s="9" t="str">
        <f>_xlfn.IFNA(('Table 10 Inputs'!A326),"")</f>
        <v xml:space="preserve"> </v>
      </c>
      <c r="B322" s="79" t="str">
        <f>IF(TRIM('Table 10 Inputs'!B326)="","", 'Table 10 Inputs'!B326)</f>
        <v/>
      </c>
      <c r="C322" s="81" t="str">
        <f>IF(B322=" "," ",_xlfn.IFNA(INDEX('Table 10 Inputs'!$Q:$Q, MATCH(B322,'Table 10 Inputs'!$B:$B,0))," "))</f>
        <v xml:space="preserve"> </v>
      </c>
    </row>
    <row r="323" spans="1:3" x14ac:dyDescent="0.2">
      <c r="A323" s="9" t="str">
        <f>_xlfn.IFNA(('Table 10 Inputs'!A327),"")</f>
        <v xml:space="preserve"> </v>
      </c>
      <c r="B323" s="79" t="str">
        <f>IF(TRIM('Table 10 Inputs'!B327)="","", 'Table 10 Inputs'!B327)</f>
        <v/>
      </c>
      <c r="C323" s="81" t="str">
        <f>IF(B323=" "," ",_xlfn.IFNA(INDEX('Table 10 Inputs'!$Q:$Q, MATCH(B323,'Table 10 Inputs'!$B:$B,0))," "))</f>
        <v xml:space="preserve"> </v>
      </c>
    </row>
    <row r="324" spans="1:3" x14ac:dyDescent="0.2">
      <c r="A324" s="9" t="str">
        <f>_xlfn.IFNA(('Table 10 Inputs'!A328),"")</f>
        <v xml:space="preserve"> </v>
      </c>
      <c r="B324" s="79" t="str">
        <f>IF(TRIM('Table 10 Inputs'!B328)="","", 'Table 10 Inputs'!B328)</f>
        <v/>
      </c>
      <c r="C324" s="81" t="str">
        <f>IF(B324=" "," ",_xlfn.IFNA(INDEX('Table 10 Inputs'!$Q:$Q, MATCH(B324,'Table 10 Inputs'!$B:$B,0))," "))</f>
        <v xml:space="preserve"> </v>
      </c>
    </row>
    <row r="325" spans="1:3" x14ac:dyDescent="0.2">
      <c r="A325" s="9" t="str">
        <f>_xlfn.IFNA(('Table 10 Inputs'!A329),"")</f>
        <v xml:space="preserve"> </v>
      </c>
      <c r="B325" s="79" t="str">
        <f>IF(TRIM('Table 10 Inputs'!B329)="","", 'Table 10 Inputs'!B329)</f>
        <v/>
      </c>
      <c r="C325" s="81" t="str">
        <f>IF(B325=" "," ",_xlfn.IFNA(INDEX('Table 10 Inputs'!$Q:$Q, MATCH(B325,'Table 10 Inputs'!$B:$B,0))," "))</f>
        <v xml:space="preserve"> </v>
      </c>
    </row>
    <row r="326" spans="1:3" x14ac:dyDescent="0.2">
      <c r="A326" s="9" t="str">
        <f>_xlfn.IFNA(('Table 10 Inputs'!A330),"")</f>
        <v xml:space="preserve"> </v>
      </c>
      <c r="B326" s="79" t="str">
        <f>IF(TRIM('Table 10 Inputs'!B330)="","", 'Table 10 Inputs'!B330)</f>
        <v/>
      </c>
      <c r="C326" s="81" t="str">
        <f>IF(B326=" "," ",_xlfn.IFNA(INDEX('Table 10 Inputs'!$Q:$Q, MATCH(B326,'Table 10 Inputs'!$B:$B,0))," "))</f>
        <v xml:space="preserve"> </v>
      </c>
    </row>
    <row r="327" spans="1:3" x14ac:dyDescent="0.2">
      <c r="A327" s="9" t="str">
        <f>_xlfn.IFNA(('Table 10 Inputs'!A331),"")</f>
        <v xml:space="preserve"> </v>
      </c>
      <c r="B327" s="79" t="str">
        <f>IF(TRIM('Table 10 Inputs'!B331)="","", 'Table 10 Inputs'!B331)</f>
        <v/>
      </c>
      <c r="C327" s="81" t="str">
        <f>IF(B327=" "," ",_xlfn.IFNA(INDEX('Table 10 Inputs'!$Q:$Q, MATCH(B327,'Table 10 Inputs'!$B:$B,0))," "))</f>
        <v xml:space="preserve"> </v>
      </c>
    </row>
    <row r="328" spans="1:3" x14ac:dyDescent="0.2">
      <c r="A328" s="9" t="str">
        <f>_xlfn.IFNA(('Table 10 Inputs'!A332),"")</f>
        <v xml:space="preserve"> </v>
      </c>
      <c r="B328" s="79" t="str">
        <f>IF(TRIM('Table 10 Inputs'!B332)="","", 'Table 10 Inputs'!B332)</f>
        <v/>
      </c>
      <c r="C328" s="81" t="str">
        <f>IF(B328=" "," ",_xlfn.IFNA(INDEX('Table 10 Inputs'!$Q:$Q, MATCH(B328,'Table 10 Inputs'!$B:$B,0))," "))</f>
        <v xml:space="preserve"> </v>
      </c>
    </row>
    <row r="329" spans="1:3" x14ac:dyDescent="0.2">
      <c r="A329" s="9" t="str">
        <f>_xlfn.IFNA(('Table 10 Inputs'!A333),"")</f>
        <v xml:space="preserve"> </v>
      </c>
      <c r="B329" s="79" t="str">
        <f>IF(TRIM('Table 10 Inputs'!B333)="","", 'Table 10 Inputs'!B333)</f>
        <v/>
      </c>
      <c r="C329" s="81" t="str">
        <f>IF(B329=" "," ",_xlfn.IFNA(INDEX('Table 10 Inputs'!$Q:$Q, MATCH(B329,'Table 10 Inputs'!$B:$B,0))," "))</f>
        <v xml:space="preserve"> </v>
      </c>
    </row>
    <row r="330" spans="1:3" x14ac:dyDescent="0.2">
      <c r="A330" s="9" t="str">
        <f>_xlfn.IFNA(('Table 10 Inputs'!A334),"")</f>
        <v xml:space="preserve"> </v>
      </c>
      <c r="B330" s="79" t="str">
        <f>IF(TRIM('Table 10 Inputs'!B334)="","", 'Table 10 Inputs'!B334)</f>
        <v/>
      </c>
      <c r="C330" s="81" t="str">
        <f>IF(B330=" "," ",_xlfn.IFNA(INDEX('Table 10 Inputs'!$Q:$Q, MATCH(B330,'Table 10 Inputs'!$B:$B,0))," "))</f>
        <v xml:space="preserve"> </v>
      </c>
    </row>
    <row r="331" spans="1:3" x14ac:dyDescent="0.2">
      <c r="A331" s="9" t="str">
        <f>_xlfn.IFNA(('Table 10 Inputs'!A335),"")</f>
        <v xml:space="preserve"> </v>
      </c>
      <c r="B331" s="79" t="str">
        <f>IF(TRIM('Table 10 Inputs'!B335)="","", 'Table 10 Inputs'!B335)</f>
        <v/>
      </c>
      <c r="C331" s="81" t="str">
        <f>IF(B331=" "," ",_xlfn.IFNA(INDEX('Table 10 Inputs'!$Q:$Q, MATCH(B331,'Table 10 Inputs'!$B:$B,0))," "))</f>
        <v xml:space="preserve"> </v>
      </c>
    </row>
    <row r="332" spans="1:3" x14ac:dyDescent="0.2">
      <c r="A332" s="9" t="str">
        <f>_xlfn.IFNA(('Table 10 Inputs'!A336),"")</f>
        <v xml:space="preserve"> </v>
      </c>
      <c r="B332" s="79" t="str">
        <f>IF(TRIM('Table 10 Inputs'!B336)="","", 'Table 10 Inputs'!B336)</f>
        <v/>
      </c>
      <c r="C332" s="81" t="str">
        <f>IF(B332=" "," ",_xlfn.IFNA(INDEX('Table 10 Inputs'!$Q:$Q, MATCH(B332,'Table 10 Inputs'!$B:$B,0))," "))</f>
        <v xml:space="preserve"> </v>
      </c>
    </row>
    <row r="333" spans="1:3" x14ac:dyDescent="0.2">
      <c r="A333" s="9" t="str">
        <f>_xlfn.IFNA(('Table 10 Inputs'!A337),"")</f>
        <v xml:space="preserve"> </v>
      </c>
      <c r="B333" s="79" t="str">
        <f>IF(TRIM('Table 10 Inputs'!B337)="","", 'Table 10 Inputs'!B337)</f>
        <v/>
      </c>
      <c r="C333" s="81" t="str">
        <f>IF(B333=" "," ",_xlfn.IFNA(INDEX('Table 10 Inputs'!$Q:$Q, MATCH(B333,'Table 10 Inputs'!$B:$B,0))," "))</f>
        <v xml:space="preserve"> </v>
      </c>
    </row>
    <row r="334" spans="1:3" x14ac:dyDescent="0.2">
      <c r="A334" s="9" t="str">
        <f>_xlfn.IFNA(('Table 10 Inputs'!A338),"")</f>
        <v xml:space="preserve"> </v>
      </c>
      <c r="B334" s="79" t="str">
        <f>IF(TRIM('Table 10 Inputs'!B338)="","", 'Table 10 Inputs'!B338)</f>
        <v/>
      </c>
      <c r="C334" s="81" t="str">
        <f>IF(B334=" "," ",_xlfn.IFNA(INDEX('Table 10 Inputs'!$Q:$Q, MATCH(B334,'Table 10 Inputs'!$B:$B,0))," "))</f>
        <v xml:space="preserve"> </v>
      </c>
    </row>
    <row r="335" spans="1:3" x14ac:dyDescent="0.2">
      <c r="A335" s="9" t="str">
        <f>_xlfn.IFNA(('Table 10 Inputs'!A339),"")</f>
        <v xml:space="preserve"> </v>
      </c>
      <c r="B335" s="79" t="str">
        <f>IF(TRIM('Table 10 Inputs'!B339)="","", 'Table 10 Inputs'!B339)</f>
        <v/>
      </c>
      <c r="C335" s="81" t="str">
        <f>IF(B335=" "," ",_xlfn.IFNA(INDEX('Table 10 Inputs'!$Q:$Q, MATCH(B335,'Table 10 Inputs'!$B:$B,0))," "))</f>
        <v xml:space="preserve"> </v>
      </c>
    </row>
    <row r="336" spans="1:3" x14ac:dyDescent="0.2">
      <c r="A336" s="9" t="str">
        <f>_xlfn.IFNA(('Table 10 Inputs'!A340),"")</f>
        <v xml:space="preserve"> </v>
      </c>
      <c r="B336" s="79" t="str">
        <f>IF(TRIM('Table 10 Inputs'!B340)="","", 'Table 10 Inputs'!B340)</f>
        <v/>
      </c>
      <c r="C336" s="81" t="str">
        <f>IF(B336=" "," ",_xlfn.IFNA(INDEX('Table 10 Inputs'!$Q:$Q, MATCH(B336,'Table 10 Inputs'!$B:$B,0))," "))</f>
        <v xml:space="preserve"> </v>
      </c>
    </row>
    <row r="337" spans="1:3" x14ac:dyDescent="0.2">
      <c r="A337" s="9" t="str">
        <f>_xlfn.IFNA(('Table 10 Inputs'!A341),"")</f>
        <v xml:space="preserve"> </v>
      </c>
      <c r="B337" s="79" t="str">
        <f>IF(TRIM('Table 10 Inputs'!B341)="","", 'Table 10 Inputs'!B341)</f>
        <v/>
      </c>
      <c r="C337" s="81" t="str">
        <f>IF(B337=" "," ",_xlfn.IFNA(INDEX('Table 10 Inputs'!$Q:$Q, MATCH(B337,'Table 10 Inputs'!$B:$B,0))," "))</f>
        <v xml:space="preserve"> </v>
      </c>
    </row>
    <row r="338" spans="1:3" x14ac:dyDescent="0.2">
      <c r="A338" s="9" t="str">
        <f>_xlfn.IFNA(('Table 10 Inputs'!A342),"")</f>
        <v xml:space="preserve"> </v>
      </c>
      <c r="B338" s="79" t="str">
        <f>IF(TRIM('Table 10 Inputs'!B342)="","", 'Table 10 Inputs'!B342)</f>
        <v/>
      </c>
      <c r="C338" s="81" t="str">
        <f>IF(B338=" "," ",_xlfn.IFNA(INDEX('Table 10 Inputs'!$Q:$Q, MATCH(B338,'Table 10 Inputs'!$B:$B,0))," "))</f>
        <v xml:space="preserve"> </v>
      </c>
    </row>
    <row r="339" spans="1:3" x14ac:dyDescent="0.2">
      <c r="A339" s="9" t="str">
        <f>_xlfn.IFNA(('Table 10 Inputs'!A343),"")</f>
        <v xml:space="preserve"> </v>
      </c>
      <c r="B339" s="79" t="str">
        <f>IF(TRIM('Table 10 Inputs'!B343)="","", 'Table 10 Inputs'!B343)</f>
        <v/>
      </c>
      <c r="C339" s="81" t="str">
        <f>IF(B339=" "," ",_xlfn.IFNA(INDEX('Table 10 Inputs'!$Q:$Q, MATCH(B339,'Table 10 Inputs'!$B:$B,0))," "))</f>
        <v xml:space="preserve"> </v>
      </c>
    </row>
    <row r="340" spans="1:3" x14ac:dyDescent="0.2">
      <c r="A340" s="9" t="str">
        <f>_xlfn.IFNA(('Table 10 Inputs'!A344),"")</f>
        <v xml:space="preserve"> </v>
      </c>
      <c r="B340" s="79" t="str">
        <f>IF(TRIM('Table 10 Inputs'!B344)="","", 'Table 10 Inputs'!B344)</f>
        <v/>
      </c>
      <c r="C340" s="81" t="str">
        <f>IF(B340=" "," ",_xlfn.IFNA(INDEX('Table 10 Inputs'!$Q:$Q, MATCH(B340,'Table 10 Inputs'!$B:$B,0))," "))</f>
        <v xml:space="preserve"> </v>
      </c>
    </row>
    <row r="341" spans="1:3" x14ac:dyDescent="0.2">
      <c r="A341" s="9" t="str">
        <f>_xlfn.IFNA(('Table 10 Inputs'!A345),"")</f>
        <v xml:space="preserve"> </v>
      </c>
      <c r="B341" s="79" t="str">
        <f>IF(TRIM('Table 10 Inputs'!B345)="","", 'Table 10 Inputs'!B345)</f>
        <v/>
      </c>
      <c r="C341" s="81" t="str">
        <f>IF(B341=" "," ",_xlfn.IFNA(INDEX('Table 10 Inputs'!$Q:$Q, MATCH(B341,'Table 10 Inputs'!$B:$B,0))," "))</f>
        <v xml:space="preserve"> </v>
      </c>
    </row>
    <row r="342" spans="1:3" x14ac:dyDescent="0.2">
      <c r="A342" s="9" t="str">
        <f>_xlfn.IFNA(('Table 10 Inputs'!A346),"")</f>
        <v xml:space="preserve"> </v>
      </c>
      <c r="B342" s="79" t="str">
        <f>IF(TRIM('Table 10 Inputs'!B346)="","", 'Table 10 Inputs'!B346)</f>
        <v/>
      </c>
      <c r="C342" s="81" t="str">
        <f>IF(B342=" "," ",_xlfn.IFNA(INDEX('Table 10 Inputs'!$Q:$Q, MATCH(B342,'Table 10 Inputs'!$B:$B,0))," "))</f>
        <v xml:space="preserve"> </v>
      </c>
    </row>
    <row r="343" spans="1:3" x14ac:dyDescent="0.2">
      <c r="A343" s="9" t="str">
        <f>_xlfn.IFNA(('Table 10 Inputs'!A347),"")</f>
        <v xml:space="preserve"> </v>
      </c>
      <c r="B343" s="79" t="str">
        <f>IF(TRIM('Table 10 Inputs'!B347)="","", 'Table 10 Inputs'!B347)</f>
        <v/>
      </c>
      <c r="C343" s="81" t="str">
        <f>IF(B343=" "," ",_xlfn.IFNA(INDEX('Table 10 Inputs'!$Q:$Q, MATCH(B343,'Table 10 Inputs'!$B:$B,0))," "))</f>
        <v xml:space="preserve"> </v>
      </c>
    </row>
    <row r="344" spans="1:3" x14ac:dyDescent="0.2">
      <c r="A344" s="9" t="str">
        <f>_xlfn.IFNA(('Table 10 Inputs'!A348),"")</f>
        <v xml:space="preserve"> </v>
      </c>
      <c r="B344" s="79" t="str">
        <f>IF(TRIM('Table 10 Inputs'!B348)="","", 'Table 10 Inputs'!B348)</f>
        <v/>
      </c>
      <c r="C344" s="81" t="str">
        <f>IF(B344=" "," ",_xlfn.IFNA(INDEX('Table 10 Inputs'!$Q:$Q, MATCH(B344,'Table 10 Inputs'!$B:$B,0))," "))</f>
        <v xml:space="preserve"> </v>
      </c>
    </row>
    <row r="345" spans="1:3" x14ac:dyDescent="0.2">
      <c r="A345" s="9" t="str">
        <f>_xlfn.IFNA(('Table 10 Inputs'!A349),"")</f>
        <v xml:space="preserve"> </v>
      </c>
      <c r="B345" s="79" t="str">
        <f>IF(TRIM('Table 10 Inputs'!B349)="","", 'Table 10 Inputs'!B349)</f>
        <v/>
      </c>
      <c r="C345" s="81" t="str">
        <f>IF(B345=" "," ",_xlfn.IFNA(INDEX('Table 10 Inputs'!$Q:$Q, MATCH(B345,'Table 10 Inputs'!$B:$B,0))," "))</f>
        <v xml:space="preserve"> </v>
      </c>
    </row>
    <row r="346" spans="1:3" x14ac:dyDescent="0.2">
      <c r="A346" s="9" t="str">
        <f>_xlfn.IFNA(('Table 10 Inputs'!A350),"")</f>
        <v xml:space="preserve"> </v>
      </c>
      <c r="B346" s="79" t="str">
        <f>IF(TRIM('Table 10 Inputs'!B350)="","", 'Table 10 Inputs'!B350)</f>
        <v/>
      </c>
      <c r="C346" s="81" t="str">
        <f>IF(B346=" "," ",_xlfn.IFNA(INDEX('Table 10 Inputs'!$Q:$Q, MATCH(B346,'Table 10 Inputs'!$B:$B,0))," "))</f>
        <v xml:space="preserve"> </v>
      </c>
    </row>
    <row r="347" spans="1:3" x14ac:dyDescent="0.2">
      <c r="A347" s="9" t="str">
        <f>_xlfn.IFNA(('Table 10 Inputs'!A351),"")</f>
        <v xml:space="preserve"> </v>
      </c>
      <c r="B347" s="79" t="str">
        <f>IF(TRIM('Table 10 Inputs'!B351)="","", 'Table 10 Inputs'!B351)</f>
        <v/>
      </c>
      <c r="C347" s="81" t="str">
        <f>IF(B347=" "," ",_xlfn.IFNA(INDEX('Table 10 Inputs'!$Q:$Q, MATCH(B347,'Table 10 Inputs'!$B:$B,0))," "))</f>
        <v xml:space="preserve"> </v>
      </c>
    </row>
    <row r="348" spans="1:3" x14ac:dyDescent="0.2">
      <c r="A348" s="9" t="str">
        <f>_xlfn.IFNA(('Table 10 Inputs'!A352),"")</f>
        <v xml:space="preserve"> </v>
      </c>
      <c r="B348" s="79" t="str">
        <f>IF(TRIM('Table 10 Inputs'!B352)="","", 'Table 10 Inputs'!B352)</f>
        <v/>
      </c>
      <c r="C348" s="81" t="str">
        <f>IF(B348=" "," ",_xlfn.IFNA(INDEX('Table 10 Inputs'!$Q:$Q, MATCH(B348,'Table 10 Inputs'!$B:$B,0))," "))</f>
        <v xml:space="preserve"> </v>
      </c>
    </row>
    <row r="349" spans="1:3" x14ac:dyDescent="0.2">
      <c r="A349" s="9" t="str">
        <f>_xlfn.IFNA(('Table 10 Inputs'!A353),"")</f>
        <v xml:space="preserve"> </v>
      </c>
      <c r="B349" s="79" t="str">
        <f>IF(TRIM('Table 10 Inputs'!B353)="","", 'Table 10 Inputs'!B353)</f>
        <v/>
      </c>
      <c r="C349" s="81" t="str">
        <f>IF(B349=" "," ",_xlfn.IFNA(INDEX('Table 10 Inputs'!$Q:$Q, MATCH(B349,'Table 10 Inputs'!$B:$B,0))," "))</f>
        <v xml:space="preserve"> </v>
      </c>
    </row>
    <row r="350" spans="1:3" x14ac:dyDescent="0.2">
      <c r="A350" s="9" t="str">
        <f>_xlfn.IFNA(('Table 10 Inputs'!A354),"")</f>
        <v xml:space="preserve"> </v>
      </c>
      <c r="B350" s="79" t="str">
        <f>IF(TRIM('Table 10 Inputs'!B354)="","", 'Table 10 Inputs'!B354)</f>
        <v/>
      </c>
      <c r="C350" s="81" t="str">
        <f>IF(B350=" "," ",_xlfn.IFNA(INDEX('Table 10 Inputs'!$Q:$Q, MATCH(B350,'Table 10 Inputs'!$B:$B,0))," "))</f>
        <v xml:space="preserve"> </v>
      </c>
    </row>
    <row r="351" spans="1:3" x14ac:dyDescent="0.2">
      <c r="A351" s="9" t="str">
        <f>_xlfn.IFNA(('Table 10 Inputs'!A355),"")</f>
        <v xml:space="preserve"> </v>
      </c>
      <c r="B351" s="79" t="str">
        <f>IF(TRIM('Table 10 Inputs'!B355)="","", 'Table 10 Inputs'!B355)</f>
        <v/>
      </c>
      <c r="C351" s="81" t="str">
        <f>IF(B351=" "," ",_xlfn.IFNA(INDEX('Table 10 Inputs'!$Q:$Q, MATCH(B351,'Table 10 Inputs'!$B:$B,0))," "))</f>
        <v xml:space="preserve"> </v>
      </c>
    </row>
    <row r="352" spans="1:3" x14ac:dyDescent="0.2">
      <c r="A352" s="9" t="str">
        <f>_xlfn.IFNA(('Table 10 Inputs'!A356),"")</f>
        <v xml:space="preserve"> </v>
      </c>
      <c r="B352" s="79" t="str">
        <f>IF(TRIM('Table 10 Inputs'!B356)="","", 'Table 10 Inputs'!B356)</f>
        <v/>
      </c>
      <c r="C352" s="81" t="str">
        <f>IF(B352=" "," ",_xlfn.IFNA(INDEX('Table 10 Inputs'!$Q:$Q, MATCH(B352,'Table 10 Inputs'!$B:$B,0))," "))</f>
        <v xml:space="preserve"> </v>
      </c>
    </row>
    <row r="353" spans="1:3" x14ac:dyDescent="0.2">
      <c r="A353" s="9" t="str">
        <f>_xlfn.IFNA(('Table 10 Inputs'!A357),"")</f>
        <v xml:space="preserve"> </v>
      </c>
      <c r="B353" s="79" t="str">
        <f>IF(TRIM('Table 10 Inputs'!B357)="","", 'Table 10 Inputs'!B357)</f>
        <v/>
      </c>
      <c r="C353" s="81" t="str">
        <f>IF(B353=" "," ",_xlfn.IFNA(INDEX('Table 10 Inputs'!$Q:$Q, MATCH(B353,'Table 10 Inputs'!$B:$B,0))," "))</f>
        <v xml:space="preserve"> </v>
      </c>
    </row>
    <row r="354" spans="1:3" x14ac:dyDescent="0.2">
      <c r="A354" s="9" t="str">
        <f>_xlfn.IFNA(('Table 10 Inputs'!A358),"")</f>
        <v xml:space="preserve"> </v>
      </c>
      <c r="B354" s="79" t="str">
        <f>IF(TRIM('Table 10 Inputs'!B358)="","", 'Table 10 Inputs'!B358)</f>
        <v/>
      </c>
      <c r="C354" s="81" t="str">
        <f>IF(B354=" "," ",_xlfn.IFNA(INDEX('Table 10 Inputs'!$Q:$Q, MATCH(B354,'Table 10 Inputs'!$B:$B,0))," "))</f>
        <v xml:space="preserve"> </v>
      </c>
    </row>
    <row r="355" spans="1:3" x14ac:dyDescent="0.2">
      <c r="A355" s="9" t="str">
        <f>_xlfn.IFNA(('Table 10 Inputs'!A359),"")</f>
        <v xml:space="preserve"> </v>
      </c>
      <c r="B355" s="79" t="str">
        <f>IF(TRIM('Table 10 Inputs'!B359)="","", 'Table 10 Inputs'!B359)</f>
        <v/>
      </c>
      <c r="C355" s="81" t="str">
        <f>IF(B355=" "," ",_xlfn.IFNA(INDEX('Table 10 Inputs'!$Q:$Q, MATCH(B355,'Table 10 Inputs'!$B:$B,0))," "))</f>
        <v xml:space="preserve"> </v>
      </c>
    </row>
    <row r="356" spans="1:3" x14ac:dyDescent="0.2">
      <c r="A356" s="9" t="str">
        <f>_xlfn.IFNA(('Table 10 Inputs'!A360),"")</f>
        <v xml:space="preserve"> </v>
      </c>
      <c r="B356" s="79" t="str">
        <f>IF(TRIM('Table 10 Inputs'!B360)="","", 'Table 10 Inputs'!B360)</f>
        <v/>
      </c>
      <c r="C356" s="81" t="str">
        <f>IF(B356=" "," ",_xlfn.IFNA(INDEX('Table 10 Inputs'!$Q:$Q, MATCH(B356,'Table 10 Inputs'!$B:$B,0))," "))</f>
        <v xml:space="preserve"> </v>
      </c>
    </row>
    <row r="357" spans="1:3" x14ac:dyDescent="0.2">
      <c r="A357" s="9" t="str">
        <f>_xlfn.IFNA(('Table 10 Inputs'!A361),"")</f>
        <v xml:space="preserve"> </v>
      </c>
      <c r="B357" s="79" t="str">
        <f>IF(TRIM('Table 10 Inputs'!B361)="","", 'Table 10 Inputs'!B361)</f>
        <v/>
      </c>
      <c r="C357" s="81" t="str">
        <f>IF(B357=" "," ",_xlfn.IFNA(INDEX('Table 10 Inputs'!$Q:$Q, MATCH(B357,'Table 10 Inputs'!$B:$B,0))," "))</f>
        <v xml:space="preserve"> </v>
      </c>
    </row>
    <row r="358" spans="1:3" x14ac:dyDescent="0.2">
      <c r="A358" s="9" t="str">
        <f>_xlfn.IFNA(('Table 10 Inputs'!A362),"")</f>
        <v xml:space="preserve"> </v>
      </c>
      <c r="B358" s="79" t="str">
        <f>IF(TRIM('Table 10 Inputs'!B362)="","", 'Table 10 Inputs'!B362)</f>
        <v/>
      </c>
      <c r="C358" s="81" t="str">
        <f>IF(B358=" "," ",_xlfn.IFNA(INDEX('Table 10 Inputs'!$Q:$Q, MATCH(B358,'Table 10 Inputs'!$B:$B,0))," "))</f>
        <v xml:space="preserve"> </v>
      </c>
    </row>
    <row r="359" spans="1:3" x14ac:dyDescent="0.2">
      <c r="A359" s="9" t="str">
        <f>_xlfn.IFNA(('Table 10 Inputs'!A363),"")</f>
        <v xml:space="preserve"> </v>
      </c>
      <c r="B359" s="79" t="str">
        <f>IF(TRIM('Table 10 Inputs'!B363)="","", 'Table 10 Inputs'!B363)</f>
        <v/>
      </c>
      <c r="C359" s="81" t="str">
        <f>IF(B359=" "," ",_xlfn.IFNA(INDEX('Table 10 Inputs'!$Q:$Q, MATCH(B359,'Table 10 Inputs'!$B:$B,0))," "))</f>
        <v xml:space="preserve"> </v>
      </c>
    </row>
    <row r="360" spans="1:3" x14ac:dyDescent="0.2">
      <c r="A360" s="9" t="str">
        <f>_xlfn.IFNA(('Table 10 Inputs'!A364),"")</f>
        <v xml:space="preserve"> </v>
      </c>
      <c r="B360" s="79" t="str">
        <f>IF(TRIM('Table 10 Inputs'!B364)="","", 'Table 10 Inputs'!B364)</f>
        <v/>
      </c>
      <c r="C360" s="81" t="str">
        <f>IF(B360=" "," ",_xlfn.IFNA(INDEX('Table 10 Inputs'!$Q:$Q, MATCH(B360,'Table 10 Inputs'!$B:$B,0))," "))</f>
        <v xml:space="preserve"> </v>
      </c>
    </row>
    <row r="361" spans="1:3" x14ac:dyDescent="0.2">
      <c r="A361" s="9" t="str">
        <f>_xlfn.IFNA(('Table 10 Inputs'!A365),"")</f>
        <v xml:space="preserve"> </v>
      </c>
      <c r="B361" s="79" t="str">
        <f>IF(TRIM('Table 10 Inputs'!B365)="","", 'Table 10 Inputs'!B365)</f>
        <v/>
      </c>
      <c r="C361" s="81" t="str">
        <f>IF(B361=" "," ",_xlfn.IFNA(INDEX('Table 10 Inputs'!$Q:$Q, MATCH(B361,'Table 10 Inputs'!$B:$B,0))," "))</f>
        <v xml:space="preserve"> </v>
      </c>
    </row>
    <row r="362" spans="1:3" x14ac:dyDescent="0.2">
      <c r="A362" s="9" t="str">
        <f>_xlfn.IFNA(('Table 10 Inputs'!A366),"")</f>
        <v xml:space="preserve"> </v>
      </c>
      <c r="B362" s="79" t="str">
        <f>IF(TRIM('Table 10 Inputs'!B366)="","", 'Table 10 Inputs'!B366)</f>
        <v/>
      </c>
      <c r="C362" s="81" t="str">
        <f>IF(B362=" "," ",_xlfn.IFNA(INDEX('Table 10 Inputs'!$Q:$Q, MATCH(B362,'Table 10 Inputs'!$B:$B,0))," "))</f>
        <v xml:space="preserve"> </v>
      </c>
    </row>
    <row r="363" spans="1:3" x14ac:dyDescent="0.2">
      <c r="A363" s="9" t="str">
        <f>_xlfn.IFNA(('Table 10 Inputs'!A367),"")</f>
        <v xml:space="preserve"> </v>
      </c>
      <c r="B363" s="79" t="str">
        <f>IF(TRIM('Table 10 Inputs'!B367)="","", 'Table 10 Inputs'!B367)</f>
        <v/>
      </c>
      <c r="C363" s="81" t="str">
        <f>IF(B363=" "," ",_xlfn.IFNA(INDEX('Table 10 Inputs'!$Q:$Q, MATCH(B363,'Table 10 Inputs'!$B:$B,0))," "))</f>
        <v xml:space="preserve"> </v>
      </c>
    </row>
    <row r="364" spans="1:3" x14ac:dyDescent="0.2">
      <c r="A364" s="9" t="str">
        <f>_xlfn.IFNA(('Table 10 Inputs'!A368),"")</f>
        <v xml:space="preserve"> </v>
      </c>
      <c r="B364" s="79" t="str">
        <f>IF(TRIM('Table 10 Inputs'!B368)="","", 'Table 10 Inputs'!B368)</f>
        <v/>
      </c>
      <c r="C364" s="81" t="str">
        <f>IF(B364=" "," ",_xlfn.IFNA(INDEX('Table 10 Inputs'!$Q:$Q, MATCH(B364,'Table 10 Inputs'!$B:$B,0))," "))</f>
        <v xml:space="preserve"> </v>
      </c>
    </row>
    <row r="365" spans="1:3" x14ac:dyDescent="0.2">
      <c r="A365" s="9" t="str">
        <f>_xlfn.IFNA(('Table 10 Inputs'!A369),"")</f>
        <v xml:space="preserve"> </v>
      </c>
      <c r="B365" s="79" t="str">
        <f>IF(TRIM('Table 10 Inputs'!B369)="","", 'Table 10 Inputs'!B369)</f>
        <v/>
      </c>
      <c r="C365" s="81" t="str">
        <f>IF(B365=" "," ",_xlfn.IFNA(INDEX('Table 10 Inputs'!$Q:$Q, MATCH(B365,'Table 10 Inputs'!$B:$B,0))," "))</f>
        <v xml:space="preserve"> </v>
      </c>
    </row>
    <row r="366" spans="1:3" x14ac:dyDescent="0.2">
      <c r="A366" s="9" t="str">
        <f>_xlfn.IFNA(('Table 10 Inputs'!A370),"")</f>
        <v xml:space="preserve"> </v>
      </c>
      <c r="B366" s="79" t="str">
        <f>IF(TRIM('Table 10 Inputs'!B370)="","", 'Table 10 Inputs'!B370)</f>
        <v/>
      </c>
      <c r="C366" s="81" t="str">
        <f>IF(B366=" "," ",_xlfn.IFNA(INDEX('Table 10 Inputs'!$Q:$Q, MATCH(B366,'Table 10 Inputs'!$B:$B,0))," "))</f>
        <v xml:space="preserve"> </v>
      </c>
    </row>
    <row r="367" spans="1:3" x14ac:dyDescent="0.2">
      <c r="A367" s="9" t="str">
        <f>_xlfn.IFNA(('Table 10 Inputs'!A371),"")</f>
        <v xml:space="preserve"> </v>
      </c>
      <c r="B367" s="79" t="str">
        <f>IF(TRIM('Table 10 Inputs'!B371)="","", 'Table 10 Inputs'!B371)</f>
        <v/>
      </c>
      <c r="C367" s="81" t="str">
        <f>IF(B367=" "," ",_xlfn.IFNA(INDEX('Table 10 Inputs'!$Q:$Q, MATCH(B367,'Table 10 Inputs'!$B:$B,0))," "))</f>
        <v xml:space="preserve"> </v>
      </c>
    </row>
    <row r="368" spans="1:3" x14ac:dyDescent="0.2">
      <c r="A368" s="9" t="str">
        <f>_xlfn.IFNA(('Table 10 Inputs'!A372),"")</f>
        <v xml:space="preserve"> </v>
      </c>
      <c r="B368" s="79" t="str">
        <f>IF(TRIM('Table 10 Inputs'!B372)="","", 'Table 10 Inputs'!B372)</f>
        <v/>
      </c>
      <c r="C368" s="81" t="str">
        <f>IF(B368=" "," ",_xlfn.IFNA(INDEX('Table 10 Inputs'!$Q:$Q, MATCH(B368,'Table 10 Inputs'!$B:$B,0))," "))</f>
        <v xml:space="preserve"> </v>
      </c>
    </row>
    <row r="369" spans="1:3" x14ac:dyDescent="0.2">
      <c r="A369" s="9" t="str">
        <f>_xlfn.IFNA(('Table 10 Inputs'!A373),"")</f>
        <v xml:space="preserve"> </v>
      </c>
      <c r="B369" s="79" t="str">
        <f>IF(TRIM('Table 10 Inputs'!B373)="","", 'Table 10 Inputs'!B373)</f>
        <v/>
      </c>
      <c r="C369" s="81" t="str">
        <f>IF(B369=" "," ",_xlfn.IFNA(INDEX('Table 10 Inputs'!$Q:$Q, MATCH(B369,'Table 10 Inputs'!$B:$B,0))," "))</f>
        <v xml:space="preserve"> </v>
      </c>
    </row>
    <row r="370" spans="1:3" x14ac:dyDescent="0.2">
      <c r="A370" s="9" t="str">
        <f>_xlfn.IFNA(('Table 10 Inputs'!A374),"")</f>
        <v xml:space="preserve"> </v>
      </c>
      <c r="B370" s="79" t="str">
        <f>IF(TRIM('Table 10 Inputs'!B374)="","", 'Table 10 Inputs'!B374)</f>
        <v/>
      </c>
      <c r="C370" s="81" t="str">
        <f>IF(B370=" "," ",_xlfn.IFNA(INDEX('Table 10 Inputs'!$Q:$Q, MATCH(B370,'Table 10 Inputs'!$B:$B,0))," "))</f>
        <v xml:space="preserve"> </v>
      </c>
    </row>
    <row r="371" spans="1:3" x14ac:dyDescent="0.2">
      <c r="A371" s="9" t="str">
        <f>_xlfn.IFNA(('Table 10 Inputs'!A375),"")</f>
        <v xml:space="preserve"> </v>
      </c>
      <c r="B371" s="79" t="str">
        <f>IF(TRIM('Table 10 Inputs'!B375)="","", 'Table 10 Inputs'!B375)</f>
        <v/>
      </c>
      <c r="C371" s="81" t="str">
        <f>IF(B371=" "," ",_xlfn.IFNA(INDEX('Table 10 Inputs'!$Q:$Q, MATCH(B371,'Table 10 Inputs'!$B:$B,0))," "))</f>
        <v xml:space="preserve"> </v>
      </c>
    </row>
    <row r="372" spans="1:3" x14ac:dyDescent="0.2">
      <c r="A372" s="9" t="str">
        <f>_xlfn.IFNA(('Table 10 Inputs'!A376),"")</f>
        <v xml:space="preserve"> </v>
      </c>
      <c r="B372" s="79" t="str">
        <f>IF(TRIM('Table 10 Inputs'!B376)="","", 'Table 10 Inputs'!B376)</f>
        <v/>
      </c>
      <c r="C372" s="81" t="str">
        <f>IF(B372=" "," ",_xlfn.IFNA(INDEX('Table 10 Inputs'!$Q:$Q, MATCH(B372,'Table 10 Inputs'!$B:$B,0))," "))</f>
        <v xml:space="preserve"> </v>
      </c>
    </row>
    <row r="373" spans="1:3" x14ac:dyDescent="0.2">
      <c r="A373" s="9" t="str">
        <f>_xlfn.IFNA(('Table 10 Inputs'!A377),"")</f>
        <v xml:space="preserve"> </v>
      </c>
      <c r="B373" s="79" t="str">
        <f>IF(TRIM('Table 10 Inputs'!B377)="","", 'Table 10 Inputs'!B377)</f>
        <v/>
      </c>
      <c r="C373" s="81" t="str">
        <f>IF(B373=" "," ",_xlfn.IFNA(INDEX('Table 10 Inputs'!$Q:$Q, MATCH(B373,'Table 10 Inputs'!$B:$B,0))," "))</f>
        <v xml:space="preserve"> </v>
      </c>
    </row>
    <row r="374" spans="1:3" x14ac:dyDescent="0.2">
      <c r="A374" s="9" t="str">
        <f>_xlfn.IFNA(('Table 10 Inputs'!A378),"")</f>
        <v xml:space="preserve"> </v>
      </c>
      <c r="B374" s="79" t="str">
        <f>IF(TRIM('Table 10 Inputs'!B378)="","", 'Table 10 Inputs'!B378)</f>
        <v/>
      </c>
      <c r="C374" s="81" t="str">
        <f>IF(B374=" "," ",_xlfn.IFNA(INDEX('Table 10 Inputs'!$Q:$Q, MATCH(B374,'Table 10 Inputs'!$B:$B,0))," "))</f>
        <v xml:space="preserve"> </v>
      </c>
    </row>
    <row r="375" spans="1:3" x14ac:dyDescent="0.2">
      <c r="A375" s="9" t="str">
        <f>_xlfn.IFNA(('Table 10 Inputs'!A379),"")</f>
        <v xml:space="preserve"> </v>
      </c>
      <c r="B375" s="79" t="str">
        <f>IF(TRIM('Table 10 Inputs'!B379)="","", 'Table 10 Inputs'!B379)</f>
        <v/>
      </c>
      <c r="C375" s="81" t="str">
        <f>IF(B375=" "," ",_xlfn.IFNA(INDEX('Table 10 Inputs'!$Q:$Q, MATCH(B375,'Table 10 Inputs'!$B:$B,0))," "))</f>
        <v xml:space="preserve"> </v>
      </c>
    </row>
    <row r="376" spans="1:3" x14ac:dyDescent="0.2">
      <c r="A376" s="9" t="str">
        <f>_xlfn.IFNA(('Table 10 Inputs'!A380),"")</f>
        <v xml:space="preserve"> </v>
      </c>
      <c r="B376" s="79" t="str">
        <f>IF(TRIM('Table 10 Inputs'!B380)="","", 'Table 10 Inputs'!B380)</f>
        <v/>
      </c>
      <c r="C376" s="81" t="str">
        <f>IF(B376=" "," ",_xlfn.IFNA(INDEX('Table 10 Inputs'!$Q:$Q, MATCH(B376,'Table 10 Inputs'!$B:$B,0))," "))</f>
        <v xml:space="preserve"> </v>
      </c>
    </row>
    <row r="377" spans="1:3" x14ac:dyDescent="0.2">
      <c r="A377" s="9" t="str">
        <f>_xlfn.IFNA(('Table 10 Inputs'!A381),"")</f>
        <v xml:space="preserve"> </v>
      </c>
      <c r="B377" s="79" t="str">
        <f>IF(TRIM('Table 10 Inputs'!B381)="","", 'Table 10 Inputs'!B381)</f>
        <v/>
      </c>
      <c r="C377" s="81" t="str">
        <f>IF(B377=" "," ",_xlfn.IFNA(INDEX('Table 10 Inputs'!$Q:$Q, MATCH(B377,'Table 10 Inputs'!$B:$B,0))," "))</f>
        <v xml:space="preserve"> </v>
      </c>
    </row>
    <row r="378" spans="1:3" x14ac:dyDescent="0.2">
      <c r="A378" s="9" t="str">
        <f>_xlfn.IFNA(('Table 10 Inputs'!A382),"")</f>
        <v xml:space="preserve"> </v>
      </c>
      <c r="B378" s="79" t="str">
        <f>IF(TRIM('Table 10 Inputs'!B382)="","", 'Table 10 Inputs'!B382)</f>
        <v/>
      </c>
      <c r="C378" s="81" t="str">
        <f>IF(B378=" "," ",_xlfn.IFNA(INDEX('Table 10 Inputs'!$Q:$Q, MATCH(B378,'Table 10 Inputs'!$B:$B,0))," "))</f>
        <v xml:space="preserve"> </v>
      </c>
    </row>
    <row r="379" spans="1:3" x14ac:dyDescent="0.2">
      <c r="A379" s="9" t="str">
        <f>_xlfn.IFNA(('Table 10 Inputs'!A383),"")</f>
        <v xml:space="preserve"> </v>
      </c>
      <c r="B379" s="79" t="str">
        <f>IF(TRIM('Table 10 Inputs'!B383)="","", 'Table 10 Inputs'!B383)</f>
        <v/>
      </c>
      <c r="C379" s="81" t="str">
        <f>IF(B379=" "," ",_xlfn.IFNA(INDEX('Table 10 Inputs'!$Q:$Q, MATCH(B379,'Table 10 Inputs'!$B:$B,0))," "))</f>
        <v xml:space="preserve"> </v>
      </c>
    </row>
    <row r="380" spans="1:3" x14ac:dyDescent="0.2">
      <c r="A380" s="9" t="str">
        <f>_xlfn.IFNA(('Table 10 Inputs'!A384),"")</f>
        <v xml:space="preserve"> </v>
      </c>
      <c r="B380" s="79" t="str">
        <f>IF(TRIM('Table 10 Inputs'!B384)="","", 'Table 10 Inputs'!B384)</f>
        <v/>
      </c>
      <c r="C380" s="81" t="str">
        <f>IF(B380=" "," ",_xlfn.IFNA(INDEX('Table 10 Inputs'!$Q:$Q, MATCH(B380,'Table 10 Inputs'!$B:$B,0))," "))</f>
        <v xml:space="preserve"> </v>
      </c>
    </row>
    <row r="381" spans="1:3" x14ac:dyDescent="0.2">
      <c r="A381" s="9" t="str">
        <f>_xlfn.IFNA(('Table 10 Inputs'!A385),"")</f>
        <v xml:space="preserve"> </v>
      </c>
      <c r="B381" s="79" t="str">
        <f>IF(TRIM('Table 10 Inputs'!B385)="","", 'Table 10 Inputs'!B385)</f>
        <v/>
      </c>
      <c r="C381" s="81" t="str">
        <f>IF(B381=" "," ",_xlfn.IFNA(INDEX('Table 10 Inputs'!$Q:$Q, MATCH(B381,'Table 10 Inputs'!$B:$B,0))," "))</f>
        <v xml:space="preserve"> </v>
      </c>
    </row>
    <row r="382" spans="1:3" x14ac:dyDescent="0.2">
      <c r="A382" s="9" t="str">
        <f>_xlfn.IFNA(('Table 10 Inputs'!A386),"")</f>
        <v xml:space="preserve"> </v>
      </c>
      <c r="B382" s="79" t="str">
        <f>IF(TRIM('Table 10 Inputs'!B386)="","", 'Table 10 Inputs'!B386)</f>
        <v/>
      </c>
      <c r="C382" s="81" t="str">
        <f>IF(B382=" "," ",_xlfn.IFNA(INDEX('Table 10 Inputs'!$Q:$Q, MATCH(B382,'Table 10 Inputs'!$B:$B,0))," "))</f>
        <v xml:space="preserve"> </v>
      </c>
    </row>
    <row r="383" spans="1:3" x14ac:dyDescent="0.2">
      <c r="A383" s="9" t="str">
        <f>_xlfn.IFNA(('Table 10 Inputs'!A387),"")</f>
        <v xml:space="preserve"> </v>
      </c>
      <c r="B383" s="79" t="str">
        <f>IF(TRIM('Table 10 Inputs'!B387)="","", 'Table 10 Inputs'!B387)</f>
        <v/>
      </c>
      <c r="C383" s="81" t="str">
        <f>IF(B383=" "," ",_xlfn.IFNA(INDEX('Table 10 Inputs'!$Q:$Q, MATCH(B383,'Table 10 Inputs'!$B:$B,0))," "))</f>
        <v xml:space="preserve"> </v>
      </c>
    </row>
    <row r="384" spans="1:3" x14ac:dyDescent="0.2">
      <c r="A384" s="9" t="str">
        <f>_xlfn.IFNA(('Table 10 Inputs'!A388),"")</f>
        <v xml:space="preserve"> </v>
      </c>
      <c r="B384" s="79" t="str">
        <f>IF(TRIM('Table 10 Inputs'!B388)="","", 'Table 10 Inputs'!B388)</f>
        <v/>
      </c>
      <c r="C384" s="81" t="str">
        <f>IF(B384=" "," ",_xlfn.IFNA(INDEX('Table 10 Inputs'!$Q:$Q, MATCH(B384,'Table 10 Inputs'!$B:$B,0))," "))</f>
        <v xml:space="preserve"> </v>
      </c>
    </row>
    <row r="385" spans="1:3" x14ac:dyDescent="0.2">
      <c r="A385" s="9" t="str">
        <f>_xlfn.IFNA(('Table 10 Inputs'!A389),"")</f>
        <v xml:space="preserve"> </v>
      </c>
      <c r="B385" s="79" t="str">
        <f>IF(TRIM('Table 10 Inputs'!B389)="","", 'Table 10 Inputs'!B389)</f>
        <v/>
      </c>
      <c r="C385" s="81" t="str">
        <f>IF(B385=" "," ",_xlfn.IFNA(INDEX('Table 10 Inputs'!$Q:$Q, MATCH(B385,'Table 10 Inputs'!$B:$B,0))," "))</f>
        <v xml:space="preserve"> </v>
      </c>
    </row>
    <row r="386" spans="1:3" x14ac:dyDescent="0.2">
      <c r="A386" s="9" t="str">
        <f>_xlfn.IFNA(('Table 10 Inputs'!A390),"")</f>
        <v xml:space="preserve"> </v>
      </c>
      <c r="B386" s="79" t="str">
        <f>IF(TRIM('Table 10 Inputs'!B390)="","", 'Table 10 Inputs'!B390)</f>
        <v/>
      </c>
      <c r="C386" s="81" t="str">
        <f>IF(B386=" "," ",_xlfn.IFNA(INDEX('Table 10 Inputs'!$Q:$Q, MATCH(B386,'Table 10 Inputs'!$B:$B,0))," "))</f>
        <v xml:space="preserve"> </v>
      </c>
    </row>
    <row r="387" spans="1:3" x14ac:dyDescent="0.2">
      <c r="A387" s="9" t="str">
        <f>_xlfn.IFNA(('Table 10 Inputs'!A391),"")</f>
        <v xml:space="preserve"> </v>
      </c>
      <c r="B387" s="79" t="str">
        <f>IF(TRIM('Table 10 Inputs'!B391)="","", 'Table 10 Inputs'!B391)</f>
        <v/>
      </c>
      <c r="C387" s="81" t="str">
        <f>IF(B387=" "," ",_xlfn.IFNA(INDEX('Table 10 Inputs'!$Q:$Q, MATCH(B387,'Table 10 Inputs'!$B:$B,0))," "))</f>
        <v xml:space="preserve"> </v>
      </c>
    </row>
    <row r="388" spans="1:3" x14ac:dyDescent="0.2">
      <c r="A388" s="9" t="str">
        <f>_xlfn.IFNA(('Table 10 Inputs'!A392),"")</f>
        <v xml:space="preserve"> </v>
      </c>
      <c r="B388" s="79" t="str">
        <f>IF(TRIM('Table 10 Inputs'!B392)="","", 'Table 10 Inputs'!B392)</f>
        <v/>
      </c>
      <c r="C388" s="81" t="str">
        <f>IF(B388=" "," ",_xlfn.IFNA(INDEX('Table 10 Inputs'!$Q:$Q, MATCH(B388,'Table 10 Inputs'!$B:$B,0))," "))</f>
        <v xml:space="preserve"> </v>
      </c>
    </row>
    <row r="389" spans="1:3" x14ac:dyDescent="0.2">
      <c r="A389" s="9" t="str">
        <f>_xlfn.IFNA(('Table 10 Inputs'!A393),"")</f>
        <v xml:space="preserve"> </v>
      </c>
      <c r="B389" s="79" t="str">
        <f>IF(TRIM('Table 10 Inputs'!B393)="","", 'Table 10 Inputs'!B393)</f>
        <v/>
      </c>
      <c r="C389" s="81" t="str">
        <f>IF(B389=" "," ",_xlfn.IFNA(INDEX('Table 10 Inputs'!$Q:$Q, MATCH(B389,'Table 10 Inputs'!$B:$B,0))," "))</f>
        <v xml:space="preserve"> </v>
      </c>
    </row>
    <row r="390" spans="1:3" x14ac:dyDescent="0.2">
      <c r="A390" s="9" t="str">
        <f>_xlfn.IFNA(('Table 10 Inputs'!A394),"")</f>
        <v xml:space="preserve"> </v>
      </c>
      <c r="B390" s="79" t="str">
        <f>IF(TRIM('Table 10 Inputs'!B394)="","", 'Table 10 Inputs'!B394)</f>
        <v/>
      </c>
      <c r="C390" s="81" t="str">
        <f>IF(B390=" "," ",_xlfn.IFNA(INDEX('Table 10 Inputs'!$Q:$Q, MATCH(B390,'Table 10 Inputs'!$B:$B,0))," "))</f>
        <v xml:space="preserve"> </v>
      </c>
    </row>
    <row r="391" spans="1:3" x14ac:dyDescent="0.2">
      <c r="A391" s="9" t="str">
        <f>_xlfn.IFNA(('Table 10 Inputs'!A395),"")</f>
        <v xml:space="preserve"> </v>
      </c>
      <c r="B391" s="79" t="str">
        <f>IF(TRIM('Table 10 Inputs'!B395)="","", 'Table 10 Inputs'!B395)</f>
        <v/>
      </c>
      <c r="C391" s="81" t="str">
        <f>IF(B391=" "," ",_xlfn.IFNA(INDEX('Table 10 Inputs'!$Q:$Q, MATCH(B391,'Table 10 Inputs'!$B:$B,0))," "))</f>
        <v xml:space="preserve"> </v>
      </c>
    </row>
    <row r="392" spans="1:3" x14ac:dyDescent="0.2">
      <c r="A392" s="9" t="str">
        <f>_xlfn.IFNA(('Table 10 Inputs'!A396),"")</f>
        <v xml:space="preserve"> </v>
      </c>
      <c r="B392" s="79" t="str">
        <f>IF(TRIM('Table 10 Inputs'!B396)="","", 'Table 10 Inputs'!B396)</f>
        <v/>
      </c>
      <c r="C392" s="81" t="str">
        <f>IF(B392=" "," ",_xlfn.IFNA(INDEX('Table 10 Inputs'!$Q:$Q, MATCH(B392,'Table 10 Inputs'!$B:$B,0))," "))</f>
        <v xml:space="preserve"> </v>
      </c>
    </row>
    <row r="393" spans="1:3" x14ac:dyDescent="0.2">
      <c r="A393" s="9" t="str">
        <f>_xlfn.IFNA(('Table 10 Inputs'!A397),"")</f>
        <v xml:space="preserve"> </v>
      </c>
      <c r="B393" s="79" t="str">
        <f>IF(TRIM('Table 10 Inputs'!B397)="","", 'Table 10 Inputs'!B397)</f>
        <v/>
      </c>
      <c r="C393" s="81" t="str">
        <f>IF(B393=" "," ",_xlfn.IFNA(INDEX('Table 10 Inputs'!$Q:$Q, MATCH(B393,'Table 10 Inputs'!$B:$B,0))," "))</f>
        <v xml:space="preserve"> </v>
      </c>
    </row>
    <row r="394" spans="1:3" x14ac:dyDescent="0.2">
      <c r="A394" s="9" t="str">
        <f>_xlfn.IFNA(('Table 10 Inputs'!A398),"")</f>
        <v xml:space="preserve"> </v>
      </c>
      <c r="B394" s="79" t="str">
        <f>IF(TRIM('Table 10 Inputs'!B398)="","", 'Table 10 Inputs'!B398)</f>
        <v/>
      </c>
      <c r="C394" s="81" t="str">
        <f>IF(B394=" "," ",_xlfn.IFNA(INDEX('Table 10 Inputs'!$Q:$Q, MATCH(B394,'Table 10 Inputs'!$B:$B,0))," "))</f>
        <v xml:space="preserve"> </v>
      </c>
    </row>
    <row r="395" spans="1:3" x14ac:dyDescent="0.2">
      <c r="A395" s="9" t="str">
        <f>_xlfn.IFNA(('Table 10 Inputs'!A399),"")</f>
        <v xml:space="preserve"> </v>
      </c>
      <c r="B395" s="79" t="str">
        <f>IF(TRIM('Table 10 Inputs'!B399)="","", 'Table 10 Inputs'!B399)</f>
        <v/>
      </c>
      <c r="C395" s="81" t="str">
        <f>IF(B395=" "," ",_xlfn.IFNA(INDEX('Table 10 Inputs'!$Q:$Q, MATCH(B395,'Table 10 Inputs'!$B:$B,0))," "))</f>
        <v xml:space="preserve"> </v>
      </c>
    </row>
    <row r="396" spans="1:3" x14ac:dyDescent="0.2">
      <c r="A396" s="9" t="str">
        <f>_xlfn.IFNA(('Table 10 Inputs'!A400),"")</f>
        <v xml:space="preserve"> </v>
      </c>
      <c r="B396" s="79" t="str">
        <f>IF(TRIM('Table 10 Inputs'!B400)="","", 'Table 10 Inputs'!B400)</f>
        <v/>
      </c>
      <c r="C396" s="81" t="str">
        <f>IF(B396=" "," ",_xlfn.IFNA(INDEX('Table 10 Inputs'!$Q:$Q, MATCH(B396,'Table 10 Inputs'!$B:$B,0))," "))</f>
        <v xml:space="preserve"> </v>
      </c>
    </row>
    <row r="397" spans="1:3" x14ac:dyDescent="0.2">
      <c r="A397" s="9" t="str">
        <f>_xlfn.IFNA(('Table 10 Inputs'!A401),"")</f>
        <v xml:space="preserve"> </v>
      </c>
      <c r="B397" s="79" t="str">
        <f>IF(TRIM('Table 10 Inputs'!B401)="","", 'Table 10 Inputs'!B401)</f>
        <v/>
      </c>
      <c r="C397" s="81" t="str">
        <f>IF(B397=" "," ",_xlfn.IFNA(INDEX('Table 10 Inputs'!$Q:$Q, MATCH(B397,'Table 10 Inputs'!$B:$B,0))," "))</f>
        <v xml:space="preserve"> </v>
      </c>
    </row>
    <row r="398" spans="1:3" x14ac:dyDescent="0.2">
      <c r="A398" s="9" t="str">
        <f>_xlfn.IFNA(('Table 10 Inputs'!A402),"")</f>
        <v xml:space="preserve"> </v>
      </c>
      <c r="B398" s="79" t="str">
        <f>IF(TRIM('Table 10 Inputs'!B402)="","", 'Table 10 Inputs'!B402)</f>
        <v/>
      </c>
      <c r="C398" s="81" t="str">
        <f>IF(B398=" "," ",_xlfn.IFNA(INDEX('Table 10 Inputs'!$Q:$Q, MATCH(B398,'Table 10 Inputs'!$B:$B,0))," "))</f>
        <v xml:space="preserve"> </v>
      </c>
    </row>
    <row r="399" spans="1:3" x14ac:dyDescent="0.2">
      <c r="A399" s="9" t="str">
        <f>_xlfn.IFNA(('Table 10 Inputs'!A403),"")</f>
        <v xml:space="preserve"> </v>
      </c>
      <c r="B399" s="79" t="str">
        <f>IF(TRIM('Table 10 Inputs'!B403)="","", 'Table 10 Inputs'!B403)</f>
        <v/>
      </c>
      <c r="C399" s="81" t="str">
        <f>IF(B399=" "," ",_xlfn.IFNA(INDEX('Table 10 Inputs'!$Q:$Q, MATCH(B399,'Table 10 Inputs'!$B:$B,0))," "))</f>
        <v xml:space="preserve"> </v>
      </c>
    </row>
    <row r="400" spans="1:3" x14ac:dyDescent="0.2">
      <c r="A400" s="9" t="str">
        <f>_xlfn.IFNA(('Table 10 Inputs'!A404),"")</f>
        <v xml:space="preserve"> </v>
      </c>
      <c r="B400" s="79" t="str">
        <f>IF(TRIM('Table 10 Inputs'!B404)="","", 'Table 10 Inputs'!B404)</f>
        <v/>
      </c>
      <c r="C400" s="81" t="str">
        <f>IF(B400=" "," ",_xlfn.IFNA(INDEX('Table 10 Inputs'!$Q:$Q, MATCH(B400,'Table 10 Inputs'!$B:$B,0))," "))</f>
        <v xml:space="preserve"> </v>
      </c>
    </row>
    <row r="401" spans="1:3" x14ac:dyDescent="0.2">
      <c r="A401" s="9" t="str">
        <f>_xlfn.IFNA(('Table 10 Inputs'!A405),"")</f>
        <v xml:space="preserve"> </v>
      </c>
      <c r="B401" s="79" t="str">
        <f>IF(TRIM('Table 10 Inputs'!B405)="","", 'Table 10 Inputs'!B405)</f>
        <v/>
      </c>
      <c r="C401" s="81" t="str">
        <f>IF(B401=" "," ",_xlfn.IFNA(INDEX('Table 10 Inputs'!$Q:$Q, MATCH(B401,'Table 10 Inputs'!$B:$B,0))," "))</f>
        <v xml:space="preserve"> </v>
      </c>
    </row>
    <row r="402" spans="1:3" x14ac:dyDescent="0.2">
      <c r="A402" s="9" t="str">
        <f>_xlfn.IFNA(('Table 10 Inputs'!A406),"")</f>
        <v xml:space="preserve"> </v>
      </c>
      <c r="B402" s="79" t="str">
        <f>IF(TRIM('Table 10 Inputs'!B406)="","", 'Table 10 Inputs'!B406)</f>
        <v/>
      </c>
      <c r="C402" s="81" t="str">
        <f>IF(B402=" "," ",_xlfn.IFNA(INDEX('Table 10 Inputs'!$Q:$Q, MATCH(B402,'Table 10 Inputs'!$B:$B,0))," "))</f>
        <v xml:space="preserve"> </v>
      </c>
    </row>
    <row r="403" spans="1:3" x14ac:dyDescent="0.2">
      <c r="A403" s="9" t="str">
        <f>_xlfn.IFNA(('Table 10 Inputs'!A407),"")</f>
        <v xml:space="preserve"> </v>
      </c>
      <c r="B403" s="79" t="str">
        <f>IF(TRIM('Table 10 Inputs'!B407)="","", 'Table 10 Inputs'!B407)</f>
        <v/>
      </c>
      <c r="C403" s="81" t="str">
        <f>IF(B403=" "," ",_xlfn.IFNA(INDEX('Table 10 Inputs'!$Q:$Q, MATCH(B403,'Table 10 Inputs'!$B:$B,0))," "))</f>
        <v xml:space="preserve"> </v>
      </c>
    </row>
    <row r="404" spans="1:3" x14ac:dyDescent="0.2">
      <c r="A404" s="9" t="str">
        <f>_xlfn.IFNA(('Table 10 Inputs'!A408),"")</f>
        <v xml:space="preserve"> </v>
      </c>
      <c r="B404" s="79" t="str">
        <f>IF(TRIM('Table 10 Inputs'!B408)="","", 'Table 10 Inputs'!B408)</f>
        <v/>
      </c>
      <c r="C404" s="81" t="str">
        <f>IF(B404=" "," ",_xlfn.IFNA(INDEX('Table 10 Inputs'!$Q:$Q, MATCH(B404,'Table 10 Inputs'!$B:$B,0))," "))</f>
        <v xml:space="preserve"> </v>
      </c>
    </row>
    <row r="405" spans="1:3" x14ac:dyDescent="0.2">
      <c r="A405" s="9" t="str">
        <f>_xlfn.IFNA(('Table 10 Inputs'!A409),"")</f>
        <v xml:space="preserve"> </v>
      </c>
      <c r="B405" s="79" t="str">
        <f>IF(TRIM('Table 10 Inputs'!B409)="","", 'Table 10 Inputs'!B409)</f>
        <v/>
      </c>
      <c r="C405" s="81" t="str">
        <f>IF(B405=" "," ",_xlfn.IFNA(INDEX('Table 10 Inputs'!$Q:$Q, MATCH(B405,'Table 10 Inputs'!$B:$B,0))," "))</f>
        <v xml:space="preserve"> </v>
      </c>
    </row>
    <row r="406" spans="1:3" x14ac:dyDescent="0.2">
      <c r="A406" s="9" t="str">
        <f>_xlfn.IFNA(('Table 10 Inputs'!A410),"")</f>
        <v xml:space="preserve"> </v>
      </c>
      <c r="B406" s="79" t="str">
        <f>IF(TRIM('Table 10 Inputs'!B410)="","", 'Table 10 Inputs'!B410)</f>
        <v/>
      </c>
      <c r="C406" s="81" t="str">
        <f>IF(B406=" "," ",_xlfn.IFNA(INDEX('Table 10 Inputs'!$Q:$Q, MATCH(B406,'Table 10 Inputs'!$B:$B,0))," "))</f>
        <v xml:space="preserve"> </v>
      </c>
    </row>
    <row r="407" spans="1:3" x14ac:dyDescent="0.2">
      <c r="A407" s="9" t="str">
        <f>_xlfn.IFNA(('Table 10 Inputs'!A411),"")</f>
        <v xml:space="preserve"> </v>
      </c>
      <c r="B407" s="79" t="str">
        <f>IF(TRIM('Table 10 Inputs'!B411)="","", 'Table 10 Inputs'!B411)</f>
        <v/>
      </c>
      <c r="C407" s="81" t="str">
        <f>IF(B407=" "," ",_xlfn.IFNA(INDEX('Table 10 Inputs'!$Q:$Q, MATCH(B407,'Table 10 Inputs'!$B:$B,0))," "))</f>
        <v xml:space="preserve"> </v>
      </c>
    </row>
    <row r="408" spans="1:3" x14ac:dyDescent="0.2">
      <c r="A408" s="9" t="str">
        <f>_xlfn.IFNA(('Table 10 Inputs'!A412),"")</f>
        <v xml:space="preserve"> </v>
      </c>
      <c r="B408" s="79" t="str">
        <f>IF(TRIM('Table 10 Inputs'!B412)="","", 'Table 10 Inputs'!B412)</f>
        <v/>
      </c>
      <c r="C408" s="81" t="str">
        <f>IF(B408=" "," ",_xlfn.IFNA(INDEX('Table 10 Inputs'!$Q:$Q, MATCH(B408,'Table 10 Inputs'!$B:$B,0))," "))</f>
        <v xml:space="preserve"> </v>
      </c>
    </row>
    <row r="409" spans="1:3" x14ac:dyDescent="0.2">
      <c r="A409" s="9" t="str">
        <f>_xlfn.IFNA(('Table 10 Inputs'!A413),"")</f>
        <v xml:space="preserve"> </v>
      </c>
      <c r="B409" s="79" t="str">
        <f>IF(TRIM('Table 10 Inputs'!B413)="","", 'Table 10 Inputs'!B413)</f>
        <v/>
      </c>
      <c r="C409" s="81" t="str">
        <f>IF(B409=" "," ",_xlfn.IFNA(INDEX('Table 10 Inputs'!$Q:$Q, MATCH(B409,'Table 10 Inputs'!$B:$B,0))," "))</f>
        <v xml:space="preserve"> </v>
      </c>
    </row>
    <row r="410" spans="1:3" x14ac:dyDescent="0.2">
      <c r="A410" s="9" t="str">
        <f>_xlfn.IFNA(('Table 10 Inputs'!A414),"")</f>
        <v xml:space="preserve"> </v>
      </c>
      <c r="B410" s="79" t="str">
        <f>IF(TRIM('Table 10 Inputs'!B414)="","", 'Table 10 Inputs'!B414)</f>
        <v/>
      </c>
      <c r="C410" s="81" t="str">
        <f>IF(B410=" "," ",_xlfn.IFNA(INDEX('Table 10 Inputs'!$Q:$Q, MATCH(B410,'Table 10 Inputs'!$B:$B,0))," "))</f>
        <v xml:space="preserve"> </v>
      </c>
    </row>
    <row r="411" spans="1:3" x14ac:dyDescent="0.2">
      <c r="A411" s="9" t="str">
        <f>_xlfn.IFNA(('Table 10 Inputs'!A415),"")</f>
        <v xml:space="preserve"> </v>
      </c>
      <c r="B411" s="79" t="str">
        <f>IF(TRIM('Table 10 Inputs'!B415)="","", 'Table 10 Inputs'!B415)</f>
        <v/>
      </c>
      <c r="C411" s="81" t="str">
        <f>IF(B411=" "," ",_xlfn.IFNA(INDEX('Table 10 Inputs'!$Q:$Q, MATCH(B411,'Table 10 Inputs'!$B:$B,0))," "))</f>
        <v xml:space="preserve"> </v>
      </c>
    </row>
    <row r="412" spans="1:3" x14ac:dyDescent="0.2">
      <c r="A412" s="9" t="str">
        <f>_xlfn.IFNA(('Table 10 Inputs'!A416),"")</f>
        <v xml:space="preserve"> </v>
      </c>
      <c r="B412" s="79" t="str">
        <f>IF(TRIM('Table 10 Inputs'!B416)="","", 'Table 10 Inputs'!B416)</f>
        <v/>
      </c>
      <c r="C412" s="81" t="str">
        <f>IF(B412=" "," ",_xlfn.IFNA(INDEX('Table 10 Inputs'!$Q:$Q, MATCH(B412,'Table 10 Inputs'!$B:$B,0))," "))</f>
        <v xml:space="preserve"> </v>
      </c>
    </row>
    <row r="413" spans="1:3" x14ac:dyDescent="0.2">
      <c r="A413" s="9" t="str">
        <f>_xlfn.IFNA(('Table 10 Inputs'!A417),"")</f>
        <v xml:space="preserve"> </v>
      </c>
      <c r="B413" s="79" t="str">
        <f>IF(TRIM('Table 10 Inputs'!B417)="","", 'Table 10 Inputs'!B417)</f>
        <v/>
      </c>
      <c r="C413" s="81" t="str">
        <f>IF(B413=" "," ",_xlfn.IFNA(INDEX('Table 10 Inputs'!$Q:$Q, MATCH(B413,'Table 10 Inputs'!$B:$B,0))," "))</f>
        <v xml:space="preserve"> </v>
      </c>
    </row>
    <row r="414" spans="1:3" x14ac:dyDescent="0.2">
      <c r="A414" s="9" t="str">
        <f>_xlfn.IFNA(('Table 10 Inputs'!A418),"")</f>
        <v xml:space="preserve"> </v>
      </c>
      <c r="B414" s="79" t="str">
        <f>IF(TRIM('Table 10 Inputs'!B418)="","", 'Table 10 Inputs'!B418)</f>
        <v/>
      </c>
      <c r="C414" s="81" t="str">
        <f>IF(B414=" "," ",_xlfn.IFNA(INDEX('Table 10 Inputs'!$Q:$Q, MATCH(B414,'Table 10 Inputs'!$B:$B,0))," "))</f>
        <v xml:space="preserve"> </v>
      </c>
    </row>
    <row r="415" spans="1:3" x14ac:dyDescent="0.2">
      <c r="A415" s="9" t="str">
        <f>_xlfn.IFNA(('Table 10 Inputs'!A419),"")</f>
        <v xml:space="preserve"> </v>
      </c>
      <c r="B415" s="79" t="str">
        <f>IF(TRIM('Table 10 Inputs'!B419)="","", 'Table 10 Inputs'!B419)</f>
        <v/>
      </c>
      <c r="C415" s="81" t="str">
        <f>IF(B415=" "," ",_xlfn.IFNA(INDEX('Table 10 Inputs'!$Q:$Q, MATCH(B415,'Table 10 Inputs'!$B:$B,0))," "))</f>
        <v xml:space="preserve"> </v>
      </c>
    </row>
    <row r="416" spans="1:3" x14ac:dyDescent="0.2">
      <c r="A416" s="9" t="str">
        <f>_xlfn.IFNA(('Table 10 Inputs'!A420),"")</f>
        <v xml:space="preserve"> </v>
      </c>
      <c r="B416" s="79" t="str">
        <f>IF(TRIM('Table 10 Inputs'!B420)="","", 'Table 10 Inputs'!B420)</f>
        <v/>
      </c>
      <c r="C416" s="81" t="str">
        <f>IF(B416=" "," ",_xlfn.IFNA(INDEX('Table 10 Inputs'!$Q:$Q, MATCH(B416,'Table 10 Inputs'!$B:$B,0))," "))</f>
        <v xml:space="preserve"> </v>
      </c>
    </row>
    <row r="417" spans="1:3" x14ac:dyDescent="0.2">
      <c r="A417" s="9" t="str">
        <f>_xlfn.IFNA(('Table 10 Inputs'!A421),"")</f>
        <v xml:space="preserve"> </v>
      </c>
      <c r="B417" s="79" t="str">
        <f>IF(TRIM('Table 10 Inputs'!B421)="","", 'Table 10 Inputs'!B421)</f>
        <v/>
      </c>
      <c r="C417" s="81" t="str">
        <f>IF(B417=" "," ",_xlfn.IFNA(INDEX('Table 10 Inputs'!$Q:$Q, MATCH(B417,'Table 10 Inputs'!$B:$B,0))," "))</f>
        <v xml:space="preserve"> </v>
      </c>
    </row>
    <row r="418" spans="1:3" x14ac:dyDescent="0.2">
      <c r="A418" s="9" t="str">
        <f>_xlfn.IFNA(('Table 10 Inputs'!A422),"")</f>
        <v xml:space="preserve"> </v>
      </c>
      <c r="B418" s="79" t="str">
        <f>IF(TRIM('Table 10 Inputs'!B422)="","", 'Table 10 Inputs'!B422)</f>
        <v/>
      </c>
      <c r="C418" s="81" t="str">
        <f>IF(B418=" "," ",_xlfn.IFNA(INDEX('Table 10 Inputs'!$Q:$Q, MATCH(B418,'Table 10 Inputs'!$B:$B,0))," "))</f>
        <v xml:space="preserve"> </v>
      </c>
    </row>
    <row r="419" spans="1:3" x14ac:dyDescent="0.2">
      <c r="A419" s="9" t="str">
        <f>_xlfn.IFNA(('Table 10 Inputs'!A423),"")</f>
        <v xml:space="preserve"> </v>
      </c>
      <c r="B419" s="79" t="str">
        <f>IF(TRIM('Table 10 Inputs'!B423)="","", 'Table 10 Inputs'!B423)</f>
        <v/>
      </c>
      <c r="C419" s="81" t="str">
        <f>IF(B419=" "," ",_xlfn.IFNA(INDEX('Table 10 Inputs'!$Q:$Q, MATCH(B419,'Table 10 Inputs'!$B:$B,0))," "))</f>
        <v xml:space="preserve"> </v>
      </c>
    </row>
    <row r="420" spans="1:3" x14ac:dyDescent="0.2">
      <c r="A420" s="9" t="str">
        <f>_xlfn.IFNA(('Table 10 Inputs'!A424),"")</f>
        <v xml:space="preserve"> </v>
      </c>
      <c r="B420" s="79" t="str">
        <f>IF(TRIM('Table 10 Inputs'!B424)="","", 'Table 10 Inputs'!B424)</f>
        <v/>
      </c>
      <c r="C420" s="81" t="str">
        <f>IF(B420=" "," ",_xlfn.IFNA(INDEX('Table 10 Inputs'!$Q:$Q, MATCH(B420,'Table 10 Inputs'!$B:$B,0))," "))</f>
        <v xml:space="preserve"> </v>
      </c>
    </row>
    <row r="421" spans="1:3" x14ac:dyDescent="0.2">
      <c r="A421" s="9" t="str">
        <f>_xlfn.IFNA(('Table 10 Inputs'!A425),"")</f>
        <v xml:space="preserve"> </v>
      </c>
      <c r="B421" s="79" t="str">
        <f>IF(TRIM('Table 10 Inputs'!B425)="","", 'Table 10 Inputs'!B425)</f>
        <v/>
      </c>
      <c r="C421" s="81" t="str">
        <f>IF(B421=" "," ",_xlfn.IFNA(INDEX('Table 10 Inputs'!$Q:$Q, MATCH(B421,'Table 10 Inputs'!$B:$B,0))," "))</f>
        <v xml:space="preserve"> </v>
      </c>
    </row>
    <row r="422" spans="1:3" x14ac:dyDescent="0.2">
      <c r="A422" s="9" t="str">
        <f>_xlfn.IFNA(('Table 10 Inputs'!A426),"")</f>
        <v xml:space="preserve"> </v>
      </c>
      <c r="B422" s="79" t="str">
        <f>IF(TRIM('Table 10 Inputs'!B426)="","", 'Table 10 Inputs'!B426)</f>
        <v/>
      </c>
      <c r="C422" s="81" t="str">
        <f>IF(B422=" "," ",_xlfn.IFNA(INDEX('Table 10 Inputs'!$Q:$Q, MATCH(B422,'Table 10 Inputs'!$B:$B,0))," "))</f>
        <v xml:space="preserve"> </v>
      </c>
    </row>
    <row r="423" spans="1:3" x14ac:dyDescent="0.2">
      <c r="A423" s="9" t="str">
        <f>_xlfn.IFNA(('Table 10 Inputs'!A427),"")</f>
        <v xml:space="preserve"> </v>
      </c>
      <c r="B423" s="79" t="str">
        <f>IF(TRIM('Table 10 Inputs'!B427)="","", 'Table 10 Inputs'!B427)</f>
        <v/>
      </c>
      <c r="C423" s="81" t="str">
        <f>IF(B423=" "," ",_xlfn.IFNA(INDEX('Table 10 Inputs'!$Q:$Q, MATCH(B423,'Table 10 Inputs'!$B:$B,0))," "))</f>
        <v xml:space="preserve"> </v>
      </c>
    </row>
    <row r="424" spans="1:3" x14ac:dyDescent="0.2">
      <c r="A424" s="9" t="str">
        <f>_xlfn.IFNA(('Table 10 Inputs'!A428),"")</f>
        <v xml:space="preserve"> </v>
      </c>
      <c r="B424" s="79" t="str">
        <f>IF(TRIM('Table 10 Inputs'!B428)="","", 'Table 10 Inputs'!B428)</f>
        <v/>
      </c>
      <c r="C424" s="81" t="str">
        <f>IF(B424=" "," ",_xlfn.IFNA(INDEX('Table 10 Inputs'!$Q:$Q, MATCH(B424,'Table 10 Inputs'!$B:$B,0))," "))</f>
        <v xml:space="preserve"> </v>
      </c>
    </row>
    <row r="425" spans="1:3" x14ac:dyDescent="0.2">
      <c r="A425" s="9" t="str">
        <f>_xlfn.IFNA(('Table 10 Inputs'!A429),"")</f>
        <v xml:space="preserve"> </v>
      </c>
      <c r="B425" s="79" t="str">
        <f>IF(TRIM('Table 10 Inputs'!B429)="","", 'Table 10 Inputs'!B429)</f>
        <v/>
      </c>
      <c r="C425" s="81" t="str">
        <f>IF(B425=" "," ",_xlfn.IFNA(INDEX('Table 10 Inputs'!$Q:$Q, MATCH(B425,'Table 10 Inputs'!$B:$B,0))," "))</f>
        <v xml:space="preserve"> </v>
      </c>
    </row>
    <row r="426" spans="1:3" x14ac:dyDescent="0.2">
      <c r="A426" s="9" t="str">
        <f>_xlfn.IFNA(('Table 10 Inputs'!A430),"")</f>
        <v xml:space="preserve"> </v>
      </c>
      <c r="B426" s="79" t="str">
        <f>IF(TRIM('Table 10 Inputs'!B430)="","", 'Table 10 Inputs'!B430)</f>
        <v/>
      </c>
      <c r="C426" s="81" t="str">
        <f>IF(B426=" "," ",_xlfn.IFNA(INDEX('Table 10 Inputs'!$Q:$Q, MATCH(B426,'Table 10 Inputs'!$B:$B,0))," "))</f>
        <v xml:space="preserve"> </v>
      </c>
    </row>
    <row r="427" spans="1:3" x14ac:dyDescent="0.2">
      <c r="A427" s="9" t="str">
        <f>_xlfn.IFNA(('Table 10 Inputs'!A431),"")</f>
        <v xml:space="preserve"> </v>
      </c>
      <c r="B427" s="79" t="str">
        <f>IF(TRIM('Table 10 Inputs'!B431)="","", 'Table 10 Inputs'!B431)</f>
        <v/>
      </c>
      <c r="C427" s="81" t="str">
        <f>IF(B427=" "," ",_xlfn.IFNA(INDEX('Table 10 Inputs'!$Q:$Q, MATCH(B427,'Table 10 Inputs'!$B:$B,0))," "))</f>
        <v xml:space="preserve"> </v>
      </c>
    </row>
    <row r="428" spans="1:3" x14ac:dyDescent="0.2">
      <c r="A428" s="9" t="str">
        <f>_xlfn.IFNA(('Table 10 Inputs'!A432),"")</f>
        <v xml:space="preserve"> </v>
      </c>
      <c r="B428" s="79" t="str">
        <f>IF(TRIM('Table 10 Inputs'!B432)="","", 'Table 10 Inputs'!B432)</f>
        <v/>
      </c>
      <c r="C428" s="81" t="str">
        <f>IF(B428=" "," ",_xlfn.IFNA(INDEX('Table 10 Inputs'!$Q:$Q, MATCH(B428,'Table 10 Inputs'!$B:$B,0))," "))</f>
        <v xml:space="preserve"> </v>
      </c>
    </row>
    <row r="429" spans="1:3" x14ac:dyDescent="0.2">
      <c r="A429" s="9" t="str">
        <f>_xlfn.IFNA(('Table 10 Inputs'!A433),"")</f>
        <v xml:space="preserve"> </v>
      </c>
      <c r="B429" s="79" t="str">
        <f>IF(TRIM('Table 10 Inputs'!B433)="","", 'Table 10 Inputs'!B433)</f>
        <v/>
      </c>
      <c r="C429" s="81" t="str">
        <f>IF(B429=" "," ",_xlfn.IFNA(INDEX('Table 10 Inputs'!$Q:$Q, MATCH(B429,'Table 10 Inputs'!$B:$B,0))," "))</f>
        <v xml:space="preserve"> </v>
      </c>
    </row>
    <row r="430" spans="1:3" x14ac:dyDescent="0.2">
      <c r="A430" s="9" t="str">
        <f>_xlfn.IFNA(('Table 10 Inputs'!A434),"")</f>
        <v xml:space="preserve"> </v>
      </c>
      <c r="B430" s="79" t="str">
        <f>IF(TRIM('Table 10 Inputs'!B434)="","", 'Table 10 Inputs'!B434)</f>
        <v/>
      </c>
      <c r="C430" s="81" t="str">
        <f>IF(B430=" "," ",_xlfn.IFNA(INDEX('Table 10 Inputs'!$Q:$Q, MATCH(B430,'Table 10 Inputs'!$B:$B,0))," "))</f>
        <v xml:space="preserve"> </v>
      </c>
    </row>
    <row r="431" spans="1:3" x14ac:dyDescent="0.2">
      <c r="A431" s="9" t="str">
        <f>_xlfn.IFNA(('Table 10 Inputs'!A435),"")</f>
        <v xml:space="preserve"> </v>
      </c>
      <c r="B431" s="79" t="str">
        <f>IF(TRIM('Table 10 Inputs'!B435)="","", 'Table 10 Inputs'!B435)</f>
        <v/>
      </c>
      <c r="C431" s="81" t="str">
        <f>IF(B431=" "," ",_xlfn.IFNA(INDEX('Table 10 Inputs'!$Q:$Q, MATCH(B431,'Table 10 Inputs'!$B:$B,0))," "))</f>
        <v xml:space="preserve"> </v>
      </c>
    </row>
    <row r="432" spans="1:3" x14ac:dyDescent="0.2">
      <c r="A432" s="9" t="str">
        <f>_xlfn.IFNA(('Table 10 Inputs'!A436),"")</f>
        <v xml:space="preserve"> </v>
      </c>
      <c r="B432" s="79" t="str">
        <f>IF(TRIM('Table 10 Inputs'!B436)="","", 'Table 10 Inputs'!B436)</f>
        <v/>
      </c>
      <c r="C432" s="81" t="str">
        <f>IF(B432=" "," ",_xlfn.IFNA(INDEX('Table 10 Inputs'!$Q:$Q, MATCH(B432,'Table 10 Inputs'!$B:$B,0))," "))</f>
        <v xml:space="preserve"> </v>
      </c>
    </row>
    <row r="433" spans="1:3" x14ac:dyDescent="0.2">
      <c r="A433" s="9" t="str">
        <f>_xlfn.IFNA(('Table 10 Inputs'!A437),"")</f>
        <v xml:space="preserve"> </v>
      </c>
      <c r="B433" s="79" t="str">
        <f>IF(TRIM('Table 10 Inputs'!B437)="","", 'Table 10 Inputs'!B437)</f>
        <v/>
      </c>
      <c r="C433" s="81" t="str">
        <f>IF(B433=" "," ",_xlfn.IFNA(INDEX('Table 10 Inputs'!$Q:$Q, MATCH(B433,'Table 10 Inputs'!$B:$B,0))," "))</f>
        <v xml:space="preserve"> </v>
      </c>
    </row>
    <row r="434" spans="1:3" x14ac:dyDescent="0.2">
      <c r="A434" s="9" t="str">
        <f>_xlfn.IFNA(('Table 10 Inputs'!A438),"")</f>
        <v xml:space="preserve"> </v>
      </c>
      <c r="B434" s="79" t="str">
        <f>IF(TRIM('Table 10 Inputs'!B438)="","", 'Table 10 Inputs'!B438)</f>
        <v/>
      </c>
      <c r="C434" s="81" t="str">
        <f>IF(B434=" "," ",_xlfn.IFNA(INDEX('Table 10 Inputs'!$Q:$Q, MATCH(B434,'Table 10 Inputs'!$B:$B,0))," "))</f>
        <v xml:space="preserve"> </v>
      </c>
    </row>
    <row r="435" spans="1:3" x14ac:dyDescent="0.2">
      <c r="A435" s="9" t="str">
        <f>_xlfn.IFNA(('Table 10 Inputs'!A439),"")</f>
        <v xml:space="preserve"> </v>
      </c>
      <c r="B435" s="79" t="str">
        <f>IF(TRIM('Table 10 Inputs'!B439)="","", 'Table 10 Inputs'!B439)</f>
        <v/>
      </c>
      <c r="C435" s="81" t="str">
        <f>IF(B435=" "," ",_xlfn.IFNA(INDEX('Table 10 Inputs'!$Q:$Q, MATCH(B435,'Table 10 Inputs'!$B:$B,0))," "))</f>
        <v xml:space="preserve"> </v>
      </c>
    </row>
    <row r="436" spans="1:3" x14ac:dyDescent="0.2">
      <c r="A436" s="9" t="str">
        <f>_xlfn.IFNA(('Table 10 Inputs'!A440),"")</f>
        <v xml:space="preserve"> </v>
      </c>
      <c r="B436" s="79" t="str">
        <f>IF(TRIM('Table 10 Inputs'!B440)="","", 'Table 10 Inputs'!B440)</f>
        <v/>
      </c>
      <c r="C436" s="81" t="str">
        <f>IF(B436=" "," ",_xlfn.IFNA(INDEX('Table 10 Inputs'!$Q:$Q, MATCH(B436,'Table 10 Inputs'!$B:$B,0))," "))</f>
        <v xml:space="preserve"> </v>
      </c>
    </row>
    <row r="437" spans="1:3" x14ac:dyDescent="0.2">
      <c r="A437" s="9" t="str">
        <f>_xlfn.IFNA(('Table 10 Inputs'!A441),"")</f>
        <v xml:space="preserve"> </v>
      </c>
      <c r="B437" s="79" t="str">
        <f>IF(TRIM('Table 10 Inputs'!B441)="","", 'Table 10 Inputs'!B441)</f>
        <v/>
      </c>
      <c r="C437" s="81" t="str">
        <f>IF(B437=" "," ",_xlfn.IFNA(INDEX('Table 10 Inputs'!$Q:$Q, MATCH(B437,'Table 10 Inputs'!$B:$B,0))," "))</f>
        <v xml:space="preserve"> </v>
      </c>
    </row>
    <row r="438" spans="1:3" x14ac:dyDescent="0.2">
      <c r="A438" s="9" t="str">
        <f>_xlfn.IFNA(('Table 10 Inputs'!A442),"")</f>
        <v xml:space="preserve"> </v>
      </c>
      <c r="B438" s="79" t="str">
        <f>IF(TRIM('Table 10 Inputs'!B442)="","", 'Table 10 Inputs'!B442)</f>
        <v/>
      </c>
      <c r="C438" s="81" t="str">
        <f>IF(B438=" "," ",_xlfn.IFNA(INDEX('Table 10 Inputs'!$Q:$Q, MATCH(B438,'Table 10 Inputs'!$B:$B,0))," "))</f>
        <v xml:space="preserve"> </v>
      </c>
    </row>
    <row r="439" spans="1:3" x14ac:dyDescent="0.2">
      <c r="A439" s="9" t="str">
        <f>_xlfn.IFNA(('Table 10 Inputs'!A443),"")</f>
        <v xml:space="preserve"> </v>
      </c>
      <c r="B439" s="79" t="str">
        <f>IF(TRIM('Table 10 Inputs'!B443)="","", 'Table 10 Inputs'!B443)</f>
        <v/>
      </c>
      <c r="C439" s="81" t="str">
        <f>IF(B439=" "," ",_xlfn.IFNA(INDEX('Table 10 Inputs'!$Q:$Q, MATCH(B439,'Table 10 Inputs'!$B:$B,0))," "))</f>
        <v xml:space="preserve"> </v>
      </c>
    </row>
    <row r="440" spans="1:3" x14ac:dyDescent="0.2">
      <c r="A440" s="9" t="str">
        <f>_xlfn.IFNA(('Table 10 Inputs'!A444),"")</f>
        <v xml:space="preserve"> </v>
      </c>
      <c r="B440" s="79" t="str">
        <f>IF(TRIM('Table 10 Inputs'!B444)="","", 'Table 10 Inputs'!B444)</f>
        <v/>
      </c>
      <c r="C440" s="81" t="str">
        <f>IF(B440=" "," ",_xlfn.IFNA(INDEX('Table 10 Inputs'!$Q:$Q, MATCH(B440,'Table 10 Inputs'!$B:$B,0))," "))</f>
        <v xml:space="preserve"> </v>
      </c>
    </row>
    <row r="441" spans="1:3" x14ac:dyDescent="0.2">
      <c r="A441" s="9" t="str">
        <f>_xlfn.IFNA(('Table 10 Inputs'!A445),"")</f>
        <v xml:space="preserve"> </v>
      </c>
      <c r="B441" s="79" t="str">
        <f>IF(TRIM('Table 10 Inputs'!B445)="","", 'Table 10 Inputs'!B445)</f>
        <v/>
      </c>
      <c r="C441" s="81" t="str">
        <f>IF(B441=" "," ",_xlfn.IFNA(INDEX('Table 10 Inputs'!$Q:$Q, MATCH(B441,'Table 10 Inputs'!$B:$B,0))," "))</f>
        <v xml:space="preserve"> </v>
      </c>
    </row>
    <row r="442" spans="1:3" x14ac:dyDescent="0.2">
      <c r="A442" s="9" t="str">
        <f>_xlfn.IFNA(('Table 10 Inputs'!A446),"")</f>
        <v xml:space="preserve"> </v>
      </c>
      <c r="B442" s="79" t="str">
        <f>IF(TRIM('Table 10 Inputs'!B446)="","", 'Table 10 Inputs'!B446)</f>
        <v/>
      </c>
      <c r="C442" s="81" t="str">
        <f>IF(B442=" "," ",_xlfn.IFNA(INDEX('Table 10 Inputs'!$Q:$Q, MATCH(B442,'Table 10 Inputs'!$B:$B,0))," "))</f>
        <v xml:space="preserve"> </v>
      </c>
    </row>
    <row r="443" spans="1:3" x14ac:dyDescent="0.2">
      <c r="A443" s="9" t="str">
        <f>_xlfn.IFNA(('Table 10 Inputs'!A447),"")</f>
        <v xml:space="preserve"> </v>
      </c>
      <c r="B443" s="79" t="str">
        <f>IF(TRIM('Table 10 Inputs'!B447)="","", 'Table 10 Inputs'!B447)</f>
        <v/>
      </c>
      <c r="C443" s="81" t="str">
        <f>IF(B443=" "," ",_xlfn.IFNA(INDEX('Table 10 Inputs'!$Q:$Q, MATCH(B443,'Table 10 Inputs'!$B:$B,0))," "))</f>
        <v xml:space="preserve"> </v>
      </c>
    </row>
    <row r="444" spans="1:3" x14ac:dyDescent="0.2">
      <c r="A444" s="9" t="str">
        <f>_xlfn.IFNA(('Table 10 Inputs'!A448),"")</f>
        <v xml:space="preserve"> </v>
      </c>
      <c r="B444" s="79" t="str">
        <f>IF(TRIM('Table 10 Inputs'!B448)="","", 'Table 10 Inputs'!B448)</f>
        <v/>
      </c>
      <c r="C444" s="81" t="str">
        <f>IF(B444=" "," ",_xlfn.IFNA(INDEX('Table 10 Inputs'!$Q:$Q, MATCH(B444,'Table 10 Inputs'!$B:$B,0))," "))</f>
        <v xml:space="preserve"> </v>
      </c>
    </row>
    <row r="445" spans="1:3" x14ac:dyDescent="0.2">
      <c r="A445" s="9" t="str">
        <f>_xlfn.IFNA(('Table 10 Inputs'!A449),"")</f>
        <v xml:space="preserve"> </v>
      </c>
      <c r="B445" s="79" t="str">
        <f>IF(TRIM('Table 10 Inputs'!B449)="","", 'Table 10 Inputs'!B449)</f>
        <v/>
      </c>
      <c r="C445" s="81" t="str">
        <f>IF(B445=" "," ",_xlfn.IFNA(INDEX('Table 10 Inputs'!$Q:$Q, MATCH(B445,'Table 10 Inputs'!$B:$B,0))," "))</f>
        <v xml:space="preserve"> </v>
      </c>
    </row>
    <row r="446" spans="1:3" x14ac:dyDescent="0.2">
      <c r="A446" s="9" t="str">
        <f>_xlfn.IFNA(('Table 10 Inputs'!A450),"")</f>
        <v xml:space="preserve"> </v>
      </c>
      <c r="B446" s="79" t="str">
        <f>IF(TRIM('Table 10 Inputs'!B450)="","", 'Table 10 Inputs'!B450)</f>
        <v/>
      </c>
      <c r="C446" s="81" t="str">
        <f>IF(B446=" "," ",_xlfn.IFNA(INDEX('Table 10 Inputs'!$Q:$Q, MATCH(B446,'Table 10 Inputs'!$B:$B,0))," "))</f>
        <v xml:space="preserve"> </v>
      </c>
    </row>
    <row r="447" spans="1:3" x14ac:dyDescent="0.2">
      <c r="A447" s="9" t="str">
        <f>_xlfn.IFNA(('Table 10 Inputs'!A451),"")</f>
        <v xml:space="preserve"> </v>
      </c>
      <c r="B447" s="79" t="str">
        <f>IF(TRIM('Table 10 Inputs'!B451)="","", 'Table 10 Inputs'!B451)</f>
        <v/>
      </c>
      <c r="C447" s="81" t="str">
        <f>IF(B447=" "," ",_xlfn.IFNA(INDEX('Table 10 Inputs'!$Q:$Q, MATCH(B447,'Table 10 Inputs'!$B:$B,0))," "))</f>
        <v xml:space="preserve"> </v>
      </c>
    </row>
    <row r="448" spans="1:3" x14ac:dyDescent="0.2">
      <c r="A448" s="9" t="str">
        <f>_xlfn.IFNA(('Table 10 Inputs'!A452),"")</f>
        <v xml:space="preserve"> </v>
      </c>
      <c r="B448" s="79" t="str">
        <f>IF(TRIM('Table 10 Inputs'!B452)="","", 'Table 10 Inputs'!B452)</f>
        <v/>
      </c>
      <c r="C448" s="81" t="str">
        <f>IF(B448=" "," ",_xlfn.IFNA(INDEX('Table 10 Inputs'!$Q:$Q, MATCH(B448,'Table 10 Inputs'!$B:$B,0))," "))</f>
        <v xml:space="preserve"> </v>
      </c>
    </row>
    <row r="449" spans="1:3" x14ac:dyDescent="0.2">
      <c r="A449" s="9" t="str">
        <f>_xlfn.IFNA(('Table 10 Inputs'!A453),"")</f>
        <v xml:space="preserve"> </v>
      </c>
      <c r="B449" s="79" t="str">
        <f>IF(TRIM('Table 10 Inputs'!B453)="","", 'Table 10 Inputs'!B453)</f>
        <v/>
      </c>
      <c r="C449" s="81" t="str">
        <f>IF(B449=" "," ",_xlfn.IFNA(INDEX('Table 10 Inputs'!$Q:$Q, MATCH(B449,'Table 10 Inputs'!$B:$B,0))," "))</f>
        <v xml:space="preserve"> </v>
      </c>
    </row>
    <row r="450" spans="1:3" x14ac:dyDescent="0.2">
      <c r="A450" s="9" t="str">
        <f>_xlfn.IFNA(('Table 10 Inputs'!A454),"")</f>
        <v xml:space="preserve"> </v>
      </c>
      <c r="B450" s="79" t="str">
        <f>IF(TRIM('Table 10 Inputs'!B454)="","", 'Table 10 Inputs'!B454)</f>
        <v/>
      </c>
      <c r="C450" s="81" t="str">
        <f>IF(B450=" "," ",_xlfn.IFNA(INDEX('Table 10 Inputs'!$Q:$Q, MATCH(B450,'Table 10 Inputs'!$B:$B,0))," "))</f>
        <v xml:space="preserve"> </v>
      </c>
    </row>
    <row r="451" spans="1:3" x14ac:dyDescent="0.2">
      <c r="A451" s="9" t="str">
        <f>_xlfn.IFNA(('Table 10 Inputs'!A455),"")</f>
        <v xml:space="preserve"> </v>
      </c>
      <c r="B451" s="79" t="str">
        <f>IF(TRIM('Table 10 Inputs'!B455)="","", 'Table 10 Inputs'!B455)</f>
        <v/>
      </c>
      <c r="C451" s="81" t="str">
        <f>IF(B451=" "," ",_xlfn.IFNA(INDEX('Table 10 Inputs'!$Q:$Q, MATCH(B451,'Table 10 Inputs'!$B:$B,0))," "))</f>
        <v xml:space="preserve"> </v>
      </c>
    </row>
    <row r="452" spans="1:3" x14ac:dyDescent="0.2">
      <c r="A452" s="9" t="str">
        <f>_xlfn.IFNA(('Table 10 Inputs'!A456),"")</f>
        <v xml:space="preserve"> </v>
      </c>
      <c r="B452" s="79" t="str">
        <f>IF(TRIM('Table 10 Inputs'!B456)="","", 'Table 10 Inputs'!B456)</f>
        <v/>
      </c>
      <c r="C452" s="81" t="str">
        <f>IF(B452=" "," ",_xlfn.IFNA(INDEX('Table 10 Inputs'!$Q:$Q, MATCH(B452,'Table 10 Inputs'!$B:$B,0))," "))</f>
        <v xml:space="preserve"> </v>
      </c>
    </row>
    <row r="453" spans="1:3" x14ac:dyDescent="0.2">
      <c r="A453" s="9" t="str">
        <f>_xlfn.IFNA(('Table 10 Inputs'!A457),"")</f>
        <v xml:space="preserve"> </v>
      </c>
      <c r="B453" s="79" t="str">
        <f>IF(TRIM('Table 10 Inputs'!B457)="","", 'Table 10 Inputs'!B457)</f>
        <v/>
      </c>
      <c r="C453" s="81" t="str">
        <f>IF(B453=" "," ",_xlfn.IFNA(INDEX('Table 10 Inputs'!$Q:$Q, MATCH(B453,'Table 10 Inputs'!$B:$B,0))," "))</f>
        <v xml:space="preserve"> </v>
      </c>
    </row>
    <row r="454" spans="1:3" x14ac:dyDescent="0.2">
      <c r="A454" s="9" t="str">
        <f>_xlfn.IFNA(('Table 10 Inputs'!A458),"")</f>
        <v xml:space="preserve"> </v>
      </c>
      <c r="B454" s="79" t="str">
        <f>IF(TRIM('Table 10 Inputs'!B458)="","", 'Table 10 Inputs'!B458)</f>
        <v/>
      </c>
      <c r="C454" s="81" t="str">
        <f>IF(B454=" "," ",_xlfn.IFNA(INDEX('Table 10 Inputs'!$Q:$Q, MATCH(B454,'Table 10 Inputs'!$B:$B,0))," "))</f>
        <v xml:space="preserve"> </v>
      </c>
    </row>
    <row r="455" spans="1:3" x14ac:dyDescent="0.2">
      <c r="A455" s="9" t="str">
        <f>_xlfn.IFNA(('Table 10 Inputs'!A459),"")</f>
        <v xml:space="preserve"> </v>
      </c>
      <c r="B455" s="79" t="str">
        <f>IF(TRIM('Table 10 Inputs'!B459)="","", 'Table 10 Inputs'!B459)</f>
        <v/>
      </c>
      <c r="C455" s="81" t="str">
        <f>IF(B455=" "," ",_xlfn.IFNA(INDEX('Table 10 Inputs'!$Q:$Q, MATCH(B455,'Table 10 Inputs'!$B:$B,0))," "))</f>
        <v xml:space="preserve"> </v>
      </c>
    </row>
    <row r="456" spans="1:3" x14ac:dyDescent="0.2">
      <c r="A456" s="9" t="str">
        <f>_xlfn.IFNA(('Table 10 Inputs'!A460),"")</f>
        <v xml:space="preserve"> </v>
      </c>
      <c r="B456" s="79" t="str">
        <f>IF(TRIM('Table 10 Inputs'!B460)="","", 'Table 10 Inputs'!B460)</f>
        <v/>
      </c>
      <c r="C456" s="81" t="str">
        <f>IF(B456=" "," ",_xlfn.IFNA(INDEX('Table 10 Inputs'!$Q:$Q, MATCH(B456,'Table 10 Inputs'!$B:$B,0))," "))</f>
        <v xml:space="preserve"> </v>
      </c>
    </row>
    <row r="457" spans="1:3" x14ac:dyDescent="0.2">
      <c r="A457" s="9" t="str">
        <f>_xlfn.IFNA(('Table 10 Inputs'!A461),"")</f>
        <v xml:space="preserve"> </v>
      </c>
      <c r="B457" s="79" t="str">
        <f>IF(TRIM('Table 10 Inputs'!B461)="","", 'Table 10 Inputs'!B461)</f>
        <v/>
      </c>
      <c r="C457" s="81" t="str">
        <f>IF(B457=" "," ",_xlfn.IFNA(INDEX('Table 10 Inputs'!$Q:$Q, MATCH(B457,'Table 10 Inputs'!$B:$B,0))," "))</f>
        <v xml:space="preserve"> </v>
      </c>
    </row>
    <row r="458" spans="1:3" x14ac:dyDescent="0.2">
      <c r="A458" s="9" t="str">
        <f>_xlfn.IFNA(('Table 10 Inputs'!A462),"")</f>
        <v xml:space="preserve"> </v>
      </c>
      <c r="B458" s="79" t="str">
        <f>IF(TRIM('Table 10 Inputs'!B462)="","", 'Table 10 Inputs'!B462)</f>
        <v/>
      </c>
      <c r="C458" s="81" t="str">
        <f>IF(B458=" "," ",_xlfn.IFNA(INDEX('Table 10 Inputs'!$Q:$Q, MATCH(B458,'Table 10 Inputs'!$B:$B,0))," "))</f>
        <v xml:space="preserve"> </v>
      </c>
    </row>
    <row r="459" spans="1:3" x14ac:dyDescent="0.2">
      <c r="A459" s="9" t="str">
        <f>_xlfn.IFNA(('Table 10 Inputs'!A463),"")</f>
        <v xml:space="preserve"> </v>
      </c>
      <c r="B459" s="79" t="str">
        <f>IF(TRIM('Table 10 Inputs'!B463)="","", 'Table 10 Inputs'!B463)</f>
        <v/>
      </c>
      <c r="C459" s="81" t="str">
        <f>IF(B459=" "," ",_xlfn.IFNA(INDEX('Table 10 Inputs'!$Q:$Q, MATCH(B459,'Table 10 Inputs'!$B:$B,0))," "))</f>
        <v xml:space="preserve"> </v>
      </c>
    </row>
    <row r="460" spans="1:3" x14ac:dyDescent="0.2">
      <c r="A460" s="9" t="str">
        <f>_xlfn.IFNA(('Table 10 Inputs'!A464),"")</f>
        <v xml:space="preserve"> </v>
      </c>
      <c r="B460" s="79" t="str">
        <f>IF(TRIM('Table 10 Inputs'!B464)="","", 'Table 10 Inputs'!B464)</f>
        <v/>
      </c>
      <c r="C460" s="81" t="str">
        <f>IF(B460=" "," ",_xlfn.IFNA(INDEX('Table 10 Inputs'!$Q:$Q, MATCH(B460,'Table 10 Inputs'!$B:$B,0))," "))</f>
        <v xml:space="preserve"> </v>
      </c>
    </row>
    <row r="461" spans="1:3" x14ac:dyDescent="0.2">
      <c r="A461" s="9" t="str">
        <f>_xlfn.IFNA(('Table 10 Inputs'!A465),"")</f>
        <v xml:space="preserve"> </v>
      </c>
      <c r="B461" s="79" t="str">
        <f>IF(TRIM('Table 10 Inputs'!B465)="","", 'Table 10 Inputs'!B465)</f>
        <v/>
      </c>
      <c r="C461" s="81" t="str">
        <f>IF(B461=" "," ",_xlfn.IFNA(INDEX('Table 10 Inputs'!$Q:$Q, MATCH(B461,'Table 10 Inputs'!$B:$B,0))," "))</f>
        <v xml:space="preserve"> </v>
      </c>
    </row>
    <row r="462" spans="1:3" x14ac:dyDescent="0.2">
      <c r="A462" s="9" t="str">
        <f>_xlfn.IFNA(('Table 10 Inputs'!A466),"")</f>
        <v xml:space="preserve"> </v>
      </c>
      <c r="B462" s="79" t="str">
        <f>IF(TRIM('Table 10 Inputs'!B466)="","", 'Table 10 Inputs'!B466)</f>
        <v/>
      </c>
      <c r="C462" s="81" t="str">
        <f>IF(B462=" "," ",_xlfn.IFNA(INDEX('Table 10 Inputs'!$Q:$Q, MATCH(B462,'Table 10 Inputs'!$B:$B,0))," "))</f>
        <v xml:space="preserve"> </v>
      </c>
    </row>
    <row r="463" spans="1:3" x14ac:dyDescent="0.2">
      <c r="A463" s="9" t="str">
        <f>_xlfn.IFNA(('Table 10 Inputs'!A467),"")</f>
        <v xml:space="preserve"> </v>
      </c>
      <c r="B463" s="79" t="str">
        <f>IF(TRIM('Table 10 Inputs'!B467)="","", 'Table 10 Inputs'!B467)</f>
        <v/>
      </c>
      <c r="C463" s="81" t="str">
        <f>IF(B463=" "," ",_xlfn.IFNA(INDEX('Table 10 Inputs'!$Q:$Q, MATCH(B463,'Table 10 Inputs'!$B:$B,0))," "))</f>
        <v xml:space="preserve"> </v>
      </c>
    </row>
    <row r="464" spans="1:3" x14ac:dyDescent="0.2">
      <c r="A464" s="9" t="str">
        <f>_xlfn.IFNA(('Table 10 Inputs'!A468),"")</f>
        <v xml:space="preserve"> </v>
      </c>
      <c r="B464" s="79" t="str">
        <f>IF(TRIM('Table 10 Inputs'!B468)="","", 'Table 10 Inputs'!B468)</f>
        <v/>
      </c>
      <c r="C464" s="81" t="str">
        <f>IF(B464=" "," ",_xlfn.IFNA(INDEX('Table 10 Inputs'!$Q:$Q, MATCH(B464,'Table 10 Inputs'!$B:$B,0))," "))</f>
        <v xml:space="preserve"> </v>
      </c>
    </row>
    <row r="465" spans="1:3" x14ac:dyDescent="0.2">
      <c r="A465" s="9" t="str">
        <f>_xlfn.IFNA(('Table 10 Inputs'!A469),"")</f>
        <v xml:space="preserve"> </v>
      </c>
      <c r="B465" s="79" t="str">
        <f>IF(TRIM('Table 10 Inputs'!B469)="","", 'Table 10 Inputs'!B469)</f>
        <v/>
      </c>
      <c r="C465" s="81" t="str">
        <f>IF(B465=" "," ",_xlfn.IFNA(INDEX('Table 10 Inputs'!$Q:$Q, MATCH(B465,'Table 10 Inputs'!$B:$B,0))," "))</f>
        <v xml:space="preserve"> </v>
      </c>
    </row>
    <row r="466" spans="1:3" x14ac:dyDescent="0.2">
      <c r="A466" s="9" t="str">
        <f>_xlfn.IFNA(('Table 10 Inputs'!A470),"")</f>
        <v xml:space="preserve"> </v>
      </c>
      <c r="B466" s="79" t="str">
        <f>IF(TRIM('Table 10 Inputs'!B470)="","", 'Table 10 Inputs'!B470)</f>
        <v/>
      </c>
      <c r="C466" s="81" t="str">
        <f>IF(B466=" "," ",_xlfn.IFNA(INDEX('Table 10 Inputs'!$Q:$Q, MATCH(B466,'Table 10 Inputs'!$B:$B,0))," "))</f>
        <v xml:space="preserve"> </v>
      </c>
    </row>
    <row r="467" spans="1:3" x14ac:dyDescent="0.2">
      <c r="A467" s="9" t="str">
        <f>_xlfn.IFNA(('Table 10 Inputs'!A471),"")</f>
        <v xml:space="preserve"> </v>
      </c>
      <c r="B467" s="79" t="str">
        <f>IF(TRIM('Table 10 Inputs'!B471)="","", 'Table 10 Inputs'!B471)</f>
        <v/>
      </c>
      <c r="C467" s="81" t="str">
        <f>IF(B467=" "," ",_xlfn.IFNA(INDEX('Table 10 Inputs'!$Q:$Q, MATCH(B467,'Table 10 Inputs'!$B:$B,0))," "))</f>
        <v xml:space="preserve"> </v>
      </c>
    </row>
    <row r="468" spans="1:3" x14ac:dyDescent="0.2">
      <c r="A468" s="9" t="str">
        <f>_xlfn.IFNA(('Table 10 Inputs'!A472),"")</f>
        <v xml:space="preserve"> </v>
      </c>
      <c r="B468" s="79" t="str">
        <f>IF(TRIM('Table 10 Inputs'!B472)="","", 'Table 10 Inputs'!B472)</f>
        <v/>
      </c>
      <c r="C468" s="81" t="str">
        <f>IF(B468=" "," ",_xlfn.IFNA(INDEX('Table 10 Inputs'!$Q:$Q, MATCH(B468,'Table 10 Inputs'!$B:$B,0))," "))</f>
        <v xml:space="preserve"> </v>
      </c>
    </row>
    <row r="469" spans="1:3" x14ac:dyDescent="0.2">
      <c r="A469" s="9" t="str">
        <f>_xlfn.IFNA(('Table 10 Inputs'!A473),"")</f>
        <v xml:space="preserve"> </v>
      </c>
      <c r="B469" s="79" t="str">
        <f>IF(TRIM('Table 10 Inputs'!B473)="","", 'Table 10 Inputs'!B473)</f>
        <v/>
      </c>
      <c r="C469" s="81" t="str">
        <f>IF(B469=" "," ",_xlfn.IFNA(INDEX('Table 10 Inputs'!$Q:$Q, MATCH(B469,'Table 10 Inputs'!$B:$B,0))," "))</f>
        <v xml:space="preserve"> </v>
      </c>
    </row>
    <row r="470" spans="1:3" x14ac:dyDescent="0.2">
      <c r="A470" s="9" t="str">
        <f>_xlfn.IFNA(('Table 10 Inputs'!A474),"")</f>
        <v xml:space="preserve"> </v>
      </c>
      <c r="B470" s="79" t="str">
        <f>IF(TRIM('Table 10 Inputs'!B474)="","", 'Table 10 Inputs'!B474)</f>
        <v/>
      </c>
      <c r="C470" s="81" t="str">
        <f>IF(B470=" "," ",_xlfn.IFNA(INDEX('Table 10 Inputs'!$Q:$Q, MATCH(B470,'Table 10 Inputs'!$B:$B,0))," "))</f>
        <v xml:space="preserve"> </v>
      </c>
    </row>
    <row r="471" spans="1:3" x14ac:dyDescent="0.2">
      <c r="A471" s="9" t="str">
        <f>_xlfn.IFNA(('Table 10 Inputs'!A475),"")</f>
        <v xml:space="preserve"> </v>
      </c>
      <c r="B471" s="79" t="str">
        <f>IF(TRIM('Table 10 Inputs'!B475)="","", 'Table 10 Inputs'!B475)</f>
        <v/>
      </c>
      <c r="C471" s="81" t="str">
        <f>IF(B471=" "," ",_xlfn.IFNA(INDEX('Table 10 Inputs'!$Q:$Q, MATCH(B471,'Table 10 Inputs'!$B:$B,0))," "))</f>
        <v xml:space="preserve"> </v>
      </c>
    </row>
    <row r="472" spans="1:3" x14ac:dyDescent="0.2">
      <c r="A472" s="9" t="str">
        <f>_xlfn.IFNA(('Table 10 Inputs'!A476),"")</f>
        <v xml:space="preserve"> </v>
      </c>
      <c r="B472" s="79" t="str">
        <f>IF(TRIM('Table 10 Inputs'!B476)="","", 'Table 10 Inputs'!B476)</f>
        <v/>
      </c>
      <c r="C472" s="81" t="str">
        <f>IF(B472=" "," ",_xlfn.IFNA(INDEX('Table 10 Inputs'!$Q:$Q, MATCH(B472,'Table 10 Inputs'!$B:$B,0))," "))</f>
        <v xml:space="preserve"> </v>
      </c>
    </row>
    <row r="473" spans="1:3" x14ac:dyDescent="0.2">
      <c r="A473" s="9" t="str">
        <f>_xlfn.IFNA(('Table 10 Inputs'!A477),"")</f>
        <v xml:space="preserve"> </v>
      </c>
      <c r="B473" s="79" t="str">
        <f>IF(TRIM('Table 10 Inputs'!B477)="","", 'Table 10 Inputs'!B477)</f>
        <v/>
      </c>
      <c r="C473" s="81" t="str">
        <f>IF(B473=" "," ",_xlfn.IFNA(INDEX('Table 10 Inputs'!$Q:$Q, MATCH(B473,'Table 10 Inputs'!$B:$B,0))," "))</f>
        <v xml:space="preserve"> </v>
      </c>
    </row>
    <row r="474" spans="1:3" x14ac:dyDescent="0.2">
      <c r="A474" s="9" t="str">
        <f>_xlfn.IFNA(('Table 10 Inputs'!A478),"")</f>
        <v xml:space="preserve"> </v>
      </c>
      <c r="B474" s="79" t="str">
        <f>IF(TRIM('Table 10 Inputs'!B478)="","", 'Table 10 Inputs'!B478)</f>
        <v/>
      </c>
      <c r="C474" s="81" t="str">
        <f>IF(B474=" "," ",_xlfn.IFNA(INDEX('Table 10 Inputs'!$Q:$Q, MATCH(B474,'Table 10 Inputs'!$B:$B,0))," "))</f>
        <v xml:space="preserve"> </v>
      </c>
    </row>
    <row r="475" spans="1:3" x14ac:dyDescent="0.2">
      <c r="A475" s="9" t="str">
        <f>_xlfn.IFNA(('Table 10 Inputs'!A479),"")</f>
        <v xml:space="preserve"> </v>
      </c>
      <c r="B475" s="79" t="str">
        <f>IF(TRIM('Table 10 Inputs'!B479)="","", 'Table 10 Inputs'!B479)</f>
        <v/>
      </c>
      <c r="C475" s="81" t="str">
        <f>IF(B475=" "," ",_xlfn.IFNA(INDEX('Table 10 Inputs'!$Q:$Q, MATCH(B475,'Table 10 Inputs'!$B:$B,0))," "))</f>
        <v xml:space="preserve"> </v>
      </c>
    </row>
    <row r="476" spans="1:3" x14ac:dyDescent="0.2">
      <c r="A476" s="9" t="str">
        <f>_xlfn.IFNA(('Table 10 Inputs'!A480),"")</f>
        <v xml:space="preserve"> </v>
      </c>
      <c r="B476" s="79" t="str">
        <f>IF(TRIM('Table 10 Inputs'!B480)="","", 'Table 10 Inputs'!B480)</f>
        <v/>
      </c>
      <c r="C476" s="81" t="str">
        <f>IF(B476=" "," ",_xlfn.IFNA(INDEX('Table 10 Inputs'!$Q:$Q, MATCH(B476,'Table 10 Inputs'!$B:$B,0))," "))</f>
        <v xml:space="preserve"> </v>
      </c>
    </row>
    <row r="477" spans="1:3" x14ac:dyDescent="0.2">
      <c r="A477" s="9" t="str">
        <f>_xlfn.IFNA(('Table 10 Inputs'!A481),"")</f>
        <v xml:space="preserve"> </v>
      </c>
      <c r="B477" s="79" t="str">
        <f>IF(TRIM('Table 10 Inputs'!B481)="","", 'Table 10 Inputs'!B481)</f>
        <v/>
      </c>
      <c r="C477" s="81" t="str">
        <f>IF(B477=" "," ",_xlfn.IFNA(INDEX('Table 10 Inputs'!$Q:$Q, MATCH(B477,'Table 10 Inputs'!$B:$B,0))," "))</f>
        <v xml:space="preserve"> </v>
      </c>
    </row>
    <row r="478" spans="1:3" x14ac:dyDescent="0.2">
      <c r="A478" s="9" t="str">
        <f>_xlfn.IFNA(('Table 10 Inputs'!A482),"")</f>
        <v xml:space="preserve"> </v>
      </c>
      <c r="B478" s="79" t="str">
        <f>IF(TRIM('Table 10 Inputs'!B482)="","", 'Table 10 Inputs'!B482)</f>
        <v/>
      </c>
      <c r="C478" s="81" t="str">
        <f>IF(B478=" "," ",_xlfn.IFNA(INDEX('Table 10 Inputs'!$Q:$Q, MATCH(B478,'Table 10 Inputs'!$B:$B,0))," "))</f>
        <v xml:space="preserve"> </v>
      </c>
    </row>
    <row r="479" spans="1:3" x14ac:dyDescent="0.2">
      <c r="A479" s="9" t="str">
        <f>_xlfn.IFNA(('Table 10 Inputs'!A483),"")</f>
        <v xml:space="preserve"> </v>
      </c>
      <c r="B479" s="79" t="str">
        <f>IF(TRIM('Table 10 Inputs'!B483)="","", 'Table 10 Inputs'!B483)</f>
        <v/>
      </c>
      <c r="C479" s="81" t="str">
        <f>IF(B479=" "," ",_xlfn.IFNA(INDEX('Table 10 Inputs'!$Q:$Q, MATCH(B479,'Table 10 Inputs'!$B:$B,0))," "))</f>
        <v xml:space="preserve"> </v>
      </c>
    </row>
    <row r="480" spans="1:3" x14ac:dyDescent="0.2">
      <c r="A480" s="9" t="str">
        <f>_xlfn.IFNA(('Table 10 Inputs'!A484),"")</f>
        <v xml:space="preserve"> </v>
      </c>
      <c r="B480" s="79" t="str">
        <f>IF(TRIM('Table 10 Inputs'!B484)="","", 'Table 10 Inputs'!B484)</f>
        <v/>
      </c>
      <c r="C480" s="81" t="str">
        <f>IF(B480=" "," ",_xlfn.IFNA(INDEX('Table 10 Inputs'!$Q:$Q, MATCH(B480,'Table 10 Inputs'!$B:$B,0))," "))</f>
        <v xml:space="preserve"> </v>
      </c>
    </row>
    <row r="481" spans="1:3" x14ac:dyDescent="0.2">
      <c r="A481" s="9" t="str">
        <f>_xlfn.IFNA(('Table 10 Inputs'!A485),"")</f>
        <v xml:space="preserve"> </v>
      </c>
      <c r="B481" s="79" t="str">
        <f>IF(TRIM('Table 10 Inputs'!B485)="","", 'Table 10 Inputs'!B485)</f>
        <v/>
      </c>
      <c r="C481" s="81" t="str">
        <f>IF(B481=" "," ",_xlfn.IFNA(INDEX('Table 10 Inputs'!$Q:$Q, MATCH(B481,'Table 10 Inputs'!$B:$B,0))," "))</f>
        <v xml:space="preserve"> </v>
      </c>
    </row>
    <row r="482" spans="1:3" x14ac:dyDescent="0.2">
      <c r="A482" s="9" t="str">
        <f>_xlfn.IFNA(('Table 10 Inputs'!A486),"")</f>
        <v xml:space="preserve"> </v>
      </c>
      <c r="B482" s="79" t="str">
        <f>IF(TRIM('Table 10 Inputs'!B486)="","", 'Table 10 Inputs'!B486)</f>
        <v/>
      </c>
      <c r="C482" s="81" t="str">
        <f>IF(B482=" "," ",_xlfn.IFNA(INDEX('Table 10 Inputs'!$Q:$Q, MATCH(B482,'Table 10 Inputs'!$B:$B,0))," "))</f>
        <v xml:space="preserve"> </v>
      </c>
    </row>
    <row r="483" spans="1:3" x14ac:dyDescent="0.2">
      <c r="A483" s="9" t="str">
        <f>_xlfn.IFNA(('Table 10 Inputs'!A487),"")</f>
        <v xml:space="preserve"> </v>
      </c>
      <c r="B483" s="79" t="str">
        <f>IF(TRIM('Table 10 Inputs'!B487)="","", 'Table 10 Inputs'!B487)</f>
        <v/>
      </c>
      <c r="C483" s="81" t="str">
        <f>IF(B483=" "," ",_xlfn.IFNA(INDEX('Table 10 Inputs'!$Q:$Q, MATCH(B483,'Table 10 Inputs'!$B:$B,0))," "))</f>
        <v xml:space="preserve"> </v>
      </c>
    </row>
    <row r="484" spans="1:3" x14ac:dyDescent="0.2">
      <c r="A484" s="9" t="str">
        <f>_xlfn.IFNA(('Table 10 Inputs'!A488),"")</f>
        <v xml:space="preserve"> </v>
      </c>
      <c r="B484" s="79" t="str">
        <f>IF(TRIM('Table 10 Inputs'!B488)="","", 'Table 10 Inputs'!B488)</f>
        <v/>
      </c>
      <c r="C484" s="81" t="str">
        <f>IF(B484=" "," ",_xlfn.IFNA(INDEX('Table 10 Inputs'!$Q:$Q, MATCH(B484,'Table 10 Inputs'!$B:$B,0))," "))</f>
        <v xml:space="preserve"> </v>
      </c>
    </row>
    <row r="485" spans="1:3" x14ac:dyDescent="0.2">
      <c r="A485" s="9" t="str">
        <f>_xlfn.IFNA(('Table 10 Inputs'!A489),"")</f>
        <v xml:space="preserve"> </v>
      </c>
      <c r="B485" s="79" t="str">
        <f>IF(TRIM('Table 10 Inputs'!B489)="","", 'Table 10 Inputs'!B489)</f>
        <v/>
      </c>
      <c r="C485" s="81" t="str">
        <f>IF(B485=" "," ",_xlfn.IFNA(INDEX('Table 10 Inputs'!$Q:$Q, MATCH(B485,'Table 10 Inputs'!$B:$B,0))," "))</f>
        <v xml:space="preserve"> </v>
      </c>
    </row>
    <row r="486" spans="1:3" x14ac:dyDescent="0.2">
      <c r="A486" s="9" t="str">
        <f>_xlfn.IFNA(('Table 10 Inputs'!A490),"")</f>
        <v xml:space="preserve"> </v>
      </c>
      <c r="B486" s="79" t="str">
        <f>IF(TRIM('Table 10 Inputs'!B490)="","", 'Table 10 Inputs'!B490)</f>
        <v/>
      </c>
      <c r="C486" s="81" t="str">
        <f>IF(B486=" "," ",_xlfn.IFNA(INDEX('Table 10 Inputs'!$Q:$Q, MATCH(B486,'Table 10 Inputs'!$B:$B,0))," "))</f>
        <v xml:space="preserve"> </v>
      </c>
    </row>
    <row r="487" spans="1:3" x14ac:dyDescent="0.2">
      <c r="A487" s="9" t="str">
        <f>_xlfn.IFNA(('Table 10 Inputs'!A491),"")</f>
        <v xml:space="preserve"> </v>
      </c>
      <c r="B487" s="79" t="str">
        <f>IF(TRIM('Table 10 Inputs'!B491)="","", 'Table 10 Inputs'!B491)</f>
        <v/>
      </c>
      <c r="C487" s="81" t="str">
        <f>IF(B487=" "," ",_xlfn.IFNA(INDEX('Table 10 Inputs'!$Q:$Q, MATCH(B487,'Table 10 Inputs'!$B:$B,0))," "))</f>
        <v xml:space="preserve"> </v>
      </c>
    </row>
    <row r="488" spans="1:3" x14ac:dyDescent="0.2">
      <c r="A488" s="9" t="str">
        <f>_xlfn.IFNA(('Table 10 Inputs'!A492),"")</f>
        <v xml:space="preserve"> </v>
      </c>
      <c r="B488" s="79" t="str">
        <f>IF(TRIM('Table 10 Inputs'!B492)="","", 'Table 10 Inputs'!B492)</f>
        <v/>
      </c>
      <c r="C488" s="81" t="str">
        <f>IF(B488=" "," ",_xlfn.IFNA(INDEX('Table 10 Inputs'!$Q:$Q, MATCH(B488,'Table 10 Inputs'!$B:$B,0))," "))</f>
        <v xml:space="preserve"> </v>
      </c>
    </row>
    <row r="489" spans="1:3" x14ac:dyDescent="0.2">
      <c r="A489" s="9" t="str">
        <f>_xlfn.IFNA(('Table 10 Inputs'!A493),"")</f>
        <v xml:space="preserve"> </v>
      </c>
      <c r="B489" s="79" t="str">
        <f>IF(TRIM('Table 10 Inputs'!B493)="","", 'Table 10 Inputs'!B493)</f>
        <v/>
      </c>
      <c r="C489" s="81" t="str">
        <f>IF(B489=" "," ",_xlfn.IFNA(INDEX('Table 10 Inputs'!$Q:$Q, MATCH(B489,'Table 10 Inputs'!$B:$B,0))," "))</f>
        <v xml:space="preserve"> </v>
      </c>
    </row>
    <row r="490" spans="1:3" x14ac:dyDescent="0.2">
      <c r="A490" s="9" t="str">
        <f>_xlfn.IFNA(('Table 10 Inputs'!A494),"")</f>
        <v xml:space="preserve"> </v>
      </c>
      <c r="B490" s="79" t="str">
        <f>IF(TRIM('Table 10 Inputs'!B494)="","", 'Table 10 Inputs'!B494)</f>
        <v/>
      </c>
      <c r="C490" s="81" t="str">
        <f>IF(B490=" "," ",_xlfn.IFNA(INDEX('Table 10 Inputs'!$Q:$Q, MATCH(B490,'Table 10 Inputs'!$B:$B,0))," "))</f>
        <v xml:space="preserve"> </v>
      </c>
    </row>
    <row r="491" spans="1:3" x14ac:dyDescent="0.2">
      <c r="A491" s="9" t="str">
        <f>_xlfn.IFNA(('Table 10 Inputs'!A495),"")</f>
        <v xml:space="preserve"> </v>
      </c>
      <c r="B491" s="79" t="str">
        <f>IF(TRIM('Table 10 Inputs'!B495)="","", 'Table 10 Inputs'!B495)</f>
        <v/>
      </c>
      <c r="C491" s="81" t="str">
        <f>IF(B491=" "," ",_xlfn.IFNA(INDEX('Table 10 Inputs'!$Q:$Q, MATCH(B491,'Table 10 Inputs'!$B:$B,0))," "))</f>
        <v xml:space="preserve"> </v>
      </c>
    </row>
    <row r="492" spans="1:3" x14ac:dyDescent="0.2">
      <c r="A492" s="9" t="str">
        <f>_xlfn.IFNA(('Table 10 Inputs'!A496),"")</f>
        <v xml:space="preserve"> </v>
      </c>
      <c r="B492" s="79" t="str">
        <f>IF(TRIM('Table 10 Inputs'!B496)="","", 'Table 10 Inputs'!B496)</f>
        <v/>
      </c>
      <c r="C492" s="81" t="str">
        <f>IF(B492=" "," ",_xlfn.IFNA(INDEX('Table 10 Inputs'!$Q:$Q, MATCH(B492,'Table 10 Inputs'!$B:$B,0))," "))</f>
        <v xml:space="preserve"> </v>
      </c>
    </row>
    <row r="493" spans="1:3" x14ac:dyDescent="0.2">
      <c r="A493" s="9" t="str">
        <f>_xlfn.IFNA(('Table 10 Inputs'!A497),"")</f>
        <v xml:space="preserve"> </v>
      </c>
      <c r="B493" s="79" t="str">
        <f>IF(TRIM('Table 10 Inputs'!B497)="","", 'Table 10 Inputs'!B497)</f>
        <v/>
      </c>
      <c r="C493" s="81" t="str">
        <f>IF(B493=" "," ",_xlfn.IFNA(INDEX('Table 10 Inputs'!$Q:$Q, MATCH(B493,'Table 10 Inputs'!$B:$B,0))," "))</f>
        <v xml:space="preserve"> </v>
      </c>
    </row>
    <row r="494" spans="1:3" x14ac:dyDescent="0.2">
      <c r="A494" s="9" t="str">
        <f>_xlfn.IFNA(('Table 10 Inputs'!A498),"")</f>
        <v xml:space="preserve"> </v>
      </c>
      <c r="B494" s="79" t="str">
        <f>IF(TRIM('Table 10 Inputs'!B498)="","", 'Table 10 Inputs'!B498)</f>
        <v/>
      </c>
      <c r="C494" s="81" t="str">
        <f>IF(B494=" "," ",_xlfn.IFNA(INDEX('Table 10 Inputs'!$Q:$Q, MATCH(B494,'Table 10 Inputs'!$B:$B,0))," "))</f>
        <v xml:space="preserve"> </v>
      </c>
    </row>
    <row r="495" spans="1:3" x14ac:dyDescent="0.2">
      <c r="A495" s="9" t="str">
        <f>_xlfn.IFNA(('Table 10 Inputs'!A499),"")</f>
        <v xml:space="preserve"> </v>
      </c>
      <c r="B495" s="79" t="str">
        <f>IF(TRIM('Table 10 Inputs'!B499)="","", 'Table 10 Inputs'!B499)</f>
        <v/>
      </c>
      <c r="C495" s="81" t="str">
        <f>IF(B495=" "," ",_xlfn.IFNA(INDEX('Table 10 Inputs'!$Q:$Q, MATCH(B495,'Table 10 Inputs'!$B:$B,0))," "))</f>
        <v xml:space="preserve"> </v>
      </c>
    </row>
    <row r="496" spans="1:3" x14ac:dyDescent="0.2">
      <c r="A496" s="9" t="str">
        <f>_xlfn.IFNA(('Table 10 Inputs'!A500),"")</f>
        <v xml:space="preserve"> </v>
      </c>
      <c r="B496" s="79" t="str">
        <f>IF(TRIM('Table 10 Inputs'!B500)="","", 'Table 10 Inputs'!B500)</f>
        <v/>
      </c>
      <c r="C496" s="81" t="str">
        <f>IF(B496=" "," ",_xlfn.IFNA(INDEX('Table 10 Inputs'!$Q:$Q, MATCH(B496,'Table 10 Inputs'!$B:$B,0))," "))</f>
        <v xml:space="preserve"> </v>
      </c>
    </row>
    <row r="497" spans="1:3" x14ac:dyDescent="0.2">
      <c r="A497" s="9" t="str">
        <f>_xlfn.IFNA(('Table 10 Inputs'!A501),"")</f>
        <v xml:space="preserve"> </v>
      </c>
      <c r="B497" s="79" t="str">
        <f>IF(TRIM('Table 10 Inputs'!B501)="","", 'Table 10 Inputs'!B501)</f>
        <v/>
      </c>
      <c r="C497" s="81" t="str">
        <f>IF(B497=" "," ",_xlfn.IFNA(INDEX('Table 10 Inputs'!$Q:$Q, MATCH(B497,'Table 10 Inputs'!$B:$B,0))," "))</f>
        <v xml:space="preserve"> </v>
      </c>
    </row>
    <row r="498" spans="1:3" x14ac:dyDescent="0.2">
      <c r="A498" s="9" t="str">
        <f>_xlfn.IFNA(('Table 10 Inputs'!A502),"")</f>
        <v xml:space="preserve"> </v>
      </c>
      <c r="B498" s="79" t="str">
        <f>IF(TRIM('Table 10 Inputs'!B502)="","", 'Table 10 Inputs'!B502)</f>
        <v/>
      </c>
      <c r="C498" s="81" t="str">
        <f>IF(B498=" "," ",_xlfn.IFNA(INDEX('Table 10 Inputs'!$Q:$Q, MATCH(B498,'Table 10 Inputs'!$B:$B,0))," "))</f>
        <v xml:space="preserve"> </v>
      </c>
    </row>
    <row r="499" spans="1:3" x14ac:dyDescent="0.2">
      <c r="A499" s="9" t="str">
        <f>_xlfn.IFNA(('Table 10 Inputs'!A503),"")</f>
        <v xml:space="preserve"> </v>
      </c>
      <c r="B499" s="79" t="str">
        <f>IF(TRIM('Table 10 Inputs'!B503)="","", 'Table 10 Inputs'!B503)</f>
        <v/>
      </c>
      <c r="C499" s="81" t="str">
        <f>IF(B499=" "," ",_xlfn.IFNA(INDEX('Table 10 Inputs'!$Q:$Q, MATCH(B499,'Table 10 Inputs'!$B:$B,0))," "))</f>
        <v xml:space="preserve"> </v>
      </c>
    </row>
    <row r="500" spans="1:3" x14ac:dyDescent="0.2">
      <c r="A500" s="9" t="str">
        <f>_xlfn.IFNA(('Table 10 Inputs'!A504),"")</f>
        <v xml:space="preserve"> </v>
      </c>
      <c r="B500" s="79" t="str">
        <f>IF(TRIM('Table 10 Inputs'!B504)="","", 'Table 10 Inputs'!B504)</f>
        <v/>
      </c>
      <c r="C500" s="81" t="str">
        <f>IF(B500=" "," ",_xlfn.IFNA(INDEX('Table 10 Inputs'!$Q:$Q, MATCH(B500,'Table 10 Inputs'!$B:$B,0))," "))</f>
        <v xml:space="preserve"> </v>
      </c>
    </row>
    <row r="501" spans="1:3" x14ac:dyDescent="0.2">
      <c r="A501" s="9" t="str">
        <f>_xlfn.IFNA(('Table 10 Inputs'!A505),"")</f>
        <v xml:space="preserve"> </v>
      </c>
      <c r="B501" s="79" t="str">
        <f>IF(TRIM('Table 10 Inputs'!B505)="","", 'Table 10 Inputs'!B505)</f>
        <v/>
      </c>
      <c r="C501" s="81" t="str">
        <f>IF(B501=" "," ",_xlfn.IFNA(INDEX('Table 10 Inputs'!$Q:$Q, MATCH(B501,'Table 10 Inputs'!$B:$B,0))," "))</f>
        <v xml:space="preserve"> </v>
      </c>
    </row>
    <row r="502" spans="1:3" x14ac:dyDescent="0.2">
      <c r="A502" s="9" t="str">
        <f>_xlfn.IFNA(('Table 10 Inputs'!A506),"")</f>
        <v xml:space="preserve"> </v>
      </c>
      <c r="B502" s="79" t="str">
        <f>IF(TRIM('Table 10 Inputs'!B506)="","", 'Table 10 Inputs'!B506)</f>
        <v/>
      </c>
      <c r="C502" s="81" t="str">
        <f>IF(B502=" "," ",_xlfn.IFNA(INDEX('Table 10 Inputs'!$Q:$Q, MATCH(B502,'Table 10 Inputs'!$B:$B,0))," "))</f>
        <v xml:space="preserve"> </v>
      </c>
    </row>
    <row r="503" spans="1:3" x14ac:dyDescent="0.2">
      <c r="A503" s="9" t="str">
        <f>_xlfn.IFNA(('Table 10 Inputs'!A507),"")</f>
        <v xml:space="preserve"> </v>
      </c>
      <c r="B503" s="79" t="str">
        <f>IF(TRIM('Table 10 Inputs'!B507)="","", 'Table 10 Inputs'!B507)</f>
        <v/>
      </c>
      <c r="C503" s="81" t="str">
        <f>IF(B503=" "," ",_xlfn.IFNA(INDEX('Table 10 Inputs'!$Q:$Q, MATCH(B503,'Table 10 Inputs'!$B:$B,0))," "))</f>
        <v xml:space="preserve"> </v>
      </c>
    </row>
    <row r="504" spans="1:3" x14ac:dyDescent="0.2">
      <c r="A504" s="9" t="str">
        <f>_xlfn.IFNA(('Table 10 Inputs'!A508),"")</f>
        <v xml:space="preserve"> </v>
      </c>
      <c r="B504" s="79" t="str">
        <f>IF(TRIM('Table 10 Inputs'!B508)="","", 'Table 10 Inputs'!B508)</f>
        <v/>
      </c>
      <c r="C504" s="81" t="str">
        <f>IF(B504=" "," ",_xlfn.IFNA(INDEX('Table 10 Inputs'!$Q:$Q, MATCH(B504,'Table 10 Inputs'!$B:$B,0))," "))</f>
        <v xml:space="preserve"> </v>
      </c>
    </row>
    <row r="505" spans="1:3" x14ac:dyDescent="0.2">
      <c r="A505" s="9" t="str">
        <f>_xlfn.IFNA(('Table 10 Inputs'!A509),"")</f>
        <v xml:space="preserve"> </v>
      </c>
      <c r="B505" s="79" t="str">
        <f>IF(TRIM('Table 10 Inputs'!B509)="","", 'Table 10 Inputs'!B509)</f>
        <v/>
      </c>
      <c r="C505" s="81" t="str">
        <f>IF(B505=" "," ",_xlfn.IFNA(INDEX('Table 10 Inputs'!$Q:$Q, MATCH(B505,'Table 10 Inputs'!$B:$B,0))," "))</f>
        <v xml:space="preserve"> </v>
      </c>
    </row>
    <row r="506" spans="1:3" x14ac:dyDescent="0.2">
      <c r="A506" s="9" t="str">
        <f>_xlfn.IFNA(('Table 10 Inputs'!A510),"")</f>
        <v xml:space="preserve"> </v>
      </c>
      <c r="B506" s="79" t="str">
        <f>IF(TRIM('Table 10 Inputs'!B510)="","", 'Table 10 Inputs'!B510)</f>
        <v/>
      </c>
      <c r="C506" s="81" t="str">
        <f>IF(B506=" "," ",_xlfn.IFNA(INDEX('Table 10 Inputs'!$Q:$Q, MATCH(B506,'Table 10 Inputs'!$B:$B,0))," "))</f>
        <v xml:space="preserve"> </v>
      </c>
    </row>
    <row r="507" spans="1:3" x14ac:dyDescent="0.2">
      <c r="A507" s="9" t="str">
        <f>_xlfn.IFNA(('Table 10 Inputs'!A511),"")</f>
        <v xml:space="preserve"> </v>
      </c>
      <c r="B507" s="79" t="str">
        <f>IF(TRIM('Table 10 Inputs'!B511)="","", 'Table 10 Inputs'!B511)</f>
        <v/>
      </c>
      <c r="C507" s="81" t="str">
        <f>IF(B507=" "," ",_xlfn.IFNA(INDEX('Table 10 Inputs'!$Q:$Q, MATCH(B507,'Table 10 Inputs'!$B:$B,0))," "))</f>
        <v xml:space="preserve"> </v>
      </c>
    </row>
    <row r="508" spans="1:3" x14ac:dyDescent="0.2">
      <c r="A508" s="9" t="str">
        <f>_xlfn.IFNA(('Table 10 Inputs'!A512),"")</f>
        <v xml:space="preserve"> </v>
      </c>
      <c r="B508" s="79" t="str">
        <f>IF(TRIM('Table 10 Inputs'!B512)="","", 'Table 10 Inputs'!B512)</f>
        <v/>
      </c>
      <c r="C508" s="81" t="str">
        <f>IF(B508=" "," ",_xlfn.IFNA(INDEX('Table 10 Inputs'!$Q:$Q, MATCH(B508,'Table 10 Inputs'!$B:$B,0))," "))</f>
        <v xml:space="preserve"> </v>
      </c>
    </row>
    <row r="509" spans="1:3" x14ac:dyDescent="0.2">
      <c r="A509" s="9" t="str">
        <f>_xlfn.IFNA(('Table 10 Inputs'!A513),"")</f>
        <v xml:space="preserve"> </v>
      </c>
      <c r="B509" s="79" t="str">
        <f>IF(TRIM('Table 10 Inputs'!B513)="","", 'Table 10 Inputs'!B513)</f>
        <v/>
      </c>
      <c r="C509" s="81" t="str">
        <f>IF(B509=" "," ",_xlfn.IFNA(INDEX('Table 10 Inputs'!$Q:$Q, MATCH(B509,'Table 10 Inputs'!$B:$B,0))," "))</f>
        <v xml:space="preserve"> </v>
      </c>
    </row>
    <row r="510" spans="1:3" x14ac:dyDescent="0.2">
      <c r="A510" s="9" t="str">
        <f>_xlfn.IFNA(('Table 10 Inputs'!A514),"")</f>
        <v xml:space="preserve"> </v>
      </c>
      <c r="B510" s="79" t="str">
        <f>IF(TRIM('Table 10 Inputs'!B514)="","", 'Table 10 Inputs'!B514)</f>
        <v/>
      </c>
      <c r="C510" s="81" t="str">
        <f>IF(B510=" "," ",_xlfn.IFNA(INDEX('Table 10 Inputs'!$Q:$Q, MATCH(B510,'Table 10 Inputs'!$B:$B,0))," "))</f>
        <v xml:space="preserve"> </v>
      </c>
    </row>
    <row r="511" spans="1:3" x14ac:dyDescent="0.2">
      <c r="A511" s="9" t="str">
        <f>_xlfn.IFNA(('Table 10 Inputs'!A515),"")</f>
        <v xml:space="preserve"> </v>
      </c>
      <c r="B511" s="79" t="str">
        <f>IF(TRIM('Table 10 Inputs'!B515)="","", 'Table 10 Inputs'!B515)</f>
        <v/>
      </c>
      <c r="C511" s="81" t="str">
        <f>IF(B511=" "," ",_xlfn.IFNA(INDEX('Table 10 Inputs'!$Q:$Q, MATCH(B511,'Table 10 Inputs'!$B:$B,0))," "))</f>
        <v xml:space="preserve"> </v>
      </c>
    </row>
    <row r="512" spans="1:3" x14ac:dyDescent="0.2">
      <c r="A512" s="9" t="str">
        <f>_xlfn.IFNA(('Table 10 Inputs'!A516),"")</f>
        <v xml:space="preserve"> </v>
      </c>
      <c r="B512" s="79" t="str">
        <f>IF(TRIM('Table 10 Inputs'!B516)="","", 'Table 10 Inputs'!B516)</f>
        <v/>
      </c>
      <c r="C512" s="81" t="str">
        <f>IF(B512=" "," ",_xlfn.IFNA(INDEX('Table 10 Inputs'!$Q:$Q, MATCH(B512,'Table 10 Inputs'!$B:$B,0))," "))</f>
        <v xml:space="preserve"> </v>
      </c>
    </row>
    <row r="513" spans="1:3" x14ac:dyDescent="0.2">
      <c r="A513" s="9" t="str">
        <f>_xlfn.IFNA(('Table 10 Inputs'!A517),"")</f>
        <v xml:space="preserve"> </v>
      </c>
      <c r="B513" s="79" t="str">
        <f>IF(TRIM('Table 10 Inputs'!B517)="","", 'Table 10 Inputs'!B517)</f>
        <v/>
      </c>
      <c r="C513" s="81" t="str">
        <f>IF(B513=" "," ",_xlfn.IFNA(INDEX('Table 10 Inputs'!$Q:$Q, MATCH(B513,'Table 10 Inputs'!$B:$B,0))," "))</f>
        <v xml:space="preserve"> </v>
      </c>
    </row>
    <row r="514" spans="1:3" x14ac:dyDescent="0.2">
      <c r="A514" s="9" t="str">
        <f>_xlfn.IFNA(('Table 10 Inputs'!A518),"")</f>
        <v xml:space="preserve"> </v>
      </c>
      <c r="B514" s="79" t="str">
        <f>IF(TRIM('Table 10 Inputs'!B518)="","", 'Table 10 Inputs'!B518)</f>
        <v/>
      </c>
      <c r="C514" s="81" t="str">
        <f>IF(B514=" "," ",_xlfn.IFNA(INDEX('Table 10 Inputs'!$Q:$Q, MATCH(B514,'Table 10 Inputs'!$B:$B,0))," "))</f>
        <v xml:space="preserve"> </v>
      </c>
    </row>
    <row r="515" spans="1:3" x14ac:dyDescent="0.2">
      <c r="A515" s="9" t="str">
        <f>_xlfn.IFNA(('Table 10 Inputs'!A519),"")</f>
        <v xml:space="preserve"> </v>
      </c>
      <c r="B515" s="79" t="str">
        <f>IF(TRIM('Table 10 Inputs'!B519)="","", 'Table 10 Inputs'!B519)</f>
        <v/>
      </c>
      <c r="C515" s="81" t="str">
        <f>IF(B515=" "," ",_xlfn.IFNA(INDEX('Table 10 Inputs'!$Q:$Q, MATCH(B515,'Table 10 Inputs'!$B:$B,0))," "))</f>
        <v xml:space="preserve"> </v>
      </c>
    </row>
    <row r="516" spans="1:3" x14ac:dyDescent="0.2">
      <c r="A516" s="9" t="str">
        <f>_xlfn.IFNA(('Table 10 Inputs'!A520),"")</f>
        <v xml:space="preserve"> </v>
      </c>
      <c r="B516" s="79" t="str">
        <f>IF(TRIM('Table 10 Inputs'!B520)="","", 'Table 10 Inputs'!B520)</f>
        <v/>
      </c>
      <c r="C516" s="81" t="str">
        <f>IF(B516=" "," ",_xlfn.IFNA(INDEX('Table 10 Inputs'!$Q:$Q, MATCH(B516,'Table 10 Inputs'!$B:$B,0))," "))</f>
        <v xml:space="preserve"> </v>
      </c>
    </row>
    <row r="517" spans="1:3" x14ac:dyDescent="0.2">
      <c r="A517" s="9" t="str">
        <f>_xlfn.IFNA(('Table 10 Inputs'!A521),"")</f>
        <v xml:space="preserve"> </v>
      </c>
      <c r="B517" s="79" t="str">
        <f>IF(TRIM('Table 10 Inputs'!B521)="","", 'Table 10 Inputs'!B521)</f>
        <v/>
      </c>
      <c r="C517" s="81" t="str">
        <f>IF(B517=" "," ",_xlfn.IFNA(INDEX('Table 10 Inputs'!$Q:$Q, MATCH(B517,'Table 10 Inputs'!$B:$B,0))," "))</f>
        <v xml:space="preserve"> </v>
      </c>
    </row>
    <row r="518" spans="1:3" x14ac:dyDescent="0.2">
      <c r="A518" s="9" t="str">
        <f>_xlfn.IFNA(('Table 10 Inputs'!A522),"")</f>
        <v xml:space="preserve"> </v>
      </c>
      <c r="B518" s="79" t="str">
        <f>IF(TRIM('Table 10 Inputs'!B522)="","", 'Table 10 Inputs'!B522)</f>
        <v/>
      </c>
      <c r="C518" s="81" t="str">
        <f>IF(B518=" "," ",_xlfn.IFNA(INDEX('Table 10 Inputs'!$Q:$Q, MATCH(B518,'Table 10 Inputs'!$B:$B,0))," "))</f>
        <v xml:space="preserve"> </v>
      </c>
    </row>
    <row r="519" spans="1:3" x14ac:dyDescent="0.2">
      <c r="A519" s="9" t="str">
        <f>_xlfn.IFNA(('Table 10 Inputs'!A523),"")</f>
        <v xml:space="preserve"> </v>
      </c>
      <c r="B519" s="79" t="str">
        <f>IF(TRIM('Table 10 Inputs'!B523)="","", 'Table 10 Inputs'!B523)</f>
        <v/>
      </c>
      <c r="C519" s="81" t="str">
        <f>IF(B519=" "," ",_xlfn.IFNA(INDEX('Table 10 Inputs'!$Q:$Q, MATCH(B519,'Table 10 Inputs'!$B:$B,0))," "))</f>
        <v xml:space="preserve"> </v>
      </c>
    </row>
    <row r="520" spans="1:3" x14ac:dyDescent="0.2">
      <c r="A520" s="9" t="str">
        <f>_xlfn.IFNA(('Table 10 Inputs'!A524),"")</f>
        <v xml:space="preserve"> </v>
      </c>
      <c r="B520" s="79" t="str">
        <f>IF(TRIM('Table 10 Inputs'!B524)="","", 'Table 10 Inputs'!B524)</f>
        <v/>
      </c>
      <c r="C520" s="81" t="str">
        <f>IF(B520=" "," ",_xlfn.IFNA(INDEX('Table 10 Inputs'!$Q:$Q, MATCH(B520,'Table 10 Inputs'!$B:$B,0))," "))</f>
        <v xml:space="preserve"> </v>
      </c>
    </row>
    <row r="521" spans="1:3" x14ac:dyDescent="0.2">
      <c r="A521" s="9" t="str">
        <f>_xlfn.IFNA(('Table 10 Inputs'!A525),"")</f>
        <v xml:space="preserve"> </v>
      </c>
      <c r="B521" s="79" t="str">
        <f>IF(TRIM('Table 10 Inputs'!B525)="","", 'Table 10 Inputs'!B525)</f>
        <v/>
      </c>
      <c r="C521" s="81" t="str">
        <f>IF(B521=" "," ",_xlfn.IFNA(INDEX('Table 10 Inputs'!$Q:$Q, MATCH(B521,'Table 10 Inputs'!$B:$B,0))," "))</f>
        <v xml:space="preserve"> </v>
      </c>
    </row>
    <row r="522" spans="1:3" x14ac:dyDescent="0.2">
      <c r="A522" s="9" t="str">
        <f>_xlfn.IFNA(('Table 10 Inputs'!A526),"")</f>
        <v xml:space="preserve"> </v>
      </c>
      <c r="B522" s="79" t="str">
        <f>IF(TRIM('Table 10 Inputs'!B526)="","", 'Table 10 Inputs'!B526)</f>
        <v/>
      </c>
      <c r="C522" s="81" t="str">
        <f>IF(B522=" "," ",_xlfn.IFNA(INDEX('Table 10 Inputs'!$Q:$Q, MATCH(B522,'Table 10 Inputs'!$B:$B,0))," "))</f>
        <v xml:space="preserve"> </v>
      </c>
    </row>
    <row r="523" spans="1:3" x14ac:dyDescent="0.2">
      <c r="A523" s="9" t="str">
        <f>_xlfn.IFNA(('Table 10 Inputs'!A527),"")</f>
        <v xml:space="preserve"> </v>
      </c>
      <c r="B523" s="79" t="str">
        <f>IF(TRIM('Table 10 Inputs'!B527)="","", 'Table 10 Inputs'!B527)</f>
        <v/>
      </c>
      <c r="C523" s="81" t="str">
        <f>IF(B523=" "," ",_xlfn.IFNA(INDEX('Table 10 Inputs'!$Q:$Q, MATCH(B523,'Table 10 Inputs'!$B:$B,0))," "))</f>
        <v xml:space="preserve"> </v>
      </c>
    </row>
    <row r="524" spans="1:3" x14ac:dyDescent="0.2">
      <c r="A524" s="9" t="str">
        <f>_xlfn.IFNA(('Table 10 Inputs'!A528),"")</f>
        <v xml:space="preserve"> </v>
      </c>
      <c r="B524" s="79" t="str">
        <f>IF(TRIM('Table 10 Inputs'!B528)="","", 'Table 10 Inputs'!B528)</f>
        <v/>
      </c>
      <c r="C524" s="81" t="str">
        <f>IF(B524=" "," ",_xlfn.IFNA(INDEX('Table 10 Inputs'!$Q:$Q, MATCH(B524,'Table 10 Inputs'!$B:$B,0))," "))</f>
        <v xml:space="preserve"> </v>
      </c>
    </row>
    <row r="525" spans="1:3" x14ac:dyDescent="0.2">
      <c r="A525" s="9" t="str">
        <f>_xlfn.IFNA(('Table 10 Inputs'!A529),"")</f>
        <v xml:space="preserve"> </v>
      </c>
      <c r="B525" s="79" t="str">
        <f>IF(TRIM('Table 10 Inputs'!B529)="","", 'Table 10 Inputs'!B529)</f>
        <v/>
      </c>
      <c r="C525" s="81" t="str">
        <f>IF(B525=" "," ",_xlfn.IFNA(INDEX('Table 10 Inputs'!$Q:$Q, MATCH(B525,'Table 10 Inputs'!$B:$B,0))," "))</f>
        <v xml:space="preserve"> </v>
      </c>
    </row>
    <row r="526" spans="1:3" x14ac:dyDescent="0.2">
      <c r="A526" s="9" t="str">
        <f>_xlfn.IFNA(('Table 10 Inputs'!A530),"")</f>
        <v xml:space="preserve"> </v>
      </c>
      <c r="B526" s="79" t="str">
        <f>IF(TRIM('Table 10 Inputs'!B530)="","", 'Table 10 Inputs'!B530)</f>
        <v/>
      </c>
      <c r="C526" s="81" t="str">
        <f>IF(B526=" "," ",_xlfn.IFNA(INDEX('Table 10 Inputs'!$Q:$Q, MATCH(B526,'Table 10 Inputs'!$B:$B,0))," "))</f>
        <v xml:space="preserve"> </v>
      </c>
    </row>
    <row r="527" spans="1:3" x14ac:dyDescent="0.2">
      <c r="A527" s="9" t="str">
        <f>_xlfn.IFNA(('Table 10 Inputs'!A531),"")</f>
        <v xml:space="preserve"> </v>
      </c>
      <c r="B527" s="79" t="str">
        <f>IF(TRIM('Table 10 Inputs'!B531)="","", 'Table 10 Inputs'!B531)</f>
        <v/>
      </c>
      <c r="C527" s="81" t="str">
        <f>IF(B527=" "," ",_xlfn.IFNA(INDEX('Table 10 Inputs'!$Q:$Q, MATCH(B527,'Table 10 Inputs'!$B:$B,0))," "))</f>
        <v xml:space="preserve"> </v>
      </c>
    </row>
    <row r="528" spans="1:3" x14ac:dyDescent="0.2">
      <c r="A528" s="9" t="str">
        <f>_xlfn.IFNA(('Table 10 Inputs'!A532),"")</f>
        <v xml:space="preserve"> </v>
      </c>
      <c r="B528" s="79" t="str">
        <f>IF(TRIM('Table 10 Inputs'!B532)="","", 'Table 10 Inputs'!B532)</f>
        <v/>
      </c>
      <c r="C528" s="81" t="str">
        <f>IF(B528=" "," ",_xlfn.IFNA(INDEX('Table 10 Inputs'!$Q:$Q, MATCH(B528,'Table 10 Inputs'!$B:$B,0))," "))</f>
        <v xml:space="preserve"> </v>
      </c>
    </row>
    <row r="529" spans="1:3" x14ac:dyDescent="0.2">
      <c r="A529" s="9" t="str">
        <f>_xlfn.IFNA(('Table 10 Inputs'!A533),"")</f>
        <v xml:space="preserve"> </v>
      </c>
      <c r="B529" s="79" t="str">
        <f>IF(TRIM('Table 10 Inputs'!B533)="","", 'Table 10 Inputs'!B533)</f>
        <v/>
      </c>
      <c r="C529" s="81" t="str">
        <f>IF(B529=" "," ",_xlfn.IFNA(INDEX('Table 10 Inputs'!$Q:$Q, MATCH(B529,'Table 10 Inputs'!$B:$B,0))," "))</f>
        <v xml:space="preserve"> </v>
      </c>
    </row>
    <row r="530" spans="1:3" x14ac:dyDescent="0.2">
      <c r="A530" s="9" t="str">
        <f>_xlfn.IFNA(('Table 10 Inputs'!A534),"")</f>
        <v xml:space="preserve"> </v>
      </c>
      <c r="B530" s="79" t="str">
        <f>IF(TRIM('Table 10 Inputs'!B534)="","", 'Table 10 Inputs'!B534)</f>
        <v/>
      </c>
      <c r="C530" s="81" t="str">
        <f>IF(B530=" "," ",_xlfn.IFNA(INDEX('Table 10 Inputs'!$Q:$Q, MATCH(B530,'Table 10 Inputs'!$B:$B,0))," "))</f>
        <v xml:space="preserve"> </v>
      </c>
    </row>
    <row r="531" spans="1:3" x14ac:dyDescent="0.2">
      <c r="A531" s="9" t="str">
        <f>_xlfn.IFNA(('Table 10 Inputs'!A535),"")</f>
        <v xml:space="preserve"> </v>
      </c>
      <c r="B531" s="79" t="str">
        <f>IF(TRIM('Table 10 Inputs'!B535)="","", 'Table 10 Inputs'!B535)</f>
        <v/>
      </c>
      <c r="C531" s="81" t="str">
        <f>IF(B531=" "," ",_xlfn.IFNA(INDEX('Table 10 Inputs'!$Q:$Q, MATCH(B531,'Table 10 Inputs'!$B:$B,0))," "))</f>
        <v xml:space="preserve"> </v>
      </c>
    </row>
    <row r="532" spans="1:3" x14ac:dyDescent="0.2">
      <c r="A532" s="9" t="str">
        <f>_xlfn.IFNA(('Table 10 Inputs'!A536),"")</f>
        <v xml:space="preserve"> </v>
      </c>
      <c r="B532" s="79" t="str">
        <f>IF(TRIM('Table 10 Inputs'!B536)="","", 'Table 10 Inputs'!B536)</f>
        <v/>
      </c>
      <c r="C532" s="81" t="str">
        <f>IF(B532=" "," ",_xlfn.IFNA(INDEX('Table 10 Inputs'!$Q:$Q, MATCH(B532,'Table 10 Inputs'!$B:$B,0))," "))</f>
        <v xml:space="preserve"> </v>
      </c>
    </row>
    <row r="533" spans="1:3" x14ac:dyDescent="0.2">
      <c r="A533" s="9" t="str">
        <f>_xlfn.IFNA(('Table 10 Inputs'!A537),"")</f>
        <v xml:space="preserve"> </v>
      </c>
      <c r="B533" s="79" t="str">
        <f>IF(TRIM('Table 10 Inputs'!B537)="","", 'Table 10 Inputs'!B537)</f>
        <v/>
      </c>
      <c r="C533" s="81" t="str">
        <f>IF(B533=" "," ",_xlfn.IFNA(INDEX('Table 10 Inputs'!$Q:$Q, MATCH(B533,'Table 10 Inputs'!$B:$B,0))," "))</f>
        <v xml:space="preserve"> </v>
      </c>
    </row>
    <row r="534" spans="1:3" x14ac:dyDescent="0.2">
      <c r="A534" s="9" t="str">
        <f>_xlfn.IFNA(('Table 10 Inputs'!A538),"")</f>
        <v xml:space="preserve"> </v>
      </c>
      <c r="B534" s="79" t="str">
        <f>IF(TRIM('Table 10 Inputs'!B538)="","", 'Table 10 Inputs'!B538)</f>
        <v/>
      </c>
      <c r="C534" s="81" t="str">
        <f>IF(B534=" "," ",_xlfn.IFNA(INDEX('Table 10 Inputs'!$Q:$Q, MATCH(B534,'Table 10 Inputs'!$B:$B,0))," "))</f>
        <v xml:space="preserve"> </v>
      </c>
    </row>
    <row r="535" spans="1:3" x14ac:dyDescent="0.2">
      <c r="A535" s="9" t="str">
        <f>_xlfn.IFNA(('Table 10 Inputs'!A539),"")</f>
        <v xml:space="preserve"> </v>
      </c>
      <c r="B535" s="79" t="str">
        <f>IF(TRIM('Table 10 Inputs'!B539)="","", 'Table 10 Inputs'!B539)</f>
        <v/>
      </c>
      <c r="C535" s="81" t="str">
        <f>IF(B535=" "," ",_xlfn.IFNA(INDEX('Table 10 Inputs'!$Q:$Q, MATCH(B535,'Table 10 Inputs'!$B:$B,0))," "))</f>
        <v xml:space="preserve"> </v>
      </c>
    </row>
    <row r="536" spans="1:3" x14ac:dyDescent="0.2">
      <c r="A536" s="9" t="str">
        <f>_xlfn.IFNA(('Table 10 Inputs'!A540),"")</f>
        <v xml:space="preserve"> </v>
      </c>
      <c r="B536" s="79" t="str">
        <f>IF(TRIM('Table 10 Inputs'!B540)="","", 'Table 10 Inputs'!B540)</f>
        <v/>
      </c>
      <c r="C536" s="81" t="str">
        <f>IF(B536=" "," ",_xlfn.IFNA(INDEX('Table 10 Inputs'!$Q:$Q, MATCH(B536,'Table 10 Inputs'!$B:$B,0))," "))</f>
        <v xml:space="preserve"> </v>
      </c>
    </row>
    <row r="537" spans="1:3" x14ac:dyDescent="0.2">
      <c r="A537" s="9" t="str">
        <f>_xlfn.IFNA(('Table 10 Inputs'!A541),"")</f>
        <v xml:space="preserve"> </v>
      </c>
      <c r="B537" s="79" t="str">
        <f>IF(TRIM('Table 10 Inputs'!B541)="","", 'Table 10 Inputs'!B541)</f>
        <v/>
      </c>
      <c r="C537" s="81" t="str">
        <f>IF(B537=" "," ",_xlfn.IFNA(INDEX('Table 10 Inputs'!$Q:$Q, MATCH(B537,'Table 10 Inputs'!$B:$B,0))," "))</f>
        <v xml:space="preserve"> </v>
      </c>
    </row>
    <row r="538" spans="1:3" x14ac:dyDescent="0.2">
      <c r="A538" s="9" t="str">
        <f>_xlfn.IFNA(('Table 10 Inputs'!A542),"")</f>
        <v xml:space="preserve"> </v>
      </c>
      <c r="B538" s="79" t="str">
        <f>IF(TRIM('Table 10 Inputs'!B542)="","", 'Table 10 Inputs'!B542)</f>
        <v/>
      </c>
      <c r="C538" s="81" t="str">
        <f>IF(B538=" "," ",_xlfn.IFNA(INDEX('Table 10 Inputs'!$Q:$Q, MATCH(B538,'Table 10 Inputs'!$B:$B,0))," "))</f>
        <v xml:space="preserve"> </v>
      </c>
    </row>
    <row r="539" spans="1:3" x14ac:dyDescent="0.2">
      <c r="A539" s="9" t="str">
        <f>_xlfn.IFNA(('Table 10 Inputs'!A543),"")</f>
        <v xml:space="preserve"> </v>
      </c>
      <c r="B539" s="79" t="str">
        <f>IF(TRIM('Table 10 Inputs'!B543)="","", 'Table 10 Inputs'!B543)</f>
        <v/>
      </c>
      <c r="C539" s="81" t="str">
        <f>IF(B539=" "," ",_xlfn.IFNA(INDEX('Table 10 Inputs'!$Q:$Q, MATCH(B539,'Table 10 Inputs'!$B:$B,0))," "))</f>
        <v xml:space="preserve"> </v>
      </c>
    </row>
    <row r="540" spans="1:3" x14ac:dyDescent="0.2">
      <c r="A540" s="9" t="str">
        <f>_xlfn.IFNA(('Table 10 Inputs'!A544),"")</f>
        <v xml:space="preserve"> </v>
      </c>
      <c r="B540" s="79" t="str">
        <f>IF(TRIM('Table 10 Inputs'!B544)="","", 'Table 10 Inputs'!B544)</f>
        <v/>
      </c>
      <c r="C540" s="81" t="str">
        <f>IF(B540=" "," ",_xlfn.IFNA(INDEX('Table 10 Inputs'!$Q:$Q, MATCH(B540,'Table 10 Inputs'!$B:$B,0))," "))</f>
        <v xml:space="preserve"> </v>
      </c>
    </row>
    <row r="541" spans="1:3" x14ac:dyDescent="0.2">
      <c r="A541" s="9" t="str">
        <f>_xlfn.IFNA(('Table 10 Inputs'!A545),"")</f>
        <v xml:space="preserve"> </v>
      </c>
      <c r="B541" s="79" t="str">
        <f>IF(TRIM('Table 10 Inputs'!B545)="","", 'Table 10 Inputs'!B545)</f>
        <v/>
      </c>
      <c r="C541" s="81" t="str">
        <f>IF(B541=" "," ",_xlfn.IFNA(INDEX('Table 10 Inputs'!$Q:$Q, MATCH(B541,'Table 10 Inputs'!$B:$B,0))," "))</f>
        <v xml:space="preserve"> </v>
      </c>
    </row>
    <row r="542" spans="1:3" x14ac:dyDescent="0.2">
      <c r="A542" s="9" t="str">
        <f>_xlfn.IFNA(('Table 10 Inputs'!A546),"")</f>
        <v xml:space="preserve"> </v>
      </c>
      <c r="B542" s="79" t="str">
        <f>IF(TRIM('Table 10 Inputs'!B546)="","", 'Table 10 Inputs'!B546)</f>
        <v/>
      </c>
      <c r="C542" s="81" t="str">
        <f>IF(B542=" "," ",_xlfn.IFNA(INDEX('Table 10 Inputs'!$Q:$Q, MATCH(B542,'Table 10 Inputs'!$B:$B,0))," "))</f>
        <v xml:space="preserve"> </v>
      </c>
    </row>
    <row r="543" spans="1:3" x14ac:dyDescent="0.2">
      <c r="A543" s="9" t="str">
        <f>_xlfn.IFNA(('Table 10 Inputs'!A547),"")</f>
        <v xml:space="preserve"> </v>
      </c>
      <c r="B543" s="79" t="str">
        <f>IF(TRIM('Table 10 Inputs'!B547)="","", 'Table 10 Inputs'!B547)</f>
        <v/>
      </c>
      <c r="C543" s="81" t="str">
        <f>IF(B543=" "," ",_xlfn.IFNA(INDEX('Table 10 Inputs'!$Q:$Q, MATCH(B543,'Table 10 Inputs'!$B:$B,0))," "))</f>
        <v xml:space="preserve"> </v>
      </c>
    </row>
    <row r="544" spans="1:3" x14ac:dyDescent="0.2">
      <c r="A544" s="9" t="str">
        <f>_xlfn.IFNA(('Table 10 Inputs'!A548),"")</f>
        <v xml:space="preserve"> </v>
      </c>
      <c r="B544" s="79" t="str">
        <f>IF(TRIM('Table 10 Inputs'!B548)="","", 'Table 10 Inputs'!B548)</f>
        <v/>
      </c>
      <c r="C544" s="81" t="str">
        <f>IF(B544=" "," ",_xlfn.IFNA(INDEX('Table 10 Inputs'!$Q:$Q, MATCH(B544,'Table 10 Inputs'!$B:$B,0))," "))</f>
        <v xml:space="preserve"> </v>
      </c>
    </row>
    <row r="545" spans="1:3" x14ac:dyDescent="0.2">
      <c r="A545" s="9" t="str">
        <f>_xlfn.IFNA(('Table 10 Inputs'!A549),"")</f>
        <v xml:space="preserve"> </v>
      </c>
      <c r="B545" s="79" t="str">
        <f>IF(TRIM('Table 10 Inputs'!B549)="","", 'Table 10 Inputs'!B549)</f>
        <v/>
      </c>
      <c r="C545" s="81" t="str">
        <f>IF(B545=" "," ",_xlfn.IFNA(INDEX('Table 10 Inputs'!$Q:$Q, MATCH(B545,'Table 10 Inputs'!$B:$B,0))," "))</f>
        <v xml:space="preserve"> </v>
      </c>
    </row>
    <row r="546" spans="1:3" x14ac:dyDescent="0.2">
      <c r="A546" s="9" t="str">
        <f>_xlfn.IFNA(('Table 10 Inputs'!A550),"")</f>
        <v xml:space="preserve"> </v>
      </c>
      <c r="B546" s="79" t="str">
        <f>IF(TRIM('Table 10 Inputs'!B550)="","", 'Table 10 Inputs'!B550)</f>
        <v/>
      </c>
      <c r="C546" s="81" t="str">
        <f>IF(B546=" "," ",_xlfn.IFNA(INDEX('Table 10 Inputs'!$Q:$Q, MATCH(B546,'Table 10 Inputs'!$B:$B,0))," "))</f>
        <v xml:space="preserve"> </v>
      </c>
    </row>
    <row r="547" spans="1:3" x14ac:dyDescent="0.2">
      <c r="A547" s="9" t="str">
        <f>_xlfn.IFNA(('Table 10 Inputs'!A551),"")</f>
        <v xml:space="preserve"> </v>
      </c>
      <c r="B547" s="79" t="str">
        <f>IF(TRIM('Table 10 Inputs'!B551)="","", 'Table 10 Inputs'!B551)</f>
        <v/>
      </c>
      <c r="C547" s="81" t="str">
        <f>IF(B547=" "," ",_xlfn.IFNA(INDEX('Table 10 Inputs'!$Q:$Q, MATCH(B547,'Table 10 Inputs'!$B:$B,0))," "))</f>
        <v xml:space="preserve"> </v>
      </c>
    </row>
    <row r="548" spans="1:3" x14ac:dyDescent="0.2">
      <c r="A548" s="9" t="str">
        <f>_xlfn.IFNA(('Table 10 Inputs'!A552),"")</f>
        <v xml:space="preserve"> </v>
      </c>
      <c r="B548" s="79" t="str">
        <f>IF(TRIM('Table 10 Inputs'!B552)="","", 'Table 10 Inputs'!B552)</f>
        <v/>
      </c>
      <c r="C548" s="81" t="str">
        <f>IF(B548=" "," ",_xlfn.IFNA(INDEX('Table 10 Inputs'!$Q:$Q, MATCH(B548,'Table 10 Inputs'!$B:$B,0))," "))</f>
        <v xml:space="preserve"> </v>
      </c>
    </row>
    <row r="549" spans="1:3" x14ac:dyDescent="0.2">
      <c r="A549" s="9" t="str">
        <f>_xlfn.IFNA(('Table 10 Inputs'!A553),"")</f>
        <v xml:space="preserve"> </v>
      </c>
      <c r="B549" s="79" t="str">
        <f>IF(TRIM('Table 10 Inputs'!B553)="","", 'Table 10 Inputs'!B553)</f>
        <v/>
      </c>
      <c r="C549" s="81" t="str">
        <f>IF(B549=" "," ",_xlfn.IFNA(INDEX('Table 10 Inputs'!$Q:$Q, MATCH(B549,'Table 10 Inputs'!$B:$B,0))," "))</f>
        <v xml:space="preserve"> </v>
      </c>
    </row>
    <row r="550" spans="1:3" x14ac:dyDescent="0.2">
      <c r="A550" s="9" t="str">
        <f>_xlfn.IFNA(('Table 10 Inputs'!A554),"")</f>
        <v xml:space="preserve"> </v>
      </c>
      <c r="B550" s="79" t="str">
        <f>IF(TRIM('Table 10 Inputs'!B554)="","", 'Table 10 Inputs'!B554)</f>
        <v/>
      </c>
      <c r="C550" s="81" t="str">
        <f>IF(B550=" "," ",_xlfn.IFNA(INDEX('Table 10 Inputs'!$Q:$Q, MATCH(B550,'Table 10 Inputs'!$B:$B,0))," "))</f>
        <v xml:space="preserve"> </v>
      </c>
    </row>
    <row r="551" spans="1:3" x14ac:dyDescent="0.2">
      <c r="A551" s="9" t="str">
        <f>_xlfn.IFNA(('Table 10 Inputs'!A555),"")</f>
        <v xml:space="preserve"> </v>
      </c>
      <c r="B551" s="79" t="str">
        <f>IF(TRIM('Table 10 Inputs'!B555)="","", 'Table 10 Inputs'!B555)</f>
        <v/>
      </c>
      <c r="C551" s="81" t="str">
        <f>IF(B551=" "," ",_xlfn.IFNA(INDEX('Table 10 Inputs'!$Q:$Q, MATCH(B551,'Table 10 Inputs'!$B:$B,0))," "))</f>
        <v xml:space="preserve"> </v>
      </c>
    </row>
    <row r="552" spans="1:3" x14ac:dyDescent="0.2">
      <c r="A552" s="9" t="str">
        <f>_xlfn.IFNA(('Table 10 Inputs'!A556),"")</f>
        <v xml:space="preserve"> </v>
      </c>
      <c r="B552" s="79" t="str">
        <f>IF(TRIM('Table 10 Inputs'!B556)="","", 'Table 10 Inputs'!B556)</f>
        <v/>
      </c>
      <c r="C552" s="81" t="str">
        <f>IF(B552=" "," ",_xlfn.IFNA(INDEX('Table 10 Inputs'!$Q:$Q, MATCH(B552,'Table 10 Inputs'!$B:$B,0))," "))</f>
        <v xml:space="preserve"> </v>
      </c>
    </row>
    <row r="553" spans="1:3" x14ac:dyDescent="0.2">
      <c r="A553" s="9" t="str">
        <f>_xlfn.IFNA(('Table 10 Inputs'!A557),"")</f>
        <v xml:space="preserve"> </v>
      </c>
      <c r="B553" s="79" t="str">
        <f>IF(TRIM('Table 10 Inputs'!B557)="","", 'Table 10 Inputs'!B557)</f>
        <v/>
      </c>
      <c r="C553" s="81" t="str">
        <f>IF(B553=" "," ",_xlfn.IFNA(INDEX('Table 10 Inputs'!$Q:$Q, MATCH(B553,'Table 10 Inputs'!$B:$B,0))," "))</f>
        <v xml:space="preserve"> </v>
      </c>
    </row>
    <row r="554" spans="1:3" x14ac:dyDescent="0.2">
      <c r="A554" s="9" t="str">
        <f>_xlfn.IFNA(('Table 10 Inputs'!A558),"")</f>
        <v xml:space="preserve"> </v>
      </c>
      <c r="B554" s="79" t="str">
        <f>IF(TRIM('Table 10 Inputs'!B558)="","", 'Table 10 Inputs'!B558)</f>
        <v/>
      </c>
      <c r="C554" s="81" t="str">
        <f>IF(B554=" "," ",_xlfn.IFNA(INDEX('Table 10 Inputs'!$Q:$Q, MATCH(B554,'Table 10 Inputs'!$B:$B,0))," "))</f>
        <v xml:space="preserve"> </v>
      </c>
    </row>
    <row r="555" spans="1:3" x14ac:dyDescent="0.2">
      <c r="A555" s="9" t="str">
        <f>_xlfn.IFNA(('Table 10 Inputs'!A559),"")</f>
        <v xml:space="preserve"> </v>
      </c>
      <c r="B555" s="79" t="str">
        <f>IF(TRIM('Table 10 Inputs'!B559)="","", 'Table 10 Inputs'!B559)</f>
        <v/>
      </c>
      <c r="C555" s="81" t="str">
        <f>IF(B555=" "," ",_xlfn.IFNA(INDEX('Table 10 Inputs'!$Q:$Q, MATCH(B555,'Table 10 Inputs'!$B:$B,0))," "))</f>
        <v xml:space="preserve"> </v>
      </c>
    </row>
    <row r="556" spans="1:3" x14ac:dyDescent="0.2">
      <c r="A556" s="9" t="str">
        <f>_xlfn.IFNA(('Table 10 Inputs'!A560),"")</f>
        <v xml:space="preserve"> </v>
      </c>
      <c r="B556" s="79" t="str">
        <f>IF(TRIM('Table 10 Inputs'!B560)="","", 'Table 10 Inputs'!B560)</f>
        <v/>
      </c>
      <c r="C556" s="81" t="str">
        <f>IF(B556=" "," ",_xlfn.IFNA(INDEX('Table 10 Inputs'!$Q:$Q, MATCH(B556,'Table 10 Inputs'!$B:$B,0))," "))</f>
        <v xml:space="preserve"> </v>
      </c>
    </row>
    <row r="557" spans="1:3" x14ac:dyDescent="0.2">
      <c r="A557" s="9" t="str">
        <f>_xlfn.IFNA(('Table 10 Inputs'!A561),"")</f>
        <v xml:space="preserve"> </v>
      </c>
      <c r="B557" s="79" t="str">
        <f>IF(TRIM('Table 10 Inputs'!B561)="","", 'Table 10 Inputs'!B561)</f>
        <v/>
      </c>
      <c r="C557" s="81" t="str">
        <f>IF(B557=" "," ",_xlfn.IFNA(INDEX('Table 10 Inputs'!$Q:$Q, MATCH(B557,'Table 10 Inputs'!$B:$B,0))," "))</f>
        <v xml:space="preserve"> </v>
      </c>
    </row>
    <row r="558" spans="1:3" x14ac:dyDescent="0.2">
      <c r="A558" s="9" t="str">
        <f>_xlfn.IFNA(('Table 10 Inputs'!A562),"")</f>
        <v xml:space="preserve"> </v>
      </c>
      <c r="B558" s="79" t="str">
        <f>IF(TRIM('Table 10 Inputs'!B562)="","", 'Table 10 Inputs'!B562)</f>
        <v/>
      </c>
      <c r="C558" s="81" t="str">
        <f>IF(B558=" "," ",_xlfn.IFNA(INDEX('Table 10 Inputs'!$Q:$Q, MATCH(B558,'Table 10 Inputs'!$B:$B,0))," "))</f>
        <v xml:space="preserve"> </v>
      </c>
    </row>
    <row r="559" spans="1:3" x14ac:dyDescent="0.2">
      <c r="A559" s="9" t="str">
        <f>_xlfn.IFNA(('Table 10 Inputs'!A563),"")</f>
        <v xml:space="preserve"> </v>
      </c>
      <c r="B559" s="79" t="str">
        <f>IF(TRIM('Table 10 Inputs'!B563)="","", 'Table 10 Inputs'!B563)</f>
        <v/>
      </c>
      <c r="C559" s="81" t="str">
        <f>IF(B559=" "," ",_xlfn.IFNA(INDEX('Table 10 Inputs'!$Q:$Q, MATCH(B559,'Table 10 Inputs'!$B:$B,0))," "))</f>
        <v xml:space="preserve"> </v>
      </c>
    </row>
    <row r="560" spans="1:3" x14ac:dyDescent="0.2">
      <c r="A560" s="9" t="str">
        <f>_xlfn.IFNA(('Table 10 Inputs'!A564),"")</f>
        <v xml:space="preserve"> </v>
      </c>
      <c r="B560" s="79" t="str">
        <f>IF(TRIM('Table 10 Inputs'!B564)="","", 'Table 10 Inputs'!B564)</f>
        <v/>
      </c>
      <c r="C560" s="81" t="str">
        <f>IF(B560=" "," ",_xlfn.IFNA(INDEX('Table 10 Inputs'!$Q:$Q, MATCH(B560,'Table 10 Inputs'!$B:$B,0))," "))</f>
        <v xml:space="preserve"> </v>
      </c>
    </row>
    <row r="561" spans="1:3" x14ac:dyDescent="0.2">
      <c r="A561" s="9" t="str">
        <f>_xlfn.IFNA(('Table 10 Inputs'!A565),"")</f>
        <v xml:space="preserve"> </v>
      </c>
      <c r="B561" s="79" t="str">
        <f>IF(TRIM('Table 10 Inputs'!B565)="","", 'Table 10 Inputs'!B565)</f>
        <v/>
      </c>
      <c r="C561" s="81" t="str">
        <f>IF(B561=" "," ",_xlfn.IFNA(INDEX('Table 10 Inputs'!$Q:$Q, MATCH(B561,'Table 10 Inputs'!$B:$B,0))," "))</f>
        <v xml:space="preserve"> </v>
      </c>
    </row>
    <row r="562" spans="1:3" x14ac:dyDescent="0.2">
      <c r="A562" s="9" t="str">
        <f>_xlfn.IFNA(('Table 10 Inputs'!A566),"")</f>
        <v xml:space="preserve"> </v>
      </c>
      <c r="B562" s="79" t="str">
        <f>IF(TRIM('Table 10 Inputs'!B566)="","", 'Table 10 Inputs'!B566)</f>
        <v/>
      </c>
      <c r="C562" s="81" t="str">
        <f>IF(B562=" "," ",_xlfn.IFNA(INDEX('Table 10 Inputs'!$Q:$Q, MATCH(B562,'Table 10 Inputs'!$B:$B,0))," "))</f>
        <v xml:space="preserve"> </v>
      </c>
    </row>
    <row r="563" spans="1:3" x14ac:dyDescent="0.2">
      <c r="A563" s="9" t="str">
        <f>_xlfn.IFNA(('Table 10 Inputs'!A567),"")</f>
        <v xml:space="preserve"> </v>
      </c>
      <c r="B563" s="79" t="str">
        <f>IF(TRIM('Table 10 Inputs'!B567)="","", 'Table 10 Inputs'!B567)</f>
        <v/>
      </c>
      <c r="C563" s="81" t="str">
        <f>IF(B563=" "," ",_xlfn.IFNA(INDEX('Table 10 Inputs'!$Q:$Q, MATCH(B563,'Table 10 Inputs'!$B:$B,0))," "))</f>
        <v xml:space="preserve"> </v>
      </c>
    </row>
    <row r="564" spans="1:3" x14ac:dyDescent="0.2">
      <c r="A564" s="9" t="str">
        <f>_xlfn.IFNA(('Table 10 Inputs'!A568),"")</f>
        <v xml:space="preserve"> </v>
      </c>
      <c r="B564" s="79" t="str">
        <f>IF(TRIM('Table 10 Inputs'!B568)="","", 'Table 10 Inputs'!B568)</f>
        <v/>
      </c>
      <c r="C564" s="81" t="str">
        <f>IF(B564=" "," ",_xlfn.IFNA(INDEX('Table 10 Inputs'!$Q:$Q, MATCH(B564,'Table 10 Inputs'!$B:$B,0))," "))</f>
        <v xml:space="preserve"> </v>
      </c>
    </row>
    <row r="565" spans="1:3" x14ac:dyDescent="0.2">
      <c r="A565" s="9" t="str">
        <f>_xlfn.IFNA(('Table 10 Inputs'!A569),"")</f>
        <v xml:space="preserve"> </v>
      </c>
      <c r="B565" s="79" t="str">
        <f>IF(TRIM('Table 10 Inputs'!B569)="","", 'Table 10 Inputs'!B569)</f>
        <v/>
      </c>
      <c r="C565" s="81" t="str">
        <f>IF(B565=" "," ",_xlfn.IFNA(INDEX('Table 10 Inputs'!$Q:$Q, MATCH(B565,'Table 10 Inputs'!$B:$B,0))," "))</f>
        <v xml:space="preserve"> </v>
      </c>
    </row>
    <row r="566" spans="1:3" x14ac:dyDescent="0.2">
      <c r="A566" s="9" t="str">
        <f>_xlfn.IFNA(('Table 10 Inputs'!A570),"")</f>
        <v xml:space="preserve"> </v>
      </c>
      <c r="B566" s="79" t="str">
        <f>IF(TRIM('Table 10 Inputs'!B570)="","", 'Table 10 Inputs'!B570)</f>
        <v/>
      </c>
      <c r="C566" s="81" t="str">
        <f>IF(B566=" "," ",_xlfn.IFNA(INDEX('Table 10 Inputs'!$Q:$Q, MATCH(B566,'Table 10 Inputs'!$B:$B,0))," "))</f>
        <v xml:space="preserve"> </v>
      </c>
    </row>
    <row r="567" spans="1:3" x14ac:dyDescent="0.2">
      <c r="A567" s="9" t="str">
        <f>_xlfn.IFNA(('Table 10 Inputs'!A571),"")</f>
        <v xml:space="preserve"> </v>
      </c>
      <c r="B567" s="79" t="str">
        <f>IF(TRIM('Table 10 Inputs'!B571)="","", 'Table 10 Inputs'!B571)</f>
        <v/>
      </c>
      <c r="C567" s="81" t="str">
        <f>IF(B567=" "," ",_xlfn.IFNA(INDEX('Table 10 Inputs'!$Q:$Q, MATCH(B567,'Table 10 Inputs'!$B:$B,0))," "))</f>
        <v xml:space="preserve"> </v>
      </c>
    </row>
    <row r="568" spans="1:3" x14ac:dyDescent="0.2">
      <c r="A568" s="9" t="str">
        <f>_xlfn.IFNA(('Table 10 Inputs'!A572),"")</f>
        <v xml:space="preserve"> </v>
      </c>
      <c r="B568" s="79" t="str">
        <f>IF(TRIM('Table 10 Inputs'!B572)="","", 'Table 10 Inputs'!B572)</f>
        <v/>
      </c>
      <c r="C568" s="81" t="str">
        <f>IF(B568=" "," ",_xlfn.IFNA(INDEX('Table 10 Inputs'!$Q:$Q, MATCH(B568,'Table 10 Inputs'!$B:$B,0))," "))</f>
        <v xml:space="preserve"> </v>
      </c>
    </row>
    <row r="569" spans="1:3" x14ac:dyDescent="0.2">
      <c r="A569" s="9" t="str">
        <f>_xlfn.IFNA(('Table 10 Inputs'!A573),"")</f>
        <v xml:space="preserve"> </v>
      </c>
      <c r="B569" s="79" t="str">
        <f>IF(TRIM('Table 10 Inputs'!B573)="","", 'Table 10 Inputs'!B573)</f>
        <v/>
      </c>
      <c r="C569" s="81" t="str">
        <f>IF(B569=" "," ",_xlfn.IFNA(INDEX('Table 10 Inputs'!$Q:$Q, MATCH(B569,'Table 10 Inputs'!$B:$B,0))," "))</f>
        <v xml:space="preserve"> </v>
      </c>
    </row>
    <row r="570" spans="1:3" x14ac:dyDescent="0.2">
      <c r="A570" s="9" t="str">
        <f>_xlfn.IFNA(('Table 10 Inputs'!A574),"")</f>
        <v xml:space="preserve"> </v>
      </c>
      <c r="B570" s="79" t="str">
        <f>IF(TRIM('Table 10 Inputs'!B574)="","", 'Table 10 Inputs'!B574)</f>
        <v/>
      </c>
      <c r="C570" s="81" t="str">
        <f>IF(B570=" "," ",_xlfn.IFNA(INDEX('Table 10 Inputs'!$Q:$Q, MATCH(B570,'Table 10 Inputs'!$B:$B,0))," "))</f>
        <v xml:space="preserve"> </v>
      </c>
    </row>
    <row r="571" spans="1:3" x14ac:dyDescent="0.2">
      <c r="A571" s="9" t="str">
        <f>_xlfn.IFNA(('Table 10 Inputs'!A575),"")</f>
        <v xml:space="preserve"> </v>
      </c>
      <c r="B571" s="79" t="str">
        <f>IF(TRIM('Table 10 Inputs'!B575)="","", 'Table 10 Inputs'!B575)</f>
        <v/>
      </c>
      <c r="C571" s="81" t="str">
        <f>IF(B571=" "," ",_xlfn.IFNA(INDEX('Table 10 Inputs'!$Q:$Q, MATCH(B571,'Table 10 Inputs'!$B:$B,0))," "))</f>
        <v xml:space="preserve"> </v>
      </c>
    </row>
    <row r="572" spans="1:3" x14ac:dyDescent="0.2">
      <c r="A572" s="9" t="str">
        <f>_xlfn.IFNA(('Table 10 Inputs'!A576),"")</f>
        <v xml:space="preserve"> </v>
      </c>
      <c r="B572" s="79" t="str">
        <f>IF(TRIM('Table 10 Inputs'!B576)="","", 'Table 10 Inputs'!B576)</f>
        <v/>
      </c>
      <c r="C572" s="81" t="str">
        <f>IF(B572=" "," ",_xlfn.IFNA(INDEX('Table 10 Inputs'!$Q:$Q, MATCH(B572,'Table 10 Inputs'!$B:$B,0))," "))</f>
        <v xml:space="preserve"> </v>
      </c>
    </row>
    <row r="573" spans="1:3" x14ac:dyDescent="0.2">
      <c r="A573" s="9" t="str">
        <f>_xlfn.IFNA(('Table 10 Inputs'!A577),"")</f>
        <v xml:space="preserve"> </v>
      </c>
      <c r="B573" s="79" t="str">
        <f>IF(TRIM('Table 10 Inputs'!B577)="","", 'Table 10 Inputs'!B577)</f>
        <v/>
      </c>
      <c r="C573" s="81" t="str">
        <f>IF(B573=" "," ",_xlfn.IFNA(INDEX('Table 10 Inputs'!$Q:$Q, MATCH(B573,'Table 10 Inputs'!$B:$B,0))," "))</f>
        <v xml:space="preserve"> </v>
      </c>
    </row>
    <row r="574" spans="1:3" x14ac:dyDescent="0.2">
      <c r="A574" s="9" t="str">
        <f>_xlfn.IFNA(('Table 10 Inputs'!A578),"")</f>
        <v xml:space="preserve"> </v>
      </c>
      <c r="B574" s="79" t="str">
        <f>IF(TRIM('Table 10 Inputs'!B578)="","", 'Table 10 Inputs'!B578)</f>
        <v/>
      </c>
      <c r="C574" s="81" t="str">
        <f>IF(B574=" "," ",_xlfn.IFNA(INDEX('Table 10 Inputs'!$Q:$Q, MATCH(B574,'Table 10 Inputs'!$B:$B,0))," "))</f>
        <v xml:space="preserve"> </v>
      </c>
    </row>
    <row r="575" spans="1:3" x14ac:dyDescent="0.2">
      <c r="A575" s="9" t="str">
        <f>_xlfn.IFNA(('Table 10 Inputs'!A579),"")</f>
        <v xml:space="preserve"> </v>
      </c>
      <c r="B575" s="79" t="str">
        <f>IF(TRIM('Table 10 Inputs'!B579)="","", 'Table 10 Inputs'!B579)</f>
        <v/>
      </c>
      <c r="C575" s="81" t="str">
        <f>IF(B575=" "," ",_xlfn.IFNA(INDEX('Table 10 Inputs'!$Q:$Q, MATCH(B575,'Table 10 Inputs'!$B:$B,0))," "))</f>
        <v xml:space="preserve"> </v>
      </c>
    </row>
    <row r="576" spans="1:3" x14ac:dyDescent="0.2">
      <c r="A576" s="9" t="str">
        <f>_xlfn.IFNA(('Table 10 Inputs'!A580),"")</f>
        <v xml:space="preserve"> </v>
      </c>
      <c r="B576" s="79" t="str">
        <f>IF(TRIM('Table 10 Inputs'!B580)="","", 'Table 10 Inputs'!B580)</f>
        <v/>
      </c>
      <c r="C576" s="81" t="str">
        <f>IF(B576=" "," ",_xlfn.IFNA(INDEX('Table 10 Inputs'!$Q:$Q, MATCH(B576,'Table 10 Inputs'!$B:$B,0))," "))</f>
        <v xml:space="preserve"> </v>
      </c>
    </row>
    <row r="577" spans="1:3" x14ac:dyDescent="0.2">
      <c r="A577" s="9" t="str">
        <f>_xlfn.IFNA(('Table 10 Inputs'!A581),"")</f>
        <v xml:space="preserve"> </v>
      </c>
      <c r="B577" s="79" t="str">
        <f>IF(TRIM('Table 10 Inputs'!B581)="","", 'Table 10 Inputs'!B581)</f>
        <v/>
      </c>
      <c r="C577" s="81" t="str">
        <f>IF(B577=" "," ",_xlfn.IFNA(INDEX('Table 10 Inputs'!$Q:$Q, MATCH(B577,'Table 10 Inputs'!$B:$B,0))," "))</f>
        <v xml:space="preserve"> </v>
      </c>
    </row>
    <row r="578" spans="1:3" x14ac:dyDescent="0.2">
      <c r="A578" s="9" t="str">
        <f>_xlfn.IFNA(('Table 10 Inputs'!A582),"")</f>
        <v xml:space="preserve"> </v>
      </c>
      <c r="B578" s="79" t="str">
        <f>IF(TRIM('Table 10 Inputs'!B582)="","", 'Table 10 Inputs'!B582)</f>
        <v/>
      </c>
      <c r="C578" s="81" t="str">
        <f>IF(B578=" "," ",_xlfn.IFNA(INDEX('Table 10 Inputs'!$Q:$Q, MATCH(B578,'Table 10 Inputs'!$B:$B,0))," "))</f>
        <v xml:space="preserve"> </v>
      </c>
    </row>
    <row r="579" spans="1:3" x14ac:dyDescent="0.2">
      <c r="A579" s="9" t="str">
        <f>_xlfn.IFNA(('Table 10 Inputs'!A583),"")</f>
        <v xml:space="preserve"> </v>
      </c>
      <c r="B579" s="79" t="str">
        <f>IF(TRIM('Table 10 Inputs'!B583)="","", 'Table 10 Inputs'!B583)</f>
        <v/>
      </c>
      <c r="C579" s="81" t="str">
        <f>IF(B579=" "," ",_xlfn.IFNA(INDEX('Table 10 Inputs'!$Q:$Q, MATCH(B579,'Table 10 Inputs'!$B:$B,0))," "))</f>
        <v xml:space="preserve"> </v>
      </c>
    </row>
    <row r="580" spans="1:3" x14ac:dyDescent="0.2">
      <c r="A580" s="9" t="str">
        <f>_xlfn.IFNA(('Table 10 Inputs'!A584),"")</f>
        <v xml:space="preserve"> </v>
      </c>
      <c r="B580" s="79" t="str">
        <f>IF(TRIM('Table 10 Inputs'!B584)="","", 'Table 10 Inputs'!B584)</f>
        <v/>
      </c>
      <c r="C580" s="81" t="str">
        <f>IF(B580=" "," ",_xlfn.IFNA(INDEX('Table 10 Inputs'!$Q:$Q, MATCH(B580,'Table 10 Inputs'!$B:$B,0))," "))</f>
        <v xml:space="preserve"> </v>
      </c>
    </row>
    <row r="581" spans="1:3" x14ac:dyDescent="0.2">
      <c r="A581" s="9" t="str">
        <f>_xlfn.IFNA(('Table 10 Inputs'!A585),"")</f>
        <v xml:space="preserve"> </v>
      </c>
      <c r="B581" s="79" t="str">
        <f>IF(TRIM('Table 10 Inputs'!B585)="","", 'Table 10 Inputs'!B585)</f>
        <v/>
      </c>
      <c r="C581" s="81" t="str">
        <f>IF(B581=" "," ",_xlfn.IFNA(INDEX('Table 10 Inputs'!$Q:$Q, MATCH(B581,'Table 10 Inputs'!$B:$B,0))," "))</f>
        <v xml:space="preserve"> </v>
      </c>
    </row>
    <row r="582" spans="1:3" x14ac:dyDescent="0.2">
      <c r="A582" s="9" t="str">
        <f>_xlfn.IFNA(('Table 10 Inputs'!A586),"")</f>
        <v xml:space="preserve"> </v>
      </c>
      <c r="B582" s="79" t="str">
        <f>IF(TRIM('Table 10 Inputs'!B586)="","", 'Table 10 Inputs'!B586)</f>
        <v/>
      </c>
      <c r="C582" s="81" t="str">
        <f>IF(B582=" "," ",_xlfn.IFNA(INDEX('Table 10 Inputs'!$Q:$Q, MATCH(B582,'Table 10 Inputs'!$B:$B,0))," "))</f>
        <v xml:space="preserve"> </v>
      </c>
    </row>
    <row r="583" spans="1:3" x14ac:dyDescent="0.2">
      <c r="A583" s="9" t="str">
        <f>_xlfn.IFNA(('Table 10 Inputs'!A587),"")</f>
        <v xml:space="preserve"> </v>
      </c>
      <c r="B583" s="79" t="str">
        <f>IF(TRIM('Table 10 Inputs'!B587)="","", 'Table 10 Inputs'!B587)</f>
        <v/>
      </c>
      <c r="C583" s="81" t="str">
        <f>IF(B583=" "," ",_xlfn.IFNA(INDEX('Table 10 Inputs'!$Q:$Q, MATCH(B583,'Table 10 Inputs'!$B:$B,0))," "))</f>
        <v xml:space="preserve"> </v>
      </c>
    </row>
    <row r="584" spans="1:3" x14ac:dyDescent="0.2">
      <c r="A584" s="9" t="str">
        <f>_xlfn.IFNA(('Table 10 Inputs'!A588),"")</f>
        <v xml:space="preserve"> </v>
      </c>
      <c r="B584" s="79" t="str">
        <f>IF(TRIM('Table 10 Inputs'!B588)="","", 'Table 10 Inputs'!B588)</f>
        <v/>
      </c>
      <c r="C584" s="81" t="str">
        <f>IF(B584=" "," ",_xlfn.IFNA(INDEX('Table 10 Inputs'!$Q:$Q, MATCH(B584,'Table 10 Inputs'!$B:$B,0))," "))</f>
        <v xml:space="preserve"> </v>
      </c>
    </row>
    <row r="585" spans="1:3" x14ac:dyDescent="0.2">
      <c r="A585" s="9" t="str">
        <f>_xlfn.IFNA(('Table 10 Inputs'!A589),"")</f>
        <v xml:space="preserve"> </v>
      </c>
      <c r="B585" s="79" t="str">
        <f>IF(TRIM('Table 10 Inputs'!B589)="","", 'Table 10 Inputs'!B589)</f>
        <v/>
      </c>
      <c r="C585" s="81" t="str">
        <f>IF(B585=" "," ",_xlfn.IFNA(INDEX('Table 10 Inputs'!$Q:$Q, MATCH(B585,'Table 10 Inputs'!$B:$B,0))," "))</f>
        <v xml:space="preserve"> </v>
      </c>
    </row>
    <row r="586" spans="1:3" x14ac:dyDescent="0.2">
      <c r="A586" s="9" t="str">
        <f>_xlfn.IFNA(('Table 10 Inputs'!A590),"")</f>
        <v xml:space="preserve"> </v>
      </c>
      <c r="B586" s="79" t="str">
        <f>IF(TRIM('Table 10 Inputs'!B590)="","", 'Table 10 Inputs'!B590)</f>
        <v/>
      </c>
      <c r="C586" s="81" t="str">
        <f>IF(B586=" "," ",_xlfn.IFNA(INDEX('Table 10 Inputs'!$Q:$Q, MATCH(B586,'Table 10 Inputs'!$B:$B,0))," "))</f>
        <v xml:space="preserve"> </v>
      </c>
    </row>
    <row r="587" spans="1:3" x14ac:dyDescent="0.2">
      <c r="A587" s="9" t="str">
        <f>_xlfn.IFNA(('Table 10 Inputs'!A591),"")</f>
        <v xml:space="preserve"> </v>
      </c>
      <c r="B587" s="79" t="str">
        <f>IF(TRIM('Table 10 Inputs'!B591)="","", 'Table 10 Inputs'!B591)</f>
        <v/>
      </c>
      <c r="C587" s="81" t="str">
        <f>IF(B587=" "," ",_xlfn.IFNA(INDEX('Table 10 Inputs'!$Q:$Q, MATCH(B587,'Table 10 Inputs'!$B:$B,0))," "))</f>
        <v xml:space="preserve"> </v>
      </c>
    </row>
    <row r="588" spans="1:3" x14ac:dyDescent="0.2">
      <c r="A588" s="9" t="str">
        <f>_xlfn.IFNA(('Table 10 Inputs'!A592),"")</f>
        <v xml:space="preserve"> </v>
      </c>
      <c r="B588" s="79" t="str">
        <f>IF(TRIM('Table 10 Inputs'!B592)="","", 'Table 10 Inputs'!B592)</f>
        <v/>
      </c>
      <c r="C588" s="81" t="str">
        <f>IF(B588=" "," ",_xlfn.IFNA(INDEX('Table 10 Inputs'!$Q:$Q, MATCH(B588,'Table 10 Inputs'!$B:$B,0))," "))</f>
        <v xml:space="preserve"> </v>
      </c>
    </row>
    <row r="589" spans="1:3" x14ac:dyDescent="0.2">
      <c r="A589" s="9" t="str">
        <f>_xlfn.IFNA(('Table 10 Inputs'!A593),"")</f>
        <v xml:space="preserve"> </v>
      </c>
      <c r="B589" s="79" t="str">
        <f>IF(TRIM('Table 10 Inputs'!B593)="","", 'Table 10 Inputs'!B593)</f>
        <v/>
      </c>
      <c r="C589" s="81" t="str">
        <f>IF(B589=" "," ",_xlfn.IFNA(INDEX('Table 10 Inputs'!$Q:$Q, MATCH(B589,'Table 10 Inputs'!$B:$B,0))," "))</f>
        <v xml:space="preserve"> </v>
      </c>
    </row>
    <row r="590" spans="1:3" x14ac:dyDescent="0.2">
      <c r="A590" s="9" t="str">
        <f>_xlfn.IFNA(('Table 10 Inputs'!A594),"")</f>
        <v xml:space="preserve"> </v>
      </c>
      <c r="B590" s="79" t="str">
        <f>IF(TRIM('Table 10 Inputs'!B594)="","", 'Table 10 Inputs'!B594)</f>
        <v/>
      </c>
      <c r="C590" s="81" t="str">
        <f>IF(B590=" "," ",_xlfn.IFNA(INDEX('Table 10 Inputs'!$Q:$Q, MATCH(B590,'Table 10 Inputs'!$B:$B,0))," "))</f>
        <v xml:space="preserve"> </v>
      </c>
    </row>
    <row r="591" spans="1:3" x14ac:dyDescent="0.2">
      <c r="A591" s="9" t="str">
        <f>_xlfn.IFNA(('Table 10 Inputs'!A595),"")</f>
        <v xml:space="preserve"> </v>
      </c>
      <c r="B591" s="79" t="str">
        <f>IF(TRIM('Table 10 Inputs'!B595)="","", 'Table 10 Inputs'!B595)</f>
        <v/>
      </c>
      <c r="C591" s="81" t="str">
        <f>IF(B591=" "," ",_xlfn.IFNA(INDEX('Table 10 Inputs'!$Q:$Q, MATCH(B591,'Table 10 Inputs'!$B:$B,0))," "))</f>
        <v xml:space="preserve"> </v>
      </c>
    </row>
    <row r="592" spans="1:3" x14ac:dyDescent="0.2">
      <c r="A592" s="9" t="str">
        <f>_xlfn.IFNA(('Table 10 Inputs'!A596),"")</f>
        <v xml:space="preserve"> </v>
      </c>
      <c r="B592" s="79" t="str">
        <f>IF(TRIM('Table 10 Inputs'!B596)="","", 'Table 10 Inputs'!B596)</f>
        <v/>
      </c>
      <c r="C592" s="81" t="str">
        <f>IF(B592=" "," ",_xlfn.IFNA(INDEX('Table 10 Inputs'!$Q:$Q, MATCH(B592,'Table 10 Inputs'!$B:$B,0))," "))</f>
        <v xml:space="preserve"> </v>
      </c>
    </row>
    <row r="593" spans="1:3" x14ac:dyDescent="0.2">
      <c r="A593" s="9" t="str">
        <f>_xlfn.IFNA(('Table 10 Inputs'!A597),"")</f>
        <v xml:space="preserve"> </v>
      </c>
      <c r="B593" s="79" t="str">
        <f>IF(TRIM('Table 10 Inputs'!B597)="","", 'Table 10 Inputs'!B597)</f>
        <v/>
      </c>
      <c r="C593" s="81" t="str">
        <f>IF(B593=" "," ",_xlfn.IFNA(INDEX('Table 10 Inputs'!$Q:$Q, MATCH(B593,'Table 10 Inputs'!$B:$B,0))," "))</f>
        <v xml:space="preserve"> </v>
      </c>
    </row>
    <row r="594" spans="1:3" x14ac:dyDescent="0.2">
      <c r="A594" s="9" t="str">
        <f>_xlfn.IFNA(('Table 10 Inputs'!A598),"")</f>
        <v xml:space="preserve"> </v>
      </c>
      <c r="B594" s="79" t="str">
        <f>IF(TRIM('Table 10 Inputs'!B598)="","", 'Table 10 Inputs'!B598)</f>
        <v/>
      </c>
      <c r="C594" s="81" t="str">
        <f>IF(B594=" "," ",_xlfn.IFNA(INDEX('Table 10 Inputs'!$Q:$Q, MATCH(B594,'Table 10 Inputs'!$B:$B,0))," "))</f>
        <v xml:space="preserve"> </v>
      </c>
    </row>
    <row r="595" spans="1:3" x14ac:dyDescent="0.2">
      <c r="A595" s="9" t="str">
        <f>_xlfn.IFNA(('Table 10 Inputs'!A599),"")</f>
        <v xml:space="preserve"> </v>
      </c>
      <c r="B595" s="79" t="str">
        <f>IF(TRIM('Table 10 Inputs'!B599)="","", 'Table 10 Inputs'!B599)</f>
        <v/>
      </c>
      <c r="C595" s="81" t="str">
        <f>IF(B595=" "," ",_xlfn.IFNA(INDEX('Table 10 Inputs'!$Q:$Q, MATCH(B595,'Table 10 Inputs'!$B:$B,0))," "))</f>
        <v xml:space="preserve"> </v>
      </c>
    </row>
    <row r="596" spans="1:3" x14ac:dyDescent="0.2">
      <c r="A596" s="9" t="str">
        <f>_xlfn.IFNA(('Table 10 Inputs'!A600),"")</f>
        <v xml:space="preserve"> </v>
      </c>
      <c r="B596" s="79" t="str">
        <f>IF(TRIM('Table 10 Inputs'!B600)="","", 'Table 10 Inputs'!B600)</f>
        <v/>
      </c>
      <c r="C596" s="81" t="str">
        <f>IF(B596=" "," ",_xlfn.IFNA(INDEX('Table 10 Inputs'!$Q:$Q, MATCH(B596,'Table 10 Inputs'!$B:$B,0))," "))</f>
        <v xml:space="preserve"> </v>
      </c>
    </row>
    <row r="597" spans="1:3" x14ac:dyDescent="0.2">
      <c r="A597" s="9" t="str">
        <f>_xlfn.IFNA(('Table 10 Inputs'!A601),"")</f>
        <v xml:space="preserve"> </v>
      </c>
      <c r="B597" s="79" t="str">
        <f>IF(TRIM('Table 10 Inputs'!B601)="","", 'Table 10 Inputs'!B601)</f>
        <v/>
      </c>
      <c r="C597" s="81" t="str">
        <f>IF(B597=" "," ",_xlfn.IFNA(INDEX('Table 10 Inputs'!$Q:$Q, MATCH(B597,'Table 10 Inputs'!$B:$B,0))," "))</f>
        <v xml:space="preserve"> </v>
      </c>
    </row>
    <row r="598" spans="1:3" x14ac:dyDescent="0.2">
      <c r="A598" s="9" t="str">
        <f>_xlfn.IFNA(('Table 10 Inputs'!A602),"")</f>
        <v xml:space="preserve"> </v>
      </c>
      <c r="B598" s="79" t="str">
        <f>IF(TRIM('Table 10 Inputs'!B602)="","", 'Table 10 Inputs'!B602)</f>
        <v/>
      </c>
      <c r="C598" s="81" t="str">
        <f>IF(B598=" "," ",_xlfn.IFNA(INDEX('Table 10 Inputs'!$Q:$Q, MATCH(B598,'Table 10 Inputs'!$B:$B,0))," "))</f>
        <v xml:space="preserve"> </v>
      </c>
    </row>
    <row r="599" spans="1:3" x14ac:dyDescent="0.2">
      <c r="A599" s="9" t="str">
        <f>_xlfn.IFNA(('Table 10 Inputs'!A603),"")</f>
        <v xml:space="preserve"> </v>
      </c>
      <c r="B599" s="79" t="str">
        <f>IF(TRIM('Table 10 Inputs'!B603)="","", 'Table 10 Inputs'!B603)</f>
        <v/>
      </c>
      <c r="C599" s="81" t="str">
        <f>IF(B599=" "," ",_xlfn.IFNA(INDEX('Table 10 Inputs'!$Q:$Q, MATCH(B599,'Table 10 Inputs'!$B:$B,0))," "))</f>
        <v xml:space="preserve"> </v>
      </c>
    </row>
    <row r="600" spans="1:3" x14ac:dyDescent="0.2">
      <c r="A600" s="9" t="str">
        <f>_xlfn.IFNA(('Table 10 Inputs'!A604),"")</f>
        <v xml:space="preserve"> </v>
      </c>
      <c r="B600" s="79" t="str">
        <f>IF(TRIM('Table 10 Inputs'!B604)="","", 'Table 10 Inputs'!B604)</f>
        <v/>
      </c>
      <c r="C600" s="81" t="str">
        <f>IF(B600=" "," ",_xlfn.IFNA(INDEX('Table 10 Inputs'!$Q:$Q, MATCH(B600,'Table 10 Inputs'!$B:$B,0))," "))</f>
        <v xml:space="preserve"> </v>
      </c>
    </row>
    <row r="601" spans="1:3" x14ac:dyDescent="0.2">
      <c r="A601" s="9" t="str">
        <f>_xlfn.IFNA(('Table 10 Inputs'!A605),"")</f>
        <v xml:space="preserve"> </v>
      </c>
      <c r="B601" s="79" t="str">
        <f>IF(TRIM('Table 10 Inputs'!B605)="","", 'Table 10 Inputs'!B605)</f>
        <v/>
      </c>
      <c r="C601" s="81" t="str">
        <f>IF(B601=" "," ",_xlfn.IFNA(INDEX('Table 10 Inputs'!$Q:$Q, MATCH(B601,'Table 10 Inputs'!$B:$B,0))," "))</f>
        <v xml:space="preserve"> </v>
      </c>
    </row>
    <row r="602" spans="1:3" x14ac:dyDescent="0.2">
      <c r="A602" s="9" t="str">
        <f>_xlfn.IFNA(('Table 10 Inputs'!A606),"")</f>
        <v xml:space="preserve"> </v>
      </c>
      <c r="B602" s="79" t="str">
        <f>IF(TRIM('Table 10 Inputs'!B606)="","", 'Table 10 Inputs'!B606)</f>
        <v/>
      </c>
      <c r="C602" s="81" t="str">
        <f>IF(B602=" "," ",_xlfn.IFNA(INDEX('Table 10 Inputs'!$Q:$Q, MATCH(B602,'Table 10 Inputs'!$B:$B,0))," "))</f>
        <v xml:space="preserve"> </v>
      </c>
    </row>
    <row r="603" spans="1:3" x14ac:dyDescent="0.2">
      <c r="A603" s="9" t="str">
        <f>_xlfn.IFNA(('Table 10 Inputs'!A607),"")</f>
        <v xml:space="preserve"> </v>
      </c>
      <c r="B603" s="79" t="str">
        <f>IF(TRIM('Table 10 Inputs'!B607)="","", 'Table 10 Inputs'!B607)</f>
        <v/>
      </c>
      <c r="C603" s="81" t="str">
        <f>IF(B603=" "," ",_xlfn.IFNA(INDEX('Table 10 Inputs'!$Q:$Q, MATCH(B603,'Table 10 Inputs'!$B:$B,0))," "))</f>
        <v xml:space="preserve"> </v>
      </c>
    </row>
    <row r="604" spans="1:3" x14ac:dyDescent="0.2">
      <c r="A604" s="9" t="str">
        <f>_xlfn.IFNA(('Table 10 Inputs'!A608),"")</f>
        <v xml:space="preserve"> </v>
      </c>
      <c r="B604" s="79" t="str">
        <f>IF(TRIM('Table 10 Inputs'!B608)="","", 'Table 10 Inputs'!B608)</f>
        <v/>
      </c>
      <c r="C604" s="81" t="str">
        <f>IF(B604=" "," ",_xlfn.IFNA(INDEX('Table 10 Inputs'!$Q:$Q, MATCH(B604,'Table 10 Inputs'!$B:$B,0))," "))</f>
        <v xml:space="preserve"> </v>
      </c>
    </row>
    <row r="605" spans="1:3" x14ac:dyDescent="0.2">
      <c r="A605" s="9" t="str">
        <f>_xlfn.IFNA(('Table 10 Inputs'!A609),"")</f>
        <v xml:space="preserve"> </v>
      </c>
      <c r="B605" s="79" t="str">
        <f>IF(TRIM('Table 10 Inputs'!B609)="","", 'Table 10 Inputs'!B609)</f>
        <v/>
      </c>
      <c r="C605" s="81" t="str">
        <f>IF(B605=" "," ",_xlfn.IFNA(INDEX('Table 10 Inputs'!$Q:$Q, MATCH(B605,'Table 10 Inputs'!$B:$B,0))," "))</f>
        <v xml:space="preserve"> </v>
      </c>
    </row>
    <row r="606" spans="1:3" x14ac:dyDescent="0.2">
      <c r="A606" s="9" t="str">
        <f>_xlfn.IFNA(('Table 10 Inputs'!A610),"")</f>
        <v xml:space="preserve"> </v>
      </c>
      <c r="B606" s="79" t="str">
        <f>IF(TRIM('Table 10 Inputs'!B610)="","", 'Table 10 Inputs'!B610)</f>
        <v/>
      </c>
      <c r="C606" s="81" t="str">
        <f>IF(B606=" "," ",_xlfn.IFNA(INDEX('Table 10 Inputs'!$Q:$Q, MATCH(B606,'Table 10 Inputs'!$B:$B,0))," "))</f>
        <v xml:space="preserve"> </v>
      </c>
    </row>
    <row r="607" spans="1:3" x14ac:dyDescent="0.2">
      <c r="A607" s="9" t="str">
        <f>_xlfn.IFNA(('Table 10 Inputs'!A611),"")</f>
        <v xml:space="preserve"> </v>
      </c>
      <c r="B607" s="79" t="str">
        <f>IF(TRIM('Table 10 Inputs'!B611)="","", 'Table 10 Inputs'!B611)</f>
        <v/>
      </c>
      <c r="C607" s="81" t="str">
        <f>IF(B607=" "," ",_xlfn.IFNA(INDEX('Table 10 Inputs'!$Q:$Q, MATCH(B607,'Table 10 Inputs'!$B:$B,0))," "))</f>
        <v xml:space="preserve"> </v>
      </c>
    </row>
    <row r="608" spans="1:3" x14ac:dyDescent="0.2">
      <c r="A608" s="9" t="str">
        <f>_xlfn.IFNA(('Table 10 Inputs'!A612),"")</f>
        <v xml:space="preserve"> </v>
      </c>
      <c r="B608" s="79" t="str">
        <f>IF(TRIM('Table 10 Inputs'!B612)="","", 'Table 10 Inputs'!B612)</f>
        <v/>
      </c>
      <c r="C608" s="81" t="str">
        <f>IF(B608=" "," ",_xlfn.IFNA(INDEX('Table 10 Inputs'!$Q:$Q, MATCH(B608,'Table 10 Inputs'!$B:$B,0))," "))</f>
        <v xml:space="preserve"> </v>
      </c>
    </row>
    <row r="609" spans="1:3" x14ac:dyDescent="0.2">
      <c r="A609" s="9" t="str">
        <f>_xlfn.IFNA(('Table 10 Inputs'!A613),"")</f>
        <v xml:space="preserve"> </v>
      </c>
      <c r="B609" s="79" t="str">
        <f>IF(TRIM('Table 10 Inputs'!B613)="","", 'Table 10 Inputs'!B613)</f>
        <v/>
      </c>
      <c r="C609" s="81" t="str">
        <f>IF(B609=" "," ",_xlfn.IFNA(INDEX('Table 10 Inputs'!$Q:$Q, MATCH(B609,'Table 10 Inputs'!$B:$B,0))," "))</f>
        <v xml:space="preserve"> </v>
      </c>
    </row>
    <row r="610" spans="1:3" x14ac:dyDescent="0.2">
      <c r="A610" s="9" t="str">
        <f>_xlfn.IFNA(('Table 10 Inputs'!A614),"")</f>
        <v xml:space="preserve"> </v>
      </c>
      <c r="B610" s="79" t="str">
        <f>IF(TRIM('Table 10 Inputs'!B614)="","", 'Table 10 Inputs'!B614)</f>
        <v/>
      </c>
      <c r="C610" s="81" t="str">
        <f>IF(B610=" "," ",_xlfn.IFNA(INDEX('Table 10 Inputs'!$Q:$Q, MATCH(B610,'Table 10 Inputs'!$B:$B,0))," "))</f>
        <v xml:space="preserve"> </v>
      </c>
    </row>
    <row r="611" spans="1:3" x14ac:dyDescent="0.2">
      <c r="A611" s="9" t="str">
        <f>_xlfn.IFNA(('Table 10 Inputs'!A615),"")</f>
        <v xml:space="preserve"> </v>
      </c>
      <c r="B611" s="79" t="str">
        <f>IF(TRIM('Table 10 Inputs'!B615)="","", 'Table 10 Inputs'!B615)</f>
        <v/>
      </c>
      <c r="C611" s="81" t="str">
        <f>IF(B611=" "," ",_xlfn.IFNA(INDEX('Table 10 Inputs'!$Q:$Q, MATCH(B611,'Table 10 Inputs'!$B:$B,0))," "))</f>
        <v xml:space="preserve"> </v>
      </c>
    </row>
    <row r="612" spans="1:3" x14ac:dyDescent="0.2">
      <c r="A612" s="9" t="str">
        <f>_xlfn.IFNA(('Table 10 Inputs'!A616),"")</f>
        <v xml:space="preserve"> </v>
      </c>
      <c r="B612" s="79" t="str">
        <f>IF(TRIM('Table 10 Inputs'!B616)="","", 'Table 10 Inputs'!B616)</f>
        <v/>
      </c>
      <c r="C612" s="81" t="str">
        <f>IF(B612=" "," ",_xlfn.IFNA(INDEX('Table 10 Inputs'!$Q:$Q, MATCH(B612,'Table 10 Inputs'!$B:$B,0))," "))</f>
        <v xml:space="preserve"> </v>
      </c>
    </row>
    <row r="613" spans="1:3" x14ac:dyDescent="0.2">
      <c r="A613" s="9" t="str">
        <f>_xlfn.IFNA(('Table 10 Inputs'!A617),"")</f>
        <v xml:space="preserve"> </v>
      </c>
      <c r="B613" s="79" t="str">
        <f>IF(TRIM('Table 10 Inputs'!B617)="","", 'Table 10 Inputs'!B617)</f>
        <v/>
      </c>
      <c r="C613" s="81" t="str">
        <f>IF(B613=" "," ",_xlfn.IFNA(INDEX('Table 10 Inputs'!$Q:$Q, MATCH(B613,'Table 10 Inputs'!$B:$B,0))," "))</f>
        <v xml:space="preserve"> </v>
      </c>
    </row>
    <row r="614" spans="1:3" x14ac:dyDescent="0.2">
      <c r="A614" s="9" t="str">
        <f>_xlfn.IFNA(('Table 10 Inputs'!A618),"")</f>
        <v xml:space="preserve"> </v>
      </c>
      <c r="B614" s="79" t="str">
        <f>IF(TRIM('Table 10 Inputs'!B618)="","", 'Table 10 Inputs'!B618)</f>
        <v/>
      </c>
      <c r="C614" s="81" t="str">
        <f>IF(B614=" "," ",_xlfn.IFNA(INDEX('Table 10 Inputs'!$Q:$Q, MATCH(B614,'Table 10 Inputs'!$B:$B,0))," "))</f>
        <v xml:space="preserve"> </v>
      </c>
    </row>
    <row r="615" spans="1:3" x14ac:dyDescent="0.2">
      <c r="A615" s="9" t="str">
        <f>_xlfn.IFNA(('Table 10 Inputs'!A619),"")</f>
        <v xml:space="preserve"> </v>
      </c>
      <c r="B615" s="79" t="str">
        <f>IF(TRIM('Table 10 Inputs'!B619)="","", 'Table 10 Inputs'!B619)</f>
        <v/>
      </c>
      <c r="C615" s="81" t="str">
        <f>IF(B615=" "," ",_xlfn.IFNA(INDEX('Table 10 Inputs'!$Q:$Q, MATCH(B615,'Table 10 Inputs'!$B:$B,0))," "))</f>
        <v xml:space="preserve"> </v>
      </c>
    </row>
    <row r="616" spans="1:3" x14ac:dyDescent="0.2">
      <c r="A616" s="9" t="str">
        <f>_xlfn.IFNA(('Table 10 Inputs'!A620),"")</f>
        <v xml:space="preserve"> </v>
      </c>
      <c r="B616" s="79" t="str">
        <f>IF(TRIM('Table 10 Inputs'!B620)="","", 'Table 10 Inputs'!B620)</f>
        <v/>
      </c>
      <c r="C616" s="81" t="str">
        <f>IF(B616=" "," ",_xlfn.IFNA(INDEX('Table 10 Inputs'!$Q:$Q, MATCH(B616,'Table 10 Inputs'!$B:$B,0))," "))</f>
        <v xml:space="preserve"> </v>
      </c>
    </row>
    <row r="617" spans="1:3" x14ac:dyDescent="0.2">
      <c r="A617" s="9" t="str">
        <f>_xlfn.IFNA(('Table 10 Inputs'!A621),"")</f>
        <v xml:space="preserve"> </v>
      </c>
      <c r="B617" s="79" t="str">
        <f>IF(TRIM('Table 10 Inputs'!B621)="","", 'Table 10 Inputs'!B621)</f>
        <v/>
      </c>
      <c r="C617" s="81" t="str">
        <f>IF(B617=" "," ",_xlfn.IFNA(INDEX('Table 10 Inputs'!$Q:$Q, MATCH(B617,'Table 10 Inputs'!$B:$B,0))," "))</f>
        <v xml:space="preserve"> </v>
      </c>
    </row>
    <row r="618" spans="1:3" x14ac:dyDescent="0.2">
      <c r="A618" s="9" t="str">
        <f>_xlfn.IFNA(('Table 10 Inputs'!A622),"")</f>
        <v xml:space="preserve"> </v>
      </c>
      <c r="B618" s="79" t="str">
        <f>IF(TRIM('Table 10 Inputs'!B622)="","", 'Table 10 Inputs'!B622)</f>
        <v/>
      </c>
      <c r="C618" s="81" t="str">
        <f>IF(B618=" "," ",_xlfn.IFNA(INDEX('Table 10 Inputs'!$Q:$Q, MATCH(B618,'Table 10 Inputs'!$B:$B,0))," "))</f>
        <v xml:space="preserve"> </v>
      </c>
    </row>
    <row r="619" spans="1:3" x14ac:dyDescent="0.2">
      <c r="A619" s="9" t="str">
        <f>_xlfn.IFNA(('Table 10 Inputs'!A623),"")</f>
        <v xml:space="preserve"> </v>
      </c>
      <c r="B619" s="79" t="str">
        <f>IF(TRIM('Table 10 Inputs'!B623)="","", 'Table 10 Inputs'!B623)</f>
        <v/>
      </c>
      <c r="C619" s="81" t="str">
        <f>IF(B619=" "," ",_xlfn.IFNA(INDEX('Table 10 Inputs'!$Q:$Q, MATCH(B619,'Table 10 Inputs'!$B:$B,0))," "))</f>
        <v xml:space="preserve"> </v>
      </c>
    </row>
    <row r="620" spans="1:3" x14ac:dyDescent="0.2">
      <c r="A620" s="9" t="str">
        <f>_xlfn.IFNA(('Table 10 Inputs'!A624),"")</f>
        <v xml:space="preserve"> </v>
      </c>
      <c r="B620" s="79" t="str">
        <f>IF(TRIM('Table 10 Inputs'!B624)="","", 'Table 10 Inputs'!B624)</f>
        <v/>
      </c>
      <c r="C620" s="81" t="str">
        <f>IF(B620=" "," ",_xlfn.IFNA(INDEX('Table 10 Inputs'!$Q:$Q, MATCH(B620,'Table 10 Inputs'!$B:$B,0))," "))</f>
        <v xml:space="preserve"> </v>
      </c>
    </row>
    <row r="621" spans="1:3" x14ac:dyDescent="0.2">
      <c r="A621" s="9" t="str">
        <f>_xlfn.IFNA(('Table 10 Inputs'!A625),"")</f>
        <v xml:space="preserve"> </v>
      </c>
      <c r="B621" s="79" t="str">
        <f>IF(TRIM('Table 10 Inputs'!B625)="","", 'Table 10 Inputs'!B625)</f>
        <v/>
      </c>
      <c r="C621" s="81" t="str">
        <f>IF(B621=" "," ",_xlfn.IFNA(INDEX('Table 10 Inputs'!$Q:$Q, MATCH(B621,'Table 10 Inputs'!$B:$B,0))," "))</f>
        <v xml:space="preserve"> </v>
      </c>
    </row>
    <row r="622" spans="1:3" x14ac:dyDescent="0.2">
      <c r="A622" s="9" t="str">
        <f>_xlfn.IFNA(('Table 10 Inputs'!A626),"")</f>
        <v xml:space="preserve"> </v>
      </c>
      <c r="B622" s="79" t="str">
        <f>IF(TRIM('Table 10 Inputs'!B626)="","", 'Table 10 Inputs'!B626)</f>
        <v/>
      </c>
      <c r="C622" s="81" t="str">
        <f>IF(B622=" "," ",_xlfn.IFNA(INDEX('Table 10 Inputs'!$Q:$Q, MATCH(B622,'Table 10 Inputs'!$B:$B,0))," "))</f>
        <v xml:space="preserve"> </v>
      </c>
    </row>
    <row r="623" spans="1:3" x14ac:dyDescent="0.2">
      <c r="A623" s="9" t="str">
        <f>_xlfn.IFNA(('Table 10 Inputs'!A627),"")</f>
        <v xml:space="preserve"> </v>
      </c>
      <c r="B623" s="79" t="str">
        <f>IF(TRIM('Table 10 Inputs'!B627)="","", 'Table 10 Inputs'!B627)</f>
        <v/>
      </c>
      <c r="C623" s="81" t="str">
        <f>IF(B623=" "," ",_xlfn.IFNA(INDEX('Table 10 Inputs'!$Q:$Q, MATCH(B623,'Table 10 Inputs'!$B:$B,0))," "))</f>
        <v xml:space="preserve"> </v>
      </c>
    </row>
    <row r="624" spans="1:3" x14ac:dyDescent="0.2">
      <c r="A624" s="9" t="str">
        <f>_xlfn.IFNA(('Table 10 Inputs'!A628),"")</f>
        <v xml:space="preserve"> </v>
      </c>
      <c r="B624" s="79" t="str">
        <f>IF(TRIM('Table 10 Inputs'!B628)="","", 'Table 10 Inputs'!B628)</f>
        <v/>
      </c>
      <c r="C624" s="81" t="str">
        <f>IF(B624=" "," ",_xlfn.IFNA(INDEX('Table 10 Inputs'!$Q:$Q, MATCH(B624,'Table 10 Inputs'!$B:$B,0))," "))</f>
        <v xml:space="preserve"> </v>
      </c>
    </row>
    <row r="625" spans="1:3" x14ac:dyDescent="0.2">
      <c r="A625" s="9" t="str">
        <f>_xlfn.IFNA(('Table 10 Inputs'!A629),"")</f>
        <v xml:space="preserve"> </v>
      </c>
      <c r="B625" s="79" t="str">
        <f>IF(TRIM('Table 10 Inputs'!B629)="","", 'Table 10 Inputs'!B629)</f>
        <v/>
      </c>
      <c r="C625" s="81" t="str">
        <f>IF(B625=" "," ",_xlfn.IFNA(INDEX('Table 10 Inputs'!$Q:$Q, MATCH(B625,'Table 10 Inputs'!$B:$B,0))," "))</f>
        <v xml:space="preserve"> </v>
      </c>
    </row>
    <row r="626" spans="1:3" x14ac:dyDescent="0.2">
      <c r="A626" s="9" t="str">
        <f>_xlfn.IFNA(('Table 10 Inputs'!A630),"")</f>
        <v xml:space="preserve"> </v>
      </c>
      <c r="B626" s="79" t="str">
        <f>IF(TRIM('Table 10 Inputs'!B630)="","", 'Table 10 Inputs'!B630)</f>
        <v/>
      </c>
      <c r="C626" s="81" t="str">
        <f>IF(B626=" "," ",_xlfn.IFNA(INDEX('Table 10 Inputs'!$Q:$Q, MATCH(B626,'Table 10 Inputs'!$B:$B,0))," "))</f>
        <v xml:space="preserve"> </v>
      </c>
    </row>
    <row r="627" spans="1:3" x14ac:dyDescent="0.2">
      <c r="A627" s="9" t="str">
        <f>_xlfn.IFNA(('Table 10 Inputs'!A631),"")</f>
        <v xml:space="preserve"> </v>
      </c>
      <c r="B627" s="79" t="str">
        <f>IF(TRIM('Table 10 Inputs'!B631)="","", 'Table 10 Inputs'!B631)</f>
        <v/>
      </c>
      <c r="C627" s="81" t="str">
        <f>IF(B627=" "," ",_xlfn.IFNA(INDEX('Table 10 Inputs'!$Q:$Q, MATCH(B627,'Table 10 Inputs'!$B:$B,0))," "))</f>
        <v xml:space="preserve"> </v>
      </c>
    </row>
    <row r="628" spans="1:3" x14ac:dyDescent="0.2">
      <c r="A628" s="9" t="str">
        <f>_xlfn.IFNA(('Table 10 Inputs'!A632),"")</f>
        <v xml:space="preserve"> </v>
      </c>
      <c r="B628" s="79" t="str">
        <f>IF(TRIM('Table 10 Inputs'!B632)="","", 'Table 10 Inputs'!B632)</f>
        <v/>
      </c>
      <c r="C628" s="81" t="str">
        <f>IF(B628=" "," ",_xlfn.IFNA(INDEX('Table 10 Inputs'!$Q:$Q, MATCH(B628,'Table 10 Inputs'!$B:$B,0))," "))</f>
        <v xml:space="preserve"> </v>
      </c>
    </row>
    <row r="629" spans="1:3" x14ac:dyDescent="0.2">
      <c r="A629" s="9" t="str">
        <f>_xlfn.IFNA(('Table 10 Inputs'!A633),"")</f>
        <v xml:space="preserve"> </v>
      </c>
      <c r="B629" s="79" t="str">
        <f>IF(TRIM('Table 10 Inputs'!B633)="","", 'Table 10 Inputs'!B633)</f>
        <v/>
      </c>
      <c r="C629" s="81" t="str">
        <f>IF(B629=" "," ",_xlfn.IFNA(INDEX('Table 10 Inputs'!$Q:$Q, MATCH(B629,'Table 10 Inputs'!$B:$B,0))," "))</f>
        <v xml:space="preserve"> </v>
      </c>
    </row>
    <row r="630" spans="1:3" x14ac:dyDescent="0.2">
      <c r="A630" s="9" t="str">
        <f>_xlfn.IFNA(('Table 10 Inputs'!A634),"")</f>
        <v xml:space="preserve"> </v>
      </c>
      <c r="B630" s="79" t="str">
        <f>IF(TRIM('Table 10 Inputs'!B634)="","", 'Table 10 Inputs'!B634)</f>
        <v/>
      </c>
      <c r="C630" s="81" t="str">
        <f>IF(B630=" "," ",_xlfn.IFNA(INDEX('Table 10 Inputs'!$Q:$Q, MATCH(B630,'Table 10 Inputs'!$B:$B,0))," "))</f>
        <v xml:space="preserve"> </v>
      </c>
    </row>
    <row r="631" spans="1:3" x14ac:dyDescent="0.2">
      <c r="A631" s="9" t="str">
        <f>_xlfn.IFNA(('Table 10 Inputs'!A635),"")</f>
        <v xml:space="preserve"> </v>
      </c>
      <c r="B631" s="79" t="str">
        <f>IF(TRIM('Table 10 Inputs'!B635)="","", 'Table 10 Inputs'!B635)</f>
        <v/>
      </c>
      <c r="C631" s="81" t="str">
        <f>IF(B631=" "," ",_xlfn.IFNA(INDEX('Table 10 Inputs'!$Q:$Q, MATCH(B631,'Table 10 Inputs'!$B:$B,0))," "))</f>
        <v xml:space="preserve"> </v>
      </c>
    </row>
    <row r="632" spans="1:3" x14ac:dyDescent="0.2">
      <c r="A632" s="9" t="str">
        <f>_xlfn.IFNA(('Table 10 Inputs'!A636),"")</f>
        <v xml:space="preserve"> </v>
      </c>
      <c r="B632" s="79" t="str">
        <f>IF(TRIM('Table 10 Inputs'!B636)="","", 'Table 10 Inputs'!B636)</f>
        <v/>
      </c>
      <c r="C632" s="81" t="str">
        <f>IF(B632=" "," ",_xlfn.IFNA(INDEX('Table 10 Inputs'!$Q:$Q, MATCH(B632,'Table 10 Inputs'!$B:$B,0))," "))</f>
        <v xml:space="preserve"> </v>
      </c>
    </row>
    <row r="633" spans="1:3" x14ac:dyDescent="0.2">
      <c r="A633" s="9" t="str">
        <f>_xlfn.IFNA(('Table 10 Inputs'!A637),"")</f>
        <v xml:space="preserve"> </v>
      </c>
      <c r="B633" s="79" t="str">
        <f>IF(TRIM('Table 10 Inputs'!B637)="","", 'Table 10 Inputs'!B637)</f>
        <v/>
      </c>
      <c r="C633" s="81" t="str">
        <f>IF(B633=" "," ",_xlfn.IFNA(INDEX('Table 10 Inputs'!$Q:$Q, MATCH(B633,'Table 10 Inputs'!$B:$B,0))," "))</f>
        <v xml:space="preserve"> </v>
      </c>
    </row>
    <row r="634" spans="1:3" x14ac:dyDescent="0.2">
      <c r="A634" s="9" t="str">
        <f>_xlfn.IFNA(('Table 10 Inputs'!A638),"")</f>
        <v xml:space="preserve"> </v>
      </c>
      <c r="B634" s="79" t="str">
        <f>IF(TRIM('Table 10 Inputs'!B638)="","", 'Table 10 Inputs'!B638)</f>
        <v/>
      </c>
      <c r="C634" s="81" t="str">
        <f>IF(B634=" "," ",_xlfn.IFNA(INDEX('Table 10 Inputs'!$Q:$Q, MATCH(B634,'Table 10 Inputs'!$B:$B,0))," "))</f>
        <v xml:space="preserve"> </v>
      </c>
    </row>
    <row r="635" spans="1:3" x14ac:dyDescent="0.2">
      <c r="A635" s="9" t="str">
        <f>_xlfn.IFNA(('Table 10 Inputs'!A639),"")</f>
        <v xml:space="preserve"> </v>
      </c>
      <c r="B635" s="79" t="str">
        <f>IF(TRIM('Table 10 Inputs'!B639)="","", 'Table 10 Inputs'!B639)</f>
        <v/>
      </c>
      <c r="C635" s="81" t="str">
        <f>IF(B635=" "," ",_xlfn.IFNA(INDEX('Table 10 Inputs'!$Q:$Q, MATCH(B635,'Table 10 Inputs'!$B:$B,0))," "))</f>
        <v xml:space="preserve"> </v>
      </c>
    </row>
    <row r="636" spans="1:3" x14ac:dyDescent="0.2">
      <c r="A636" s="9" t="str">
        <f>_xlfn.IFNA(('Table 10 Inputs'!A640),"")</f>
        <v xml:space="preserve"> </v>
      </c>
      <c r="B636" s="79" t="str">
        <f>IF(TRIM('Table 10 Inputs'!B640)="","", 'Table 10 Inputs'!B640)</f>
        <v/>
      </c>
      <c r="C636" s="81" t="str">
        <f>IF(B636=" "," ",_xlfn.IFNA(INDEX('Table 10 Inputs'!$Q:$Q, MATCH(B636,'Table 10 Inputs'!$B:$B,0))," "))</f>
        <v xml:space="preserve"> </v>
      </c>
    </row>
    <row r="637" spans="1:3" x14ac:dyDescent="0.2">
      <c r="A637" s="9" t="str">
        <f>_xlfn.IFNA(('Table 10 Inputs'!A641),"")</f>
        <v xml:space="preserve"> </v>
      </c>
      <c r="B637" s="79" t="str">
        <f>IF(TRIM('Table 10 Inputs'!B641)="","", 'Table 10 Inputs'!B641)</f>
        <v/>
      </c>
      <c r="C637" s="81" t="str">
        <f>IF(B637=" "," ",_xlfn.IFNA(INDEX('Table 10 Inputs'!$Q:$Q, MATCH(B637,'Table 10 Inputs'!$B:$B,0))," "))</f>
        <v xml:space="preserve"> </v>
      </c>
    </row>
    <row r="638" spans="1:3" x14ac:dyDescent="0.2">
      <c r="A638" s="9" t="str">
        <f>_xlfn.IFNA(('Table 10 Inputs'!A642),"")</f>
        <v xml:space="preserve"> </v>
      </c>
      <c r="B638" s="79" t="str">
        <f>IF(TRIM('Table 10 Inputs'!B642)="","", 'Table 10 Inputs'!B642)</f>
        <v/>
      </c>
      <c r="C638" s="81" t="str">
        <f>IF(B638=" "," ",_xlfn.IFNA(INDEX('Table 10 Inputs'!$Q:$Q, MATCH(B638,'Table 10 Inputs'!$B:$B,0))," "))</f>
        <v xml:space="preserve"> </v>
      </c>
    </row>
    <row r="639" spans="1:3" x14ac:dyDescent="0.2">
      <c r="A639" s="9" t="str">
        <f>_xlfn.IFNA(('Table 10 Inputs'!A643),"")</f>
        <v xml:space="preserve"> </v>
      </c>
      <c r="B639" s="79" t="str">
        <f>IF(TRIM('Table 10 Inputs'!B643)="","", 'Table 10 Inputs'!B643)</f>
        <v/>
      </c>
      <c r="C639" s="81" t="str">
        <f>IF(B639=" "," ",_xlfn.IFNA(INDEX('Table 10 Inputs'!$Q:$Q, MATCH(B639,'Table 10 Inputs'!$B:$B,0))," "))</f>
        <v xml:space="preserve"> </v>
      </c>
    </row>
    <row r="640" spans="1:3" x14ac:dyDescent="0.2">
      <c r="A640" s="9" t="str">
        <f>_xlfn.IFNA(('Table 10 Inputs'!A644),"")</f>
        <v xml:space="preserve"> </v>
      </c>
      <c r="B640" s="79" t="str">
        <f>IF(TRIM('Table 10 Inputs'!B644)="","", 'Table 10 Inputs'!B644)</f>
        <v/>
      </c>
      <c r="C640" s="81" t="str">
        <f>IF(B640=" "," ",_xlfn.IFNA(INDEX('Table 10 Inputs'!$Q:$Q, MATCH(B640,'Table 10 Inputs'!$B:$B,0))," "))</f>
        <v xml:space="preserve"> </v>
      </c>
    </row>
    <row r="641" spans="1:3" x14ac:dyDescent="0.2">
      <c r="A641" s="9" t="str">
        <f>_xlfn.IFNA(('Table 10 Inputs'!A645),"")</f>
        <v xml:space="preserve"> </v>
      </c>
      <c r="B641" s="79" t="str">
        <f>IF(TRIM('Table 10 Inputs'!B645)="","", 'Table 10 Inputs'!B645)</f>
        <v/>
      </c>
      <c r="C641" s="81" t="str">
        <f>IF(B641=" "," ",_xlfn.IFNA(INDEX('Table 10 Inputs'!$Q:$Q, MATCH(B641,'Table 10 Inputs'!$B:$B,0))," "))</f>
        <v xml:space="preserve"> </v>
      </c>
    </row>
    <row r="642" spans="1:3" x14ac:dyDescent="0.2">
      <c r="A642" s="9" t="str">
        <f>_xlfn.IFNA(('Table 10 Inputs'!A646),"")</f>
        <v xml:space="preserve"> </v>
      </c>
      <c r="B642" s="79" t="str">
        <f>IF(TRIM('Table 10 Inputs'!B646)="","", 'Table 10 Inputs'!B646)</f>
        <v/>
      </c>
      <c r="C642" s="81" t="str">
        <f>IF(B642=" "," ",_xlfn.IFNA(INDEX('Table 10 Inputs'!$Q:$Q, MATCH(B642,'Table 10 Inputs'!$B:$B,0))," "))</f>
        <v xml:space="preserve"> </v>
      </c>
    </row>
    <row r="643" spans="1:3" x14ac:dyDescent="0.2">
      <c r="A643" s="9" t="str">
        <f>_xlfn.IFNA(('Table 10 Inputs'!A647),"")</f>
        <v xml:space="preserve"> </v>
      </c>
      <c r="B643" s="79" t="str">
        <f>IF(TRIM('Table 10 Inputs'!B647)="","", 'Table 10 Inputs'!B647)</f>
        <v/>
      </c>
      <c r="C643" s="81" t="str">
        <f>IF(B643=" "," ",_xlfn.IFNA(INDEX('Table 10 Inputs'!$Q:$Q, MATCH(B643,'Table 10 Inputs'!$B:$B,0))," "))</f>
        <v xml:space="preserve"> </v>
      </c>
    </row>
    <row r="644" spans="1:3" x14ac:dyDescent="0.2">
      <c r="A644" s="9" t="str">
        <f>_xlfn.IFNA(('Table 10 Inputs'!A648),"")</f>
        <v xml:space="preserve"> </v>
      </c>
      <c r="B644" s="79" t="str">
        <f>IF(TRIM('Table 10 Inputs'!B648)="","", 'Table 10 Inputs'!B648)</f>
        <v/>
      </c>
      <c r="C644" s="81" t="str">
        <f>IF(B644=" "," ",_xlfn.IFNA(INDEX('Table 10 Inputs'!$Q:$Q, MATCH(B644,'Table 10 Inputs'!$B:$B,0))," "))</f>
        <v xml:space="preserve"> </v>
      </c>
    </row>
    <row r="645" spans="1:3" x14ac:dyDescent="0.2">
      <c r="A645" s="9" t="str">
        <f>_xlfn.IFNA(('Table 10 Inputs'!A649),"")</f>
        <v xml:space="preserve"> </v>
      </c>
      <c r="B645" s="79" t="str">
        <f>IF(TRIM('Table 10 Inputs'!B649)="","", 'Table 10 Inputs'!B649)</f>
        <v/>
      </c>
      <c r="C645" s="81" t="str">
        <f>IF(B645=" "," ",_xlfn.IFNA(INDEX('Table 10 Inputs'!$Q:$Q, MATCH(B645,'Table 10 Inputs'!$B:$B,0))," "))</f>
        <v xml:space="preserve"> </v>
      </c>
    </row>
    <row r="646" spans="1:3" x14ac:dyDescent="0.2">
      <c r="A646" s="9" t="str">
        <f>_xlfn.IFNA(('Table 10 Inputs'!A650),"")</f>
        <v xml:space="preserve"> </v>
      </c>
      <c r="B646" s="79" t="str">
        <f>IF(TRIM('Table 10 Inputs'!B650)="","", 'Table 10 Inputs'!B650)</f>
        <v/>
      </c>
      <c r="C646" s="81" t="str">
        <f>IF(B646=" "," ",_xlfn.IFNA(INDEX('Table 10 Inputs'!$Q:$Q, MATCH(B646,'Table 10 Inputs'!$B:$B,0))," "))</f>
        <v xml:space="preserve"> </v>
      </c>
    </row>
    <row r="647" spans="1:3" x14ac:dyDescent="0.2">
      <c r="A647" s="9" t="str">
        <f>_xlfn.IFNA(('Table 10 Inputs'!A651),"")</f>
        <v xml:space="preserve"> </v>
      </c>
      <c r="B647" s="79" t="str">
        <f>IF(TRIM('Table 10 Inputs'!B651)="","", 'Table 10 Inputs'!B651)</f>
        <v/>
      </c>
      <c r="C647" s="81" t="str">
        <f>IF(B647=" "," ",_xlfn.IFNA(INDEX('Table 10 Inputs'!$Q:$Q, MATCH(B647,'Table 10 Inputs'!$B:$B,0))," "))</f>
        <v xml:space="preserve"> </v>
      </c>
    </row>
    <row r="648" spans="1:3" x14ac:dyDescent="0.2">
      <c r="A648" s="9" t="str">
        <f>_xlfn.IFNA(('Table 10 Inputs'!A652),"")</f>
        <v xml:space="preserve"> </v>
      </c>
      <c r="B648" s="79" t="str">
        <f>IF(TRIM('Table 10 Inputs'!B652)="","", 'Table 10 Inputs'!B652)</f>
        <v/>
      </c>
      <c r="C648" s="81" t="str">
        <f>IF(B648=" "," ",_xlfn.IFNA(INDEX('Table 10 Inputs'!$Q:$Q, MATCH(B648,'Table 10 Inputs'!$B:$B,0))," "))</f>
        <v xml:space="preserve"> </v>
      </c>
    </row>
    <row r="649" spans="1:3" x14ac:dyDescent="0.2">
      <c r="A649" s="9" t="str">
        <f>_xlfn.IFNA(('Table 10 Inputs'!A653),"")</f>
        <v xml:space="preserve"> </v>
      </c>
      <c r="B649" s="79" t="str">
        <f>IF(TRIM('Table 10 Inputs'!B653)="","", 'Table 10 Inputs'!B653)</f>
        <v/>
      </c>
      <c r="C649" s="81" t="str">
        <f>IF(B649=" "," ",_xlfn.IFNA(INDEX('Table 10 Inputs'!$Q:$Q, MATCH(B649,'Table 10 Inputs'!$B:$B,0))," "))</f>
        <v xml:space="preserve"> </v>
      </c>
    </row>
    <row r="650" spans="1:3" x14ac:dyDescent="0.2">
      <c r="A650" s="9" t="str">
        <f>_xlfn.IFNA(('Table 10 Inputs'!A654),"")</f>
        <v xml:space="preserve"> </v>
      </c>
      <c r="B650" s="79" t="str">
        <f>IF(TRIM('Table 10 Inputs'!B654)="","", 'Table 10 Inputs'!B654)</f>
        <v/>
      </c>
      <c r="C650" s="81" t="str">
        <f>IF(B650=" "," ",_xlfn.IFNA(INDEX('Table 10 Inputs'!$Q:$Q, MATCH(B650,'Table 10 Inputs'!$B:$B,0))," "))</f>
        <v xml:space="preserve"> </v>
      </c>
    </row>
    <row r="651" spans="1:3" x14ac:dyDescent="0.2">
      <c r="A651" s="9" t="str">
        <f>_xlfn.IFNA(('Table 10 Inputs'!A655),"")</f>
        <v xml:space="preserve"> </v>
      </c>
      <c r="B651" s="79" t="str">
        <f>IF(TRIM('Table 10 Inputs'!B655)="","", 'Table 10 Inputs'!B655)</f>
        <v/>
      </c>
      <c r="C651" s="81" t="str">
        <f>IF(B651=" "," ",_xlfn.IFNA(INDEX('Table 10 Inputs'!$Q:$Q, MATCH(B651,'Table 10 Inputs'!$B:$B,0))," "))</f>
        <v xml:space="preserve"> </v>
      </c>
    </row>
    <row r="652" spans="1:3" x14ac:dyDescent="0.2">
      <c r="A652" s="9" t="str">
        <f>_xlfn.IFNA(('Table 10 Inputs'!A656),"")</f>
        <v xml:space="preserve"> </v>
      </c>
      <c r="B652" s="79" t="str">
        <f>IF(TRIM('Table 10 Inputs'!B656)="","", 'Table 10 Inputs'!B656)</f>
        <v/>
      </c>
      <c r="C652" s="81" t="str">
        <f>IF(B652=" "," ",_xlfn.IFNA(INDEX('Table 10 Inputs'!$Q:$Q, MATCH(B652,'Table 10 Inputs'!$B:$B,0))," "))</f>
        <v xml:space="preserve"> </v>
      </c>
    </row>
    <row r="653" spans="1:3" x14ac:dyDescent="0.2">
      <c r="A653" s="9" t="str">
        <f>_xlfn.IFNA(('Table 10 Inputs'!A657),"")</f>
        <v xml:space="preserve"> </v>
      </c>
      <c r="B653" s="79" t="str">
        <f>IF(TRIM('Table 10 Inputs'!B657)="","", 'Table 10 Inputs'!B657)</f>
        <v/>
      </c>
      <c r="C653" s="81" t="str">
        <f>IF(B653=" "," ",_xlfn.IFNA(INDEX('Table 10 Inputs'!$Q:$Q, MATCH(B653,'Table 10 Inputs'!$B:$B,0))," "))</f>
        <v xml:space="preserve"> </v>
      </c>
    </row>
    <row r="654" spans="1:3" x14ac:dyDescent="0.2">
      <c r="A654" s="9" t="str">
        <f>_xlfn.IFNA(('Table 10 Inputs'!A658),"")</f>
        <v xml:space="preserve"> </v>
      </c>
      <c r="B654" s="79" t="str">
        <f>IF(TRIM('Table 10 Inputs'!B658)="","", 'Table 10 Inputs'!B658)</f>
        <v/>
      </c>
      <c r="C654" s="81" t="str">
        <f>IF(B654=" "," ",_xlfn.IFNA(INDEX('Table 10 Inputs'!$Q:$Q, MATCH(B654,'Table 10 Inputs'!$B:$B,0))," "))</f>
        <v xml:space="preserve"> </v>
      </c>
    </row>
    <row r="655" spans="1:3" x14ac:dyDescent="0.2">
      <c r="A655" s="9" t="str">
        <f>_xlfn.IFNA(('Table 10 Inputs'!A659),"")</f>
        <v xml:space="preserve"> </v>
      </c>
      <c r="B655" s="79" t="str">
        <f>IF(TRIM('Table 10 Inputs'!B659)="","", 'Table 10 Inputs'!B659)</f>
        <v/>
      </c>
      <c r="C655" s="81" t="str">
        <f>IF(B655=" "," ",_xlfn.IFNA(INDEX('Table 10 Inputs'!$Q:$Q, MATCH(B655,'Table 10 Inputs'!$B:$B,0))," "))</f>
        <v xml:space="preserve"> </v>
      </c>
    </row>
    <row r="656" spans="1:3" x14ac:dyDescent="0.2">
      <c r="A656" s="9" t="str">
        <f>_xlfn.IFNA(('Table 10 Inputs'!A660),"")</f>
        <v xml:space="preserve"> </v>
      </c>
      <c r="B656" s="79" t="str">
        <f>IF(TRIM('Table 10 Inputs'!B660)="","", 'Table 10 Inputs'!B660)</f>
        <v/>
      </c>
      <c r="C656" s="81" t="str">
        <f>IF(B656=" "," ",_xlfn.IFNA(INDEX('Table 10 Inputs'!$Q:$Q, MATCH(B656,'Table 10 Inputs'!$B:$B,0))," "))</f>
        <v xml:space="preserve"> </v>
      </c>
    </row>
    <row r="657" spans="1:3" x14ac:dyDescent="0.2">
      <c r="A657" s="9" t="str">
        <f>_xlfn.IFNA(('Table 10 Inputs'!A661),"")</f>
        <v xml:space="preserve"> </v>
      </c>
      <c r="B657" s="79" t="str">
        <f>IF(TRIM('Table 10 Inputs'!B661)="","", 'Table 10 Inputs'!B661)</f>
        <v/>
      </c>
      <c r="C657" s="81" t="str">
        <f>IF(B657=" "," ",_xlfn.IFNA(INDEX('Table 10 Inputs'!$Q:$Q, MATCH(B657,'Table 10 Inputs'!$B:$B,0))," "))</f>
        <v xml:space="preserve"> </v>
      </c>
    </row>
    <row r="658" spans="1:3" x14ac:dyDescent="0.2">
      <c r="A658" s="9" t="str">
        <f>_xlfn.IFNA(('Table 10 Inputs'!A662),"")</f>
        <v xml:space="preserve"> </v>
      </c>
      <c r="B658" s="79" t="str">
        <f>IF(TRIM('Table 10 Inputs'!B662)="","", 'Table 10 Inputs'!B662)</f>
        <v/>
      </c>
      <c r="C658" s="81" t="str">
        <f>IF(B658=" "," ",_xlfn.IFNA(INDEX('Table 10 Inputs'!$Q:$Q, MATCH(B658,'Table 10 Inputs'!$B:$B,0))," "))</f>
        <v xml:space="preserve"> </v>
      </c>
    </row>
    <row r="659" spans="1:3" x14ac:dyDescent="0.2">
      <c r="A659" s="9" t="str">
        <f>_xlfn.IFNA(('Table 10 Inputs'!A663),"")</f>
        <v xml:space="preserve"> </v>
      </c>
      <c r="B659" s="79" t="str">
        <f>IF(TRIM('Table 10 Inputs'!B663)="","", 'Table 10 Inputs'!B663)</f>
        <v/>
      </c>
      <c r="C659" s="81" t="str">
        <f>IF(B659=" "," ",_xlfn.IFNA(INDEX('Table 10 Inputs'!$Q:$Q, MATCH(B659,'Table 10 Inputs'!$B:$B,0))," "))</f>
        <v xml:space="preserve"> </v>
      </c>
    </row>
    <row r="660" spans="1:3" x14ac:dyDescent="0.2">
      <c r="A660" s="9" t="str">
        <f>_xlfn.IFNA(('Table 10 Inputs'!A664),"")</f>
        <v xml:space="preserve"> </v>
      </c>
      <c r="B660" s="79" t="str">
        <f>IF(TRIM('Table 10 Inputs'!B664)="","", 'Table 10 Inputs'!B664)</f>
        <v/>
      </c>
      <c r="C660" s="81" t="str">
        <f>IF(B660=" "," ",_xlfn.IFNA(INDEX('Table 10 Inputs'!$Q:$Q, MATCH(B660,'Table 10 Inputs'!$B:$B,0))," "))</f>
        <v xml:space="preserve"> </v>
      </c>
    </row>
    <row r="661" spans="1:3" x14ac:dyDescent="0.2">
      <c r="A661" s="9" t="str">
        <f>_xlfn.IFNA(('Table 10 Inputs'!A665),"")</f>
        <v xml:space="preserve"> </v>
      </c>
      <c r="B661" s="79" t="str">
        <f>IF(TRIM('Table 10 Inputs'!B665)="","", 'Table 10 Inputs'!B665)</f>
        <v/>
      </c>
      <c r="C661" s="81" t="str">
        <f>IF(B661=" "," ",_xlfn.IFNA(INDEX('Table 10 Inputs'!$Q:$Q, MATCH(B661,'Table 10 Inputs'!$B:$B,0))," "))</f>
        <v xml:space="preserve"> </v>
      </c>
    </row>
    <row r="662" spans="1:3" x14ac:dyDescent="0.2">
      <c r="A662" s="9" t="str">
        <f>_xlfn.IFNA(('Table 10 Inputs'!A666),"")</f>
        <v xml:space="preserve"> </v>
      </c>
      <c r="B662" s="79" t="str">
        <f>IF(TRIM('Table 10 Inputs'!B666)="","", 'Table 10 Inputs'!B666)</f>
        <v/>
      </c>
      <c r="C662" s="81" t="str">
        <f>IF(B662=" "," ",_xlfn.IFNA(INDEX('Table 10 Inputs'!$Q:$Q, MATCH(B662,'Table 10 Inputs'!$B:$B,0))," "))</f>
        <v xml:space="preserve"> </v>
      </c>
    </row>
    <row r="663" spans="1:3" x14ac:dyDescent="0.2">
      <c r="A663" s="9" t="str">
        <f>_xlfn.IFNA(('Table 10 Inputs'!A667),"")</f>
        <v xml:space="preserve"> </v>
      </c>
      <c r="B663" s="79" t="str">
        <f>IF(TRIM('Table 10 Inputs'!B667)="","", 'Table 10 Inputs'!B667)</f>
        <v/>
      </c>
      <c r="C663" s="81" t="str">
        <f>IF(B663=" "," ",_xlfn.IFNA(INDEX('Table 10 Inputs'!$Q:$Q, MATCH(B663,'Table 10 Inputs'!$B:$B,0))," "))</f>
        <v xml:space="preserve"> </v>
      </c>
    </row>
    <row r="664" spans="1:3" x14ac:dyDescent="0.2">
      <c r="A664" s="9" t="str">
        <f>_xlfn.IFNA(('Table 10 Inputs'!A668),"")</f>
        <v xml:space="preserve"> </v>
      </c>
      <c r="B664" s="79" t="str">
        <f>IF(TRIM('Table 10 Inputs'!B668)="","", 'Table 10 Inputs'!B668)</f>
        <v/>
      </c>
      <c r="C664" s="81" t="str">
        <f>IF(B664=" "," ",_xlfn.IFNA(INDEX('Table 10 Inputs'!$Q:$Q, MATCH(B664,'Table 10 Inputs'!$B:$B,0))," "))</f>
        <v xml:space="preserve"> </v>
      </c>
    </row>
    <row r="665" spans="1:3" x14ac:dyDescent="0.2">
      <c r="A665" s="9" t="str">
        <f>_xlfn.IFNA(('Table 10 Inputs'!A669),"")</f>
        <v xml:space="preserve"> </v>
      </c>
      <c r="B665" s="79" t="str">
        <f>IF(TRIM('Table 10 Inputs'!B669)="","", 'Table 10 Inputs'!B669)</f>
        <v/>
      </c>
      <c r="C665" s="81" t="str">
        <f>IF(B665=" "," ",_xlfn.IFNA(INDEX('Table 10 Inputs'!$Q:$Q, MATCH(B665,'Table 10 Inputs'!$B:$B,0))," "))</f>
        <v xml:space="preserve"> </v>
      </c>
    </row>
    <row r="666" spans="1:3" x14ac:dyDescent="0.2">
      <c r="A666" s="9" t="str">
        <f>_xlfn.IFNA(('Table 10 Inputs'!A670),"")</f>
        <v xml:space="preserve"> </v>
      </c>
      <c r="B666" s="79" t="str">
        <f>IF(TRIM('Table 10 Inputs'!B670)="","", 'Table 10 Inputs'!B670)</f>
        <v/>
      </c>
      <c r="C666" s="81" t="str">
        <f>IF(B666=" "," ",_xlfn.IFNA(INDEX('Table 10 Inputs'!$Q:$Q, MATCH(B666,'Table 10 Inputs'!$B:$B,0))," "))</f>
        <v xml:space="preserve"> </v>
      </c>
    </row>
    <row r="667" spans="1:3" x14ac:dyDescent="0.2">
      <c r="A667" s="9" t="str">
        <f>_xlfn.IFNA(('Table 10 Inputs'!A671),"")</f>
        <v xml:space="preserve"> </v>
      </c>
      <c r="B667" s="79" t="str">
        <f>IF(TRIM('Table 10 Inputs'!B671)="","", 'Table 10 Inputs'!B671)</f>
        <v/>
      </c>
      <c r="C667" s="81" t="str">
        <f>IF(B667=" "," ",_xlfn.IFNA(INDEX('Table 10 Inputs'!$Q:$Q, MATCH(B667,'Table 10 Inputs'!$B:$B,0))," "))</f>
        <v xml:space="preserve"> </v>
      </c>
    </row>
    <row r="668" spans="1:3" x14ac:dyDescent="0.2">
      <c r="A668" s="9" t="str">
        <f>_xlfn.IFNA(('Table 10 Inputs'!A672),"")</f>
        <v xml:space="preserve"> </v>
      </c>
      <c r="B668" s="79" t="str">
        <f>IF(TRIM('Table 10 Inputs'!B672)="","", 'Table 10 Inputs'!B672)</f>
        <v/>
      </c>
      <c r="C668" s="81" t="str">
        <f>IF(B668=" "," ",_xlfn.IFNA(INDEX('Table 10 Inputs'!$Q:$Q, MATCH(B668,'Table 10 Inputs'!$B:$B,0))," "))</f>
        <v xml:space="preserve"> </v>
      </c>
    </row>
    <row r="669" spans="1:3" x14ac:dyDescent="0.2">
      <c r="A669" s="9" t="str">
        <f>_xlfn.IFNA(('Table 10 Inputs'!A673),"")</f>
        <v xml:space="preserve"> </v>
      </c>
      <c r="B669" s="79" t="str">
        <f>IF(TRIM('Table 10 Inputs'!B673)="","", 'Table 10 Inputs'!B673)</f>
        <v/>
      </c>
      <c r="C669" s="81" t="str">
        <f>IF(B669=" "," ",_xlfn.IFNA(INDEX('Table 10 Inputs'!$Q:$Q, MATCH(B669,'Table 10 Inputs'!$B:$B,0))," "))</f>
        <v xml:space="preserve"> </v>
      </c>
    </row>
    <row r="670" spans="1:3" x14ac:dyDescent="0.2">
      <c r="A670" s="9" t="str">
        <f>_xlfn.IFNA(('Table 10 Inputs'!A674),"")</f>
        <v xml:space="preserve"> </v>
      </c>
      <c r="B670" s="79" t="str">
        <f>IF(TRIM('Table 10 Inputs'!B674)="","", 'Table 10 Inputs'!B674)</f>
        <v/>
      </c>
      <c r="C670" s="81" t="str">
        <f>IF(B670=" "," ",_xlfn.IFNA(INDEX('Table 10 Inputs'!$Q:$Q, MATCH(B670,'Table 10 Inputs'!$B:$B,0))," "))</f>
        <v xml:space="preserve"> </v>
      </c>
    </row>
    <row r="671" spans="1:3" x14ac:dyDescent="0.2">
      <c r="A671" s="9" t="str">
        <f>_xlfn.IFNA(('Table 10 Inputs'!A675),"")</f>
        <v xml:space="preserve"> </v>
      </c>
      <c r="B671" s="79" t="str">
        <f>IF(TRIM('Table 10 Inputs'!B675)="","", 'Table 10 Inputs'!B675)</f>
        <v/>
      </c>
      <c r="C671" s="81" t="str">
        <f>IF(B671=" "," ",_xlfn.IFNA(INDEX('Table 10 Inputs'!$Q:$Q, MATCH(B671,'Table 10 Inputs'!$B:$B,0))," "))</f>
        <v xml:space="preserve"> </v>
      </c>
    </row>
    <row r="672" spans="1:3" x14ac:dyDescent="0.2">
      <c r="A672" s="9" t="str">
        <f>_xlfn.IFNA(('Table 10 Inputs'!A676),"")</f>
        <v xml:space="preserve"> </v>
      </c>
      <c r="B672" s="79" t="str">
        <f>IF(TRIM('Table 10 Inputs'!B676)="","", 'Table 10 Inputs'!B676)</f>
        <v/>
      </c>
      <c r="C672" s="81" t="str">
        <f>IF(B672=" "," ",_xlfn.IFNA(INDEX('Table 10 Inputs'!$Q:$Q, MATCH(B672,'Table 10 Inputs'!$B:$B,0))," "))</f>
        <v xml:space="preserve"> </v>
      </c>
    </row>
    <row r="673" spans="1:3" x14ac:dyDescent="0.2">
      <c r="A673" s="9" t="str">
        <f>_xlfn.IFNA(('Table 10 Inputs'!A677),"")</f>
        <v xml:space="preserve"> </v>
      </c>
      <c r="B673" s="79" t="str">
        <f>IF(TRIM('Table 10 Inputs'!B677)="","", 'Table 10 Inputs'!B677)</f>
        <v/>
      </c>
      <c r="C673" s="81" t="str">
        <f>IF(B673=" "," ",_xlfn.IFNA(INDEX('Table 10 Inputs'!$Q:$Q, MATCH(B673,'Table 10 Inputs'!$B:$B,0))," "))</f>
        <v xml:space="preserve"> </v>
      </c>
    </row>
    <row r="674" spans="1:3" x14ac:dyDescent="0.2">
      <c r="A674" s="9" t="str">
        <f>_xlfn.IFNA(('Table 10 Inputs'!A678),"")</f>
        <v xml:space="preserve"> </v>
      </c>
      <c r="B674" s="79" t="str">
        <f>IF(TRIM('Table 10 Inputs'!B678)="","", 'Table 10 Inputs'!B678)</f>
        <v/>
      </c>
      <c r="C674" s="81" t="str">
        <f>IF(B674=" "," ",_xlfn.IFNA(INDEX('Table 10 Inputs'!$Q:$Q, MATCH(B674,'Table 10 Inputs'!$B:$B,0))," "))</f>
        <v xml:space="preserve"> </v>
      </c>
    </row>
    <row r="675" spans="1:3" x14ac:dyDescent="0.2">
      <c r="A675" s="9" t="str">
        <f>_xlfn.IFNA(('Table 10 Inputs'!A679),"")</f>
        <v xml:space="preserve"> </v>
      </c>
      <c r="B675" s="79" t="str">
        <f>IF(TRIM('Table 10 Inputs'!B679)="","", 'Table 10 Inputs'!B679)</f>
        <v/>
      </c>
      <c r="C675" s="81" t="str">
        <f>IF(B675=" "," ",_xlfn.IFNA(INDEX('Table 10 Inputs'!$Q:$Q, MATCH(B675,'Table 10 Inputs'!$B:$B,0))," "))</f>
        <v xml:space="preserve"> </v>
      </c>
    </row>
    <row r="676" spans="1:3" x14ac:dyDescent="0.2">
      <c r="A676" s="9" t="str">
        <f>_xlfn.IFNA(('Table 10 Inputs'!A680),"")</f>
        <v xml:space="preserve"> </v>
      </c>
      <c r="B676" s="79" t="str">
        <f>IF(TRIM('Table 10 Inputs'!B680)="","", 'Table 10 Inputs'!B680)</f>
        <v/>
      </c>
      <c r="C676" s="81" t="str">
        <f>IF(B676=" "," ",_xlfn.IFNA(INDEX('Table 10 Inputs'!$Q:$Q, MATCH(B676,'Table 10 Inputs'!$B:$B,0))," "))</f>
        <v xml:space="preserve"> </v>
      </c>
    </row>
    <row r="677" spans="1:3" x14ac:dyDescent="0.2">
      <c r="A677" s="9" t="str">
        <f>_xlfn.IFNA(('Table 10 Inputs'!A681),"")</f>
        <v xml:space="preserve"> </v>
      </c>
      <c r="B677" s="79" t="str">
        <f>IF(TRIM('Table 10 Inputs'!B681)="","", 'Table 10 Inputs'!B681)</f>
        <v/>
      </c>
      <c r="C677" s="81" t="str">
        <f>IF(B677=" "," ",_xlfn.IFNA(INDEX('Table 10 Inputs'!$Q:$Q, MATCH(B677,'Table 10 Inputs'!$B:$B,0))," "))</f>
        <v xml:space="preserve"> </v>
      </c>
    </row>
    <row r="678" spans="1:3" x14ac:dyDescent="0.2">
      <c r="A678" s="9" t="str">
        <f>_xlfn.IFNA(('Table 10 Inputs'!A682),"")</f>
        <v xml:space="preserve"> </v>
      </c>
      <c r="B678" s="79" t="str">
        <f>IF(TRIM('Table 10 Inputs'!B682)="","", 'Table 10 Inputs'!B682)</f>
        <v/>
      </c>
      <c r="C678" s="81" t="str">
        <f>IF(B678=" "," ",_xlfn.IFNA(INDEX('Table 10 Inputs'!$Q:$Q, MATCH(B678,'Table 10 Inputs'!$B:$B,0))," "))</f>
        <v xml:space="preserve"> </v>
      </c>
    </row>
    <row r="679" spans="1:3" x14ac:dyDescent="0.2">
      <c r="A679" s="9" t="str">
        <f>_xlfn.IFNA(('Table 10 Inputs'!A683),"")</f>
        <v xml:space="preserve"> </v>
      </c>
      <c r="B679" s="79" t="str">
        <f>IF(TRIM('Table 10 Inputs'!B683)="","", 'Table 10 Inputs'!B683)</f>
        <v/>
      </c>
      <c r="C679" s="81" t="str">
        <f>IF(B679=" "," ",_xlfn.IFNA(INDEX('Table 10 Inputs'!$Q:$Q, MATCH(B679,'Table 10 Inputs'!$B:$B,0))," "))</f>
        <v xml:space="preserve"> </v>
      </c>
    </row>
    <row r="680" spans="1:3" x14ac:dyDescent="0.2">
      <c r="A680" s="9" t="str">
        <f>_xlfn.IFNA(('Table 10 Inputs'!A684),"")</f>
        <v xml:space="preserve"> </v>
      </c>
      <c r="B680" s="79" t="str">
        <f>IF(TRIM('Table 10 Inputs'!B684)="","", 'Table 10 Inputs'!B684)</f>
        <v/>
      </c>
      <c r="C680" s="81" t="str">
        <f>IF(B680=" "," ",_xlfn.IFNA(INDEX('Table 10 Inputs'!$Q:$Q, MATCH(B680,'Table 10 Inputs'!$B:$B,0))," "))</f>
        <v xml:space="preserve"> </v>
      </c>
    </row>
    <row r="681" spans="1:3" x14ac:dyDescent="0.2">
      <c r="A681" s="9" t="str">
        <f>_xlfn.IFNA(('Table 10 Inputs'!A685),"")</f>
        <v xml:space="preserve"> </v>
      </c>
      <c r="B681" s="79" t="str">
        <f>IF(TRIM('Table 10 Inputs'!B685)="","", 'Table 10 Inputs'!B685)</f>
        <v/>
      </c>
      <c r="C681" s="81" t="str">
        <f>IF(B681=" "," ",_xlfn.IFNA(INDEX('Table 10 Inputs'!$Q:$Q, MATCH(B681,'Table 10 Inputs'!$B:$B,0))," "))</f>
        <v xml:space="preserve"> </v>
      </c>
    </row>
    <row r="682" spans="1:3" x14ac:dyDescent="0.2">
      <c r="A682" s="9" t="str">
        <f>_xlfn.IFNA(('Table 10 Inputs'!A686),"")</f>
        <v xml:space="preserve"> </v>
      </c>
      <c r="B682" s="79" t="str">
        <f>IF(TRIM('Table 10 Inputs'!B686)="","", 'Table 10 Inputs'!B686)</f>
        <v/>
      </c>
      <c r="C682" s="81" t="str">
        <f>IF(B682=" "," ",_xlfn.IFNA(INDEX('Table 10 Inputs'!$Q:$Q, MATCH(B682,'Table 10 Inputs'!$B:$B,0))," "))</f>
        <v xml:space="preserve"> </v>
      </c>
    </row>
    <row r="683" spans="1:3" x14ac:dyDescent="0.2">
      <c r="A683" s="9" t="str">
        <f>_xlfn.IFNA(('Table 10 Inputs'!A687),"")</f>
        <v xml:space="preserve"> </v>
      </c>
      <c r="B683" s="79" t="str">
        <f>IF(TRIM('Table 10 Inputs'!B687)="","", 'Table 10 Inputs'!B687)</f>
        <v/>
      </c>
      <c r="C683" s="81" t="str">
        <f>IF(B683=" "," ",_xlfn.IFNA(INDEX('Table 10 Inputs'!$Q:$Q, MATCH(B683,'Table 10 Inputs'!$B:$B,0))," "))</f>
        <v xml:space="preserve"> </v>
      </c>
    </row>
    <row r="684" spans="1:3" x14ac:dyDescent="0.2">
      <c r="A684" s="9" t="str">
        <f>_xlfn.IFNA(('Table 10 Inputs'!A688),"")</f>
        <v xml:space="preserve"> </v>
      </c>
      <c r="B684" s="79" t="str">
        <f>IF(TRIM('Table 10 Inputs'!B688)="","", 'Table 10 Inputs'!B688)</f>
        <v/>
      </c>
      <c r="C684" s="81" t="str">
        <f>IF(B684=" "," ",_xlfn.IFNA(INDEX('Table 10 Inputs'!$Q:$Q, MATCH(B684,'Table 10 Inputs'!$B:$B,0))," "))</f>
        <v xml:space="preserve"> </v>
      </c>
    </row>
    <row r="685" spans="1:3" x14ac:dyDescent="0.2">
      <c r="A685" s="9" t="str">
        <f>_xlfn.IFNA(('Table 10 Inputs'!A689),"")</f>
        <v xml:space="preserve"> </v>
      </c>
      <c r="B685" s="79" t="str">
        <f>IF(TRIM('Table 10 Inputs'!B689)="","", 'Table 10 Inputs'!B689)</f>
        <v/>
      </c>
      <c r="C685" s="81" t="str">
        <f>IF(B685=" "," ",_xlfn.IFNA(INDEX('Table 10 Inputs'!$Q:$Q, MATCH(B685,'Table 10 Inputs'!$B:$B,0))," "))</f>
        <v xml:space="preserve"> </v>
      </c>
    </row>
    <row r="686" spans="1:3" x14ac:dyDescent="0.2">
      <c r="A686" s="9" t="str">
        <f>_xlfn.IFNA(('Table 10 Inputs'!A690),"")</f>
        <v xml:space="preserve"> </v>
      </c>
      <c r="B686" s="79" t="str">
        <f>IF(TRIM('Table 10 Inputs'!B690)="","", 'Table 10 Inputs'!B690)</f>
        <v/>
      </c>
      <c r="C686" s="81" t="str">
        <f>IF(B686=" "," ",_xlfn.IFNA(INDEX('Table 10 Inputs'!$Q:$Q, MATCH(B686,'Table 10 Inputs'!$B:$B,0))," "))</f>
        <v xml:space="preserve"> </v>
      </c>
    </row>
    <row r="687" spans="1:3" x14ac:dyDescent="0.2">
      <c r="A687" s="9" t="str">
        <f>_xlfn.IFNA(('Table 10 Inputs'!A691),"")</f>
        <v xml:space="preserve"> </v>
      </c>
      <c r="B687" s="79" t="str">
        <f>IF(TRIM('Table 10 Inputs'!B691)="","", 'Table 10 Inputs'!B691)</f>
        <v/>
      </c>
      <c r="C687" s="81" t="str">
        <f>IF(B687=" "," ",_xlfn.IFNA(INDEX('Table 10 Inputs'!$Q:$Q, MATCH(B687,'Table 10 Inputs'!$B:$B,0))," "))</f>
        <v xml:space="preserve"> </v>
      </c>
    </row>
    <row r="688" spans="1:3" x14ac:dyDescent="0.2">
      <c r="A688" s="9" t="str">
        <f>_xlfn.IFNA(('Table 10 Inputs'!A692),"")</f>
        <v xml:space="preserve"> </v>
      </c>
      <c r="B688" s="79" t="str">
        <f>IF(TRIM('Table 10 Inputs'!B692)="","", 'Table 10 Inputs'!B692)</f>
        <v/>
      </c>
      <c r="C688" s="81" t="str">
        <f>IF(B688=" "," ",_xlfn.IFNA(INDEX('Table 10 Inputs'!$Q:$Q, MATCH(B688,'Table 10 Inputs'!$B:$B,0))," "))</f>
        <v xml:space="preserve"> </v>
      </c>
    </row>
    <row r="689" spans="1:3" x14ac:dyDescent="0.2">
      <c r="A689" s="9" t="str">
        <f>_xlfn.IFNA(('Table 10 Inputs'!A693),"")</f>
        <v xml:space="preserve"> </v>
      </c>
      <c r="B689" s="79" t="str">
        <f>IF(TRIM('Table 10 Inputs'!B693)="","", 'Table 10 Inputs'!B693)</f>
        <v/>
      </c>
      <c r="C689" s="81" t="str">
        <f>IF(B689=" "," ",_xlfn.IFNA(INDEX('Table 10 Inputs'!$Q:$Q, MATCH(B689,'Table 10 Inputs'!$B:$B,0))," "))</f>
        <v xml:space="preserve"> </v>
      </c>
    </row>
    <row r="690" spans="1:3" x14ac:dyDescent="0.2">
      <c r="A690" s="9" t="str">
        <f>_xlfn.IFNA(('Table 10 Inputs'!A694),"")</f>
        <v xml:space="preserve"> </v>
      </c>
      <c r="B690" s="79" t="str">
        <f>IF(TRIM('Table 10 Inputs'!B694)="","", 'Table 10 Inputs'!B694)</f>
        <v/>
      </c>
      <c r="C690" s="81" t="str">
        <f>IF(B690=" "," ",_xlfn.IFNA(INDEX('Table 10 Inputs'!$Q:$Q, MATCH(B690,'Table 10 Inputs'!$B:$B,0))," "))</f>
        <v xml:space="preserve"> </v>
      </c>
    </row>
    <row r="691" spans="1:3" x14ac:dyDescent="0.2">
      <c r="A691" s="9" t="str">
        <f>_xlfn.IFNA(('Table 10 Inputs'!A695),"")</f>
        <v xml:space="preserve"> </v>
      </c>
      <c r="B691" s="79" t="str">
        <f>IF(TRIM('Table 10 Inputs'!B695)="","", 'Table 10 Inputs'!B695)</f>
        <v/>
      </c>
      <c r="C691" s="81" t="str">
        <f>IF(B691=" "," ",_xlfn.IFNA(INDEX('Table 10 Inputs'!$Q:$Q, MATCH(B691,'Table 10 Inputs'!$B:$B,0))," "))</f>
        <v xml:space="preserve"> </v>
      </c>
    </row>
    <row r="692" spans="1:3" x14ac:dyDescent="0.2">
      <c r="A692" s="9" t="str">
        <f>_xlfn.IFNA(('Table 10 Inputs'!A696),"")</f>
        <v xml:space="preserve"> </v>
      </c>
      <c r="B692" s="79" t="str">
        <f>IF(TRIM('Table 10 Inputs'!B696)="","", 'Table 10 Inputs'!B696)</f>
        <v/>
      </c>
      <c r="C692" s="81" t="str">
        <f>IF(B692=" "," ",_xlfn.IFNA(INDEX('Table 10 Inputs'!$Q:$Q, MATCH(B692,'Table 10 Inputs'!$B:$B,0))," "))</f>
        <v xml:space="preserve"> </v>
      </c>
    </row>
    <row r="693" spans="1:3" x14ac:dyDescent="0.2">
      <c r="A693" s="9" t="str">
        <f>_xlfn.IFNA(('Table 10 Inputs'!A697),"")</f>
        <v xml:space="preserve"> </v>
      </c>
      <c r="B693" s="79" t="str">
        <f>IF(TRIM('Table 10 Inputs'!B697)="","", 'Table 10 Inputs'!B697)</f>
        <v/>
      </c>
      <c r="C693" s="81" t="str">
        <f>IF(B693=" "," ",_xlfn.IFNA(INDEX('Table 10 Inputs'!$Q:$Q, MATCH(B693,'Table 10 Inputs'!$B:$B,0))," "))</f>
        <v xml:space="preserve"> </v>
      </c>
    </row>
    <row r="694" spans="1:3" x14ac:dyDescent="0.2">
      <c r="A694" s="9" t="str">
        <f>_xlfn.IFNA(('Table 10 Inputs'!A698),"")</f>
        <v xml:space="preserve"> </v>
      </c>
      <c r="B694" s="79" t="str">
        <f>IF(TRIM('Table 10 Inputs'!B698)="","", 'Table 10 Inputs'!B698)</f>
        <v/>
      </c>
      <c r="C694" s="81" t="str">
        <f>IF(B694=" "," ",_xlfn.IFNA(INDEX('Table 10 Inputs'!$Q:$Q, MATCH(B694,'Table 10 Inputs'!$B:$B,0))," "))</f>
        <v xml:space="preserve"> </v>
      </c>
    </row>
    <row r="695" spans="1:3" x14ac:dyDescent="0.2">
      <c r="A695" s="9" t="str">
        <f>_xlfn.IFNA(('Table 10 Inputs'!A699),"")</f>
        <v xml:space="preserve"> </v>
      </c>
      <c r="B695" s="79" t="str">
        <f>IF(TRIM('Table 10 Inputs'!B699)="","", 'Table 10 Inputs'!B699)</f>
        <v/>
      </c>
      <c r="C695" s="81" t="str">
        <f>IF(B695=" "," ",_xlfn.IFNA(INDEX('Table 10 Inputs'!$Q:$Q, MATCH(B695,'Table 10 Inputs'!$B:$B,0))," "))</f>
        <v xml:space="preserve"> </v>
      </c>
    </row>
    <row r="696" spans="1:3" x14ac:dyDescent="0.2">
      <c r="A696" s="9" t="str">
        <f>_xlfn.IFNA(('Table 10 Inputs'!A700),"")</f>
        <v xml:space="preserve"> </v>
      </c>
      <c r="B696" s="79" t="str">
        <f>IF(TRIM('Table 10 Inputs'!B700)="","", 'Table 10 Inputs'!B700)</f>
        <v/>
      </c>
      <c r="C696" s="81" t="str">
        <f>IF(B696=" "," ",_xlfn.IFNA(INDEX('Table 10 Inputs'!$Q:$Q, MATCH(B696,'Table 10 Inputs'!$B:$B,0))," "))</f>
        <v xml:space="preserve"> </v>
      </c>
    </row>
    <row r="697" spans="1:3" x14ac:dyDescent="0.2">
      <c r="A697" s="9" t="str">
        <f>_xlfn.IFNA(('Table 10 Inputs'!A701),"")</f>
        <v xml:space="preserve"> </v>
      </c>
      <c r="B697" s="79" t="str">
        <f>IF(TRIM('Table 10 Inputs'!B701)="","", 'Table 10 Inputs'!B701)</f>
        <v/>
      </c>
      <c r="C697" s="81" t="str">
        <f>IF(B697=" "," ",_xlfn.IFNA(INDEX('Table 10 Inputs'!$Q:$Q, MATCH(B697,'Table 10 Inputs'!$B:$B,0))," "))</f>
        <v xml:space="preserve"> </v>
      </c>
    </row>
    <row r="698" spans="1:3" x14ac:dyDescent="0.2">
      <c r="A698" s="9" t="str">
        <f>_xlfn.IFNA(('Table 10 Inputs'!A702),"")</f>
        <v xml:space="preserve"> </v>
      </c>
      <c r="B698" s="79" t="str">
        <f>IF(TRIM('Table 10 Inputs'!B702)="","", 'Table 10 Inputs'!B702)</f>
        <v/>
      </c>
      <c r="C698" s="81" t="str">
        <f>IF(B698=" "," ",_xlfn.IFNA(INDEX('Table 10 Inputs'!$Q:$Q, MATCH(B698,'Table 10 Inputs'!$B:$B,0))," "))</f>
        <v xml:space="preserve"> </v>
      </c>
    </row>
    <row r="699" spans="1:3" x14ac:dyDescent="0.2">
      <c r="A699" s="9" t="str">
        <f>_xlfn.IFNA(('Table 10 Inputs'!A703),"")</f>
        <v xml:space="preserve"> </v>
      </c>
      <c r="B699" s="79" t="str">
        <f>IF(TRIM('Table 10 Inputs'!B703)="","", 'Table 10 Inputs'!B703)</f>
        <v/>
      </c>
      <c r="C699" s="81" t="str">
        <f>IF(B699=" "," ",_xlfn.IFNA(INDEX('Table 10 Inputs'!$Q:$Q, MATCH(B699,'Table 10 Inputs'!$B:$B,0))," "))</f>
        <v xml:space="preserve"> </v>
      </c>
    </row>
    <row r="700" spans="1:3" x14ac:dyDescent="0.2">
      <c r="A700" s="9" t="str">
        <f>_xlfn.IFNA(('Table 10 Inputs'!A704),"")</f>
        <v xml:space="preserve"> </v>
      </c>
      <c r="B700" s="79" t="str">
        <f>IF(TRIM('Table 10 Inputs'!B704)="","", 'Table 10 Inputs'!B704)</f>
        <v/>
      </c>
      <c r="C700" s="81" t="str">
        <f>IF(B700=" "," ",_xlfn.IFNA(INDEX('Table 10 Inputs'!$Q:$Q, MATCH(B700,'Table 10 Inputs'!$B:$B,0))," "))</f>
        <v xml:space="preserve"> </v>
      </c>
    </row>
    <row r="701" spans="1:3" x14ac:dyDescent="0.2">
      <c r="A701" s="9" t="str">
        <f>_xlfn.IFNA(('Table 10 Inputs'!A705),"")</f>
        <v xml:space="preserve"> </v>
      </c>
      <c r="B701" s="79" t="str">
        <f>IF(TRIM('Table 10 Inputs'!B705)="","", 'Table 10 Inputs'!B705)</f>
        <v/>
      </c>
      <c r="C701" s="81" t="str">
        <f>IF(B701=" "," ",_xlfn.IFNA(INDEX('Table 10 Inputs'!$Q:$Q, MATCH(B701,'Table 10 Inputs'!$B:$B,0))," "))</f>
        <v xml:space="preserve"> </v>
      </c>
    </row>
    <row r="702" spans="1:3" x14ac:dyDescent="0.2">
      <c r="A702" s="9" t="str">
        <f>_xlfn.IFNA(('Table 10 Inputs'!A706),"")</f>
        <v xml:space="preserve"> </v>
      </c>
      <c r="B702" s="79" t="str">
        <f>IF(TRIM('Table 10 Inputs'!B706)="","", 'Table 10 Inputs'!B706)</f>
        <v/>
      </c>
      <c r="C702" s="81" t="str">
        <f>IF(B702=" "," ",_xlfn.IFNA(INDEX('Table 10 Inputs'!$Q:$Q, MATCH(B702,'Table 10 Inputs'!$B:$B,0))," "))</f>
        <v xml:space="preserve"> </v>
      </c>
    </row>
    <row r="703" spans="1:3" x14ac:dyDescent="0.2">
      <c r="A703" s="9" t="str">
        <f>_xlfn.IFNA(('Table 10 Inputs'!A707),"")</f>
        <v xml:space="preserve"> </v>
      </c>
      <c r="B703" s="79" t="str">
        <f>IF(TRIM('Table 10 Inputs'!B707)="","", 'Table 10 Inputs'!B707)</f>
        <v/>
      </c>
      <c r="C703" s="81" t="str">
        <f>IF(B703=" "," ",_xlfn.IFNA(INDEX('Table 10 Inputs'!$Q:$Q, MATCH(B703,'Table 10 Inputs'!$B:$B,0))," "))</f>
        <v xml:space="preserve"> </v>
      </c>
    </row>
    <row r="704" spans="1:3" x14ac:dyDescent="0.2">
      <c r="A704" s="9" t="str">
        <f>_xlfn.IFNA(('Table 10 Inputs'!A708),"")</f>
        <v xml:space="preserve"> </v>
      </c>
      <c r="B704" s="79" t="str">
        <f>IF(TRIM('Table 10 Inputs'!B708)="","", 'Table 10 Inputs'!B708)</f>
        <v/>
      </c>
      <c r="C704" s="81" t="str">
        <f>IF(B704=" "," ",_xlfn.IFNA(INDEX('Table 10 Inputs'!$Q:$Q, MATCH(B704,'Table 10 Inputs'!$B:$B,0))," "))</f>
        <v xml:space="preserve"> </v>
      </c>
    </row>
    <row r="705" spans="1:3" x14ac:dyDescent="0.2">
      <c r="A705" s="9" t="str">
        <f>_xlfn.IFNA(('Table 10 Inputs'!A709),"")</f>
        <v xml:space="preserve"> </v>
      </c>
      <c r="B705" s="79" t="str">
        <f>IF(TRIM('Table 10 Inputs'!B709)="","", 'Table 10 Inputs'!B709)</f>
        <v/>
      </c>
      <c r="C705" s="81" t="str">
        <f>IF(B705=" "," ",_xlfn.IFNA(INDEX('Table 10 Inputs'!$Q:$Q, MATCH(B705,'Table 10 Inputs'!$B:$B,0))," "))</f>
        <v xml:space="preserve"> </v>
      </c>
    </row>
    <row r="706" spans="1:3" x14ac:dyDescent="0.2">
      <c r="A706" s="9" t="str">
        <f>_xlfn.IFNA(('Table 10 Inputs'!A710),"")</f>
        <v xml:space="preserve"> </v>
      </c>
      <c r="B706" s="79" t="str">
        <f>IF(TRIM('Table 10 Inputs'!B710)="","", 'Table 10 Inputs'!B710)</f>
        <v/>
      </c>
      <c r="C706" s="81" t="str">
        <f>IF(B706=" "," ",_xlfn.IFNA(INDEX('Table 10 Inputs'!$Q:$Q, MATCH(B706,'Table 10 Inputs'!$B:$B,0))," "))</f>
        <v xml:space="preserve"> </v>
      </c>
    </row>
    <row r="707" spans="1:3" x14ac:dyDescent="0.2">
      <c r="A707" s="9" t="str">
        <f>_xlfn.IFNA(('Table 10 Inputs'!A711),"")</f>
        <v xml:space="preserve"> </v>
      </c>
      <c r="B707" s="79" t="str">
        <f>IF(TRIM('Table 10 Inputs'!B711)="","", 'Table 10 Inputs'!B711)</f>
        <v/>
      </c>
      <c r="C707" s="81" t="str">
        <f>IF(B707=" "," ",_xlfn.IFNA(INDEX('Table 10 Inputs'!$Q:$Q, MATCH(B707,'Table 10 Inputs'!$B:$B,0))," "))</f>
        <v xml:space="preserve"> </v>
      </c>
    </row>
    <row r="708" spans="1:3" x14ac:dyDescent="0.2">
      <c r="A708" s="9" t="str">
        <f>_xlfn.IFNA(('Table 10 Inputs'!A712),"")</f>
        <v xml:space="preserve"> </v>
      </c>
      <c r="B708" s="79" t="str">
        <f>IF(TRIM('Table 10 Inputs'!B712)="","", 'Table 10 Inputs'!B712)</f>
        <v/>
      </c>
      <c r="C708" s="81" t="str">
        <f>IF(B708=" "," ",_xlfn.IFNA(INDEX('Table 10 Inputs'!$Q:$Q, MATCH(B708,'Table 10 Inputs'!$B:$B,0))," "))</f>
        <v xml:space="preserve"> </v>
      </c>
    </row>
    <row r="709" spans="1:3" x14ac:dyDescent="0.2">
      <c r="A709" s="9" t="str">
        <f>_xlfn.IFNA(('Table 10 Inputs'!A713),"")</f>
        <v xml:space="preserve"> </v>
      </c>
      <c r="B709" s="79" t="str">
        <f>IF(TRIM('Table 10 Inputs'!B713)="","", 'Table 10 Inputs'!B713)</f>
        <v/>
      </c>
      <c r="C709" s="81" t="str">
        <f>IF(B709=" "," ",_xlfn.IFNA(INDEX('Table 10 Inputs'!$Q:$Q, MATCH(B709,'Table 10 Inputs'!$B:$B,0))," "))</f>
        <v xml:space="preserve"> </v>
      </c>
    </row>
    <row r="710" spans="1:3" x14ac:dyDescent="0.2">
      <c r="A710" s="9" t="str">
        <f>_xlfn.IFNA(('Table 10 Inputs'!A714),"")</f>
        <v xml:space="preserve"> </v>
      </c>
      <c r="B710" s="79" t="str">
        <f>IF(TRIM('Table 10 Inputs'!B714)="","", 'Table 10 Inputs'!B714)</f>
        <v/>
      </c>
      <c r="C710" s="81" t="str">
        <f>IF(B710=" "," ",_xlfn.IFNA(INDEX('Table 10 Inputs'!$Q:$Q, MATCH(B710,'Table 10 Inputs'!$B:$B,0))," "))</f>
        <v xml:space="preserve"> </v>
      </c>
    </row>
    <row r="711" spans="1:3" x14ac:dyDescent="0.2">
      <c r="A711" s="9" t="str">
        <f>_xlfn.IFNA(('Table 10 Inputs'!A715),"")</f>
        <v xml:space="preserve"> </v>
      </c>
      <c r="B711" s="79" t="str">
        <f>IF(TRIM('Table 10 Inputs'!B715)="","", 'Table 10 Inputs'!B715)</f>
        <v/>
      </c>
      <c r="C711" s="81" t="str">
        <f>IF(B711=" "," ",_xlfn.IFNA(INDEX('Table 10 Inputs'!$Q:$Q, MATCH(B711,'Table 10 Inputs'!$B:$B,0))," "))</f>
        <v xml:space="preserve"> </v>
      </c>
    </row>
    <row r="712" spans="1:3" x14ac:dyDescent="0.2">
      <c r="A712" s="9" t="str">
        <f>_xlfn.IFNA(('Table 10 Inputs'!A716),"")</f>
        <v xml:space="preserve"> </v>
      </c>
      <c r="B712" s="79" t="str">
        <f>IF(TRIM('Table 10 Inputs'!B716)="","", 'Table 10 Inputs'!B716)</f>
        <v/>
      </c>
      <c r="C712" s="81" t="str">
        <f>IF(B712=" "," ",_xlfn.IFNA(INDEX('Table 10 Inputs'!$Q:$Q, MATCH(B712,'Table 10 Inputs'!$B:$B,0))," "))</f>
        <v xml:space="preserve"> </v>
      </c>
    </row>
    <row r="713" spans="1:3" x14ac:dyDescent="0.2">
      <c r="A713" s="9" t="str">
        <f>_xlfn.IFNA(('Table 10 Inputs'!A717),"")</f>
        <v xml:space="preserve"> </v>
      </c>
      <c r="B713" s="79" t="str">
        <f>IF(TRIM('Table 10 Inputs'!B717)="","", 'Table 10 Inputs'!B717)</f>
        <v/>
      </c>
      <c r="C713" s="81" t="str">
        <f>IF(B713=" "," ",_xlfn.IFNA(INDEX('Table 10 Inputs'!$Q:$Q, MATCH(B713,'Table 10 Inputs'!$B:$B,0))," "))</f>
        <v xml:space="preserve"> </v>
      </c>
    </row>
    <row r="714" spans="1:3" x14ac:dyDescent="0.2">
      <c r="A714" s="9" t="str">
        <f>_xlfn.IFNA(('Table 10 Inputs'!A718),"")</f>
        <v xml:space="preserve"> </v>
      </c>
      <c r="B714" s="79" t="str">
        <f>IF(TRIM('Table 10 Inputs'!B718)="","", 'Table 10 Inputs'!B718)</f>
        <v/>
      </c>
      <c r="C714" s="81" t="str">
        <f>IF(B714=" "," ",_xlfn.IFNA(INDEX('Table 10 Inputs'!$Q:$Q, MATCH(B714,'Table 10 Inputs'!$B:$B,0))," "))</f>
        <v xml:space="preserve"> </v>
      </c>
    </row>
    <row r="715" spans="1:3" x14ac:dyDescent="0.2">
      <c r="A715" s="9" t="str">
        <f>_xlfn.IFNA(('Table 10 Inputs'!A719),"")</f>
        <v xml:space="preserve"> </v>
      </c>
      <c r="B715" s="79" t="str">
        <f>IF(TRIM('Table 10 Inputs'!B719)="","", 'Table 10 Inputs'!B719)</f>
        <v/>
      </c>
      <c r="C715" s="81" t="str">
        <f>IF(B715=" "," ",_xlfn.IFNA(INDEX('Table 10 Inputs'!$Q:$Q, MATCH(B715,'Table 10 Inputs'!$B:$B,0))," "))</f>
        <v xml:space="preserve"> </v>
      </c>
    </row>
    <row r="716" spans="1:3" x14ac:dyDescent="0.2">
      <c r="A716" s="9" t="str">
        <f>_xlfn.IFNA(('Table 10 Inputs'!A720),"")</f>
        <v xml:space="preserve"> </v>
      </c>
      <c r="B716" s="79" t="str">
        <f>IF(TRIM('Table 10 Inputs'!B720)="","", 'Table 10 Inputs'!B720)</f>
        <v/>
      </c>
      <c r="C716" s="81" t="str">
        <f>IF(B716=" "," ",_xlfn.IFNA(INDEX('Table 10 Inputs'!$Q:$Q, MATCH(B716,'Table 10 Inputs'!$B:$B,0))," "))</f>
        <v xml:space="preserve"> </v>
      </c>
    </row>
    <row r="717" spans="1:3" x14ac:dyDescent="0.2">
      <c r="A717" s="9" t="str">
        <f>_xlfn.IFNA(('Table 10 Inputs'!A721),"")</f>
        <v xml:space="preserve"> </v>
      </c>
      <c r="B717" s="79" t="str">
        <f>IF(TRIM('Table 10 Inputs'!B721)="","", 'Table 10 Inputs'!B721)</f>
        <v/>
      </c>
      <c r="C717" s="81" t="str">
        <f>IF(B717=" "," ",_xlfn.IFNA(INDEX('Table 10 Inputs'!$Q:$Q, MATCH(B717,'Table 10 Inputs'!$B:$B,0))," "))</f>
        <v xml:space="preserve"> </v>
      </c>
    </row>
    <row r="718" spans="1:3" x14ac:dyDescent="0.2">
      <c r="A718" s="9" t="str">
        <f>_xlfn.IFNA(('Table 10 Inputs'!A722),"")</f>
        <v xml:space="preserve"> </v>
      </c>
      <c r="B718" s="79" t="str">
        <f>IF(TRIM('Table 10 Inputs'!B722)="","", 'Table 10 Inputs'!B722)</f>
        <v/>
      </c>
      <c r="C718" s="81" t="str">
        <f>IF(B718=" "," ",_xlfn.IFNA(INDEX('Table 10 Inputs'!$Q:$Q, MATCH(B718,'Table 10 Inputs'!$B:$B,0))," "))</f>
        <v xml:space="preserve"> </v>
      </c>
    </row>
    <row r="719" spans="1:3" x14ac:dyDescent="0.2">
      <c r="A719" s="9" t="str">
        <f>_xlfn.IFNA(('Table 10 Inputs'!A723),"")</f>
        <v xml:space="preserve"> </v>
      </c>
      <c r="B719" s="79" t="str">
        <f>IF(TRIM('Table 10 Inputs'!B723)="","", 'Table 10 Inputs'!B723)</f>
        <v/>
      </c>
      <c r="C719" s="81" t="str">
        <f>IF(B719=" "," ",_xlfn.IFNA(INDEX('Table 10 Inputs'!$Q:$Q, MATCH(B719,'Table 10 Inputs'!$B:$B,0))," "))</f>
        <v xml:space="preserve"> </v>
      </c>
    </row>
    <row r="720" spans="1:3" x14ac:dyDescent="0.2">
      <c r="A720" s="9" t="str">
        <f>_xlfn.IFNA(('Table 10 Inputs'!A724),"")</f>
        <v xml:space="preserve"> </v>
      </c>
      <c r="B720" s="79" t="str">
        <f>IF(TRIM('Table 10 Inputs'!B724)="","", 'Table 10 Inputs'!B724)</f>
        <v/>
      </c>
      <c r="C720" s="81" t="str">
        <f>IF(B720=" "," ",_xlfn.IFNA(INDEX('Table 10 Inputs'!$Q:$Q, MATCH(B720,'Table 10 Inputs'!$B:$B,0))," "))</f>
        <v xml:space="preserve"> </v>
      </c>
    </row>
    <row r="721" spans="1:3" x14ac:dyDescent="0.2">
      <c r="A721" s="9" t="str">
        <f>_xlfn.IFNA(('Table 10 Inputs'!A725),"")</f>
        <v xml:space="preserve"> </v>
      </c>
      <c r="B721" s="79" t="str">
        <f>IF(TRIM('Table 10 Inputs'!B725)="","", 'Table 10 Inputs'!B725)</f>
        <v/>
      </c>
      <c r="C721" s="81" t="str">
        <f>IF(B721=" "," ",_xlfn.IFNA(INDEX('Table 10 Inputs'!$Q:$Q, MATCH(B721,'Table 10 Inputs'!$B:$B,0))," "))</f>
        <v xml:space="preserve"> </v>
      </c>
    </row>
    <row r="722" spans="1:3" x14ac:dyDescent="0.2">
      <c r="A722" s="9" t="str">
        <f>_xlfn.IFNA(('Table 10 Inputs'!A726),"")</f>
        <v xml:space="preserve"> </v>
      </c>
      <c r="B722" s="79" t="str">
        <f>IF(TRIM('Table 10 Inputs'!B726)="","", 'Table 10 Inputs'!B726)</f>
        <v/>
      </c>
      <c r="C722" s="81" t="str">
        <f>IF(B722=" "," ",_xlfn.IFNA(INDEX('Table 10 Inputs'!$Q:$Q, MATCH(B722,'Table 10 Inputs'!$B:$B,0))," "))</f>
        <v xml:space="preserve"> </v>
      </c>
    </row>
    <row r="723" spans="1:3" x14ac:dyDescent="0.2">
      <c r="A723" s="9" t="str">
        <f>_xlfn.IFNA(('Table 10 Inputs'!A727),"")</f>
        <v xml:space="preserve"> </v>
      </c>
      <c r="B723" s="79" t="str">
        <f>IF(TRIM('Table 10 Inputs'!B727)="","", 'Table 10 Inputs'!B727)</f>
        <v/>
      </c>
      <c r="C723" s="81" t="str">
        <f>IF(B723=" "," ",_xlfn.IFNA(INDEX('Table 10 Inputs'!$Q:$Q, MATCH(B723,'Table 10 Inputs'!$B:$B,0))," "))</f>
        <v xml:space="preserve"> </v>
      </c>
    </row>
    <row r="724" spans="1:3" x14ac:dyDescent="0.2">
      <c r="A724" s="9" t="str">
        <f>_xlfn.IFNA(('Table 10 Inputs'!A728),"")</f>
        <v xml:space="preserve"> </v>
      </c>
      <c r="B724" s="79" t="str">
        <f>IF(TRIM('Table 10 Inputs'!B728)="","", 'Table 10 Inputs'!B728)</f>
        <v/>
      </c>
      <c r="C724" s="81" t="str">
        <f>IF(B724=" "," ",_xlfn.IFNA(INDEX('Table 10 Inputs'!$Q:$Q, MATCH(B724,'Table 10 Inputs'!$B:$B,0))," "))</f>
        <v xml:space="preserve"> </v>
      </c>
    </row>
    <row r="725" spans="1:3" x14ac:dyDescent="0.2">
      <c r="A725" s="9" t="str">
        <f>_xlfn.IFNA(('Table 10 Inputs'!A729),"")</f>
        <v xml:space="preserve"> </v>
      </c>
      <c r="B725" s="79" t="str">
        <f>IF(TRIM('Table 10 Inputs'!B729)="","", 'Table 10 Inputs'!B729)</f>
        <v/>
      </c>
      <c r="C725" s="81" t="str">
        <f>IF(B725=" "," ",_xlfn.IFNA(INDEX('Table 10 Inputs'!$Q:$Q, MATCH(B725,'Table 10 Inputs'!$B:$B,0))," "))</f>
        <v xml:space="preserve"> </v>
      </c>
    </row>
    <row r="726" spans="1:3" x14ac:dyDescent="0.2">
      <c r="A726" s="9" t="str">
        <f>_xlfn.IFNA(('Table 10 Inputs'!A730),"")</f>
        <v xml:space="preserve"> </v>
      </c>
      <c r="B726" s="79" t="str">
        <f>IF(TRIM('Table 10 Inputs'!B730)="","", 'Table 10 Inputs'!B730)</f>
        <v/>
      </c>
      <c r="C726" s="81" t="str">
        <f>IF(B726=" "," ",_xlfn.IFNA(INDEX('Table 10 Inputs'!$Q:$Q, MATCH(B726,'Table 10 Inputs'!$B:$B,0))," "))</f>
        <v xml:space="preserve"> </v>
      </c>
    </row>
    <row r="727" spans="1:3" x14ac:dyDescent="0.2">
      <c r="A727" s="9" t="str">
        <f>_xlfn.IFNA(('Table 10 Inputs'!A731),"")</f>
        <v xml:space="preserve"> </v>
      </c>
      <c r="B727" s="79" t="str">
        <f>IF(TRIM('Table 10 Inputs'!B731)="","", 'Table 10 Inputs'!B731)</f>
        <v/>
      </c>
      <c r="C727" s="81" t="str">
        <f>IF(B727=" "," ",_xlfn.IFNA(INDEX('Table 10 Inputs'!$Q:$Q, MATCH(B727,'Table 10 Inputs'!$B:$B,0))," "))</f>
        <v xml:space="preserve"> </v>
      </c>
    </row>
    <row r="728" spans="1:3" x14ac:dyDescent="0.2">
      <c r="A728" s="9" t="str">
        <f>_xlfn.IFNA(('Table 10 Inputs'!A732),"")</f>
        <v xml:space="preserve"> </v>
      </c>
      <c r="B728" s="79" t="str">
        <f>IF(TRIM('Table 10 Inputs'!B732)="","", 'Table 10 Inputs'!B732)</f>
        <v/>
      </c>
      <c r="C728" s="81" t="str">
        <f>IF(B728=" "," ",_xlfn.IFNA(INDEX('Table 10 Inputs'!$Q:$Q, MATCH(B728,'Table 10 Inputs'!$B:$B,0))," "))</f>
        <v xml:space="preserve"> </v>
      </c>
    </row>
    <row r="729" spans="1:3" x14ac:dyDescent="0.2">
      <c r="A729" s="9" t="str">
        <f>_xlfn.IFNA(('Table 10 Inputs'!A733),"")</f>
        <v xml:space="preserve"> </v>
      </c>
      <c r="B729" s="79" t="str">
        <f>IF(TRIM('Table 10 Inputs'!B733)="","", 'Table 10 Inputs'!B733)</f>
        <v/>
      </c>
      <c r="C729" s="81" t="str">
        <f>IF(B729=" "," ",_xlfn.IFNA(INDEX('Table 10 Inputs'!$Q:$Q, MATCH(B729,'Table 10 Inputs'!$B:$B,0))," "))</f>
        <v xml:space="preserve"> </v>
      </c>
    </row>
    <row r="730" spans="1:3" x14ac:dyDescent="0.2">
      <c r="A730" s="9" t="str">
        <f>_xlfn.IFNA(('Table 10 Inputs'!A734),"")</f>
        <v xml:space="preserve"> </v>
      </c>
      <c r="B730" s="79" t="str">
        <f>IF(TRIM('Table 10 Inputs'!B734)="","", 'Table 10 Inputs'!B734)</f>
        <v/>
      </c>
      <c r="C730" s="81" t="str">
        <f>IF(B730=" "," ",_xlfn.IFNA(INDEX('Table 10 Inputs'!$Q:$Q, MATCH(B730,'Table 10 Inputs'!$B:$B,0))," "))</f>
        <v xml:space="preserve"> </v>
      </c>
    </row>
    <row r="731" spans="1:3" x14ac:dyDescent="0.2">
      <c r="A731" s="9" t="str">
        <f>_xlfn.IFNA(('Table 10 Inputs'!A735),"")</f>
        <v xml:space="preserve"> </v>
      </c>
      <c r="B731" s="79" t="str">
        <f>IF(TRIM('Table 10 Inputs'!B735)="","", 'Table 10 Inputs'!B735)</f>
        <v/>
      </c>
      <c r="C731" s="81" t="str">
        <f>IF(B731=" "," ",_xlfn.IFNA(INDEX('Table 10 Inputs'!$Q:$Q, MATCH(B731,'Table 10 Inputs'!$B:$B,0))," "))</f>
        <v xml:space="preserve"> </v>
      </c>
    </row>
    <row r="732" spans="1:3" x14ac:dyDescent="0.2">
      <c r="A732" s="9" t="str">
        <f>_xlfn.IFNA(('Table 10 Inputs'!A736),"")</f>
        <v xml:space="preserve"> </v>
      </c>
      <c r="B732" s="79" t="str">
        <f>IF(TRIM('Table 10 Inputs'!B736)="","", 'Table 10 Inputs'!B736)</f>
        <v/>
      </c>
      <c r="C732" s="81" t="str">
        <f>IF(B732=" "," ",_xlfn.IFNA(INDEX('Table 10 Inputs'!$Q:$Q, MATCH(B732,'Table 10 Inputs'!$B:$B,0))," "))</f>
        <v xml:space="preserve"> </v>
      </c>
    </row>
    <row r="733" spans="1:3" x14ac:dyDescent="0.2">
      <c r="A733" s="9" t="str">
        <f>_xlfn.IFNA(('Table 10 Inputs'!A737),"")</f>
        <v xml:space="preserve"> </v>
      </c>
      <c r="B733" s="79" t="str">
        <f>IF(TRIM('Table 10 Inputs'!B737)="","", 'Table 10 Inputs'!B737)</f>
        <v/>
      </c>
      <c r="C733" s="81" t="str">
        <f>IF(B733=" "," ",_xlfn.IFNA(INDEX('Table 10 Inputs'!$Q:$Q, MATCH(B733,'Table 10 Inputs'!$B:$B,0))," "))</f>
        <v xml:space="preserve"> </v>
      </c>
    </row>
    <row r="734" spans="1:3" x14ac:dyDescent="0.2">
      <c r="A734" s="9" t="str">
        <f>_xlfn.IFNA(('Table 10 Inputs'!A738),"")</f>
        <v xml:space="preserve"> </v>
      </c>
      <c r="B734" s="79" t="str">
        <f>IF(TRIM('Table 10 Inputs'!B738)="","", 'Table 10 Inputs'!B738)</f>
        <v/>
      </c>
      <c r="C734" s="81" t="str">
        <f>IF(B734=" "," ",_xlfn.IFNA(INDEX('Table 10 Inputs'!$Q:$Q, MATCH(B734,'Table 10 Inputs'!$B:$B,0))," "))</f>
        <v xml:space="preserve"> </v>
      </c>
    </row>
    <row r="735" spans="1:3" x14ac:dyDescent="0.2">
      <c r="A735" s="9" t="str">
        <f>_xlfn.IFNA(('Table 10 Inputs'!A739),"")</f>
        <v xml:space="preserve"> </v>
      </c>
      <c r="B735" s="79" t="str">
        <f>IF(TRIM('Table 10 Inputs'!B739)="","", 'Table 10 Inputs'!B739)</f>
        <v/>
      </c>
      <c r="C735" s="81" t="str">
        <f>IF(B735=" "," ",_xlfn.IFNA(INDEX('Table 10 Inputs'!$Q:$Q, MATCH(B735,'Table 10 Inputs'!$B:$B,0))," "))</f>
        <v xml:space="preserve"> </v>
      </c>
    </row>
    <row r="736" spans="1:3" x14ac:dyDescent="0.2">
      <c r="A736" s="9" t="str">
        <f>_xlfn.IFNA(('Table 10 Inputs'!A740),"")</f>
        <v xml:space="preserve"> </v>
      </c>
      <c r="B736" s="79" t="str">
        <f>IF(TRIM('Table 10 Inputs'!B740)="","", 'Table 10 Inputs'!B740)</f>
        <v/>
      </c>
      <c r="C736" s="81" t="str">
        <f>IF(B736=" "," ",_xlfn.IFNA(INDEX('Table 10 Inputs'!$Q:$Q, MATCH(B736,'Table 10 Inputs'!$B:$B,0))," "))</f>
        <v xml:space="preserve"> </v>
      </c>
    </row>
    <row r="737" spans="1:3" x14ac:dyDescent="0.2">
      <c r="A737" s="9" t="str">
        <f>_xlfn.IFNA(('Table 10 Inputs'!A741),"")</f>
        <v xml:space="preserve"> </v>
      </c>
      <c r="B737" s="79" t="str">
        <f>IF(TRIM('Table 10 Inputs'!B741)="","", 'Table 10 Inputs'!B741)</f>
        <v/>
      </c>
      <c r="C737" s="81" t="str">
        <f>IF(B737=" "," ",_xlfn.IFNA(INDEX('Table 10 Inputs'!$Q:$Q, MATCH(B737,'Table 10 Inputs'!$B:$B,0))," "))</f>
        <v xml:space="preserve"> </v>
      </c>
    </row>
    <row r="738" spans="1:3" x14ac:dyDescent="0.2">
      <c r="A738" s="9" t="str">
        <f>_xlfn.IFNA(('Table 10 Inputs'!A742),"")</f>
        <v xml:space="preserve"> </v>
      </c>
      <c r="B738" s="79" t="str">
        <f>IF(TRIM('Table 10 Inputs'!B742)="","", 'Table 10 Inputs'!B742)</f>
        <v/>
      </c>
      <c r="C738" s="81" t="str">
        <f>IF(B738=" "," ",_xlfn.IFNA(INDEX('Table 10 Inputs'!$Q:$Q, MATCH(B738,'Table 10 Inputs'!$B:$B,0))," "))</f>
        <v xml:space="preserve"> </v>
      </c>
    </row>
    <row r="739" spans="1:3" x14ac:dyDescent="0.2">
      <c r="A739" s="9" t="str">
        <f>_xlfn.IFNA(('Table 10 Inputs'!A743),"")</f>
        <v xml:space="preserve"> </v>
      </c>
      <c r="B739" s="79" t="str">
        <f>IF(TRIM('Table 10 Inputs'!B743)="","", 'Table 10 Inputs'!B743)</f>
        <v/>
      </c>
      <c r="C739" s="81" t="str">
        <f>IF(B739=" "," ",_xlfn.IFNA(INDEX('Table 10 Inputs'!$Q:$Q, MATCH(B739,'Table 10 Inputs'!$B:$B,0))," "))</f>
        <v xml:space="preserve"> </v>
      </c>
    </row>
    <row r="740" spans="1:3" x14ac:dyDescent="0.2">
      <c r="A740" s="9" t="str">
        <f>_xlfn.IFNA(('Table 10 Inputs'!A744),"")</f>
        <v xml:space="preserve"> </v>
      </c>
      <c r="B740" s="79" t="str">
        <f>IF(TRIM('Table 10 Inputs'!B744)="","", 'Table 10 Inputs'!B744)</f>
        <v/>
      </c>
      <c r="C740" s="81" t="str">
        <f>IF(B740=" "," ",_xlfn.IFNA(INDEX('Table 10 Inputs'!$Q:$Q, MATCH(B740,'Table 10 Inputs'!$B:$B,0))," "))</f>
        <v xml:space="preserve"> </v>
      </c>
    </row>
    <row r="741" spans="1:3" x14ac:dyDescent="0.2">
      <c r="A741" s="9" t="str">
        <f>_xlfn.IFNA(('Table 10 Inputs'!A745),"")</f>
        <v xml:space="preserve"> </v>
      </c>
      <c r="B741" s="79" t="str">
        <f>IF(TRIM('Table 10 Inputs'!B745)="","", 'Table 10 Inputs'!B745)</f>
        <v/>
      </c>
      <c r="C741" s="81" t="str">
        <f>IF(B741=" "," ",_xlfn.IFNA(INDEX('Table 10 Inputs'!$Q:$Q, MATCH(B741,'Table 10 Inputs'!$B:$B,0))," "))</f>
        <v xml:space="preserve"> </v>
      </c>
    </row>
    <row r="742" spans="1:3" x14ac:dyDescent="0.2">
      <c r="A742" s="9" t="str">
        <f>_xlfn.IFNA(('Table 10 Inputs'!A746),"")</f>
        <v xml:space="preserve"> </v>
      </c>
      <c r="B742" s="79" t="str">
        <f>IF(TRIM('Table 10 Inputs'!B746)="","", 'Table 10 Inputs'!B746)</f>
        <v/>
      </c>
      <c r="C742" s="81" t="str">
        <f>IF(B742=" "," ",_xlfn.IFNA(INDEX('Table 10 Inputs'!$Q:$Q, MATCH(B742,'Table 10 Inputs'!$B:$B,0))," "))</f>
        <v xml:space="preserve"> </v>
      </c>
    </row>
    <row r="743" spans="1:3" x14ac:dyDescent="0.2">
      <c r="A743" s="9" t="str">
        <f>_xlfn.IFNA(('Table 10 Inputs'!A747),"")</f>
        <v xml:space="preserve"> </v>
      </c>
      <c r="B743" s="79" t="str">
        <f>IF(TRIM('Table 10 Inputs'!B747)="","", 'Table 10 Inputs'!B747)</f>
        <v/>
      </c>
      <c r="C743" s="81" t="str">
        <f>IF(B743=" "," ",_xlfn.IFNA(INDEX('Table 10 Inputs'!$Q:$Q, MATCH(B743,'Table 10 Inputs'!$B:$B,0))," "))</f>
        <v xml:space="preserve"> </v>
      </c>
    </row>
    <row r="744" spans="1:3" x14ac:dyDescent="0.2">
      <c r="A744" s="9" t="str">
        <f>_xlfn.IFNA(('Table 10 Inputs'!A748),"")</f>
        <v xml:space="preserve"> </v>
      </c>
      <c r="B744" s="79" t="str">
        <f>IF(TRIM('Table 10 Inputs'!B748)="","", 'Table 10 Inputs'!B748)</f>
        <v/>
      </c>
      <c r="C744" s="81" t="str">
        <f>IF(B744=" "," ",_xlfn.IFNA(INDEX('Table 10 Inputs'!$Q:$Q, MATCH(B744,'Table 10 Inputs'!$B:$B,0))," "))</f>
        <v xml:space="preserve"> </v>
      </c>
    </row>
    <row r="745" spans="1:3" x14ac:dyDescent="0.2">
      <c r="A745" s="9" t="str">
        <f>_xlfn.IFNA(('Table 10 Inputs'!A749),"")</f>
        <v xml:space="preserve"> </v>
      </c>
      <c r="B745" s="79" t="str">
        <f>IF(TRIM('Table 10 Inputs'!B749)="","", 'Table 10 Inputs'!B749)</f>
        <v/>
      </c>
      <c r="C745" s="81" t="str">
        <f>IF(B745=" "," ",_xlfn.IFNA(INDEX('Table 10 Inputs'!$Q:$Q, MATCH(B745,'Table 10 Inputs'!$B:$B,0))," "))</f>
        <v xml:space="preserve"> </v>
      </c>
    </row>
    <row r="746" spans="1:3" x14ac:dyDescent="0.2">
      <c r="A746" s="9" t="str">
        <f>_xlfn.IFNA(('Table 10 Inputs'!A750),"")</f>
        <v xml:space="preserve"> </v>
      </c>
      <c r="B746" s="79" t="str">
        <f>IF(TRIM('Table 10 Inputs'!B750)="","", 'Table 10 Inputs'!B750)</f>
        <v/>
      </c>
      <c r="C746" s="81" t="str">
        <f>IF(B746=" "," ",_xlfn.IFNA(INDEX('Table 10 Inputs'!$Q:$Q, MATCH(B746,'Table 10 Inputs'!$B:$B,0))," "))</f>
        <v xml:space="preserve"> </v>
      </c>
    </row>
    <row r="747" spans="1:3" x14ac:dyDescent="0.2">
      <c r="A747" s="9" t="str">
        <f>_xlfn.IFNA(('Table 10 Inputs'!A751),"")</f>
        <v xml:space="preserve"> </v>
      </c>
      <c r="B747" s="79" t="str">
        <f>IF(TRIM('Table 10 Inputs'!B751)="","", 'Table 10 Inputs'!B751)</f>
        <v/>
      </c>
      <c r="C747" s="81" t="str">
        <f>IF(B747=" "," ",_xlfn.IFNA(INDEX('Table 10 Inputs'!$Q:$Q, MATCH(B747,'Table 10 Inputs'!$B:$B,0))," "))</f>
        <v xml:space="preserve"> </v>
      </c>
    </row>
    <row r="748" spans="1:3" x14ac:dyDescent="0.2">
      <c r="A748" s="9" t="str">
        <f>_xlfn.IFNA(('Table 10 Inputs'!A752),"")</f>
        <v xml:space="preserve"> </v>
      </c>
      <c r="B748" s="79" t="str">
        <f>IF(TRIM('Table 10 Inputs'!B752)="","", 'Table 10 Inputs'!B752)</f>
        <v/>
      </c>
      <c r="C748" s="81" t="str">
        <f>IF(B748=" "," ",_xlfn.IFNA(INDEX('Table 10 Inputs'!$Q:$Q, MATCH(B748,'Table 10 Inputs'!$B:$B,0))," "))</f>
        <v xml:space="preserve"> </v>
      </c>
    </row>
    <row r="749" spans="1:3" x14ac:dyDescent="0.2">
      <c r="A749" s="9" t="str">
        <f>_xlfn.IFNA(('Table 10 Inputs'!A753),"")</f>
        <v xml:space="preserve"> </v>
      </c>
      <c r="B749" s="79" t="str">
        <f>IF(TRIM('Table 10 Inputs'!B753)="","", 'Table 10 Inputs'!B753)</f>
        <v/>
      </c>
      <c r="C749" s="81" t="str">
        <f>IF(B749=" "," ",_xlfn.IFNA(INDEX('Table 10 Inputs'!$Q:$Q, MATCH(B749,'Table 10 Inputs'!$B:$B,0))," "))</f>
        <v xml:space="preserve"> </v>
      </c>
    </row>
    <row r="750" spans="1:3" x14ac:dyDescent="0.2">
      <c r="A750" s="9" t="str">
        <f>_xlfn.IFNA(('Table 10 Inputs'!A754),"")</f>
        <v xml:space="preserve"> </v>
      </c>
      <c r="B750" s="79" t="str">
        <f>IF(TRIM('Table 10 Inputs'!B754)="","", 'Table 10 Inputs'!B754)</f>
        <v/>
      </c>
      <c r="C750" s="81" t="str">
        <f>IF(B750=" "," ",_xlfn.IFNA(INDEX('Table 10 Inputs'!$Q:$Q, MATCH(B750,'Table 10 Inputs'!$B:$B,0))," "))</f>
        <v xml:space="preserve"> </v>
      </c>
    </row>
    <row r="751" spans="1:3" x14ac:dyDescent="0.2">
      <c r="A751" s="9" t="str">
        <f>_xlfn.IFNA(('Table 10 Inputs'!A755),"")</f>
        <v xml:space="preserve"> </v>
      </c>
      <c r="B751" s="79" t="str">
        <f>IF(TRIM('Table 10 Inputs'!B755)="","", 'Table 10 Inputs'!B755)</f>
        <v/>
      </c>
      <c r="C751" s="81" t="str">
        <f>IF(B751=" "," ",_xlfn.IFNA(INDEX('Table 10 Inputs'!$Q:$Q, MATCH(B751,'Table 10 Inputs'!$B:$B,0))," "))</f>
        <v xml:space="preserve"> </v>
      </c>
    </row>
    <row r="752" spans="1:3" x14ac:dyDescent="0.2">
      <c r="A752" s="9" t="str">
        <f>_xlfn.IFNA(('Table 10 Inputs'!A756),"")</f>
        <v xml:space="preserve"> </v>
      </c>
      <c r="B752" s="79" t="str">
        <f>IF(TRIM('Table 10 Inputs'!B756)="","", 'Table 10 Inputs'!B756)</f>
        <v/>
      </c>
      <c r="C752" s="81" t="str">
        <f>IF(B752=" "," ",_xlfn.IFNA(INDEX('Table 10 Inputs'!$Q:$Q, MATCH(B752,'Table 10 Inputs'!$B:$B,0))," "))</f>
        <v xml:space="preserve"> </v>
      </c>
    </row>
    <row r="753" spans="1:3" x14ac:dyDescent="0.2">
      <c r="A753" s="9" t="str">
        <f>_xlfn.IFNA(('Table 10 Inputs'!A757),"")</f>
        <v xml:space="preserve"> </v>
      </c>
      <c r="B753" s="79" t="str">
        <f>IF(TRIM('Table 10 Inputs'!B757)="","", 'Table 10 Inputs'!B757)</f>
        <v/>
      </c>
      <c r="C753" s="81" t="str">
        <f>IF(B753=" "," ",_xlfn.IFNA(INDEX('Table 10 Inputs'!$Q:$Q, MATCH(B753,'Table 10 Inputs'!$B:$B,0))," "))</f>
        <v xml:space="preserve"> </v>
      </c>
    </row>
    <row r="754" spans="1:3" x14ac:dyDescent="0.2">
      <c r="A754" s="9" t="str">
        <f>_xlfn.IFNA(('Table 10 Inputs'!A758),"")</f>
        <v xml:space="preserve"> </v>
      </c>
      <c r="B754" s="79" t="str">
        <f>IF(TRIM('Table 10 Inputs'!B758)="","", 'Table 10 Inputs'!B758)</f>
        <v/>
      </c>
      <c r="C754" s="81" t="str">
        <f>IF(B754=" "," ",_xlfn.IFNA(INDEX('Table 10 Inputs'!$Q:$Q, MATCH(B754,'Table 10 Inputs'!$B:$B,0))," "))</f>
        <v xml:space="preserve"> </v>
      </c>
    </row>
    <row r="755" spans="1:3" x14ac:dyDescent="0.2">
      <c r="A755" s="9" t="str">
        <f>_xlfn.IFNA(('Table 10 Inputs'!A759),"")</f>
        <v xml:space="preserve"> </v>
      </c>
      <c r="B755" s="79" t="str">
        <f>IF(TRIM('Table 10 Inputs'!B759)="","", 'Table 10 Inputs'!B759)</f>
        <v/>
      </c>
      <c r="C755" s="81" t="str">
        <f>IF(B755=" "," ",_xlfn.IFNA(INDEX('Table 10 Inputs'!$Q:$Q, MATCH(B755,'Table 10 Inputs'!$B:$B,0))," "))</f>
        <v xml:space="preserve"> </v>
      </c>
    </row>
    <row r="756" spans="1:3" x14ac:dyDescent="0.2">
      <c r="A756" s="9" t="str">
        <f>_xlfn.IFNA(('Table 10 Inputs'!A760),"")</f>
        <v xml:space="preserve"> </v>
      </c>
      <c r="B756" s="79" t="str">
        <f>IF(TRIM('Table 10 Inputs'!B760)="","", 'Table 10 Inputs'!B760)</f>
        <v/>
      </c>
      <c r="C756" s="81" t="str">
        <f>IF(B756=" "," ",_xlfn.IFNA(INDEX('Table 10 Inputs'!$Q:$Q, MATCH(B756,'Table 10 Inputs'!$B:$B,0))," "))</f>
        <v xml:space="preserve"> </v>
      </c>
    </row>
    <row r="757" spans="1:3" x14ac:dyDescent="0.2">
      <c r="A757" s="9" t="str">
        <f>_xlfn.IFNA(('Table 10 Inputs'!A761),"")</f>
        <v xml:space="preserve"> </v>
      </c>
      <c r="B757" s="79" t="str">
        <f>IF(TRIM('Table 10 Inputs'!B761)="","", 'Table 10 Inputs'!B761)</f>
        <v/>
      </c>
      <c r="C757" s="81" t="str">
        <f>IF(B757=" "," ",_xlfn.IFNA(INDEX('Table 10 Inputs'!$Q:$Q, MATCH(B757,'Table 10 Inputs'!$B:$B,0))," "))</f>
        <v xml:space="preserve"> </v>
      </c>
    </row>
    <row r="758" spans="1:3" x14ac:dyDescent="0.2">
      <c r="A758" s="9" t="str">
        <f>_xlfn.IFNA(('Table 10 Inputs'!A762),"")</f>
        <v xml:space="preserve"> </v>
      </c>
      <c r="B758" s="79" t="str">
        <f>IF(TRIM('Table 10 Inputs'!B762)="","", 'Table 10 Inputs'!B762)</f>
        <v/>
      </c>
      <c r="C758" s="81" t="str">
        <f>IF(B758=" "," ",_xlfn.IFNA(INDEX('Table 10 Inputs'!$Q:$Q, MATCH(B758,'Table 10 Inputs'!$B:$B,0))," "))</f>
        <v xml:space="preserve"> </v>
      </c>
    </row>
    <row r="759" spans="1:3" x14ac:dyDescent="0.2">
      <c r="A759" s="9" t="str">
        <f>_xlfn.IFNA(('Table 10 Inputs'!A763),"")</f>
        <v xml:space="preserve"> </v>
      </c>
      <c r="B759" s="79" t="str">
        <f>IF(TRIM('Table 10 Inputs'!B763)="","", 'Table 10 Inputs'!B763)</f>
        <v/>
      </c>
      <c r="C759" s="81" t="str">
        <f>IF(B759=" "," ",_xlfn.IFNA(INDEX('Table 10 Inputs'!$Q:$Q, MATCH(B759,'Table 10 Inputs'!$B:$B,0))," "))</f>
        <v xml:space="preserve"> </v>
      </c>
    </row>
    <row r="760" spans="1:3" x14ac:dyDescent="0.2">
      <c r="A760" s="9" t="str">
        <f>_xlfn.IFNA(('Table 10 Inputs'!A764),"")</f>
        <v xml:space="preserve"> </v>
      </c>
      <c r="B760" s="79" t="str">
        <f>IF(TRIM('Table 10 Inputs'!B764)="","", 'Table 10 Inputs'!B764)</f>
        <v/>
      </c>
      <c r="C760" s="81" t="str">
        <f>IF(B760=" "," ",_xlfn.IFNA(INDEX('Table 10 Inputs'!$Q:$Q, MATCH(B760,'Table 10 Inputs'!$B:$B,0))," "))</f>
        <v xml:space="preserve"> </v>
      </c>
    </row>
    <row r="761" spans="1:3" x14ac:dyDescent="0.2">
      <c r="A761" s="9" t="str">
        <f>_xlfn.IFNA(('Table 10 Inputs'!A765),"")</f>
        <v xml:space="preserve"> </v>
      </c>
      <c r="B761" s="79" t="str">
        <f>IF(TRIM('Table 10 Inputs'!B765)="","", 'Table 10 Inputs'!B765)</f>
        <v/>
      </c>
      <c r="C761" s="81" t="str">
        <f>IF(B761=" "," ",_xlfn.IFNA(INDEX('Table 10 Inputs'!$Q:$Q, MATCH(B761,'Table 10 Inputs'!$B:$B,0))," "))</f>
        <v xml:space="preserve"> </v>
      </c>
    </row>
    <row r="762" spans="1:3" x14ac:dyDescent="0.2">
      <c r="A762" s="9" t="str">
        <f>_xlfn.IFNA(('Table 10 Inputs'!A766),"")</f>
        <v xml:space="preserve"> </v>
      </c>
      <c r="B762" s="79" t="str">
        <f>IF(TRIM('Table 10 Inputs'!B766)="","", 'Table 10 Inputs'!B766)</f>
        <v/>
      </c>
      <c r="C762" s="81" t="str">
        <f>IF(B762=" "," ",_xlfn.IFNA(INDEX('Table 10 Inputs'!$Q:$Q, MATCH(B762,'Table 10 Inputs'!$B:$B,0))," "))</f>
        <v xml:space="preserve"> </v>
      </c>
    </row>
    <row r="763" spans="1:3" x14ac:dyDescent="0.2">
      <c r="A763" s="9" t="str">
        <f>_xlfn.IFNA(('Table 10 Inputs'!A767),"")</f>
        <v xml:space="preserve"> </v>
      </c>
      <c r="B763" s="79" t="str">
        <f>IF(TRIM('Table 10 Inputs'!B767)="","", 'Table 10 Inputs'!B767)</f>
        <v/>
      </c>
      <c r="C763" s="81" t="str">
        <f>IF(B763=" "," ",_xlfn.IFNA(INDEX('Table 10 Inputs'!$Q:$Q, MATCH(B763,'Table 10 Inputs'!$B:$B,0))," "))</f>
        <v xml:space="preserve"> </v>
      </c>
    </row>
    <row r="764" spans="1:3" x14ac:dyDescent="0.2">
      <c r="A764" s="9" t="str">
        <f>_xlfn.IFNA(('Table 10 Inputs'!A768),"")</f>
        <v xml:space="preserve"> </v>
      </c>
      <c r="B764" s="79" t="str">
        <f>IF(TRIM('Table 10 Inputs'!B768)="","", 'Table 10 Inputs'!B768)</f>
        <v/>
      </c>
      <c r="C764" s="81" t="str">
        <f>IF(B764=" "," ",_xlfn.IFNA(INDEX('Table 10 Inputs'!$Q:$Q, MATCH(B764,'Table 10 Inputs'!$B:$B,0))," "))</f>
        <v xml:space="preserve"> </v>
      </c>
    </row>
    <row r="765" spans="1:3" x14ac:dyDescent="0.2">
      <c r="A765" s="9" t="str">
        <f>_xlfn.IFNA(('Table 10 Inputs'!A769),"")</f>
        <v xml:space="preserve"> </v>
      </c>
      <c r="B765" s="79" t="str">
        <f>IF(TRIM('Table 10 Inputs'!B769)="","", 'Table 10 Inputs'!B769)</f>
        <v/>
      </c>
      <c r="C765" s="81" t="str">
        <f>IF(B765=" "," ",_xlfn.IFNA(INDEX('Table 10 Inputs'!$Q:$Q, MATCH(B765,'Table 10 Inputs'!$B:$B,0))," "))</f>
        <v xml:space="preserve"> </v>
      </c>
    </row>
    <row r="766" spans="1:3" x14ac:dyDescent="0.2">
      <c r="A766" s="9" t="str">
        <f>_xlfn.IFNA(('Table 10 Inputs'!A770),"")</f>
        <v xml:space="preserve"> </v>
      </c>
      <c r="B766" s="79" t="str">
        <f>IF(TRIM('Table 10 Inputs'!B770)="","", 'Table 10 Inputs'!B770)</f>
        <v/>
      </c>
      <c r="C766" s="81" t="str">
        <f>IF(B766=" "," ",_xlfn.IFNA(INDEX('Table 10 Inputs'!$Q:$Q, MATCH(B766,'Table 10 Inputs'!$B:$B,0))," "))</f>
        <v xml:space="preserve"> </v>
      </c>
    </row>
    <row r="767" spans="1:3" x14ac:dyDescent="0.2">
      <c r="A767" s="9" t="str">
        <f>_xlfn.IFNA(('Table 10 Inputs'!A771),"")</f>
        <v xml:space="preserve"> </v>
      </c>
      <c r="B767" s="79" t="str">
        <f>IF(TRIM('Table 10 Inputs'!B771)="","", 'Table 10 Inputs'!B771)</f>
        <v/>
      </c>
      <c r="C767" s="81" t="str">
        <f>IF(B767=" "," ",_xlfn.IFNA(INDEX('Table 10 Inputs'!$Q:$Q, MATCH(B767,'Table 10 Inputs'!$B:$B,0))," "))</f>
        <v xml:space="preserve"> </v>
      </c>
    </row>
    <row r="768" spans="1:3" x14ac:dyDescent="0.2">
      <c r="A768" s="9" t="str">
        <f>_xlfn.IFNA(('Table 10 Inputs'!A772),"")</f>
        <v xml:space="preserve"> </v>
      </c>
      <c r="B768" s="79" t="str">
        <f>IF(TRIM('Table 10 Inputs'!B772)="","", 'Table 10 Inputs'!B772)</f>
        <v/>
      </c>
      <c r="C768" s="81" t="str">
        <f>IF(B768=" "," ",_xlfn.IFNA(INDEX('Table 10 Inputs'!$Q:$Q, MATCH(B768,'Table 10 Inputs'!$B:$B,0))," "))</f>
        <v xml:space="preserve"> </v>
      </c>
    </row>
    <row r="769" spans="1:3" x14ac:dyDescent="0.2">
      <c r="A769" s="9" t="str">
        <f>_xlfn.IFNA(('Table 10 Inputs'!A773),"")</f>
        <v xml:space="preserve"> </v>
      </c>
      <c r="B769" s="79" t="str">
        <f>IF(TRIM('Table 10 Inputs'!B773)="","", 'Table 10 Inputs'!B773)</f>
        <v/>
      </c>
      <c r="C769" s="81" t="str">
        <f>IF(B769=" "," ",_xlfn.IFNA(INDEX('Table 10 Inputs'!$Q:$Q, MATCH(B769,'Table 10 Inputs'!$B:$B,0))," "))</f>
        <v xml:space="preserve"> </v>
      </c>
    </row>
    <row r="770" spans="1:3" x14ac:dyDescent="0.2">
      <c r="A770" s="9" t="str">
        <f>_xlfn.IFNA(('Table 10 Inputs'!A774),"")</f>
        <v xml:space="preserve"> </v>
      </c>
      <c r="B770" s="79" t="str">
        <f>IF(TRIM('Table 10 Inputs'!B774)="","", 'Table 10 Inputs'!B774)</f>
        <v/>
      </c>
      <c r="C770" s="81" t="str">
        <f>IF(B770=" "," ",_xlfn.IFNA(INDEX('Table 10 Inputs'!$Q:$Q, MATCH(B770,'Table 10 Inputs'!$B:$B,0))," "))</f>
        <v xml:space="preserve"> </v>
      </c>
    </row>
    <row r="771" spans="1:3" x14ac:dyDescent="0.2">
      <c r="A771" s="9" t="str">
        <f>_xlfn.IFNA(('Table 10 Inputs'!A775),"")</f>
        <v xml:space="preserve"> </v>
      </c>
      <c r="B771" s="79" t="str">
        <f>IF(TRIM('Table 10 Inputs'!B775)="","", 'Table 10 Inputs'!B775)</f>
        <v/>
      </c>
      <c r="C771" s="81" t="str">
        <f>IF(B771=" "," ",_xlfn.IFNA(INDEX('Table 10 Inputs'!$Q:$Q, MATCH(B771,'Table 10 Inputs'!$B:$B,0))," "))</f>
        <v xml:space="preserve"> </v>
      </c>
    </row>
    <row r="772" spans="1:3" x14ac:dyDescent="0.2">
      <c r="A772" s="9" t="str">
        <f>_xlfn.IFNA(('Table 10 Inputs'!A776),"")</f>
        <v xml:space="preserve"> </v>
      </c>
      <c r="B772" s="79" t="str">
        <f>IF(TRIM('Table 10 Inputs'!B776)="","", 'Table 10 Inputs'!B776)</f>
        <v/>
      </c>
      <c r="C772" s="81" t="str">
        <f>IF(B772=" "," ",_xlfn.IFNA(INDEX('Table 10 Inputs'!$Q:$Q, MATCH(B772,'Table 10 Inputs'!$B:$B,0))," "))</f>
        <v xml:space="preserve"> </v>
      </c>
    </row>
    <row r="773" spans="1:3" x14ac:dyDescent="0.2">
      <c r="A773" s="9" t="str">
        <f>_xlfn.IFNA(('Table 10 Inputs'!A777),"")</f>
        <v xml:space="preserve"> </v>
      </c>
      <c r="B773" s="79" t="str">
        <f>IF(TRIM('Table 10 Inputs'!B777)="","", 'Table 10 Inputs'!B777)</f>
        <v/>
      </c>
      <c r="C773" s="81" t="str">
        <f>IF(B773=" "," ",_xlfn.IFNA(INDEX('Table 10 Inputs'!$Q:$Q, MATCH(B773,'Table 10 Inputs'!$B:$B,0))," "))</f>
        <v xml:space="preserve"> </v>
      </c>
    </row>
    <row r="774" spans="1:3" x14ac:dyDescent="0.2">
      <c r="A774" s="9" t="str">
        <f>_xlfn.IFNA(('Table 10 Inputs'!A778),"")</f>
        <v xml:space="preserve"> </v>
      </c>
      <c r="B774" s="79" t="str">
        <f>IF(TRIM('Table 10 Inputs'!B778)="","", 'Table 10 Inputs'!B778)</f>
        <v/>
      </c>
      <c r="C774" s="81" t="str">
        <f>IF(B774=" "," ",_xlfn.IFNA(INDEX('Table 10 Inputs'!$Q:$Q, MATCH(B774,'Table 10 Inputs'!$B:$B,0))," "))</f>
        <v xml:space="preserve"> </v>
      </c>
    </row>
    <row r="775" spans="1:3" x14ac:dyDescent="0.2">
      <c r="A775" s="9" t="str">
        <f>_xlfn.IFNA(('Table 10 Inputs'!A779),"")</f>
        <v xml:space="preserve"> </v>
      </c>
      <c r="B775" s="79" t="str">
        <f>IF(TRIM('Table 10 Inputs'!B779)="","", 'Table 10 Inputs'!B779)</f>
        <v/>
      </c>
      <c r="C775" s="81" t="str">
        <f>IF(B775=" "," ",_xlfn.IFNA(INDEX('Table 10 Inputs'!$Q:$Q, MATCH(B775,'Table 10 Inputs'!$B:$B,0))," "))</f>
        <v xml:space="preserve"> </v>
      </c>
    </row>
    <row r="776" spans="1:3" x14ac:dyDescent="0.2">
      <c r="A776" s="9" t="str">
        <f>_xlfn.IFNA(('Table 10 Inputs'!A780),"")</f>
        <v xml:space="preserve"> </v>
      </c>
      <c r="B776" s="79" t="str">
        <f>IF(TRIM('Table 10 Inputs'!B780)="","", 'Table 10 Inputs'!B780)</f>
        <v/>
      </c>
      <c r="C776" s="81" t="str">
        <f>IF(B776=" "," ",_xlfn.IFNA(INDEX('Table 10 Inputs'!$Q:$Q, MATCH(B776,'Table 10 Inputs'!$B:$B,0))," "))</f>
        <v xml:space="preserve"> </v>
      </c>
    </row>
    <row r="777" spans="1:3" x14ac:dyDescent="0.2">
      <c r="A777" s="9" t="str">
        <f>_xlfn.IFNA(('Table 10 Inputs'!A781),"")</f>
        <v xml:space="preserve"> </v>
      </c>
      <c r="B777" s="79" t="str">
        <f>IF(TRIM('Table 10 Inputs'!B781)="","", 'Table 10 Inputs'!B781)</f>
        <v/>
      </c>
      <c r="C777" s="81" t="str">
        <f>IF(B777=" "," ",_xlfn.IFNA(INDEX('Table 10 Inputs'!$Q:$Q, MATCH(B777,'Table 10 Inputs'!$B:$B,0))," "))</f>
        <v xml:space="preserve"> </v>
      </c>
    </row>
    <row r="778" spans="1:3" x14ac:dyDescent="0.2">
      <c r="A778" s="9" t="str">
        <f>_xlfn.IFNA(('Table 10 Inputs'!A782),"")</f>
        <v xml:space="preserve"> </v>
      </c>
      <c r="B778" s="79" t="str">
        <f>IF(TRIM('Table 10 Inputs'!B782)="","", 'Table 10 Inputs'!B782)</f>
        <v/>
      </c>
      <c r="C778" s="81" t="str">
        <f>IF(B778=" "," ",_xlfn.IFNA(INDEX('Table 10 Inputs'!$Q:$Q, MATCH(B778,'Table 10 Inputs'!$B:$B,0))," "))</f>
        <v xml:space="preserve"> </v>
      </c>
    </row>
    <row r="779" spans="1:3" x14ac:dyDescent="0.2">
      <c r="A779" s="9" t="str">
        <f>_xlfn.IFNA(('Table 10 Inputs'!A783),"")</f>
        <v xml:space="preserve"> </v>
      </c>
      <c r="B779" s="79" t="str">
        <f>IF(TRIM('Table 10 Inputs'!B783)="","", 'Table 10 Inputs'!B783)</f>
        <v/>
      </c>
      <c r="C779" s="81" t="str">
        <f>IF(B779=" "," ",_xlfn.IFNA(INDEX('Table 10 Inputs'!$Q:$Q, MATCH(B779,'Table 10 Inputs'!$B:$B,0))," "))</f>
        <v xml:space="preserve"> </v>
      </c>
    </row>
    <row r="780" spans="1:3" x14ac:dyDescent="0.2">
      <c r="A780" s="9" t="str">
        <f>_xlfn.IFNA(('Table 10 Inputs'!A784),"")</f>
        <v xml:space="preserve"> </v>
      </c>
      <c r="B780" s="79" t="str">
        <f>IF(TRIM('Table 10 Inputs'!B784)="","", 'Table 10 Inputs'!B784)</f>
        <v/>
      </c>
      <c r="C780" s="81" t="str">
        <f>IF(B780=" "," ",_xlfn.IFNA(INDEX('Table 10 Inputs'!$Q:$Q, MATCH(B780,'Table 10 Inputs'!$B:$B,0))," "))</f>
        <v xml:space="preserve"> </v>
      </c>
    </row>
    <row r="781" spans="1:3" x14ac:dyDescent="0.2">
      <c r="A781" s="9" t="str">
        <f>_xlfn.IFNA(('Table 10 Inputs'!A785),"")</f>
        <v xml:space="preserve"> </v>
      </c>
      <c r="B781" s="79" t="str">
        <f>IF(TRIM('Table 10 Inputs'!B785)="","", 'Table 10 Inputs'!B785)</f>
        <v/>
      </c>
      <c r="C781" s="81" t="str">
        <f>IF(B781=" "," ",_xlfn.IFNA(INDEX('Table 10 Inputs'!$Q:$Q, MATCH(B781,'Table 10 Inputs'!$B:$B,0))," "))</f>
        <v xml:space="preserve"> </v>
      </c>
    </row>
    <row r="782" spans="1:3" x14ac:dyDescent="0.2">
      <c r="A782" s="9" t="str">
        <f>_xlfn.IFNA(('Table 10 Inputs'!A786),"")</f>
        <v xml:space="preserve"> </v>
      </c>
      <c r="B782" s="79" t="str">
        <f>IF(TRIM('Table 10 Inputs'!B786)="","", 'Table 10 Inputs'!B786)</f>
        <v/>
      </c>
      <c r="C782" s="81" t="str">
        <f>IF(B782=" "," ",_xlfn.IFNA(INDEX('Table 10 Inputs'!$Q:$Q, MATCH(B782,'Table 10 Inputs'!$B:$B,0))," "))</f>
        <v xml:space="preserve"> </v>
      </c>
    </row>
    <row r="783" spans="1:3" x14ac:dyDescent="0.2">
      <c r="A783" s="9" t="str">
        <f>_xlfn.IFNA(('Table 10 Inputs'!A787),"")</f>
        <v xml:space="preserve"> </v>
      </c>
      <c r="B783" s="79" t="str">
        <f>IF(TRIM('Table 10 Inputs'!B787)="","", 'Table 10 Inputs'!B787)</f>
        <v/>
      </c>
      <c r="C783" s="81" t="str">
        <f>IF(B783=" "," ",_xlfn.IFNA(INDEX('Table 10 Inputs'!$Q:$Q, MATCH(B783,'Table 10 Inputs'!$B:$B,0))," "))</f>
        <v xml:space="preserve"> </v>
      </c>
    </row>
    <row r="784" spans="1:3" x14ac:dyDescent="0.2">
      <c r="A784" s="9" t="str">
        <f>_xlfn.IFNA(('Table 10 Inputs'!A788),"")</f>
        <v xml:space="preserve"> </v>
      </c>
      <c r="B784" s="79" t="str">
        <f>IF(TRIM('Table 10 Inputs'!B788)="","", 'Table 10 Inputs'!B788)</f>
        <v/>
      </c>
      <c r="C784" s="81" t="str">
        <f>IF(B784=" "," ",_xlfn.IFNA(INDEX('Table 10 Inputs'!$Q:$Q, MATCH(B784,'Table 10 Inputs'!$B:$B,0))," "))</f>
        <v xml:space="preserve"> </v>
      </c>
    </row>
    <row r="785" spans="1:3" x14ac:dyDescent="0.2">
      <c r="A785" s="9" t="str">
        <f>_xlfn.IFNA(('Table 10 Inputs'!A789),"")</f>
        <v xml:space="preserve"> </v>
      </c>
      <c r="B785" s="79" t="str">
        <f>IF(TRIM('Table 10 Inputs'!B789)="","", 'Table 10 Inputs'!B789)</f>
        <v/>
      </c>
      <c r="C785" s="81" t="str">
        <f>IF(B785=" "," ",_xlfn.IFNA(INDEX('Table 10 Inputs'!$Q:$Q, MATCH(B785,'Table 10 Inputs'!$B:$B,0))," "))</f>
        <v xml:space="preserve"> </v>
      </c>
    </row>
    <row r="786" spans="1:3" x14ac:dyDescent="0.2">
      <c r="A786" s="9" t="str">
        <f>_xlfn.IFNA(('Table 10 Inputs'!A790),"")</f>
        <v xml:space="preserve"> </v>
      </c>
      <c r="B786" s="79" t="str">
        <f>IF(TRIM('Table 10 Inputs'!B790)="","", 'Table 10 Inputs'!B790)</f>
        <v/>
      </c>
      <c r="C786" s="81" t="str">
        <f>IF(B786=" "," ",_xlfn.IFNA(INDEX('Table 10 Inputs'!$Q:$Q, MATCH(B786,'Table 10 Inputs'!$B:$B,0))," "))</f>
        <v xml:space="preserve"> </v>
      </c>
    </row>
    <row r="787" spans="1:3" x14ac:dyDescent="0.2">
      <c r="A787" s="9" t="str">
        <f>_xlfn.IFNA(('Table 10 Inputs'!A791),"")</f>
        <v xml:space="preserve"> </v>
      </c>
      <c r="B787" s="79" t="str">
        <f>IF(TRIM('Table 10 Inputs'!B791)="","", 'Table 10 Inputs'!B791)</f>
        <v/>
      </c>
      <c r="C787" s="81" t="str">
        <f>IF(B787=" "," ",_xlfn.IFNA(INDEX('Table 10 Inputs'!$Q:$Q, MATCH(B787,'Table 10 Inputs'!$B:$B,0))," "))</f>
        <v xml:space="preserve"> </v>
      </c>
    </row>
    <row r="788" spans="1:3" x14ac:dyDescent="0.2">
      <c r="A788" s="9" t="str">
        <f>_xlfn.IFNA(('Table 10 Inputs'!A792),"")</f>
        <v xml:space="preserve"> </v>
      </c>
      <c r="B788" s="79" t="str">
        <f>IF(TRIM('Table 10 Inputs'!B792)="","", 'Table 10 Inputs'!B792)</f>
        <v/>
      </c>
      <c r="C788" s="81" t="str">
        <f>IF(B788=" "," ",_xlfn.IFNA(INDEX('Table 10 Inputs'!$Q:$Q, MATCH(B788,'Table 10 Inputs'!$B:$B,0))," "))</f>
        <v xml:space="preserve"> </v>
      </c>
    </row>
    <row r="789" spans="1:3" x14ac:dyDescent="0.2">
      <c r="A789" s="9" t="str">
        <f>_xlfn.IFNA(('Table 10 Inputs'!A793),"")</f>
        <v xml:space="preserve"> </v>
      </c>
      <c r="B789" s="79" t="str">
        <f>IF(TRIM('Table 10 Inputs'!B793)="","", 'Table 10 Inputs'!B793)</f>
        <v/>
      </c>
      <c r="C789" s="81" t="str">
        <f>IF(B789=" "," ",_xlfn.IFNA(INDEX('Table 10 Inputs'!$Q:$Q, MATCH(B789,'Table 10 Inputs'!$B:$B,0))," "))</f>
        <v xml:space="preserve"> </v>
      </c>
    </row>
    <row r="790" spans="1:3" x14ac:dyDescent="0.2">
      <c r="A790" s="9" t="str">
        <f>_xlfn.IFNA(('Table 10 Inputs'!A794),"")</f>
        <v xml:space="preserve"> </v>
      </c>
      <c r="B790" s="79" t="str">
        <f>IF(TRIM('Table 10 Inputs'!B794)="","", 'Table 10 Inputs'!B794)</f>
        <v/>
      </c>
      <c r="C790" s="81" t="str">
        <f>IF(B790=" "," ",_xlfn.IFNA(INDEX('Table 10 Inputs'!$Q:$Q, MATCH(B790,'Table 10 Inputs'!$B:$B,0))," "))</f>
        <v xml:space="preserve"> </v>
      </c>
    </row>
    <row r="791" spans="1:3" x14ac:dyDescent="0.2">
      <c r="A791" s="9" t="str">
        <f>_xlfn.IFNA(('Table 10 Inputs'!A795),"")</f>
        <v xml:space="preserve"> </v>
      </c>
      <c r="B791" s="79" t="str">
        <f>IF(TRIM('Table 10 Inputs'!B795)="","", 'Table 10 Inputs'!B795)</f>
        <v/>
      </c>
      <c r="C791" s="81" t="str">
        <f>IF(B791=" "," ",_xlfn.IFNA(INDEX('Table 10 Inputs'!$Q:$Q, MATCH(B791,'Table 10 Inputs'!$B:$B,0))," "))</f>
        <v xml:space="preserve"> </v>
      </c>
    </row>
    <row r="792" spans="1:3" x14ac:dyDescent="0.2">
      <c r="A792" s="9" t="str">
        <f>_xlfn.IFNA(('Table 10 Inputs'!A796),"")</f>
        <v xml:space="preserve"> </v>
      </c>
      <c r="B792" s="79" t="str">
        <f>IF(TRIM('Table 10 Inputs'!B796)="","", 'Table 10 Inputs'!B796)</f>
        <v/>
      </c>
      <c r="C792" s="81" t="str">
        <f>IF(B792=" "," ",_xlfn.IFNA(INDEX('Table 10 Inputs'!$Q:$Q, MATCH(B792,'Table 10 Inputs'!$B:$B,0))," "))</f>
        <v xml:space="preserve"> </v>
      </c>
    </row>
    <row r="793" spans="1:3" x14ac:dyDescent="0.2">
      <c r="A793" s="9" t="str">
        <f>_xlfn.IFNA(('Table 10 Inputs'!A797),"")</f>
        <v xml:space="preserve"> </v>
      </c>
      <c r="B793" s="79" t="str">
        <f>IF(TRIM('Table 10 Inputs'!B797)="","", 'Table 10 Inputs'!B797)</f>
        <v/>
      </c>
      <c r="C793" s="81" t="str">
        <f>IF(B793=" "," ",_xlfn.IFNA(INDEX('Table 10 Inputs'!$Q:$Q, MATCH(B793,'Table 10 Inputs'!$B:$B,0))," "))</f>
        <v xml:space="preserve"> </v>
      </c>
    </row>
    <row r="794" spans="1:3" x14ac:dyDescent="0.2">
      <c r="A794" s="9" t="str">
        <f>_xlfn.IFNA(('Table 10 Inputs'!A798),"")</f>
        <v xml:space="preserve"> </v>
      </c>
      <c r="B794" s="79" t="str">
        <f>IF(TRIM('Table 10 Inputs'!B798)="","", 'Table 10 Inputs'!B798)</f>
        <v/>
      </c>
      <c r="C794" s="81" t="str">
        <f>IF(B794=" "," ",_xlfn.IFNA(INDEX('Table 10 Inputs'!$Q:$Q, MATCH(B794,'Table 10 Inputs'!$B:$B,0))," "))</f>
        <v xml:space="preserve"> </v>
      </c>
    </row>
    <row r="795" spans="1:3" x14ac:dyDescent="0.2">
      <c r="A795" s="9" t="str">
        <f>_xlfn.IFNA(('Table 10 Inputs'!A799),"")</f>
        <v xml:space="preserve"> </v>
      </c>
      <c r="B795" s="79" t="str">
        <f>IF(TRIM('Table 10 Inputs'!B799)="","", 'Table 10 Inputs'!B799)</f>
        <v/>
      </c>
      <c r="C795" s="81" t="str">
        <f>IF(B795=" "," ",_xlfn.IFNA(INDEX('Table 10 Inputs'!$Q:$Q, MATCH(B795,'Table 10 Inputs'!$B:$B,0))," "))</f>
        <v xml:space="preserve"> </v>
      </c>
    </row>
    <row r="796" spans="1:3" x14ac:dyDescent="0.2">
      <c r="A796" s="9" t="str">
        <f>_xlfn.IFNA(('Table 10 Inputs'!A800),"")</f>
        <v xml:space="preserve"> </v>
      </c>
      <c r="B796" s="79" t="str">
        <f>IF(TRIM('Table 10 Inputs'!B800)="","", 'Table 10 Inputs'!B800)</f>
        <v/>
      </c>
      <c r="C796" s="81" t="str">
        <f>IF(B796=" "," ",_xlfn.IFNA(INDEX('Table 10 Inputs'!$Q:$Q, MATCH(B796,'Table 10 Inputs'!$B:$B,0))," "))</f>
        <v xml:space="preserve"> </v>
      </c>
    </row>
    <row r="797" spans="1:3" x14ac:dyDescent="0.2">
      <c r="A797" s="9" t="str">
        <f>_xlfn.IFNA(('Table 10 Inputs'!A801),"")</f>
        <v xml:space="preserve"> </v>
      </c>
      <c r="B797" s="79" t="str">
        <f>IF(TRIM('Table 10 Inputs'!B801)="","", 'Table 10 Inputs'!B801)</f>
        <v/>
      </c>
      <c r="C797" s="81" t="str">
        <f>IF(B797=" "," ",_xlfn.IFNA(INDEX('Table 10 Inputs'!$Q:$Q, MATCH(B797,'Table 10 Inputs'!$B:$B,0))," "))</f>
        <v xml:space="preserve"> </v>
      </c>
    </row>
    <row r="798" spans="1:3" x14ac:dyDescent="0.2">
      <c r="A798" s="9" t="str">
        <f>_xlfn.IFNA(('Table 10 Inputs'!A802),"")</f>
        <v xml:space="preserve"> </v>
      </c>
      <c r="B798" s="79" t="str">
        <f>IF(TRIM('Table 10 Inputs'!B802)="","", 'Table 10 Inputs'!B802)</f>
        <v/>
      </c>
      <c r="C798" s="81" t="str">
        <f>IF(B798=" "," ",_xlfn.IFNA(INDEX('Table 10 Inputs'!$Q:$Q, MATCH(B798,'Table 10 Inputs'!$B:$B,0))," "))</f>
        <v xml:space="preserve"> </v>
      </c>
    </row>
    <row r="799" spans="1:3" x14ac:dyDescent="0.2">
      <c r="A799" s="9" t="str">
        <f>_xlfn.IFNA(('Table 10 Inputs'!A803),"")</f>
        <v xml:space="preserve"> </v>
      </c>
      <c r="B799" s="79" t="str">
        <f>IF(TRIM('Table 10 Inputs'!B803)="","", 'Table 10 Inputs'!B803)</f>
        <v/>
      </c>
      <c r="C799" s="81" t="str">
        <f>IF(B799=" "," ",_xlfn.IFNA(INDEX('Table 10 Inputs'!$Q:$Q, MATCH(B799,'Table 10 Inputs'!$B:$B,0))," "))</f>
        <v xml:space="preserve"> </v>
      </c>
    </row>
    <row r="800" spans="1:3" x14ac:dyDescent="0.2">
      <c r="A800" s="9" t="str">
        <f>_xlfn.IFNA(('Table 10 Inputs'!A804),"")</f>
        <v xml:space="preserve"> </v>
      </c>
      <c r="B800" s="79" t="str">
        <f>IF(TRIM('Table 10 Inputs'!B804)="","", 'Table 10 Inputs'!B804)</f>
        <v/>
      </c>
      <c r="C800" s="81" t="str">
        <f>IF(B800=" "," ",_xlfn.IFNA(INDEX('Table 10 Inputs'!$Q:$Q, MATCH(B800,'Table 10 Inputs'!$B:$B,0))," "))</f>
        <v xml:space="preserve"> </v>
      </c>
    </row>
    <row r="801" spans="1:3" x14ac:dyDescent="0.2">
      <c r="A801" s="9" t="str">
        <f>_xlfn.IFNA(('Table 10 Inputs'!A805),"")</f>
        <v xml:space="preserve"> </v>
      </c>
      <c r="B801" s="79" t="str">
        <f>IF(TRIM('Table 10 Inputs'!B805)="","", 'Table 10 Inputs'!B805)</f>
        <v/>
      </c>
      <c r="C801" s="81" t="str">
        <f>IF(B801=" "," ",_xlfn.IFNA(INDEX('Table 10 Inputs'!$Q:$Q, MATCH(B801,'Table 10 Inputs'!$B:$B,0))," "))</f>
        <v xml:space="preserve"> </v>
      </c>
    </row>
    <row r="802" spans="1:3" x14ac:dyDescent="0.2">
      <c r="A802" s="9" t="str">
        <f>_xlfn.IFNA(('Table 10 Inputs'!A806),"")</f>
        <v xml:space="preserve"> </v>
      </c>
      <c r="B802" s="79" t="str">
        <f>IF(TRIM('Table 10 Inputs'!B806)="","", 'Table 10 Inputs'!B806)</f>
        <v/>
      </c>
      <c r="C802" s="81" t="str">
        <f>IF(B802=" "," ",_xlfn.IFNA(INDEX('Table 10 Inputs'!$Q:$Q, MATCH(B802,'Table 10 Inputs'!$B:$B,0))," "))</f>
        <v xml:space="preserve"> </v>
      </c>
    </row>
    <row r="803" spans="1:3" x14ac:dyDescent="0.2">
      <c r="A803" s="9" t="str">
        <f>_xlfn.IFNA(('Table 10 Inputs'!A807),"")</f>
        <v xml:space="preserve"> </v>
      </c>
      <c r="B803" s="79" t="str">
        <f>IF(TRIM('Table 10 Inputs'!B807)="","", 'Table 10 Inputs'!B807)</f>
        <v/>
      </c>
      <c r="C803" s="81" t="str">
        <f>IF(B803=" "," ",_xlfn.IFNA(INDEX('Table 10 Inputs'!$Q:$Q, MATCH(B803,'Table 10 Inputs'!$B:$B,0))," "))</f>
        <v xml:space="preserve"> </v>
      </c>
    </row>
    <row r="804" spans="1:3" x14ac:dyDescent="0.2">
      <c r="A804" s="9" t="str">
        <f>_xlfn.IFNA(('Table 10 Inputs'!A808),"")</f>
        <v xml:space="preserve"> </v>
      </c>
      <c r="B804" s="79" t="str">
        <f>IF(TRIM('Table 10 Inputs'!B808)="","", 'Table 10 Inputs'!B808)</f>
        <v/>
      </c>
      <c r="C804" s="81" t="str">
        <f>IF(B804=" "," ",_xlfn.IFNA(INDEX('Table 10 Inputs'!$Q:$Q, MATCH(B804,'Table 10 Inputs'!$B:$B,0))," "))</f>
        <v xml:space="preserve"> </v>
      </c>
    </row>
    <row r="805" spans="1:3" x14ac:dyDescent="0.2">
      <c r="A805" s="9" t="str">
        <f>_xlfn.IFNA(('Table 10 Inputs'!A809),"")</f>
        <v xml:space="preserve"> </v>
      </c>
      <c r="B805" s="79" t="str">
        <f>IF(TRIM('Table 10 Inputs'!B809)="","", 'Table 10 Inputs'!B809)</f>
        <v/>
      </c>
      <c r="C805" s="81" t="str">
        <f>IF(B805=" "," ",_xlfn.IFNA(INDEX('Table 10 Inputs'!$Q:$Q, MATCH(B805,'Table 10 Inputs'!$B:$B,0))," "))</f>
        <v xml:space="preserve"> </v>
      </c>
    </row>
    <row r="806" spans="1:3" x14ac:dyDescent="0.2">
      <c r="A806" s="9" t="str">
        <f>_xlfn.IFNA(('Table 10 Inputs'!A810),"")</f>
        <v xml:space="preserve"> </v>
      </c>
      <c r="B806" s="79" t="str">
        <f>IF(TRIM('Table 10 Inputs'!B810)="","", 'Table 10 Inputs'!B810)</f>
        <v/>
      </c>
      <c r="C806" s="81" t="str">
        <f>IF(B806=" "," ",_xlfn.IFNA(INDEX('Table 10 Inputs'!$Q:$Q, MATCH(B806,'Table 10 Inputs'!$B:$B,0))," "))</f>
        <v xml:space="preserve"> </v>
      </c>
    </row>
    <row r="807" spans="1:3" x14ac:dyDescent="0.2">
      <c r="A807" s="9" t="str">
        <f>_xlfn.IFNA(('Table 10 Inputs'!A811),"")</f>
        <v xml:space="preserve"> </v>
      </c>
      <c r="B807" s="79" t="str">
        <f>IF(TRIM('Table 10 Inputs'!B811)="","", 'Table 10 Inputs'!B811)</f>
        <v/>
      </c>
      <c r="C807" s="81" t="str">
        <f>IF(B807=" "," ",_xlfn.IFNA(INDEX('Table 10 Inputs'!$Q:$Q, MATCH(B807,'Table 10 Inputs'!$B:$B,0))," "))</f>
        <v xml:space="preserve"> </v>
      </c>
    </row>
    <row r="808" spans="1:3" x14ac:dyDescent="0.2">
      <c r="A808" s="9" t="str">
        <f>_xlfn.IFNA(('Table 10 Inputs'!A812),"")</f>
        <v xml:space="preserve"> </v>
      </c>
      <c r="B808" s="79" t="str">
        <f>IF(TRIM('Table 10 Inputs'!B812)="","", 'Table 10 Inputs'!B812)</f>
        <v/>
      </c>
      <c r="C808" s="81" t="str">
        <f>IF(B808=" "," ",_xlfn.IFNA(INDEX('Table 10 Inputs'!$Q:$Q, MATCH(B808,'Table 10 Inputs'!$B:$B,0))," "))</f>
        <v xml:space="preserve"> </v>
      </c>
    </row>
    <row r="809" spans="1:3" x14ac:dyDescent="0.2">
      <c r="A809" s="9" t="str">
        <f>_xlfn.IFNA(('Table 10 Inputs'!A813),"")</f>
        <v xml:space="preserve"> </v>
      </c>
      <c r="B809" s="79" t="str">
        <f>IF(TRIM('Table 10 Inputs'!B813)="","", 'Table 10 Inputs'!B813)</f>
        <v/>
      </c>
      <c r="C809" s="81" t="str">
        <f>IF(B809=" "," ",_xlfn.IFNA(INDEX('Table 10 Inputs'!$Q:$Q, MATCH(B809,'Table 10 Inputs'!$B:$B,0))," "))</f>
        <v xml:space="preserve"> </v>
      </c>
    </row>
    <row r="810" spans="1:3" x14ac:dyDescent="0.2">
      <c r="A810" s="9" t="str">
        <f>_xlfn.IFNA(('Table 10 Inputs'!A814),"")</f>
        <v xml:space="preserve"> </v>
      </c>
      <c r="B810" s="79" t="str">
        <f>IF(TRIM('Table 10 Inputs'!B814)="","", 'Table 10 Inputs'!B814)</f>
        <v/>
      </c>
      <c r="C810" s="81" t="str">
        <f>IF(B810=" "," ",_xlfn.IFNA(INDEX('Table 10 Inputs'!$Q:$Q, MATCH(B810,'Table 10 Inputs'!$B:$B,0))," "))</f>
        <v xml:space="preserve"> </v>
      </c>
    </row>
    <row r="811" spans="1:3" x14ac:dyDescent="0.2">
      <c r="A811" s="9" t="str">
        <f>_xlfn.IFNA(('Table 10 Inputs'!A815),"")</f>
        <v xml:space="preserve"> </v>
      </c>
      <c r="B811" s="79" t="str">
        <f>IF(TRIM('Table 10 Inputs'!B815)="","", 'Table 10 Inputs'!B815)</f>
        <v/>
      </c>
      <c r="C811" s="81" t="str">
        <f>IF(B811=" "," ",_xlfn.IFNA(INDEX('Table 10 Inputs'!$Q:$Q, MATCH(B811,'Table 10 Inputs'!$B:$B,0))," "))</f>
        <v xml:space="preserve"> </v>
      </c>
    </row>
    <row r="812" spans="1:3" x14ac:dyDescent="0.2">
      <c r="A812" s="9" t="str">
        <f>_xlfn.IFNA(('Table 10 Inputs'!A816),"")</f>
        <v xml:space="preserve"> </v>
      </c>
      <c r="B812" s="79" t="str">
        <f>IF(TRIM('Table 10 Inputs'!B816)="","", 'Table 10 Inputs'!B816)</f>
        <v/>
      </c>
      <c r="C812" s="81" t="str">
        <f>IF(B812=" "," ",_xlfn.IFNA(INDEX('Table 10 Inputs'!$Q:$Q, MATCH(B812,'Table 10 Inputs'!$B:$B,0))," "))</f>
        <v xml:space="preserve"> </v>
      </c>
    </row>
    <row r="813" spans="1:3" x14ac:dyDescent="0.2">
      <c r="A813" s="9" t="str">
        <f>_xlfn.IFNA(('Table 10 Inputs'!A817),"")</f>
        <v xml:space="preserve"> </v>
      </c>
      <c r="B813" s="79" t="str">
        <f>IF(TRIM('Table 10 Inputs'!B817)="","", 'Table 10 Inputs'!B817)</f>
        <v/>
      </c>
      <c r="C813" s="81" t="str">
        <f>IF(B813=" "," ",_xlfn.IFNA(INDEX('Table 10 Inputs'!$Q:$Q, MATCH(B813,'Table 10 Inputs'!$B:$B,0))," "))</f>
        <v xml:space="preserve"> </v>
      </c>
    </row>
    <row r="814" spans="1:3" x14ac:dyDescent="0.2">
      <c r="A814" s="9" t="str">
        <f>_xlfn.IFNA(('Table 10 Inputs'!A818),"")</f>
        <v xml:space="preserve"> </v>
      </c>
      <c r="B814" s="79" t="str">
        <f>IF(TRIM('Table 10 Inputs'!B818)="","", 'Table 10 Inputs'!B818)</f>
        <v/>
      </c>
      <c r="C814" s="81" t="str">
        <f>IF(B814=" "," ",_xlfn.IFNA(INDEX('Table 10 Inputs'!$Q:$Q, MATCH(B814,'Table 10 Inputs'!$B:$B,0))," "))</f>
        <v xml:space="preserve"> </v>
      </c>
    </row>
    <row r="815" spans="1:3" x14ac:dyDescent="0.2">
      <c r="A815" s="9" t="str">
        <f>_xlfn.IFNA(('Table 10 Inputs'!A819),"")</f>
        <v xml:space="preserve"> </v>
      </c>
      <c r="B815" s="79" t="str">
        <f>IF(TRIM('Table 10 Inputs'!B819)="","", 'Table 10 Inputs'!B819)</f>
        <v/>
      </c>
      <c r="C815" s="81" t="str">
        <f>IF(B815=" "," ",_xlfn.IFNA(INDEX('Table 10 Inputs'!$Q:$Q, MATCH(B815,'Table 10 Inputs'!$B:$B,0))," "))</f>
        <v xml:space="preserve"> </v>
      </c>
    </row>
    <row r="816" spans="1:3" x14ac:dyDescent="0.2">
      <c r="A816" s="9" t="str">
        <f>_xlfn.IFNA(('Table 10 Inputs'!A820),"")</f>
        <v xml:space="preserve"> </v>
      </c>
      <c r="B816" s="79" t="str">
        <f>IF(TRIM('Table 10 Inputs'!B820)="","", 'Table 10 Inputs'!B820)</f>
        <v/>
      </c>
      <c r="C816" s="81" t="str">
        <f>IF(B816=" "," ",_xlfn.IFNA(INDEX('Table 10 Inputs'!$Q:$Q, MATCH(B816,'Table 10 Inputs'!$B:$B,0))," "))</f>
        <v xml:space="preserve"> </v>
      </c>
    </row>
    <row r="817" spans="1:3" x14ac:dyDescent="0.2">
      <c r="A817" s="9" t="str">
        <f>_xlfn.IFNA(('Table 10 Inputs'!A821),"")</f>
        <v xml:space="preserve"> </v>
      </c>
      <c r="B817" s="79" t="str">
        <f>IF(TRIM('Table 10 Inputs'!B821)="","", 'Table 10 Inputs'!B821)</f>
        <v/>
      </c>
      <c r="C817" s="81" t="str">
        <f>IF(B817=" "," ",_xlfn.IFNA(INDEX('Table 10 Inputs'!$Q:$Q, MATCH(B817,'Table 10 Inputs'!$B:$B,0))," "))</f>
        <v xml:space="preserve"> </v>
      </c>
    </row>
    <row r="818" spans="1:3" x14ac:dyDescent="0.2">
      <c r="A818" s="9" t="str">
        <f>_xlfn.IFNA(('Table 10 Inputs'!A822),"")</f>
        <v xml:space="preserve"> </v>
      </c>
      <c r="B818" s="79" t="str">
        <f>IF(TRIM('Table 10 Inputs'!B822)="","", 'Table 10 Inputs'!B822)</f>
        <v/>
      </c>
      <c r="C818" s="81" t="str">
        <f>IF(B818=" "," ",_xlfn.IFNA(INDEX('Table 10 Inputs'!$Q:$Q, MATCH(B818,'Table 10 Inputs'!$B:$B,0))," "))</f>
        <v xml:space="preserve"> </v>
      </c>
    </row>
    <row r="819" spans="1:3" x14ac:dyDescent="0.2">
      <c r="A819" s="9" t="str">
        <f>_xlfn.IFNA(('Table 10 Inputs'!A823),"")</f>
        <v xml:space="preserve"> </v>
      </c>
      <c r="B819" s="79" t="str">
        <f>IF(TRIM('Table 10 Inputs'!B823)="","", 'Table 10 Inputs'!B823)</f>
        <v/>
      </c>
      <c r="C819" s="81" t="str">
        <f>IF(B819=" "," ",_xlfn.IFNA(INDEX('Table 10 Inputs'!$Q:$Q, MATCH(B819,'Table 10 Inputs'!$B:$B,0))," "))</f>
        <v xml:space="preserve"> </v>
      </c>
    </row>
    <row r="820" spans="1:3" x14ac:dyDescent="0.2">
      <c r="A820" s="9" t="str">
        <f>_xlfn.IFNA(('Table 10 Inputs'!A824),"")</f>
        <v xml:space="preserve"> </v>
      </c>
      <c r="B820" s="79" t="str">
        <f>IF(TRIM('Table 10 Inputs'!B824)="","", 'Table 10 Inputs'!B824)</f>
        <v/>
      </c>
      <c r="C820" s="81" t="str">
        <f>IF(B820=" "," ",_xlfn.IFNA(INDEX('Table 10 Inputs'!$Q:$Q, MATCH(B820,'Table 10 Inputs'!$B:$B,0))," "))</f>
        <v xml:space="preserve"> </v>
      </c>
    </row>
    <row r="821" spans="1:3" x14ac:dyDescent="0.2">
      <c r="A821" s="9" t="str">
        <f>_xlfn.IFNA(('Table 10 Inputs'!A825),"")</f>
        <v xml:space="preserve"> </v>
      </c>
      <c r="B821" s="79" t="str">
        <f>IF(TRIM('Table 10 Inputs'!B825)="","", 'Table 10 Inputs'!B825)</f>
        <v/>
      </c>
      <c r="C821" s="81" t="str">
        <f>IF(B821=" "," ",_xlfn.IFNA(INDEX('Table 10 Inputs'!$Q:$Q, MATCH(B821,'Table 10 Inputs'!$B:$B,0))," "))</f>
        <v xml:space="preserve"> </v>
      </c>
    </row>
    <row r="822" spans="1:3" x14ac:dyDescent="0.2">
      <c r="A822" s="9" t="str">
        <f>_xlfn.IFNA(('Table 10 Inputs'!A826),"")</f>
        <v xml:space="preserve"> </v>
      </c>
      <c r="B822" s="79" t="str">
        <f>IF(TRIM('Table 10 Inputs'!B826)="","", 'Table 10 Inputs'!B826)</f>
        <v/>
      </c>
      <c r="C822" s="81" t="str">
        <f>IF(B822=" "," ",_xlfn.IFNA(INDEX('Table 10 Inputs'!$Q:$Q, MATCH(B822,'Table 10 Inputs'!$B:$B,0))," "))</f>
        <v xml:space="preserve"> </v>
      </c>
    </row>
    <row r="823" spans="1:3" x14ac:dyDescent="0.2">
      <c r="A823" s="9" t="str">
        <f>_xlfn.IFNA(('Table 10 Inputs'!A827),"")</f>
        <v xml:space="preserve"> </v>
      </c>
      <c r="B823" s="79" t="str">
        <f>IF(TRIM('Table 10 Inputs'!B827)="","", 'Table 10 Inputs'!B827)</f>
        <v/>
      </c>
      <c r="C823" s="81" t="str">
        <f>IF(B823=" "," ",_xlfn.IFNA(INDEX('Table 10 Inputs'!$Q:$Q, MATCH(B823,'Table 10 Inputs'!$B:$B,0))," "))</f>
        <v xml:space="preserve"> </v>
      </c>
    </row>
    <row r="824" spans="1:3" x14ac:dyDescent="0.2">
      <c r="A824" s="9" t="str">
        <f>_xlfn.IFNA(('Table 10 Inputs'!A828),"")</f>
        <v xml:space="preserve"> </v>
      </c>
      <c r="B824" s="79" t="str">
        <f>IF(TRIM('Table 10 Inputs'!B828)="","", 'Table 10 Inputs'!B828)</f>
        <v/>
      </c>
      <c r="C824" s="81" t="str">
        <f>IF(B824=" "," ",_xlfn.IFNA(INDEX('Table 10 Inputs'!$Q:$Q, MATCH(B824,'Table 10 Inputs'!$B:$B,0))," "))</f>
        <v xml:space="preserve"> </v>
      </c>
    </row>
    <row r="825" spans="1:3" x14ac:dyDescent="0.2">
      <c r="A825" s="9" t="str">
        <f>_xlfn.IFNA(('Table 10 Inputs'!A829),"")</f>
        <v xml:space="preserve"> </v>
      </c>
      <c r="B825" s="79" t="str">
        <f>IF(TRIM('Table 10 Inputs'!B829)="","", 'Table 10 Inputs'!B829)</f>
        <v/>
      </c>
      <c r="C825" s="81" t="str">
        <f>IF(B825=" "," ",_xlfn.IFNA(INDEX('Table 10 Inputs'!$Q:$Q, MATCH(B825,'Table 10 Inputs'!$B:$B,0))," "))</f>
        <v xml:space="preserve"> </v>
      </c>
    </row>
    <row r="826" spans="1:3" x14ac:dyDescent="0.2">
      <c r="A826" s="9" t="str">
        <f>_xlfn.IFNA(('Table 10 Inputs'!A830),"")</f>
        <v xml:space="preserve"> </v>
      </c>
      <c r="B826" s="79" t="str">
        <f>IF(TRIM('Table 10 Inputs'!B830)="","", 'Table 10 Inputs'!B830)</f>
        <v/>
      </c>
      <c r="C826" s="81" t="str">
        <f>IF(B826=" "," ",_xlfn.IFNA(INDEX('Table 10 Inputs'!$Q:$Q, MATCH(B826,'Table 10 Inputs'!$B:$B,0))," "))</f>
        <v xml:space="preserve"> </v>
      </c>
    </row>
    <row r="827" spans="1:3" x14ac:dyDescent="0.2">
      <c r="A827" s="9" t="str">
        <f>_xlfn.IFNA(('Table 10 Inputs'!A831),"")</f>
        <v xml:space="preserve"> </v>
      </c>
      <c r="B827" s="79" t="str">
        <f>IF(TRIM('Table 10 Inputs'!B831)="","", 'Table 10 Inputs'!B831)</f>
        <v/>
      </c>
      <c r="C827" s="81" t="str">
        <f>IF(B827=" "," ",_xlfn.IFNA(INDEX('Table 10 Inputs'!$Q:$Q, MATCH(B827,'Table 10 Inputs'!$B:$B,0))," "))</f>
        <v xml:space="preserve"> </v>
      </c>
    </row>
    <row r="828" spans="1:3" x14ac:dyDescent="0.2">
      <c r="A828" s="9" t="str">
        <f>_xlfn.IFNA(('Table 10 Inputs'!A832),"")</f>
        <v xml:space="preserve"> </v>
      </c>
      <c r="B828" s="79" t="str">
        <f>IF(TRIM('Table 10 Inputs'!B832)="","", 'Table 10 Inputs'!B832)</f>
        <v/>
      </c>
      <c r="C828" s="81" t="str">
        <f>IF(B828=" "," ",_xlfn.IFNA(INDEX('Table 10 Inputs'!$Q:$Q, MATCH(B828,'Table 10 Inputs'!$B:$B,0))," "))</f>
        <v xml:space="preserve"> </v>
      </c>
    </row>
    <row r="829" spans="1:3" x14ac:dyDescent="0.2">
      <c r="A829" s="9" t="str">
        <f>_xlfn.IFNA(('Table 10 Inputs'!A833),"")</f>
        <v xml:space="preserve"> </v>
      </c>
      <c r="B829" s="79" t="str">
        <f>IF(TRIM('Table 10 Inputs'!B833)="","", 'Table 10 Inputs'!B833)</f>
        <v/>
      </c>
      <c r="C829" s="81" t="str">
        <f>IF(B829=" "," ",_xlfn.IFNA(INDEX('Table 10 Inputs'!$Q:$Q, MATCH(B829,'Table 10 Inputs'!$B:$B,0))," "))</f>
        <v xml:space="preserve"> </v>
      </c>
    </row>
    <row r="830" spans="1:3" x14ac:dyDescent="0.2">
      <c r="A830" s="9" t="str">
        <f>_xlfn.IFNA(('Table 10 Inputs'!A834),"")</f>
        <v xml:space="preserve"> </v>
      </c>
      <c r="B830" s="79" t="str">
        <f>IF(TRIM('Table 10 Inputs'!B834)="","", 'Table 10 Inputs'!B834)</f>
        <v/>
      </c>
      <c r="C830" s="81" t="str">
        <f>IF(B830=" "," ",_xlfn.IFNA(INDEX('Table 10 Inputs'!$Q:$Q, MATCH(B830,'Table 10 Inputs'!$B:$B,0))," "))</f>
        <v xml:space="preserve"> </v>
      </c>
    </row>
    <row r="831" spans="1:3" x14ac:dyDescent="0.2">
      <c r="A831" s="9" t="str">
        <f>_xlfn.IFNA(('Table 10 Inputs'!A835),"")</f>
        <v xml:space="preserve"> </v>
      </c>
      <c r="B831" s="79" t="str">
        <f>IF(TRIM('Table 10 Inputs'!B835)="","", 'Table 10 Inputs'!B835)</f>
        <v/>
      </c>
      <c r="C831" s="81" t="str">
        <f>IF(B831=" "," ",_xlfn.IFNA(INDEX('Table 10 Inputs'!$Q:$Q, MATCH(B831,'Table 10 Inputs'!$B:$B,0))," "))</f>
        <v xml:space="preserve"> </v>
      </c>
    </row>
    <row r="832" spans="1:3" x14ac:dyDescent="0.2">
      <c r="A832" s="9" t="str">
        <f>_xlfn.IFNA(('Table 10 Inputs'!A836),"")</f>
        <v xml:space="preserve"> </v>
      </c>
      <c r="B832" s="79" t="str">
        <f>IF(TRIM('Table 10 Inputs'!B836)="","", 'Table 10 Inputs'!B836)</f>
        <v/>
      </c>
      <c r="C832" s="81" t="str">
        <f>IF(B832=" "," ",_xlfn.IFNA(INDEX('Table 10 Inputs'!$Q:$Q, MATCH(B832,'Table 10 Inputs'!$B:$B,0))," "))</f>
        <v xml:space="preserve"> </v>
      </c>
    </row>
    <row r="833" spans="1:3" x14ac:dyDescent="0.2">
      <c r="A833" s="9" t="str">
        <f>_xlfn.IFNA(('Table 10 Inputs'!A837),"")</f>
        <v xml:space="preserve"> </v>
      </c>
      <c r="B833" s="79" t="str">
        <f>IF(TRIM('Table 10 Inputs'!B837)="","", 'Table 10 Inputs'!B837)</f>
        <v/>
      </c>
      <c r="C833" s="81" t="str">
        <f>IF(B833=" "," ",_xlfn.IFNA(INDEX('Table 10 Inputs'!$Q:$Q, MATCH(B833,'Table 10 Inputs'!$B:$B,0))," "))</f>
        <v xml:space="preserve"> </v>
      </c>
    </row>
    <row r="834" spans="1:3" x14ac:dyDescent="0.2">
      <c r="A834" s="9" t="str">
        <f>_xlfn.IFNA(('Table 10 Inputs'!A838),"")</f>
        <v xml:space="preserve"> </v>
      </c>
      <c r="B834" s="79" t="str">
        <f>IF(TRIM('Table 10 Inputs'!B838)="","", 'Table 10 Inputs'!B838)</f>
        <v/>
      </c>
      <c r="C834" s="81" t="str">
        <f>IF(B834=" "," ",_xlfn.IFNA(INDEX('Table 10 Inputs'!$Q:$Q, MATCH(B834,'Table 10 Inputs'!$B:$B,0))," "))</f>
        <v xml:space="preserve"> </v>
      </c>
    </row>
    <row r="835" spans="1:3" x14ac:dyDescent="0.2">
      <c r="A835" s="9" t="str">
        <f>_xlfn.IFNA(('Table 10 Inputs'!A839),"")</f>
        <v xml:space="preserve"> </v>
      </c>
      <c r="B835" s="79" t="str">
        <f>IF(TRIM('Table 10 Inputs'!B839)="","", 'Table 10 Inputs'!B839)</f>
        <v/>
      </c>
      <c r="C835" s="81" t="str">
        <f>IF(B835=" "," ",_xlfn.IFNA(INDEX('Table 10 Inputs'!$Q:$Q, MATCH(B835,'Table 10 Inputs'!$B:$B,0))," "))</f>
        <v xml:space="preserve"> </v>
      </c>
    </row>
    <row r="836" spans="1:3" x14ac:dyDescent="0.2">
      <c r="A836" s="9" t="str">
        <f>_xlfn.IFNA(('Table 10 Inputs'!A840),"")</f>
        <v xml:space="preserve"> </v>
      </c>
      <c r="B836" s="79" t="str">
        <f>IF(TRIM('Table 10 Inputs'!B840)="","", 'Table 10 Inputs'!B840)</f>
        <v/>
      </c>
      <c r="C836" s="81" t="str">
        <f>IF(B836=" "," ",_xlfn.IFNA(INDEX('Table 10 Inputs'!$Q:$Q, MATCH(B836,'Table 10 Inputs'!$B:$B,0))," "))</f>
        <v xml:space="preserve"> </v>
      </c>
    </row>
    <row r="837" spans="1:3" x14ac:dyDescent="0.2">
      <c r="A837" s="9" t="str">
        <f>_xlfn.IFNA(('Table 10 Inputs'!A841),"")</f>
        <v xml:space="preserve"> </v>
      </c>
      <c r="B837" s="79" t="str">
        <f>IF(TRIM('Table 10 Inputs'!B841)="","", 'Table 10 Inputs'!B841)</f>
        <v/>
      </c>
      <c r="C837" s="81" t="str">
        <f>IF(B837=" "," ",_xlfn.IFNA(INDEX('Table 10 Inputs'!$Q:$Q, MATCH(B837,'Table 10 Inputs'!$B:$B,0))," "))</f>
        <v xml:space="preserve"> </v>
      </c>
    </row>
    <row r="838" spans="1:3" x14ac:dyDescent="0.2">
      <c r="A838" s="9" t="str">
        <f>_xlfn.IFNA(('Table 10 Inputs'!A842),"")</f>
        <v xml:space="preserve"> </v>
      </c>
      <c r="B838" s="79" t="str">
        <f>IF(TRIM('Table 10 Inputs'!B842)="","", 'Table 10 Inputs'!B842)</f>
        <v/>
      </c>
      <c r="C838" s="81" t="str">
        <f>IF(B838=" "," ",_xlfn.IFNA(INDEX('Table 10 Inputs'!$Q:$Q, MATCH(B838,'Table 10 Inputs'!$B:$B,0))," "))</f>
        <v xml:space="preserve"> </v>
      </c>
    </row>
    <row r="839" spans="1:3" x14ac:dyDescent="0.2">
      <c r="A839" s="9" t="str">
        <f>_xlfn.IFNA(('Table 10 Inputs'!A843),"")</f>
        <v xml:space="preserve"> </v>
      </c>
      <c r="B839" s="79" t="str">
        <f>IF(TRIM('Table 10 Inputs'!B843)="","", 'Table 10 Inputs'!B843)</f>
        <v/>
      </c>
      <c r="C839" s="81" t="str">
        <f>IF(B839=" "," ",_xlfn.IFNA(INDEX('Table 10 Inputs'!$Q:$Q, MATCH(B839,'Table 10 Inputs'!$B:$B,0))," "))</f>
        <v xml:space="preserve"> </v>
      </c>
    </row>
    <row r="840" spans="1:3" x14ac:dyDescent="0.2">
      <c r="A840" s="9" t="str">
        <f>_xlfn.IFNA(('Table 10 Inputs'!A844),"")</f>
        <v xml:space="preserve"> </v>
      </c>
      <c r="B840" s="79" t="str">
        <f>IF(TRIM('Table 10 Inputs'!B844)="","", 'Table 10 Inputs'!B844)</f>
        <v/>
      </c>
      <c r="C840" s="81" t="str">
        <f>IF(B840=" "," ",_xlfn.IFNA(INDEX('Table 10 Inputs'!$Q:$Q, MATCH(B840,'Table 10 Inputs'!$B:$B,0))," "))</f>
        <v xml:space="preserve"> </v>
      </c>
    </row>
    <row r="841" spans="1:3" x14ac:dyDescent="0.2">
      <c r="A841" s="9" t="str">
        <f>_xlfn.IFNA(('Table 10 Inputs'!A845),"")</f>
        <v xml:space="preserve"> </v>
      </c>
      <c r="B841" s="79" t="str">
        <f>IF(TRIM('Table 10 Inputs'!B845)="","", 'Table 10 Inputs'!B845)</f>
        <v/>
      </c>
      <c r="C841" s="81" t="str">
        <f>IF(B841=" "," ",_xlfn.IFNA(INDEX('Table 10 Inputs'!$Q:$Q, MATCH(B841,'Table 10 Inputs'!$B:$B,0))," "))</f>
        <v xml:space="preserve"> </v>
      </c>
    </row>
    <row r="842" spans="1:3" x14ac:dyDescent="0.2">
      <c r="A842" s="9" t="str">
        <f>_xlfn.IFNA(('Table 10 Inputs'!A846),"")</f>
        <v xml:space="preserve"> </v>
      </c>
      <c r="B842" s="79" t="str">
        <f>IF(TRIM('Table 10 Inputs'!B846)="","", 'Table 10 Inputs'!B846)</f>
        <v/>
      </c>
      <c r="C842" s="81" t="str">
        <f>IF(B842=" "," ",_xlfn.IFNA(INDEX('Table 10 Inputs'!$Q:$Q, MATCH(B842,'Table 10 Inputs'!$B:$B,0))," "))</f>
        <v xml:space="preserve"> </v>
      </c>
    </row>
    <row r="843" spans="1:3" x14ac:dyDescent="0.2">
      <c r="A843" s="9" t="str">
        <f>_xlfn.IFNA(('Table 10 Inputs'!A847),"")</f>
        <v xml:space="preserve"> </v>
      </c>
      <c r="B843" s="79" t="str">
        <f>IF(TRIM('Table 10 Inputs'!B847)="","", 'Table 10 Inputs'!B847)</f>
        <v/>
      </c>
      <c r="C843" s="81" t="str">
        <f>IF(B843=" "," ",_xlfn.IFNA(INDEX('Table 10 Inputs'!$Q:$Q, MATCH(B843,'Table 10 Inputs'!$B:$B,0))," "))</f>
        <v xml:space="preserve"> </v>
      </c>
    </row>
    <row r="844" spans="1:3" x14ac:dyDescent="0.2">
      <c r="A844" s="9" t="str">
        <f>_xlfn.IFNA(('Table 10 Inputs'!A848),"")</f>
        <v xml:space="preserve"> </v>
      </c>
      <c r="B844" s="79" t="str">
        <f>IF(TRIM('Table 10 Inputs'!B848)="","", 'Table 10 Inputs'!B848)</f>
        <v/>
      </c>
      <c r="C844" s="81" t="str">
        <f>IF(B844=" "," ",_xlfn.IFNA(INDEX('Table 10 Inputs'!$Q:$Q, MATCH(B844,'Table 10 Inputs'!$B:$B,0))," "))</f>
        <v xml:space="preserve"> </v>
      </c>
    </row>
    <row r="845" spans="1:3" x14ac:dyDescent="0.2">
      <c r="A845" s="9" t="str">
        <f>_xlfn.IFNA(('Table 10 Inputs'!A849),"")</f>
        <v xml:space="preserve"> </v>
      </c>
      <c r="B845" s="79" t="str">
        <f>IF(TRIM('Table 10 Inputs'!B849)="","", 'Table 10 Inputs'!B849)</f>
        <v/>
      </c>
      <c r="C845" s="81" t="str">
        <f>IF(B845=" "," ",_xlfn.IFNA(INDEX('Table 10 Inputs'!$Q:$Q, MATCH(B845,'Table 10 Inputs'!$B:$B,0))," "))</f>
        <v xml:space="preserve"> </v>
      </c>
    </row>
    <row r="846" spans="1:3" x14ac:dyDescent="0.2">
      <c r="A846" s="9" t="str">
        <f>_xlfn.IFNA(('Table 10 Inputs'!A850),"")</f>
        <v xml:space="preserve"> </v>
      </c>
      <c r="B846" s="79" t="str">
        <f>IF(TRIM('Table 10 Inputs'!B850)="","", 'Table 10 Inputs'!B850)</f>
        <v/>
      </c>
      <c r="C846" s="81" t="str">
        <f>IF(B846=" "," ",_xlfn.IFNA(INDEX('Table 10 Inputs'!$Q:$Q, MATCH(B846,'Table 10 Inputs'!$B:$B,0))," "))</f>
        <v xml:space="preserve"> </v>
      </c>
    </row>
    <row r="847" spans="1:3" x14ac:dyDescent="0.2">
      <c r="A847" s="9" t="str">
        <f>_xlfn.IFNA(('Table 10 Inputs'!A851),"")</f>
        <v xml:space="preserve"> </v>
      </c>
      <c r="B847" s="79" t="str">
        <f>IF(TRIM('Table 10 Inputs'!B851)="","", 'Table 10 Inputs'!B851)</f>
        <v/>
      </c>
      <c r="C847" s="81" t="str">
        <f>IF(B847=" "," ",_xlfn.IFNA(INDEX('Table 10 Inputs'!$Q:$Q, MATCH(B847,'Table 10 Inputs'!$B:$B,0))," "))</f>
        <v xml:space="preserve"> </v>
      </c>
    </row>
    <row r="848" spans="1:3" x14ac:dyDescent="0.2">
      <c r="A848" s="9" t="str">
        <f>_xlfn.IFNA(('Table 10 Inputs'!A852),"")</f>
        <v xml:space="preserve"> </v>
      </c>
      <c r="B848" s="79" t="str">
        <f>IF(TRIM('Table 10 Inputs'!B852)="","", 'Table 10 Inputs'!B852)</f>
        <v/>
      </c>
      <c r="C848" s="81" t="str">
        <f>IF(B848=" "," ",_xlfn.IFNA(INDEX('Table 10 Inputs'!$Q:$Q, MATCH(B848,'Table 10 Inputs'!$B:$B,0))," "))</f>
        <v xml:space="preserve"> </v>
      </c>
    </row>
    <row r="849" spans="1:3" x14ac:dyDescent="0.2">
      <c r="A849" s="9" t="str">
        <f>_xlfn.IFNA(('Table 10 Inputs'!A853),"")</f>
        <v xml:space="preserve"> </v>
      </c>
      <c r="B849" s="79" t="str">
        <f>IF(TRIM('Table 10 Inputs'!B853)="","", 'Table 10 Inputs'!B853)</f>
        <v/>
      </c>
      <c r="C849" s="81" t="str">
        <f>IF(B849=" "," ",_xlfn.IFNA(INDEX('Table 10 Inputs'!$Q:$Q, MATCH(B849,'Table 10 Inputs'!$B:$B,0))," "))</f>
        <v xml:space="preserve"> </v>
      </c>
    </row>
    <row r="850" spans="1:3" x14ac:dyDescent="0.2">
      <c r="A850" s="9" t="str">
        <f>_xlfn.IFNA(('Table 10 Inputs'!A854),"")</f>
        <v xml:space="preserve"> </v>
      </c>
      <c r="B850" s="79" t="str">
        <f>IF(TRIM('Table 10 Inputs'!B854)="","", 'Table 10 Inputs'!B854)</f>
        <v/>
      </c>
      <c r="C850" s="81" t="str">
        <f>IF(B850=" "," ",_xlfn.IFNA(INDEX('Table 10 Inputs'!$Q:$Q, MATCH(B850,'Table 10 Inputs'!$B:$B,0))," "))</f>
        <v xml:space="preserve"> </v>
      </c>
    </row>
    <row r="851" spans="1:3" x14ac:dyDescent="0.2">
      <c r="A851" s="9" t="str">
        <f>_xlfn.IFNA(('Table 10 Inputs'!A855),"")</f>
        <v xml:space="preserve"> </v>
      </c>
      <c r="B851" s="79" t="str">
        <f>IF(TRIM('Table 10 Inputs'!B855)="","", 'Table 10 Inputs'!B855)</f>
        <v/>
      </c>
      <c r="C851" s="81" t="str">
        <f>IF(B851=" "," ",_xlfn.IFNA(INDEX('Table 10 Inputs'!$Q:$Q, MATCH(B851,'Table 10 Inputs'!$B:$B,0))," "))</f>
        <v xml:space="preserve"> </v>
      </c>
    </row>
    <row r="852" spans="1:3" x14ac:dyDescent="0.2">
      <c r="A852" s="9" t="str">
        <f>_xlfn.IFNA(('Table 10 Inputs'!A856),"")</f>
        <v xml:space="preserve"> </v>
      </c>
      <c r="B852" s="79" t="str">
        <f>IF(TRIM('Table 10 Inputs'!B856)="","", 'Table 10 Inputs'!B856)</f>
        <v/>
      </c>
      <c r="C852" s="81" t="str">
        <f>IF(B852=" "," ",_xlfn.IFNA(INDEX('Table 10 Inputs'!$Q:$Q, MATCH(B852,'Table 10 Inputs'!$B:$B,0))," "))</f>
        <v xml:space="preserve"> </v>
      </c>
    </row>
    <row r="853" spans="1:3" x14ac:dyDescent="0.2">
      <c r="A853" s="9" t="str">
        <f>_xlfn.IFNA(('Table 10 Inputs'!A857),"")</f>
        <v xml:space="preserve"> </v>
      </c>
      <c r="B853" s="79" t="str">
        <f>IF(TRIM('Table 10 Inputs'!B857)="","", 'Table 10 Inputs'!B857)</f>
        <v/>
      </c>
      <c r="C853" s="81" t="str">
        <f>IF(B853=" "," ",_xlfn.IFNA(INDEX('Table 10 Inputs'!$Q:$Q, MATCH(B853,'Table 10 Inputs'!$B:$B,0))," "))</f>
        <v xml:space="preserve"> </v>
      </c>
    </row>
    <row r="854" spans="1:3" x14ac:dyDescent="0.2">
      <c r="A854" s="9" t="str">
        <f>_xlfn.IFNA(('Table 10 Inputs'!A858),"")</f>
        <v xml:space="preserve"> </v>
      </c>
      <c r="B854" s="79" t="str">
        <f>IF(TRIM('Table 10 Inputs'!B858)="","", 'Table 10 Inputs'!B858)</f>
        <v/>
      </c>
      <c r="C854" s="81" t="str">
        <f>IF(B854=" "," ",_xlfn.IFNA(INDEX('Table 10 Inputs'!$Q:$Q, MATCH(B854,'Table 10 Inputs'!$B:$B,0))," "))</f>
        <v xml:space="preserve"> </v>
      </c>
    </row>
    <row r="855" spans="1:3" x14ac:dyDescent="0.2">
      <c r="A855" s="9" t="str">
        <f>_xlfn.IFNA(('Table 10 Inputs'!A859),"")</f>
        <v xml:space="preserve"> </v>
      </c>
      <c r="B855" s="79" t="str">
        <f>IF(TRIM('Table 10 Inputs'!B859)="","", 'Table 10 Inputs'!B859)</f>
        <v/>
      </c>
      <c r="C855" s="81" t="str">
        <f>IF(B855=" "," ",_xlfn.IFNA(INDEX('Table 10 Inputs'!$Q:$Q, MATCH(B855,'Table 10 Inputs'!$B:$B,0))," "))</f>
        <v xml:space="preserve"> </v>
      </c>
    </row>
    <row r="856" spans="1:3" x14ac:dyDescent="0.2">
      <c r="A856" s="9" t="str">
        <f>_xlfn.IFNA(('Table 10 Inputs'!A860),"")</f>
        <v xml:space="preserve"> </v>
      </c>
      <c r="B856" s="79" t="str">
        <f>IF(TRIM('Table 10 Inputs'!B860)="","", 'Table 10 Inputs'!B860)</f>
        <v/>
      </c>
      <c r="C856" s="81" t="str">
        <f>IF(B856=" "," ",_xlfn.IFNA(INDEX('Table 10 Inputs'!$Q:$Q, MATCH(B856,'Table 10 Inputs'!$B:$B,0))," "))</f>
        <v xml:space="preserve"> </v>
      </c>
    </row>
    <row r="857" spans="1:3" x14ac:dyDescent="0.2">
      <c r="A857" s="9" t="str">
        <f>_xlfn.IFNA(('Table 10 Inputs'!A861),"")</f>
        <v xml:space="preserve"> </v>
      </c>
      <c r="B857" s="79" t="str">
        <f>IF(TRIM('Table 10 Inputs'!B861)="","", 'Table 10 Inputs'!B861)</f>
        <v/>
      </c>
      <c r="C857" s="81" t="str">
        <f>IF(B857=" "," ",_xlfn.IFNA(INDEX('Table 10 Inputs'!$Q:$Q, MATCH(B857,'Table 10 Inputs'!$B:$B,0))," "))</f>
        <v xml:space="preserve"> </v>
      </c>
    </row>
    <row r="858" spans="1:3" x14ac:dyDescent="0.2">
      <c r="A858" s="9" t="str">
        <f>_xlfn.IFNA(('Table 10 Inputs'!A862),"")</f>
        <v xml:space="preserve"> </v>
      </c>
      <c r="B858" s="79" t="str">
        <f>IF(TRIM('Table 10 Inputs'!B862)="","", 'Table 10 Inputs'!B862)</f>
        <v/>
      </c>
      <c r="C858" s="81" t="str">
        <f>IF(B858=" "," ",_xlfn.IFNA(INDEX('Table 10 Inputs'!$Q:$Q, MATCH(B858,'Table 10 Inputs'!$B:$B,0))," "))</f>
        <v xml:space="preserve"> </v>
      </c>
    </row>
    <row r="859" spans="1:3" x14ac:dyDescent="0.2">
      <c r="A859" s="9" t="str">
        <f>_xlfn.IFNA(('Table 10 Inputs'!A863),"")</f>
        <v xml:space="preserve"> </v>
      </c>
      <c r="B859" s="79" t="str">
        <f>IF(TRIM('Table 10 Inputs'!B863)="","", 'Table 10 Inputs'!B863)</f>
        <v/>
      </c>
      <c r="C859" s="81" t="str">
        <f>IF(B859=" "," ",_xlfn.IFNA(INDEX('Table 10 Inputs'!$Q:$Q, MATCH(B859,'Table 10 Inputs'!$B:$B,0))," "))</f>
        <v xml:space="preserve"> </v>
      </c>
    </row>
    <row r="860" spans="1:3" x14ac:dyDescent="0.2">
      <c r="A860" s="9" t="str">
        <f>_xlfn.IFNA(('Table 10 Inputs'!A864),"")</f>
        <v xml:space="preserve"> </v>
      </c>
      <c r="B860" s="79" t="str">
        <f>IF(TRIM('Table 10 Inputs'!B864)="","", 'Table 10 Inputs'!B864)</f>
        <v/>
      </c>
      <c r="C860" s="81" t="str">
        <f>IF(B860=" "," ",_xlfn.IFNA(INDEX('Table 10 Inputs'!$Q:$Q, MATCH(B860,'Table 10 Inputs'!$B:$B,0))," "))</f>
        <v xml:space="preserve"> </v>
      </c>
    </row>
    <row r="861" spans="1:3" x14ac:dyDescent="0.2">
      <c r="A861" s="9" t="str">
        <f>_xlfn.IFNA(('Table 10 Inputs'!A865),"")</f>
        <v xml:space="preserve"> </v>
      </c>
      <c r="B861" s="79" t="str">
        <f>IF(TRIM('Table 10 Inputs'!B865)="","", 'Table 10 Inputs'!B865)</f>
        <v/>
      </c>
      <c r="C861" s="81" t="str">
        <f>IF(B861=" "," ",_xlfn.IFNA(INDEX('Table 10 Inputs'!$Q:$Q, MATCH(B861,'Table 10 Inputs'!$B:$B,0))," "))</f>
        <v xml:space="preserve"> </v>
      </c>
    </row>
    <row r="862" spans="1:3" x14ac:dyDescent="0.2">
      <c r="A862" s="9" t="str">
        <f>_xlfn.IFNA(('Table 10 Inputs'!A866),"")</f>
        <v xml:space="preserve"> </v>
      </c>
      <c r="B862" s="79" t="str">
        <f>IF(TRIM('Table 10 Inputs'!B866)="","", 'Table 10 Inputs'!B866)</f>
        <v/>
      </c>
      <c r="C862" s="81" t="str">
        <f>IF(B862=" "," ",_xlfn.IFNA(INDEX('Table 10 Inputs'!$Q:$Q, MATCH(B862,'Table 10 Inputs'!$B:$B,0))," "))</f>
        <v xml:space="preserve"> </v>
      </c>
    </row>
    <row r="863" spans="1:3" x14ac:dyDescent="0.2">
      <c r="A863" s="9" t="str">
        <f>_xlfn.IFNA(('Table 10 Inputs'!A867),"")</f>
        <v xml:space="preserve"> </v>
      </c>
      <c r="B863" s="79" t="str">
        <f>IF(TRIM('Table 10 Inputs'!B867)="","", 'Table 10 Inputs'!B867)</f>
        <v/>
      </c>
      <c r="C863" s="81" t="str">
        <f>IF(B863=" "," ",_xlfn.IFNA(INDEX('Table 10 Inputs'!$Q:$Q, MATCH(B863,'Table 10 Inputs'!$B:$B,0))," "))</f>
        <v xml:space="preserve"> </v>
      </c>
    </row>
    <row r="864" spans="1:3" x14ac:dyDescent="0.2">
      <c r="A864" s="9" t="str">
        <f>_xlfn.IFNA(('Table 10 Inputs'!A868),"")</f>
        <v xml:space="preserve"> </v>
      </c>
      <c r="B864" s="79" t="str">
        <f>IF(TRIM('Table 10 Inputs'!B868)="","", 'Table 10 Inputs'!B868)</f>
        <v/>
      </c>
      <c r="C864" s="81" t="str">
        <f>IF(B864=" "," ",_xlfn.IFNA(INDEX('Table 10 Inputs'!$Q:$Q, MATCH(B864,'Table 10 Inputs'!$B:$B,0))," "))</f>
        <v xml:space="preserve"> </v>
      </c>
    </row>
    <row r="865" spans="1:3" x14ac:dyDescent="0.2">
      <c r="A865" s="9" t="str">
        <f>_xlfn.IFNA(('Table 10 Inputs'!A869),"")</f>
        <v xml:space="preserve"> </v>
      </c>
      <c r="B865" s="79" t="str">
        <f>IF(TRIM('Table 10 Inputs'!B869)="","", 'Table 10 Inputs'!B869)</f>
        <v/>
      </c>
      <c r="C865" s="81" t="str">
        <f>IF(B865=" "," ",_xlfn.IFNA(INDEX('Table 10 Inputs'!$Q:$Q, MATCH(B865,'Table 10 Inputs'!$B:$B,0))," "))</f>
        <v xml:space="preserve"> </v>
      </c>
    </row>
    <row r="866" spans="1:3" x14ac:dyDescent="0.2">
      <c r="A866" s="9" t="str">
        <f>_xlfn.IFNA(('Table 10 Inputs'!A870),"")</f>
        <v xml:space="preserve"> </v>
      </c>
      <c r="B866" s="79" t="str">
        <f>IF(TRIM('Table 10 Inputs'!B870)="","", 'Table 10 Inputs'!B870)</f>
        <v/>
      </c>
      <c r="C866" s="81" t="str">
        <f>IF(B866=" "," ",_xlfn.IFNA(INDEX('Table 10 Inputs'!$Q:$Q, MATCH(B866,'Table 10 Inputs'!$B:$B,0))," "))</f>
        <v xml:space="preserve"> </v>
      </c>
    </row>
    <row r="867" spans="1:3" x14ac:dyDescent="0.2">
      <c r="A867" s="9" t="str">
        <f>_xlfn.IFNA(('Table 10 Inputs'!A871),"")</f>
        <v xml:space="preserve"> </v>
      </c>
      <c r="B867" s="79" t="str">
        <f>IF(TRIM('Table 10 Inputs'!B871)="","", 'Table 10 Inputs'!B871)</f>
        <v/>
      </c>
      <c r="C867" s="81" t="str">
        <f>IF(B867=" "," ",_xlfn.IFNA(INDEX('Table 10 Inputs'!$Q:$Q, MATCH(B867,'Table 10 Inputs'!$B:$B,0))," "))</f>
        <v xml:space="preserve"> </v>
      </c>
    </row>
    <row r="868" spans="1:3" x14ac:dyDescent="0.2">
      <c r="A868" s="9" t="str">
        <f>_xlfn.IFNA(('Table 10 Inputs'!A872),"")</f>
        <v xml:space="preserve"> </v>
      </c>
      <c r="B868" s="79" t="str">
        <f>IF(TRIM('Table 10 Inputs'!B872)="","", 'Table 10 Inputs'!B872)</f>
        <v/>
      </c>
      <c r="C868" s="81" t="str">
        <f>IF(B868=" "," ",_xlfn.IFNA(INDEX('Table 10 Inputs'!$Q:$Q, MATCH(B868,'Table 10 Inputs'!$B:$B,0))," "))</f>
        <v xml:space="preserve"> </v>
      </c>
    </row>
    <row r="869" spans="1:3" x14ac:dyDescent="0.2">
      <c r="A869" s="9" t="str">
        <f>_xlfn.IFNA(('Table 10 Inputs'!A873),"")</f>
        <v xml:space="preserve"> </v>
      </c>
      <c r="B869" s="79" t="str">
        <f>IF(TRIM('Table 10 Inputs'!B873)="","", 'Table 10 Inputs'!B873)</f>
        <v/>
      </c>
      <c r="C869" s="81" t="str">
        <f>IF(B869=" "," ",_xlfn.IFNA(INDEX('Table 10 Inputs'!$Q:$Q, MATCH(B869,'Table 10 Inputs'!$B:$B,0))," "))</f>
        <v xml:space="preserve"> </v>
      </c>
    </row>
    <row r="870" spans="1:3" x14ac:dyDescent="0.2">
      <c r="A870" s="9" t="str">
        <f>_xlfn.IFNA(('Table 10 Inputs'!A874),"")</f>
        <v xml:space="preserve"> </v>
      </c>
      <c r="B870" s="79" t="str">
        <f>IF(TRIM('Table 10 Inputs'!B874)="","", 'Table 10 Inputs'!B874)</f>
        <v/>
      </c>
      <c r="C870" s="81" t="str">
        <f>IF(B870=" "," ",_xlfn.IFNA(INDEX('Table 10 Inputs'!$Q:$Q, MATCH(B870,'Table 10 Inputs'!$B:$B,0))," "))</f>
        <v xml:space="preserve"> </v>
      </c>
    </row>
    <row r="871" spans="1:3" x14ac:dyDescent="0.2">
      <c r="A871" s="9" t="str">
        <f>_xlfn.IFNA(('Table 10 Inputs'!A875),"")</f>
        <v xml:space="preserve"> </v>
      </c>
      <c r="B871" s="79" t="str">
        <f>IF(TRIM('Table 10 Inputs'!B875)="","", 'Table 10 Inputs'!B875)</f>
        <v/>
      </c>
      <c r="C871" s="81" t="str">
        <f>IF(B871=" "," ",_xlfn.IFNA(INDEX('Table 10 Inputs'!$Q:$Q, MATCH(B871,'Table 10 Inputs'!$B:$B,0))," "))</f>
        <v xml:space="preserve"> </v>
      </c>
    </row>
    <row r="872" spans="1:3" x14ac:dyDescent="0.2">
      <c r="A872" s="9" t="str">
        <f>_xlfn.IFNA(('Table 10 Inputs'!A876),"")</f>
        <v xml:space="preserve"> </v>
      </c>
      <c r="B872" s="79" t="str">
        <f>IF(TRIM('Table 10 Inputs'!B876)="","", 'Table 10 Inputs'!B876)</f>
        <v/>
      </c>
      <c r="C872" s="81" t="str">
        <f>IF(B872=" "," ",_xlfn.IFNA(INDEX('Table 10 Inputs'!$Q:$Q, MATCH(B872,'Table 10 Inputs'!$B:$B,0))," "))</f>
        <v xml:space="preserve"> </v>
      </c>
    </row>
    <row r="873" spans="1:3" x14ac:dyDescent="0.2">
      <c r="A873" s="9" t="str">
        <f>_xlfn.IFNA(('Table 10 Inputs'!A877),"")</f>
        <v xml:space="preserve"> </v>
      </c>
      <c r="B873" s="79" t="str">
        <f>IF(TRIM('Table 10 Inputs'!B877)="","", 'Table 10 Inputs'!B877)</f>
        <v/>
      </c>
      <c r="C873" s="81" t="str">
        <f>IF(B873=" "," ",_xlfn.IFNA(INDEX('Table 10 Inputs'!$Q:$Q, MATCH(B873,'Table 10 Inputs'!$B:$B,0))," "))</f>
        <v xml:space="preserve"> </v>
      </c>
    </row>
    <row r="874" spans="1:3" x14ac:dyDescent="0.2">
      <c r="A874" s="9" t="str">
        <f>_xlfn.IFNA(('Table 10 Inputs'!A878),"")</f>
        <v xml:space="preserve"> </v>
      </c>
      <c r="B874" s="79" t="str">
        <f>IF(TRIM('Table 10 Inputs'!B878)="","", 'Table 10 Inputs'!B878)</f>
        <v/>
      </c>
      <c r="C874" s="81" t="str">
        <f>IF(B874=" "," ",_xlfn.IFNA(INDEX('Table 10 Inputs'!$Q:$Q, MATCH(B874,'Table 10 Inputs'!$B:$B,0))," "))</f>
        <v xml:space="preserve"> </v>
      </c>
    </row>
    <row r="875" spans="1:3" x14ac:dyDescent="0.2">
      <c r="A875" s="9" t="str">
        <f>_xlfn.IFNA(('Table 10 Inputs'!A879),"")</f>
        <v xml:space="preserve"> </v>
      </c>
      <c r="B875" s="79" t="str">
        <f>IF(TRIM('Table 10 Inputs'!B879)="","", 'Table 10 Inputs'!B879)</f>
        <v/>
      </c>
      <c r="C875" s="81" t="str">
        <f>IF(B875=" "," ",_xlfn.IFNA(INDEX('Table 10 Inputs'!$Q:$Q, MATCH(B875,'Table 10 Inputs'!$B:$B,0))," "))</f>
        <v xml:space="preserve"> </v>
      </c>
    </row>
    <row r="876" spans="1:3" x14ac:dyDescent="0.2">
      <c r="A876" s="9" t="str">
        <f>_xlfn.IFNA(('Table 10 Inputs'!A880),"")</f>
        <v xml:space="preserve"> </v>
      </c>
      <c r="B876" s="79" t="str">
        <f>IF(TRIM('Table 10 Inputs'!B880)="","", 'Table 10 Inputs'!B880)</f>
        <v/>
      </c>
      <c r="C876" s="81" t="str">
        <f>IF(B876=" "," ",_xlfn.IFNA(INDEX('Table 10 Inputs'!$Q:$Q, MATCH(B876,'Table 10 Inputs'!$B:$B,0))," "))</f>
        <v xml:space="preserve"> </v>
      </c>
    </row>
    <row r="877" spans="1:3" x14ac:dyDescent="0.2">
      <c r="A877" s="9" t="str">
        <f>_xlfn.IFNA(('Table 10 Inputs'!A881),"")</f>
        <v xml:space="preserve"> </v>
      </c>
      <c r="B877" s="79" t="str">
        <f>IF(TRIM('Table 10 Inputs'!B881)="","", 'Table 10 Inputs'!B881)</f>
        <v/>
      </c>
      <c r="C877" s="81" t="str">
        <f>IF(B877=" "," ",_xlfn.IFNA(INDEX('Table 10 Inputs'!$Q:$Q, MATCH(B877,'Table 10 Inputs'!$B:$B,0))," "))</f>
        <v xml:space="preserve"> </v>
      </c>
    </row>
    <row r="878" spans="1:3" x14ac:dyDescent="0.2">
      <c r="A878" s="9" t="str">
        <f>_xlfn.IFNA(('Table 10 Inputs'!A882),"")</f>
        <v xml:space="preserve"> </v>
      </c>
      <c r="B878" s="79" t="str">
        <f>IF(TRIM('Table 10 Inputs'!B882)="","", 'Table 10 Inputs'!B882)</f>
        <v/>
      </c>
      <c r="C878" s="81" t="str">
        <f>IF(B878=" "," ",_xlfn.IFNA(INDEX('Table 10 Inputs'!$Q:$Q, MATCH(B878,'Table 10 Inputs'!$B:$B,0))," "))</f>
        <v xml:space="preserve"> </v>
      </c>
    </row>
    <row r="879" spans="1:3" x14ac:dyDescent="0.2">
      <c r="A879" s="9" t="str">
        <f>_xlfn.IFNA(('Table 10 Inputs'!A883),"")</f>
        <v xml:space="preserve"> </v>
      </c>
      <c r="B879" s="79" t="str">
        <f>IF(TRIM('Table 10 Inputs'!B883)="","", 'Table 10 Inputs'!B883)</f>
        <v/>
      </c>
      <c r="C879" s="81" t="str">
        <f>IF(B879=" "," ",_xlfn.IFNA(INDEX('Table 10 Inputs'!$Q:$Q, MATCH(B879,'Table 10 Inputs'!$B:$B,0))," "))</f>
        <v xml:space="preserve"> </v>
      </c>
    </row>
    <row r="880" spans="1:3" x14ac:dyDescent="0.2">
      <c r="A880" s="9" t="str">
        <f>_xlfn.IFNA(('Table 10 Inputs'!A884),"")</f>
        <v xml:space="preserve"> </v>
      </c>
      <c r="B880" s="79" t="str">
        <f>IF(TRIM('Table 10 Inputs'!B884)="","", 'Table 10 Inputs'!B884)</f>
        <v/>
      </c>
      <c r="C880" s="81" t="str">
        <f>IF(B880=" "," ",_xlfn.IFNA(INDEX('Table 10 Inputs'!$Q:$Q, MATCH(B880,'Table 10 Inputs'!$B:$B,0))," "))</f>
        <v xml:space="preserve"> </v>
      </c>
    </row>
    <row r="881" spans="1:3" x14ac:dyDescent="0.2">
      <c r="A881" s="9" t="str">
        <f>_xlfn.IFNA(('Table 10 Inputs'!A885),"")</f>
        <v xml:space="preserve"> </v>
      </c>
      <c r="B881" s="79" t="str">
        <f>IF(TRIM('Table 10 Inputs'!B885)="","", 'Table 10 Inputs'!B885)</f>
        <v/>
      </c>
      <c r="C881" s="81" t="str">
        <f>IF(B881=" "," ",_xlfn.IFNA(INDEX('Table 10 Inputs'!$Q:$Q, MATCH(B881,'Table 10 Inputs'!$B:$B,0))," "))</f>
        <v xml:space="preserve"> </v>
      </c>
    </row>
    <row r="882" spans="1:3" x14ac:dyDescent="0.2">
      <c r="A882" s="9" t="str">
        <f>_xlfn.IFNA(('Table 10 Inputs'!A886),"")</f>
        <v xml:space="preserve"> </v>
      </c>
      <c r="B882" s="79" t="str">
        <f>IF(TRIM('Table 10 Inputs'!B886)="","", 'Table 10 Inputs'!B886)</f>
        <v/>
      </c>
      <c r="C882" s="81" t="str">
        <f>IF(B882=" "," ",_xlfn.IFNA(INDEX('Table 10 Inputs'!$Q:$Q, MATCH(B882,'Table 10 Inputs'!$B:$B,0))," "))</f>
        <v xml:space="preserve"> </v>
      </c>
    </row>
    <row r="883" spans="1:3" x14ac:dyDescent="0.2">
      <c r="A883" s="9" t="str">
        <f>_xlfn.IFNA(('Table 10 Inputs'!A887),"")</f>
        <v xml:space="preserve"> </v>
      </c>
      <c r="B883" s="79" t="str">
        <f>IF(TRIM('Table 10 Inputs'!B887)="","", 'Table 10 Inputs'!B887)</f>
        <v/>
      </c>
      <c r="C883" s="81" t="str">
        <f>IF(B883=" "," ",_xlfn.IFNA(INDEX('Table 10 Inputs'!$Q:$Q, MATCH(B883,'Table 10 Inputs'!$B:$B,0))," "))</f>
        <v xml:space="preserve"> </v>
      </c>
    </row>
    <row r="884" spans="1:3" x14ac:dyDescent="0.2">
      <c r="A884" s="9" t="str">
        <f>_xlfn.IFNA(('Table 10 Inputs'!A888),"")</f>
        <v xml:space="preserve"> </v>
      </c>
      <c r="B884" s="79" t="str">
        <f>IF(TRIM('Table 10 Inputs'!B888)="","", 'Table 10 Inputs'!B888)</f>
        <v/>
      </c>
      <c r="C884" s="81" t="str">
        <f>IF(B884=" "," ",_xlfn.IFNA(INDEX('Table 10 Inputs'!$Q:$Q, MATCH(B884,'Table 10 Inputs'!$B:$B,0))," "))</f>
        <v xml:space="preserve"> </v>
      </c>
    </row>
    <row r="885" spans="1:3" x14ac:dyDescent="0.2">
      <c r="A885" s="9" t="str">
        <f>_xlfn.IFNA(('Table 10 Inputs'!A889),"")</f>
        <v xml:space="preserve"> </v>
      </c>
      <c r="B885" s="79" t="str">
        <f>IF(TRIM('Table 10 Inputs'!B889)="","", 'Table 10 Inputs'!B889)</f>
        <v/>
      </c>
      <c r="C885" s="81" t="str">
        <f>IF(B885=" "," ",_xlfn.IFNA(INDEX('Table 10 Inputs'!$Q:$Q, MATCH(B885,'Table 10 Inputs'!$B:$B,0))," "))</f>
        <v xml:space="preserve"> </v>
      </c>
    </row>
    <row r="886" spans="1:3" x14ac:dyDescent="0.2">
      <c r="A886" s="9" t="str">
        <f>_xlfn.IFNA(('Table 10 Inputs'!A890),"")</f>
        <v xml:space="preserve"> </v>
      </c>
      <c r="B886" s="79" t="str">
        <f>IF(TRIM('Table 10 Inputs'!B890)="","", 'Table 10 Inputs'!B890)</f>
        <v/>
      </c>
      <c r="C886" s="81" t="str">
        <f>IF(B886=" "," ",_xlfn.IFNA(INDEX('Table 10 Inputs'!$Q:$Q, MATCH(B886,'Table 10 Inputs'!$B:$B,0))," "))</f>
        <v xml:space="preserve"> </v>
      </c>
    </row>
    <row r="887" spans="1:3" x14ac:dyDescent="0.2">
      <c r="A887" s="9" t="str">
        <f>_xlfn.IFNA(('Table 10 Inputs'!A891),"")</f>
        <v xml:space="preserve"> </v>
      </c>
      <c r="B887" s="79" t="str">
        <f>IF(TRIM('Table 10 Inputs'!B891)="","", 'Table 10 Inputs'!B891)</f>
        <v/>
      </c>
      <c r="C887" s="81" t="str">
        <f>IF(B887=" "," ",_xlfn.IFNA(INDEX('Table 10 Inputs'!$Q:$Q, MATCH(B887,'Table 10 Inputs'!$B:$B,0))," "))</f>
        <v xml:space="preserve"> </v>
      </c>
    </row>
    <row r="888" spans="1:3" x14ac:dyDescent="0.2">
      <c r="A888" s="9" t="str">
        <f>_xlfn.IFNA(('Table 10 Inputs'!A892),"")</f>
        <v xml:space="preserve"> </v>
      </c>
      <c r="B888" s="79" t="str">
        <f>IF(TRIM('Table 10 Inputs'!B892)="","", 'Table 10 Inputs'!B892)</f>
        <v/>
      </c>
      <c r="C888" s="81" t="str">
        <f>IF(B888=" "," ",_xlfn.IFNA(INDEX('Table 10 Inputs'!$Q:$Q, MATCH(B888,'Table 10 Inputs'!$B:$B,0))," "))</f>
        <v xml:space="preserve"> </v>
      </c>
    </row>
    <row r="889" spans="1:3" x14ac:dyDescent="0.2">
      <c r="A889" s="9" t="str">
        <f>_xlfn.IFNA(('Table 10 Inputs'!A893),"")</f>
        <v xml:space="preserve"> </v>
      </c>
      <c r="B889" s="79" t="str">
        <f>IF(TRIM('Table 10 Inputs'!B893)="","", 'Table 10 Inputs'!B893)</f>
        <v/>
      </c>
      <c r="C889" s="81" t="str">
        <f>IF(B889=" "," ",_xlfn.IFNA(INDEX('Table 10 Inputs'!$Q:$Q, MATCH(B889,'Table 10 Inputs'!$B:$B,0))," "))</f>
        <v xml:space="preserve"> </v>
      </c>
    </row>
    <row r="890" spans="1:3" x14ac:dyDescent="0.2">
      <c r="A890" s="9" t="str">
        <f>_xlfn.IFNA(('Table 10 Inputs'!A894),"")</f>
        <v xml:space="preserve"> </v>
      </c>
      <c r="B890" s="79" t="str">
        <f>IF(TRIM('Table 10 Inputs'!B894)="","", 'Table 10 Inputs'!B894)</f>
        <v/>
      </c>
      <c r="C890" s="81" t="str">
        <f>IF(B890=" "," ",_xlfn.IFNA(INDEX('Table 10 Inputs'!$Q:$Q, MATCH(B890,'Table 10 Inputs'!$B:$B,0))," "))</f>
        <v xml:space="preserve"> </v>
      </c>
    </row>
    <row r="891" spans="1:3" x14ac:dyDescent="0.2">
      <c r="A891" s="9" t="str">
        <f>_xlfn.IFNA(('Table 10 Inputs'!A895),"")</f>
        <v xml:space="preserve"> </v>
      </c>
      <c r="B891" s="79" t="str">
        <f>IF(TRIM('Table 10 Inputs'!B895)="","", 'Table 10 Inputs'!B895)</f>
        <v/>
      </c>
      <c r="C891" s="81" t="str">
        <f>IF(B891=" "," ",_xlfn.IFNA(INDEX('Table 10 Inputs'!$Q:$Q, MATCH(B891,'Table 10 Inputs'!$B:$B,0))," "))</f>
        <v xml:space="preserve"> </v>
      </c>
    </row>
    <row r="892" spans="1:3" x14ac:dyDescent="0.2">
      <c r="A892" s="9" t="str">
        <f>_xlfn.IFNA(('Table 10 Inputs'!A896),"")</f>
        <v xml:space="preserve"> </v>
      </c>
      <c r="B892" s="79" t="str">
        <f>IF(TRIM('Table 10 Inputs'!B896)="","", 'Table 10 Inputs'!B896)</f>
        <v/>
      </c>
      <c r="C892" s="81" t="str">
        <f>IF(B892=" "," ",_xlfn.IFNA(INDEX('Table 10 Inputs'!$Q:$Q, MATCH(B892,'Table 10 Inputs'!$B:$B,0))," "))</f>
        <v xml:space="preserve"> </v>
      </c>
    </row>
    <row r="893" spans="1:3" x14ac:dyDescent="0.2">
      <c r="A893" s="9" t="str">
        <f>_xlfn.IFNA(('Table 10 Inputs'!A897),"")</f>
        <v xml:space="preserve"> </v>
      </c>
      <c r="B893" s="79" t="str">
        <f>IF(TRIM('Table 10 Inputs'!B897)="","", 'Table 10 Inputs'!B897)</f>
        <v/>
      </c>
      <c r="C893" s="81" t="str">
        <f>IF(B893=" "," ",_xlfn.IFNA(INDEX('Table 10 Inputs'!$Q:$Q, MATCH(B893,'Table 10 Inputs'!$B:$B,0))," "))</f>
        <v xml:space="preserve"> </v>
      </c>
    </row>
    <row r="894" spans="1:3" x14ac:dyDescent="0.2">
      <c r="A894" s="9" t="str">
        <f>_xlfn.IFNA(('Table 10 Inputs'!A898),"")</f>
        <v xml:space="preserve"> </v>
      </c>
      <c r="B894" s="79" t="str">
        <f>IF(TRIM('Table 10 Inputs'!B898)="","", 'Table 10 Inputs'!B898)</f>
        <v/>
      </c>
      <c r="C894" s="81" t="str">
        <f>IF(B894=" "," ",_xlfn.IFNA(INDEX('Table 10 Inputs'!$Q:$Q, MATCH(B894,'Table 10 Inputs'!$B:$B,0))," "))</f>
        <v xml:space="preserve"> </v>
      </c>
    </row>
    <row r="895" spans="1:3" x14ac:dyDescent="0.2">
      <c r="A895" s="9" t="str">
        <f>_xlfn.IFNA(('Table 10 Inputs'!A899),"")</f>
        <v xml:space="preserve"> </v>
      </c>
      <c r="B895" s="79" t="str">
        <f>IF(TRIM('Table 10 Inputs'!B899)="","", 'Table 10 Inputs'!B899)</f>
        <v/>
      </c>
      <c r="C895" s="81" t="str">
        <f>IF(B895=" "," ",_xlfn.IFNA(INDEX('Table 10 Inputs'!$Q:$Q, MATCH(B895,'Table 10 Inputs'!$B:$B,0))," "))</f>
        <v xml:space="preserve"> </v>
      </c>
    </row>
    <row r="896" spans="1:3" x14ac:dyDescent="0.2">
      <c r="A896" s="9" t="str">
        <f>_xlfn.IFNA(('Table 10 Inputs'!A900),"")</f>
        <v xml:space="preserve"> </v>
      </c>
      <c r="B896" s="79" t="str">
        <f>IF(TRIM('Table 10 Inputs'!B900)="","", 'Table 10 Inputs'!B900)</f>
        <v/>
      </c>
      <c r="C896" s="81" t="str">
        <f>IF(B896=" "," ",_xlfn.IFNA(INDEX('Table 10 Inputs'!$Q:$Q, MATCH(B896,'Table 10 Inputs'!$B:$B,0))," "))</f>
        <v xml:space="preserve"> </v>
      </c>
    </row>
    <row r="897" spans="1:3" x14ac:dyDescent="0.2">
      <c r="A897" s="9" t="str">
        <f>_xlfn.IFNA(('Table 10 Inputs'!A901),"")</f>
        <v xml:space="preserve"> </v>
      </c>
      <c r="B897" s="79" t="str">
        <f>IF(TRIM('Table 10 Inputs'!B901)="","", 'Table 10 Inputs'!B901)</f>
        <v/>
      </c>
      <c r="C897" s="81" t="str">
        <f>IF(B897=" "," ",_xlfn.IFNA(INDEX('Table 10 Inputs'!$Q:$Q, MATCH(B897,'Table 10 Inputs'!$B:$B,0))," "))</f>
        <v xml:space="preserve"> </v>
      </c>
    </row>
    <row r="898" spans="1:3" x14ac:dyDescent="0.2">
      <c r="A898" s="9" t="str">
        <f>_xlfn.IFNA(('Table 10 Inputs'!A902),"")</f>
        <v xml:space="preserve"> </v>
      </c>
      <c r="B898" s="79" t="str">
        <f>IF(TRIM('Table 10 Inputs'!B902)="","", 'Table 10 Inputs'!B902)</f>
        <v/>
      </c>
      <c r="C898" s="81" t="str">
        <f>IF(B898=" "," ",_xlfn.IFNA(INDEX('Table 10 Inputs'!$Q:$Q, MATCH(B898,'Table 10 Inputs'!$B:$B,0))," "))</f>
        <v xml:space="preserve"> </v>
      </c>
    </row>
    <row r="899" spans="1:3" x14ac:dyDescent="0.2">
      <c r="A899" s="9" t="str">
        <f>_xlfn.IFNA(('Table 10 Inputs'!A903),"")</f>
        <v xml:space="preserve"> </v>
      </c>
      <c r="B899" s="79" t="str">
        <f>IF(TRIM('Table 10 Inputs'!B903)="","", 'Table 10 Inputs'!B903)</f>
        <v/>
      </c>
      <c r="C899" s="81" t="str">
        <f>IF(B899=" "," ",_xlfn.IFNA(INDEX('Table 10 Inputs'!$Q:$Q, MATCH(B899,'Table 10 Inputs'!$B:$B,0))," "))</f>
        <v xml:space="preserve"> </v>
      </c>
    </row>
    <row r="900" spans="1:3" x14ac:dyDescent="0.2">
      <c r="A900" s="9" t="str">
        <f>_xlfn.IFNA(('Table 10 Inputs'!A904),"")</f>
        <v xml:space="preserve"> </v>
      </c>
      <c r="B900" s="79" t="str">
        <f>IF(TRIM('Table 10 Inputs'!B904)="","", 'Table 10 Inputs'!B904)</f>
        <v/>
      </c>
      <c r="C900" s="81" t="str">
        <f>IF(B900=" "," ",_xlfn.IFNA(INDEX('Table 10 Inputs'!$Q:$Q, MATCH(B900,'Table 10 Inputs'!$B:$B,0))," "))</f>
        <v xml:space="preserve"> </v>
      </c>
    </row>
    <row r="901" spans="1:3" x14ac:dyDescent="0.2">
      <c r="A901" s="9" t="str">
        <f>_xlfn.IFNA(('Table 10 Inputs'!A905),"")</f>
        <v xml:space="preserve"> </v>
      </c>
      <c r="B901" s="79" t="str">
        <f>IF(TRIM('Table 10 Inputs'!B905)="","", 'Table 10 Inputs'!B905)</f>
        <v/>
      </c>
      <c r="C901" s="81" t="str">
        <f>IF(B901=" "," ",_xlfn.IFNA(INDEX('Table 10 Inputs'!$Q:$Q, MATCH(B901,'Table 10 Inputs'!$B:$B,0))," "))</f>
        <v xml:space="preserve"> </v>
      </c>
    </row>
    <row r="902" spans="1:3" x14ac:dyDescent="0.2">
      <c r="A902" s="9" t="str">
        <f>_xlfn.IFNA(('Table 10 Inputs'!A906),"")</f>
        <v xml:space="preserve"> </v>
      </c>
      <c r="B902" s="79" t="str">
        <f>IF(TRIM('Table 10 Inputs'!B906)="","", 'Table 10 Inputs'!B906)</f>
        <v/>
      </c>
      <c r="C902" s="81" t="str">
        <f>IF(B902=" "," ",_xlfn.IFNA(INDEX('Table 10 Inputs'!$Q:$Q, MATCH(B902,'Table 10 Inputs'!$B:$B,0))," "))</f>
        <v xml:space="preserve"> </v>
      </c>
    </row>
    <row r="903" spans="1:3" x14ac:dyDescent="0.2">
      <c r="A903" s="9" t="str">
        <f>_xlfn.IFNA(('Table 10 Inputs'!A907),"")</f>
        <v xml:space="preserve"> </v>
      </c>
      <c r="B903" s="79" t="str">
        <f>IF(TRIM('Table 10 Inputs'!B907)="","", 'Table 10 Inputs'!B907)</f>
        <v/>
      </c>
      <c r="C903" s="81" t="str">
        <f>IF(B903=" "," ",_xlfn.IFNA(INDEX('Table 10 Inputs'!$Q:$Q, MATCH(B903,'Table 10 Inputs'!$B:$B,0))," "))</f>
        <v xml:space="preserve"> </v>
      </c>
    </row>
    <row r="904" spans="1:3" x14ac:dyDescent="0.2">
      <c r="A904" s="9" t="str">
        <f>_xlfn.IFNA(('Table 10 Inputs'!A908),"")</f>
        <v xml:space="preserve"> </v>
      </c>
      <c r="B904" s="79" t="str">
        <f>IF(TRIM('Table 10 Inputs'!B908)="","", 'Table 10 Inputs'!B908)</f>
        <v/>
      </c>
      <c r="C904" s="81" t="str">
        <f>IF(B904=" "," ",_xlfn.IFNA(INDEX('Table 10 Inputs'!$Q:$Q, MATCH(B904,'Table 10 Inputs'!$B:$B,0))," "))</f>
        <v xml:space="preserve"> </v>
      </c>
    </row>
    <row r="905" spans="1:3" x14ac:dyDescent="0.2">
      <c r="A905" s="9" t="str">
        <f>_xlfn.IFNA(('Table 10 Inputs'!A909),"")</f>
        <v xml:space="preserve"> </v>
      </c>
      <c r="B905" s="79" t="str">
        <f>IF(TRIM('Table 10 Inputs'!B909)="","", 'Table 10 Inputs'!B909)</f>
        <v/>
      </c>
      <c r="C905" s="81" t="str">
        <f>IF(B905=" "," ",_xlfn.IFNA(INDEX('Table 10 Inputs'!$Q:$Q, MATCH(B905,'Table 10 Inputs'!$B:$B,0))," "))</f>
        <v xml:space="preserve"> </v>
      </c>
    </row>
    <row r="906" spans="1:3" x14ac:dyDescent="0.2">
      <c r="A906" s="9" t="str">
        <f>_xlfn.IFNA(('Table 10 Inputs'!A910),"")</f>
        <v xml:space="preserve"> </v>
      </c>
      <c r="B906" s="79" t="str">
        <f>IF(TRIM('Table 10 Inputs'!B910)="","", 'Table 10 Inputs'!B910)</f>
        <v/>
      </c>
      <c r="C906" s="81" t="str">
        <f>IF(B906=" "," ",_xlfn.IFNA(INDEX('Table 10 Inputs'!$Q:$Q, MATCH(B906,'Table 10 Inputs'!$B:$B,0))," "))</f>
        <v xml:space="preserve"> </v>
      </c>
    </row>
    <row r="907" spans="1:3" x14ac:dyDescent="0.2">
      <c r="A907" s="9" t="str">
        <f>_xlfn.IFNA(('Table 10 Inputs'!A911),"")</f>
        <v xml:space="preserve"> </v>
      </c>
      <c r="B907" s="79" t="str">
        <f>IF(TRIM('Table 10 Inputs'!B911)="","", 'Table 10 Inputs'!B911)</f>
        <v/>
      </c>
      <c r="C907" s="81" t="str">
        <f>IF(B907=" "," ",_xlfn.IFNA(INDEX('Table 10 Inputs'!$Q:$Q, MATCH(B907,'Table 10 Inputs'!$B:$B,0))," "))</f>
        <v xml:space="preserve"> </v>
      </c>
    </row>
    <row r="908" spans="1:3" x14ac:dyDescent="0.2">
      <c r="A908" s="9" t="str">
        <f>_xlfn.IFNA(('Table 10 Inputs'!A912),"")</f>
        <v xml:space="preserve"> </v>
      </c>
      <c r="B908" s="79" t="str">
        <f>IF(TRIM('Table 10 Inputs'!B912)="","", 'Table 10 Inputs'!B912)</f>
        <v/>
      </c>
      <c r="C908" s="81" t="str">
        <f>IF(B908=" "," ",_xlfn.IFNA(INDEX('Table 10 Inputs'!$Q:$Q, MATCH(B908,'Table 10 Inputs'!$B:$B,0))," "))</f>
        <v xml:space="preserve"> </v>
      </c>
    </row>
    <row r="909" spans="1:3" x14ac:dyDescent="0.2">
      <c r="A909" s="9" t="str">
        <f>_xlfn.IFNA(('Table 10 Inputs'!A913),"")</f>
        <v xml:space="preserve"> </v>
      </c>
      <c r="B909" s="79" t="str">
        <f>IF(TRIM('Table 10 Inputs'!B913)="","", 'Table 10 Inputs'!B913)</f>
        <v/>
      </c>
      <c r="C909" s="81" t="str">
        <f>IF(B909=" "," ",_xlfn.IFNA(INDEX('Table 10 Inputs'!$Q:$Q, MATCH(B909,'Table 10 Inputs'!$B:$B,0))," "))</f>
        <v xml:space="preserve"> </v>
      </c>
    </row>
    <row r="910" spans="1:3" x14ac:dyDescent="0.2">
      <c r="A910" s="9" t="str">
        <f>_xlfn.IFNA(('Table 10 Inputs'!A914),"")</f>
        <v xml:space="preserve"> </v>
      </c>
      <c r="B910" s="79" t="str">
        <f>IF(TRIM('Table 10 Inputs'!B914)="","", 'Table 10 Inputs'!B914)</f>
        <v/>
      </c>
      <c r="C910" s="81" t="str">
        <f>IF(B910=" "," ",_xlfn.IFNA(INDEX('Table 10 Inputs'!$Q:$Q, MATCH(B910,'Table 10 Inputs'!$B:$B,0))," "))</f>
        <v xml:space="preserve"> </v>
      </c>
    </row>
    <row r="911" spans="1:3" x14ac:dyDescent="0.2">
      <c r="A911" s="9" t="str">
        <f>_xlfn.IFNA(('Table 10 Inputs'!A915),"")</f>
        <v xml:space="preserve"> </v>
      </c>
      <c r="B911" s="79" t="str">
        <f>IF(TRIM('Table 10 Inputs'!B915)="","", 'Table 10 Inputs'!B915)</f>
        <v/>
      </c>
      <c r="C911" s="81" t="str">
        <f>IF(B911=" "," ",_xlfn.IFNA(INDEX('Table 10 Inputs'!$Q:$Q, MATCH(B911,'Table 10 Inputs'!$B:$B,0))," "))</f>
        <v xml:space="preserve"> </v>
      </c>
    </row>
    <row r="912" spans="1:3" x14ac:dyDescent="0.2">
      <c r="A912" s="9" t="str">
        <f>_xlfn.IFNA(('Table 10 Inputs'!A916),"")</f>
        <v xml:space="preserve"> </v>
      </c>
      <c r="B912" s="79" t="str">
        <f>IF(TRIM('Table 10 Inputs'!B916)="","", 'Table 10 Inputs'!B916)</f>
        <v/>
      </c>
      <c r="C912" s="81" t="str">
        <f>IF(B912=" "," ",_xlfn.IFNA(INDEX('Table 10 Inputs'!$Q:$Q, MATCH(B912,'Table 10 Inputs'!$B:$B,0))," "))</f>
        <v xml:space="preserve"> </v>
      </c>
    </row>
    <row r="913" spans="1:3" x14ac:dyDescent="0.2">
      <c r="A913" s="9" t="str">
        <f>_xlfn.IFNA(('Table 10 Inputs'!A917),"")</f>
        <v xml:space="preserve"> </v>
      </c>
      <c r="B913" s="79" t="str">
        <f>IF(TRIM('Table 10 Inputs'!B917)="","", 'Table 10 Inputs'!B917)</f>
        <v/>
      </c>
      <c r="C913" s="81" t="str">
        <f>IF(B913=" "," ",_xlfn.IFNA(INDEX('Table 10 Inputs'!$Q:$Q, MATCH(B913,'Table 10 Inputs'!$B:$B,0))," "))</f>
        <v xml:space="preserve"> </v>
      </c>
    </row>
    <row r="914" spans="1:3" x14ac:dyDescent="0.2">
      <c r="A914" s="9" t="str">
        <f>_xlfn.IFNA(('Table 10 Inputs'!A918),"")</f>
        <v xml:space="preserve"> </v>
      </c>
      <c r="B914" s="79" t="str">
        <f>IF(TRIM('Table 10 Inputs'!B918)="","", 'Table 10 Inputs'!B918)</f>
        <v/>
      </c>
      <c r="C914" s="81" t="str">
        <f>IF(B914=" "," ",_xlfn.IFNA(INDEX('Table 10 Inputs'!$Q:$Q, MATCH(B914,'Table 10 Inputs'!$B:$B,0))," "))</f>
        <v xml:space="preserve"> </v>
      </c>
    </row>
    <row r="915" spans="1:3" x14ac:dyDescent="0.2">
      <c r="A915" s="9" t="str">
        <f>_xlfn.IFNA(('Table 10 Inputs'!A919),"")</f>
        <v xml:space="preserve"> </v>
      </c>
      <c r="B915" s="79" t="str">
        <f>IF(TRIM('Table 10 Inputs'!B919)="","", 'Table 10 Inputs'!B919)</f>
        <v/>
      </c>
      <c r="C915" s="81" t="str">
        <f>IF(B915=" "," ",_xlfn.IFNA(INDEX('Table 10 Inputs'!$Q:$Q, MATCH(B915,'Table 10 Inputs'!$B:$B,0))," "))</f>
        <v xml:space="preserve"> </v>
      </c>
    </row>
    <row r="916" spans="1:3" x14ac:dyDescent="0.2">
      <c r="A916" s="9" t="str">
        <f>_xlfn.IFNA(('Table 10 Inputs'!A920),"")</f>
        <v xml:space="preserve"> </v>
      </c>
      <c r="B916" s="79" t="str">
        <f>IF(TRIM('Table 10 Inputs'!B920)="","", 'Table 10 Inputs'!B920)</f>
        <v/>
      </c>
      <c r="C916" s="81" t="str">
        <f>IF(B916=" "," ",_xlfn.IFNA(INDEX('Table 10 Inputs'!$Q:$Q, MATCH(B916,'Table 10 Inputs'!$B:$B,0))," "))</f>
        <v xml:space="preserve"> </v>
      </c>
    </row>
    <row r="917" spans="1:3" x14ac:dyDescent="0.2">
      <c r="A917" s="9" t="str">
        <f>_xlfn.IFNA(('Table 10 Inputs'!A921),"")</f>
        <v xml:space="preserve"> </v>
      </c>
      <c r="B917" s="79" t="str">
        <f>IF(TRIM('Table 10 Inputs'!B921)="","", 'Table 10 Inputs'!B921)</f>
        <v/>
      </c>
      <c r="C917" s="81" t="str">
        <f>IF(B917=" "," ",_xlfn.IFNA(INDEX('Table 10 Inputs'!$Q:$Q, MATCH(B917,'Table 10 Inputs'!$B:$B,0))," "))</f>
        <v xml:space="preserve"> </v>
      </c>
    </row>
    <row r="918" spans="1:3" x14ac:dyDescent="0.2">
      <c r="A918" s="9" t="str">
        <f>_xlfn.IFNA(('Table 10 Inputs'!A922),"")</f>
        <v xml:space="preserve"> </v>
      </c>
      <c r="B918" s="79" t="str">
        <f>IF(TRIM('Table 10 Inputs'!B922)="","", 'Table 10 Inputs'!B922)</f>
        <v/>
      </c>
      <c r="C918" s="81" t="str">
        <f>IF(B918=" "," ",_xlfn.IFNA(INDEX('Table 10 Inputs'!$Q:$Q, MATCH(B918,'Table 10 Inputs'!$B:$B,0))," "))</f>
        <v xml:space="preserve"> </v>
      </c>
    </row>
    <row r="919" spans="1:3" x14ac:dyDescent="0.2">
      <c r="A919" s="9" t="str">
        <f>_xlfn.IFNA(('Table 10 Inputs'!A923),"")</f>
        <v xml:space="preserve"> </v>
      </c>
      <c r="B919" s="79" t="str">
        <f>IF(TRIM('Table 10 Inputs'!B923)="","", 'Table 10 Inputs'!B923)</f>
        <v/>
      </c>
      <c r="C919" s="81" t="str">
        <f>IF(B919=" "," ",_xlfn.IFNA(INDEX('Table 10 Inputs'!$Q:$Q, MATCH(B919,'Table 10 Inputs'!$B:$B,0))," "))</f>
        <v xml:space="preserve"> </v>
      </c>
    </row>
    <row r="920" spans="1:3" x14ac:dyDescent="0.2">
      <c r="A920" s="9" t="str">
        <f>_xlfn.IFNA(('Table 10 Inputs'!A924),"")</f>
        <v xml:space="preserve"> </v>
      </c>
      <c r="B920" s="79" t="str">
        <f>IF(TRIM('Table 10 Inputs'!B924)="","", 'Table 10 Inputs'!B924)</f>
        <v/>
      </c>
      <c r="C920" s="81" t="str">
        <f>IF(B920=" "," ",_xlfn.IFNA(INDEX('Table 10 Inputs'!$Q:$Q, MATCH(B920,'Table 10 Inputs'!$B:$B,0))," "))</f>
        <v xml:space="preserve"> </v>
      </c>
    </row>
    <row r="921" spans="1:3" x14ac:dyDescent="0.2">
      <c r="A921" s="9" t="str">
        <f>_xlfn.IFNA(('Table 10 Inputs'!A925),"")</f>
        <v xml:space="preserve"> </v>
      </c>
      <c r="B921" s="79" t="str">
        <f>IF(TRIM('Table 10 Inputs'!B925)="","", 'Table 10 Inputs'!B925)</f>
        <v/>
      </c>
      <c r="C921" s="81" t="str">
        <f>IF(B921=" "," ",_xlfn.IFNA(INDEX('Table 10 Inputs'!$Q:$Q, MATCH(B921,'Table 10 Inputs'!$B:$B,0))," "))</f>
        <v xml:space="preserve"> </v>
      </c>
    </row>
    <row r="922" spans="1:3" x14ac:dyDescent="0.2">
      <c r="A922" s="9" t="str">
        <f>_xlfn.IFNA(('Table 10 Inputs'!A926),"")</f>
        <v xml:space="preserve"> </v>
      </c>
      <c r="B922" s="79" t="str">
        <f>IF(TRIM('Table 10 Inputs'!B926)="","", 'Table 10 Inputs'!B926)</f>
        <v/>
      </c>
      <c r="C922" s="81" t="str">
        <f>IF(B922=" "," ",_xlfn.IFNA(INDEX('Table 10 Inputs'!$Q:$Q, MATCH(B922,'Table 10 Inputs'!$B:$B,0))," "))</f>
        <v xml:space="preserve"> </v>
      </c>
    </row>
    <row r="923" spans="1:3" x14ac:dyDescent="0.2">
      <c r="A923" s="9" t="str">
        <f>_xlfn.IFNA(('Table 10 Inputs'!A927),"")</f>
        <v xml:space="preserve"> </v>
      </c>
      <c r="B923" s="79" t="str">
        <f>IF(TRIM('Table 10 Inputs'!B927)="","", 'Table 10 Inputs'!B927)</f>
        <v/>
      </c>
      <c r="C923" s="81" t="str">
        <f>IF(B923=" "," ",_xlfn.IFNA(INDEX('Table 10 Inputs'!$Q:$Q, MATCH(B923,'Table 10 Inputs'!$B:$B,0))," "))</f>
        <v xml:space="preserve"> </v>
      </c>
    </row>
    <row r="924" spans="1:3" x14ac:dyDescent="0.2">
      <c r="A924" s="9" t="str">
        <f>_xlfn.IFNA(('Table 10 Inputs'!A928),"")</f>
        <v xml:space="preserve"> </v>
      </c>
      <c r="B924" s="79" t="str">
        <f>IF(TRIM('Table 10 Inputs'!B928)="","", 'Table 10 Inputs'!B928)</f>
        <v/>
      </c>
      <c r="C924" s="81" t="str">
        <f>IF(B924=" "," ",_xlfn.IFNA(INDEX('Table 10 Inputs'!$Q:$Q, MATCH(B924,'Table 10 Inputs'!$B:$B,0))," "))</f>
        <v xml:space="preserve"> </v>
      </c>
    </row>
    <row r="925" spans="1:3" x14ac:dyDescent="0.2">
      <c r="A925" s="9" t="str">
        <f>_xlfn.IFNA(('Table 10 Inputs'!A929),"")</f>
        <v xml:space="preserve"> </v>
      </c>
      <c r="B925" s="79" t="str">
        <f>IF(TRIM('Table 10 Inputs'!B929)="","", 'Table 10 Inputs'!B929)</f>
        <v/>
      </c>
      <c r="C925" s="81" t="str">
        <f>IF(B925=" "," ",_xlfn.IFNA(INDEX('Table 10 Inputs'!$Q:$Q, MATCH(B925,'Table 10 Inputs'!$B:$B,0))," "))</f>
        <v xml:space="preserve"> </v>
      </c>
    </row>
    <row r="926" spans="1:3" x14ac:dyDescent="0.2">
      <c r="A926" s="9" t="str">
        <f>_xlfn.IFNA(('Table 10 Inputs'!A930),"")</f>
        <v xml:space="preserve"> </v>
      </c>
      <c r="B926" s="79" t="str">
        <f>IF(TRIM('Table 10 Inputs'!B930)="","", 'Table 10 Inputs'!B930)</f>
        <v/>
      </c>
      <c r="C926" s="81" t="str">
        <f>IF(B926=" "," ",_xlfn.IFNA(INDEX('Table 10 Inputs'!$Q:$Q, MATCH(B926,'Table 10 Inputs'!$B:$B,0))," "))</f>
        <v xml:space="preserve"> </v>
      </c>
    </row>
    <row r="927" spans="1:3" x14ac:dyDescent="0.2">
      <c r="A927" s="9" t="str">
        <f>_xlfn.IFNA(('Table 10 Inputs'!A931),"")</f>
        <v xml:space="preserve"> </v>
      </c>
      <c r="B927" s="79" t="str">
        <f>IF(TRIM('Table 10 Inputs'!B931)="","", 'Table 10 Inputs'!B931)</f>
        <v/>
      </c>
      <c r="C927" s="81" t="str">
        <f>IF(B927=" "," ",_xlfn.IFNA(INDEX('Table 10 Inputs'!$Q:$Q, MATCH(B927,'Table 10 Inputs'!$B:$B,0))," "))</f>
        <v xml:space="preserve"> </v>
      </c>
    </row>
    <row r="928" spans="1:3" x14ac:dyDescent="0.2">
      <c r="A928" s="9" t="str">
        <f>_xlfn.IFNA(('Table 10 Inputs'!A932),"")</f>
        <v xml:space="preserve"> </v>
      </c>
      <c r="B928" s="79" t="str">
        <f>IF(TRIM('Table 10 Inputs'!B932)="","", 'Table 10 Inputs'!B932)</f>
        <v/>
      </c>
      <c r="C928" s="81" t="str">
        <f>IF(B928=" "," ",_xlfn.IFNA(INDEX('Table 10 Inputs'!$Q:$Q, MATCH(B928,'Table 10 Inputs'!$B:$B,0))," "))</f>
        <v xml:space="preserve"> </v>
      </c>
    </row>
    <row r="929" spans="1:3" x14ac:dyDescent="0.2">
      <c r="A929" s="9" t="str">
        <f>_xlfn.IFNA(('Table 10 Inputs'!A933),"")</f>
        <v xml:space="preserve"> </v>
      </c>
      <c r="B929" s="79" t="str">
        <f>IF(TRIM('Table 10 Inputs'!B933)="","", 'Table 10 Inputs'!B933)</f>
        <v/>
      </c>
      <c r="C929" s="81" t="str">
        <f>IF(B929=" "," ",_xlfn.IFNA(INDEX('Table 10 Inputs'!$Q:$Q, MATCH(B929,'Table 10 Inputs'!$B:$B,0))," "))</f>
        <v xml:space="preserve"> </v>
      </c>
    </row>
    <row r="930" spans="1:3" x14ac:dyDescent="0.2">
      <c r="A930" s="9" t="str">
        <f>_xlfn.IFNA(('Table 10 Inputs'!A934),"")</f>
        <v xml:space="preserve"> </v>
      </c>
      <c r="B930" s="79" t="str">
        <f>IF(TRIM('Table 10 Inputs'!B934)="","", 'Table 10 Inputs'!B934)</f>
        <v/>
      </c>
      <c r="C930" s="81" t="str">
        <f>IF(B930=" "," ",_xlfn.IFNA(INDEX('Table 10 Inputs'!$Q:$Q, MATCH(B930,'Table 10 Inputs'!$B:$B,0))," "))</f>
        <v xml:space="preserve"> </v>
      </c>
    </row>
    <row r="931" spans="1:3" x14ac:dyDescent="0.2">
      <c r="A931" s="9" t="str">
        <f>_xlfn.IFNA(('Table 10 Inputs'!A935),"")</f>
        <v xml:space="preserve"> </v>
      </c>
      <c r="B931" s="79" t="str">
        <f>IF(TRIM('Table 10 Inputs'!B935)="","", 'Table 10 Inputs'!B935)</f>
        <v/>
      </c>
      <c r="C931" s="81" t="str">
        <f>IF(B931=" "," ",_xlfn.IFNA(INDEX('Table 10 Inputs'!$Q:$Q, MATCH(B931,'Table 10 Inputs'!$B:$B,0))," "))</f>
        <v xml:space="preserve"> </v>
      </c>
    </row>
    <row r="932" spans="1:3" x14ac:dyDescent="0.2">
      <c r="A932" s="9" t="str">
        <f>_xlfn.IFNA(('Table 10 Inputs'!A936),"")</f>
        <v xml:space="preserve"> </v>
      </c>
      <c r="B932" s="79" t="str">
        <f>IF(TRIM('Table 10 Inputs'!B936)="","", 'Table 10 Inputs'!B936)</f>
        <v/>
      </c>
      <c r="C932" s="81" t="str">
        <f>IF(B932=" "," ",_xlfn.IFNA(INDEX('Table 10 Inputs'!$Q:$Q, MATCH(B932,'Table 10 Inputs'!$B:$B,0))," "))</f>
        <v xml:space="preserve"> </v>
      </c>
    </row>
    <row r="933" spans="1:3" x14ac:dyDescent="0.2">
      <c r="A933" s="9" t="str">
        <f>_xlfn.IFNA(('Table 10 Inputs'!A937),"")</f>
        <v xml:space="preserve"> </v>
      </c>
      <c r="B933" s="79" t="str">
        <f>IF(TRIM('Table 10 Inputs'!B937)="","", 'Table 10 Inputs'!B937)</f>
        <v/>
      </c>
      <c r="C933" s="81" t="str">
        <f>IF(B933=" "," ",_xlfn.IFNA(INDEX('Table 10 Inputs'!$Q:$Q, MATCH(B933,'Table 10 Inputs'!$B:$B,0))," "))</f>
        <v xml:space="preserve"> </v>
      </c>
    </row>
    <row r="934" spans="1:3" x14ac:dyDescent="0.2">
      <c r="A934" s="9" t="str">
        <f>_xlfn.IFNA(('Table 10 Inputs'!A938),"")</f>
        <v xml:space="preserve"> </v>
      </c>
      <c r="B934" s="79" t="str">
        <f>IF(TRIM('Table 10 Inputs'!B938)="","", 'Table 10 Inputs'!B938)</f>
        <v/>
      </c>
      <c r="C934" s="81" t="str">
        <f>IF(B934=" "," ",_xlfn.IFNA(INDEX('Table 10 Inputs'!$Q:$Q, MATCH(B934,'Table 10 Inputs'!$B:$B,0))," "))</f>
        <v xml:space="preserve"> </v>
      </c>
    </row>
    <row r="935" spans="1:3" x14ac:dyDescent="0.2">
      <c r="A935" s="9" t="str">
        <f>_xlfn.IFNA(('Table 10 Inputs'!A939),"")</f>
        <v xml:space="preserve"> </v>
      </c>
      <c r="B935" s="79" t="str">
        <f>IF(TRIM('Table 10 Inputs'!B939)="","", 'Table 10 Inputs'!B939)</f>
        <v/>
      </c>
      <c r="C935" s="81" t="str">
        <f>IF(B935=" "," ",_xlfn.IFNA(INDEX('Table 10 Inputs'!$Q:$Q, MATCH(B935,'Table 10 Inputs'!$B:$B,0))," "))</f>
        <v xml:space="preserve"> </v>
      </c>
    </row>
    <row r="936" spans="1:3" x14ac:dyDescent="0.2">
      <c r="A936" s="9" t="str">
        <f>_xlfn.IFNA(('Table 10 Inputs'!A940),"")</f>
        <v xml:space="preserve"> </v>
      </c>
      <c r="B936" s="79" t="str">
        <f>IF(TRIM('Table 10 Inputs'!B940)="","", 'Table 10 Inputs'!B940)</f>
        <v/>
      </c>
      <c r="C936" s="81" t="str">
        <f>IF(B936=" "," ",_xlfn.IFNA(INDEX('Table 10 Inputs'!$Q:$Q, MATCH(B936,'Table 10 Inputs'!$B:$B,0))," "))</f>
        <v xml:space="preserve"> </v>
      </c>
    </row>
    <row r="937" spans="1:3" x14ac:dyDescent="0.2">
      <c r="A937" s="9" t="str">
        <f>_xlfn.IFNA(('Table 10 Inputs'!A941),"")</f>
        <v xml:space="preserve"> </v>
      </c>
      <c r="B937" s="79" t="str">
        <f>IF(TRIM('Table 10 Inputs'!B941)="","", 'Table 10 Inputs'!B941)</f>
        <v/>
      </c>
      <c r="C937" s="81" t="str">
        <f>IF(B937=" "," ",_xlfn.IFNA(INDEX('Table 10 Inputs'!$Q:$Q, MATCH(B937,'Table 10 Inputs'!$B:$B,0))," "))</f>
        <v xml:space="preserve"> </v>
      </c>
    </row>
    <row r="938" spans="1:3" x14ac:dyDescent="0.2">
      <c r="A938" s="9" t="str">
        <f>_xlfn.IFNA(('Table 10 Inputs'!A942),"")</f>
        <v xml:space="preserve"> </v>
      </c>
      <c r="B938" s="79" t="str">
        <f>IF(TRIM('Table 10 Inputs'!B942)="","", 'Table 10 Inputs'!B942)</f>
        <v/>
      </c>
      <c r="C938" s="81" t="str">
        <f>IF(B938=" "," ",_xlfn.IFNA(INDEX('Table 10 Inputs'!$Q:$Q, MATCH(B938,'Table 10 Inputs'!$B:$B,0))," "))</f>
        <v xml:space="preserve"> </v>
      </c>
    </row>
    <row r="939" spans="1:3" x14ac:dyDescent="0.2">
      <c r="A939" s="9" t="str">
        <f>_xlfn.IFNA(('Table 10 Inputs'!A943),"")</f>
        <v xml:space="preserve"> </v>
      </c>
      <c r="B939" s="79" t="str">
        <f>IF(TRIM('Table 10 Inputs'!B943)="","", 'Table 10 Inputs'!B943)</f>
        <v/>
      </c>
      <c r="C939" s="81" t="str">
        <f>IF(B939=" "," ",_xlfn.IFNA(INDEX('Table 10 Inputs'!$Q:$Q, MATCH(B939,'Table 10 Inputs'!$B:$B,0))," "))</f>
        <v xml:space="preserve"> </v>
      </c>
    </row>
    <row r="940" spans="1:3" x14ac:dyDescent="0.2">
      <c r="A940" s="9" t="str">
        <f>_xlfn.IFNA(('Table 10 Inputs'!A944),"")</f>
        <v xml:space="preserve"> </v>
      </c>
      <c r="B940" s="79" t="str">
        <f>IF(TRIM('Table 10 Inputs'!B944)="","", 'Table 10 Inputs'!B944)</f>
        <v/>
      </c>
      <c r="C940" s="81" t="str">
        <f>IF(B940=" "," ",_xlfn.IFNA(INDEX('Table 10 Inputs'!$Q:$Q, MATCH(B940,'Table 10 Inputs'!$B:$B,0))," "))</f>
        <v xml:space="preserve"> </v>
      </c>
    </row>
    <row r="941" spans="1:3" x14ac:dyDescent="0.2">
      <c r="A941" s="9" t="str">
        <f>_xlfn.IFNA(('Table 10 Inputs'!A945),"")</f>
        <v xml:space="preserve"> </v>
      </c>
      <c r="B941" s="79" t="str">
        <f>IF(TRIM('Table 10 Inputs'!B945)="","", 'Table 10 Inputs'!B945)</f>
        <v/>
      </c>
      <c r="C941" s="81" t="str">
        <f>IF(B941=" "," ",_xlfn.IFNA(INDEX('Table 10 Inputs'!$Q:$Q, MATCH(B941,'Table 10 Inputs'!$B:$B,0))," "))</f>
        <v xml:space="preserve"> </v>
      </c>
    </row>
    <row r="942" spans="1:3" x14ac:dyDescent="0.2">
      <c r="A942" s="9" t="str">
        <f>_xlfn.IFNA(('Table 10 Inputs'!A946),"")</f>
        <v xml:space="preserve"> </v>
      </c>
      <c r="B942" s="79" t="str">
        <f>IF(TRIM('Table 10 Inputs'!B946)="","", 'Table 10 Inputs'!B946)</f>
        <v/>
      </c>
      <c r="C942" s="81" t="str">
        <f>IF(B942=" "," ",_xlfn.IFNA(INDEX('Table 10 Inputs'!$Q:$Q, MATCH(B942,'Table 10 Inputs'!$B:$B,0))," "))</f>
        <v xml:space="preserve"> </v>
      </c>
    </row>
    <row r="943" spans="1:3" x14ac:dyDescent="0.2">
      <c r="A943" s="9" t="str">
        <f>_xlfn.IFNA(('Table 10 Inputs'!A947),"")</f>
        <v xml:space="preserve"> </v>
      </c>
      <c r="B943" s="79" t="str">
        <f>IF(TRIM('Table 10 Inputs'!B947)="","", 'Table 10 Inputs'!B947)</f>
        <v/>
      </c>
      <c r="C943" s="81" t="str">
        <f>IF(B943=" "," ",_xlfn.IFNA(INDEX('Table 10 Inputs'!$Q:$Q, MATCH(B943,'Table 10 Inputs'!$B:$B,0))," "))</f>
        <v xml:space="preserve"> </v>
      </c>
    </row>
    <row r="944" spans="1:3" x14ac:dyDescent="0.2">
      <c r="A944" s="9" t="str">
        <f>_xlfn.IFNA(('Table 10 Inputs'!A948),"")</f>
        <v xml:space="preserve"> </v>
      </c>
      <c r="B944" s="79" t="str">
        <f>IF(TRIM('Table 10 Inputs'!B948)="","", 'Table 10 Inputs'!B948)</f>
        <v/>
      </c>
      <c r="C944" s="81" t="str">
        <f>IF(B944=" "," ",_xlfn.IFNA(INDEX('Table 10 Inputs'!$Q:$Q, MATCH(B944,'Table 10 Inputs'!$B:$B,0))," "))</f>
        <v xml:space="preserve"> </v>
      </c>
    </row>
    <row r="945" spans="1:3" x14ac:dyDescent="0.2">
      <c r="A945" s="9" t="str">
        <f>_xlfn.IFNA(('Table 10 Inputs'!A949),"")</f>
        <v xml:space="preserve"> </v>
      </c>
      <c r="B945" s="79" t="str">
        <f>IF(TRIM('Table 10 Inputs'!B949)="","", 'Table 10 Inputs'!B949)</f>
        <v/>
      </c>
      <c r="C945" s="81" t="str">
        <f>IF(B945=" "," ",_xlfn.IFNA(INDEX('Table 10 Inputs'!$Q:$Q, MATCH(B945,'Table 10 Inputs'!$B:$B,0))," "))</f>
        <v xml:space="preserve"> </v>
      </c>
    </row>
    <row r="946" spans="1:3" x14ac:dyDescent="0.2">
      <c r="A946" s="9" t="str">
        <f>_xlfn.IFNA(('Table 10 Inputs'!A950),"")</f>
        <v xml:space="preserve"> </v>
      </c>
      <c r="B946" s="79" t="str">
        <f>IF(TRIM('Table 10 Inputs'!B950)="","", 'Table 10 Inputs'!B950)</f>
        <v/>
      </c>
      <c r="C946" s="81" t="str">
        <f>IF(B946=" "," ",_xlfn.IFNA(INDEX('Table 10 Inputs'!$Q:$Q, MATCH(B946,'Table 10 Inputs'!$B:$B,0))," "))</f>
        <v xml:space="preserve"> </v>
      </c>
    </row>
    <row r="947" spans="1:3" x14ac:dyDescent="0.2">
      <c r="A947" s="9" t="str">
        <f>_xlfn.IFNA(('Table 10 Inputs'!A951),"")</f>
        <v xml:space="preserve"> </v>
      </c>
      <c r="B947" s="79" t="str">
        <f>IF(TRIM('Table 10 Inputs'!B951)="","", 'Table 10 Inputs'!B951)</f>
        <v/>
      </c>
      <c r="C947" s="81" t="str">
        <f>IF(B947=" "," ",_xlfn.IFNA(INDEX('Table 10 Inputs'!$Q:$Q, MATCH(B947,'Table 10 Inputs'!$B:$B,0))," "))</f>
        <v xml:space="preserve"> </v>
      </c>
    </row>
    <row r="948" spans="1:3" x14ac:dyDescent="0.2">
      <c r="A948" s="9" t="str">
        <f>_xlfn.IFNA(('Table 10 Inputs'!A952),"")</f>
        <v xml:space="preserve"> </v>
      </c>
      <c r="B948" s="79" t="str">
        <f>IF(TRIM('Table 10 Inputs'!B952)="","", 'Table 10 Inputs'!B952)</f>
        <v/>
      </c>
      <c r="C948" s="81" t="str">
        <f>IF(B948=" "," ",_xlfn.IFNA(INDEX('Table 10 Inputs'!$Q:$Q, MATCH(B948,'Table 10 Inputs'!$B:$B,0))," "))</f>
        <v xml:space="preserve"> </v>
      </c>
    </row>
    <row r="949" spans="1:3" x14ac:dyDescent="0.2">
      <c r="A949" s="9" t="str">
        <f>_xlfn.IFNA(('Table 10 Inputs'!A953),"")</f>
        <v xml:space="preserve"> </v>
      </c>
      <c r="B949" s="79" t="str">
        <f>IF(TRIM('Table 10 Inputs'!B953)="","", 'Table 10 Inputs'!B953)</f>
        <v/>
      </c>
      <c r="C949" s="81" t="str">
        <f>IF(B949=" "," ",_xlfn.IFNA(INDEX('Table 10 Inputs'!$Q:$Q, MATCH(B949,'Table 10 Inputs'!$B:$B,0))," "))</f>
        <v xml:space="preserve"> </v>
      </c>
    </row>
    <row r="950" spans="1:3" x14ac:dyDescent="0.2">
      <c r="A950" s="9" t="str">
        <f>_xlfn.IFNA(('Table 10 Inputs'!A954),"")</f>
        <v xml:space="preserve"> </v>
      </c>
      <c r="B950" s="79" t="str">
        <f>IF(TRIM('Table 10 Inputs'!B954)="","", 'Table 10 Inputs'!B954)</f>
        <v/>
      </c>
      <c r="C950" s="81" t="str">
        <f>IF(B950=" "," ",_xlfn.IFNA(INDEX('Table 10 Inputs'!$Q:$Q, MATCH(B950,'Table 10 Inputs'!$B:$B,0))," "))</f>
        <v xml:space="preserve"> </v>
      </c>
    </row>
    <row r="951" spans="1:3" x14ac:dyDescent="0.2">
      <c r="A951" s="9" t="str">
        <f>_xlfn.IFNA(('Table 10 Inputs'!A955),"")</f>
        <v xml:space="preserve"> </v>
      </c>
      <c r="B951" s="79" t="str">
        <f>IF(TRIM('Table 10 Inputs'!B955)="","", 'Table 10 Inputs'!B955)</f>
        <v/>
      </c>
      <c r="C951" s="81" t="str">
        <f>IF(B951=" "," ",_xlfn.IFNA(INDEX('Table 10 Inputs'!$Q:$Q, MATCH(B951,'Table 10 Inputs'!$B:$B,0))," "))</f>
        <v xml:space="preserve"> </v>
      </c>
    </row>
    <row r="952" spans="1:3" x14ac:dyDescent="0.2">
      <c r="A952" s="9" t="str">
        <f>_xlfn.IFNA(('Table 10 Inputs'!A956),"")</f>
        <v xml:space="preserve"> </v>
      </c>
      <c r="B952" s="79" t="str">
        <f>IF(TRIM('Table 10 Inputs'!B956)="","", 'Table 10 Inputs'!B956)</f>
        <v/>
      </c>
      <c r="C952" s="81" t="str">
        <f>IF(B952=" "," ",_xlfn.IFNA(INDEX('Table 10 Inputs'!$Q:$Q, MATCH(B952,'Table 10 Inputs'!$B:$B,0))," "))</f>
        <v xml:space="preserve"> </v>
      </c>
    </row>
    <row r="953" spans="1:3" x14ac:dyDescent="0.2">
      <c r="A953" s="9" t="str">
        <f>_xlfn.IFNA(('Table 10 Inputs'!A957),"")</f>
        <v xml:space="preserve"> </v>
      </c>
      <c r="B953" s="79" t="str">
        <f>IF(TRIM('Table 10 Inputs'!B957)="","", 'Table 10 Inputs'!B957)</f>
        <v/>
      </c>
      <c r="C953" s="81" t="str">
        <f>IF(B953=" "," ",_xlfn.IFNA(INDEX('Table 10 Inputs'!$Q:$Q, MATCH(B953,'Table 10 Inputs'!$B:$B,0))," "))</f>
        <v xml:space="preserve"> </v>
      </c>
    </row>
    <row r="954" spans="1:3" x14ac:dyDescent="0.2">
      <c r="A954" s="9" t="str">
        <f>_xlfn.IFNA(('Table 10 Inputs'!A958),"")</f>
        <v xml:space="preserve"> </v>
      </c>
      <c r="B954" s="79" t="str">
        <f>IF(TRIM('Table 10 Inputs'!B958)="","", 'Table 10 Inputs'!B958)</f>
        <v/>
      </c>
      <c r="C954" s="81" t="str">
        <f>IF(B954=" "," ",_xlfn.IFNA(INDEX('Table 10 Inputs'!$Q:$Q, MATCH(B954,'Table 10 Inputs'!$B:$B,0))," "))</f>
        <v xml:space="preserve"> </v>
      </c>
    </row>
    <row r="955" spans="1:3" x14ac:dyDescent="0.2">
      <c r="A955" s="9" t="str">
        <f>_xlfn.IFNA(('Table 10 Inputs'!A959),"")</f>
        <v xml:space="preserve"> </v>
      </c>
      <c r="B955" s="79" t="str">
        <f>IF(TRIM('Table 10 Inputs'!B959)="","", 'Table 10 Inputs'!B959)</f>
        <v/>
      </c>
      <c r="C955" s="81" t="str">
        <f>IF(B955=" "," ",_xlfn.IFNA(INDEX('Table 10 Inputs'!$Q:$Q, MATCH(B955,'Table 10 Inputs'!$B:$B,0))," "))</f>
        <v xml:space="preserve"> </v>
      </c>
    </row>
    <row r="956" spans="1:3" x14ac:dyDescent="0.2">
      <c r="A956" s="9" t="str">
        <f>_xlfn.IFNA(('Table 10 Inputs'!A960),"")</f>
        <v xml:space="preserve"> </v>
      </c>
      <c r="B956" s="79" t="str">
        <f>IF(TRIM('Table 10 Inputs'!B960)="","", 'Table 10 Inputs'!B960)</f>
        <v/>
      </c>
      <c r="C956" s="81" t="str">
        <f>IF(B956=" "," ",_xlfn.IFNA(INDEX('Table 10 Inputs'!$Q:$Q, MATCH(B956,'Table 10 Inputs'!$B:$B,0))," "))</f>
        <v xml:space="preserve"> </v>
      </c>
    </row>
    <row r="957" spans="1:3" x14ac:dyDescent="0.2">
      <c r="A957" s="9" t="str">
        <f>_xlfn.IFNA(('Table 10 Inputs'!A961),"")</f>
        <v xml:space="preserve"> </v>
      </c>
      <c r="B957" s="79" t="str">
        <f>IF(TRIM('Table 10 Inputs'!B961)="","", 'Table 10 Inputs'!B961)</f>
        <v/>
      </c>
      <c r="C957" s="81" t="str">
        <f>IF(B957=" "," ",_xlfn.IFNA(INDEX('Table 10 Inputs'!$Q:$Q, MATCH(B957,'Table 10 Inputs'!$B:$B,0))," "))</f>
        <v xml:space="preserve"> </v>
      </c>
    </row>
    <row r="958" spans="1:3" x14ac:dyDescent="0.2">
      <c r="A958" s="9" t="str">
        <f>_xlfn.IFNA(('Table 10 Inputs'!A962),"")</f>
        <v xml:space="preserve"> </v>
      </c>
      <c r="B958" s="79" t="str">
        <f>IF(TRIM('Table 10 Inputs'!B962)="","", 'Table 10 Inputs'!B962)</f>
        <v/>
      </c>
      <c r="C958" s="81" t="str">
        <f>IF(B958=" "," ",_xlfn.IFNA(INDEX('Table 10 Inputs'!$Q:$Q, MATCH(B958,'Table 10 Inputs'!$B:$B,0))," "))</f>
        <v xml:space="preserve"> </v>
      </c>
    </row>
    <row r="959" spans="1:3" x14ac:dyDescent="0.2">
      <c r="A959" s="9" t="str">
        <f>_xlfn.IFNA(('Table 10 Inputs'!A963),"")</f>
        <v xml:space="preserve"> </v>
      </c>
      <c r="B959" s="79" t="str">
        <f>IF(TRIM('Table 10 Inputs'!B963)="","", 'Table 10 Inputs'!B963)</f>
        <v/>
      </c>
      <c r="C959" s="81" t="str">
        <f>IF(B959=" "," ",_xlfn.IFNA(INDEX('Table 10 Inputs'!$Q:$Q, MATCH(B959,'Table 10 Inputs'!$B:$B,0))," "))</f>
        <v xml:space="preserve"> </v>
      </c>
    </row>
    <row r="960" spans="1:3" x14ac:dyDescent="0.2">
      <c r="A960" s="9" t="str">
        <f>_xlfn.IFNA(('Table 10 Inputs'!A964),"")</f>
        <v xml:space="preserve"> </v>
      </c>
      <c r="B960" s="79" t="str">
        <f>IF(TRIM('Table 10 Inputs'!B964)="","", 'Table 10 Inputs'!B964)</f>
        <v/>
      </c>
      <c r="C960" s="81" t="str">
        <f>IF(B960=" "," ",_xlfn.IFNA(INDEX('Table 10 Inputs'!$Q:$Q, MATCH(B960,'Table 10 Inputs'!$B:$B,0))," "))</f>
        <v xml:space="preserve"> </v>
      </c>
    </row>
    <row r="961" spans="1:3" x14ac:dyDescent="0.2">
      <c r="A961" s="9" t="str">
        <f>_xlfn.IFNA(('Table 10 Inputs'!A965),"")</f>
        <v xml:space="preserve"> </v>
      </c>
      <c r="B961" s="79" t="str">
        <f>IF(TRIM('Table 10 Inputs'!B965)="","", 'Table 10 Inputs'!B965)</f>
        <v/>
      </c>
      <c r="C961" s="81" t="str">
        <f>IF(B961=" "," ",_xlfn.IFNA(INDEX('Table 10 Inputs'!$Q:$Q, MATCH(B961,'Table 10 Inputs'!$B:$B,0))," "))</f>
        <v xml:space="preserve"> </v>
      </c>
    </row>
    <row r="962" spans="1:3" x14ac:dyDescent="0.2">
      <c r="A962" s="9" t="str">
        <f>_xlfn.IFNA(('Table 10 Inputs'!A966),"")</f>
        <v xml:space="preserve"> </v>
      </c>
      <c r="B962" s="79" t="str">
        <f>IF(TRIM('Table 10 Inputs'!B966)="","", 'Table 10 Inputs'!B966)</f>
        <v/>
      </c>
      <c r="C962" s="81" t="str">
        <f>IF(B962=" "," ",_xlfn.IFNA(INDEX('Table 10 Inputs'!$Q:$Q, MATCH(B962,'Table 10 Inputs'!$B:$B,0))," "))</f>
        <v xml:space="preserve"> </v>
      </c>
    </row>
    <row r="963" spans="1:3" x14ac:dyDescent="0.2">
      <c r="A963" s="9" t="str">
        <f>_xlfn.IFNA(('Table 10 Inputs'!A967),"")</f>
        <v xml:space="preserve"> </v>
      </c>
      <c r="B963" s="79" t="str">
        <f>IF(TRIM('Table 10 Inputs'!B967)="","", 'Table 10 Inputs'!B967)</f>
        <v/>
      </c>
      <c r="C963" s="81" t="str">
        <f>IF(B963=" "," ",_xlfn.IFNA(INDEX('Table 10 Inputs'!$Q:$Q, MATCH(B963,'Table 10 Inputs'!$B:$B,0))," "))</f>
        <v xml:space="preserve"> </v>
      </c>
    </row>
    <row r="964" spans="1:3" x14ac:dyDescent="0.2">
      <c r="A964" s="9" t="str">
        <f>_xlfn.IFNA(('Table 10 Inputs'!A968),"")</f>
        <v xml:space="preserve"> </v>
      </c>
      <c r="B964" s="79" t="str">
        <f>IF(TRIM('Table 10 Inputs'!B968)="","", 'Table 10 Inputs'!B968)</f>
        <v/>
      </c>
      <c r="C964" s="81" t="str">
        <f>IF(B964=" "," ",_xlfn.IFNA(INDEX('Table 10 Inputs'!$Q:$Q, MATCH(B964,'Table 10 Inputs'!$B:$B,0))," "))</f>
        <v xml:space="preserve"> </v>
      </c>
    </row>
    <row r="965" spans="1:3" x14ac:dyDescent="0.2">
      <c r="A965" s="9" t="str">
        <f>_xlfn.IFNA(('Table 10 Inputs'!A969),"")</f>
        <v xml:space="preserve"> </v>
      </c>
      <c r="B965" s="79" t="str">
        <f>IF(TRIM('Table 10 Inputs'!B969)="","", 'Table 10 Inputs'!B969)</f>
        <v/>
      </c>
      <c r="C965" s="81" t="str">
        <f>IF(B965=" "," ",_xlfn.IFNA(INDEX('Table 10 Inputs'!$Q:$Q, MATCH(B965,'Table 10 Inputs'!$B:$B,0))," "))</f>
        <v xml:space="preserve"> </v>
      </c>
    </row>
    <row r="966" spans="1:3" x14ac:dyDescent="0.2">
      <c r="A966" s="9" t="str">
        <f>_xlfn.IFNA(('Table 10 Inputs'!A970),"")</f>
        <v xml:space="preserve"> </v>
      </c>
      <c r="B966" s="79" t="str">
        <f>IF(TRIM('Table 10 Inputs'!B970)="","", 'Table 10 Inputs'!B970)</f>
        <v/>
      </c>
      <c r="C966" s="81" t="str">
        <f>IF(B966=" "," ",_xlfn.IFNA(INDEX('Table 10 Inputs'!$Q:$Q, MATCH(B966,'Table 10 Inputs'!$B:$B,0))," "))</f>
        <v xml:space="preserve"> </v>
      </c>
    </row>
    <row r="967" spans="1:3" x14ac:dyDescent="0.2">
      <c r="A967" s="9" t="str">
        <f>_xlfn.IFNA(('Table 10 Inputs'!A971),"")</f>
        <v xml:space="preserve"> </v>
      </c>
      <c r="B967" s="79" t="str">
        <f>IF(TRIM('Table 10 Inputs'!B971)="","", 'Table 10 Inputs'!B971)</f>
        <v/>
      </c>
      <c r="C967" s="81" t="str">
        <f>IF(B967=" "," ",_xlfn.IFNA(INDEX('Table 10 Inputs'!$Q:$Q, MATCH(B967,'Table 10 Inputs'!$B:$B,0))," "))</f>
        <v xml:space="preserve"> </v>
      </c>
    </row>
    <row r="968" spans="1:3" x14ac:dyDescent="0.2">
      <c r="A968" s="9" t="str">
        <f>_xlfn.IFNA(('Table 10 Inputs'!A972),"")</f>
        <v xml:space="preserve"> </v>
      </c>
      <c r="B968" s="79" t="str">
        <f>IF(TRIM('Table 10 Inputs'!B972)="","", 'Table 10 Inputs'!B972)</f>
        <v/>
      </c>
      <c r="C968" s="81" t="str">
        <f>IF(B968=" "," ",_xlfn.IFNA(INDEX('Table 10 Inputs'!$Q:$Q, MATCH(B968,'Table 10 Inputs'!$B:$B,0))," "))</f>
        <v xml:space="preserve"> </v>
      </c>
    </row>
    <row r="969" spans="1:3" x14ac:dyDescent="0.2">
      <c r="A969" s="9" t="str">
        <f>_xlfn.IFNA(('Table 10 Inputs'!A973),"")</f>
        <v xml:space="preserve"> </v>
      </c>
      <c r="B969" s="79" t="str">
        <f>IF(TRIM('Table 10 Inputs'!B973)="","", 'Table 10 Inputs'!B973)</f>
        <v/>
      </c>
      <c r="C969" s="81" t="str">
        <f>IF(B969=" "," ",_xlfn.IFNA(INDEX('Table 10 Inputs'!$Q:$Q, MATCH(B969,'Table 10 Inputs'!$B:$B,0))," "))</f>
        <v xml:space="preserve"> </v>
      </c>
    </row>
    <row r="970" spans="1:3" x14ac:dyDescent="0.2">
      <c r="A970" s="9" t="str">
        <f>_xlfn.IFNA(('Table 10 Inputs'!A974),"")</f>
        <v xml:space="preserve"> </v>
      </c>
      <c r="B970" s="79" t="str">
        <f>IF(TRIM('Table 10 Inputs'!B974)="","", 'Table 10 Inputs'!B974)</f>
        <v/>
      </c>
      <c r="C970" s="81" t="str">
        <f>IF(B970=" "," ",_xlfn.IFNA(INDEX('Table 10 Inputs'!$Q:$Q, MATCH(B970,'Table 10 Inputs'!$B:$B,0))," "))</f>
        <v xml:space="preserve"> </v>
      </c>
    </row>
    <row r="971" spans="1:3" x14ac:dyDescent="0.2">
      <c r="A971" s="9" t="str">
        <f>_xlfn.IFNA(('Table 10 Inputs'!A975),"")</f>
        <v xml:space="preserve"> </v>
      </c>
      <c r="B971" s="79" t="str">
        <f>IF(TRIM('Table 10 Inputs'!B975)="","", 'Table 10 Inputs'!B975)</f>
        <v/>
      </c>
      <c r="C971" s="81" t="str">
        <f>IF(B971=" "," ",_xlfn.IFNA(INDEX('Table 10 Inputs'!$Q:$Q, MATCH(B971,'Table 10 Inputs'!$B:$B,0))," "))</f>
        <v xml:space="preserve"> </v>
      </c>
    </row>
    <row r="972" spans="1:3" x14ac:dyDescent="0.2">
      <c r="A972" s="9" t="str">
        <f>_xlfn.IFNA(('Table 10 Inputs'!A976),"")</f>
        <v xml:space="preserve"> </v>
      </c>
      <c r="B972" s="79" t="str">
        <f>IF(TRIM('Table 10 Inputs'!B976)="","", 'Table 10 Inputs'!B976)</f>
        <v/>
      </c>
      <c r="C972" s="81" t="str">
        <f>IF(B972=" "," ",_xlfn.IFNA(INDEX('Table 10 Inputs'!$Q:$Q, MATCH(B972,'Table 10 Inputs'!$B:$B,0))," "))</f>
        <v xml:space="preserve"> </v>
      </c>
    </row>
    <row r="973" spans="1:3" x14ac:dyDescent="0.2">
      <c r="A973" s="9" t="str">
        <f>_xlfn.IFNA(('Table 10 Inputs'!A977),"")</f>
        <v xml:space="preserve"> </v>
      </c>
      <c r="B973" s="79" t="str">
        <f>IF(TRIM('Table 10 Inputs'!B977)="","", 'Table 10 Inputs'!B977)</f>
        <v/>
      </c>
      <c r="C973" s="81" t="str">
        <f>IF(B973=" "," ",_xlfn.IFNA(INDEX('Table 10 Inputs'!$Q:$Q, MATCH(B973,'Table 10 Inputs'!$B:$B,0))," "))</f>
        <v xml:space="preserve"> </v>
      </c>
    </row>
    <row r="974" spans="1:3" x14ac:dyDescent="0.2">
      <c r="A974" s="9" t="str">
        <f>_xlfn.IFNA(('Table 10 Inputs'!A978),"")</f>
        <v xml:space="preserve"> </v>
      </c>
      <c r="B974" s="79" t="str">
        <f>IF(TRIM('Table 10 Inputs'!B978)="","", 'Table 10 Inputs'!B978)</f>
        <v/>
      </c>
      <c r="C974" s="81" t="str">
        <f>IF(B974=" "," ",_xlfn.IFNA(INDEX('Table 10 Inputs'!$Q:$Q, MATCH(B974,'Table 10 Inputs'!$B:$B,0))," "))</f>
        <v xml:space="preserve"> </v>
      </c>
    </row>
    <row r="975" spans="1:3" x14ac:dyDescent="0.2">
      <c r="A975" s="9" t="str">
        <f>_xlfn.IFNA(('Table 10 Inputs'!A979),"")</f>
        <v xml:space="preserve"> </v>
      </c>
      <c r="B975" s="79" t="str">
        <f>IF(TRIM('Table 10 Inputs'!B979)="","", 'Table 10 Inputs'!B979)</f>
        <v/>
      </c>
      <c r="C975" s="81" t="str">
        <f>IF(B975=" "," ",_xlfn.IFNA(INDEX('Table 10 Inputs'!$Q:$Q, MATCH(B975,'Table 10 Inputs'!$B:$B,0))," "))</f>
        <v xml:space="preserve"> </v>
      </c>
    </row>
    <row r="976" spans="1:3" x14ac:dyDescent="0.2">
      <c r="A976" s="9" t="str">
        <f>_xlfn.IFNA(('Table 10 Inputs'!A980),"")</f>
        <v xml:space="preserve"> </v>
      </c>
      <c r="B976" s="79" t="str">
        <f>IF(TRIM('Table 10 Inputs'!B980)="","", 'Table 10 Inputs'!B980)</f>
        <v/>
      </c>
      <c r="C976" s="81" t="str">
        <f>IF(B976=" "," ",_xlfn.IFNA(INDEX('Table 10 Inputs'!$Q:$Q, MATCH(B976,'Table 10 Inputs'!$B:$B,0))," "))</f>
        <v xml:space="preserve"> </v>
      </c>
    </row>
    <row r="977" spans="1:3" x14ac:dyDescent="0.2">
      <c r="A977" s="9" t="str">
        <f>_xlfn.IFNA(('Table 10 Inputs'!A981),"")</f>
        <v xml:space="preserve"> </v>
      </c>
      <c r="B977" s="79" t="str">
        <f>IF(TRIM('Table 10 Inputs'!B981)="","", 'Table 10 Inputs'!B981)</f>
        <v/>
      </c>
      <c r="C977" s="81" t="str">
        <f>IF(B977=" "," ",_xlfn.IFNA(INDEX('Table 10 Inputs'!$Q:$Q, MATCH(B977,'Table 10 Inputs'!$B:$B,0))," "))</f>
        <v xml:space="preserve"> </v>
      </c>
    </row>
    <row r="978" spans="1:3" x14ac:dyDescent="0.2">
      <c r="A978" s="9" t="str">
        <f>_xlfn.IFNA(('Table 10 Inputs'!A982),"")</f>
        <v xml:space="preserve"> </v>
      </c>
      <c r="B978" s="79" t="str">
        <f>IF(TRIM('Table 10 Inputs'!B982)="","", 'Table 10 Inputs'!B982)</f>
        <v/>
      </c>
      <c r="C978" s="81" t="str">
        <f>IF(B978=" "," ",_xlfn.IFNA(INDEX('Table 10 Inputs'!$Q:$Q, MATCH(B978,'Table 10 Inputs'!$B:$B,0))," "))</f>
        <v xml:space="preserve"> </v>
      </c>
    </row>
    <row r="979" spans="1:3" x14ac:dyDescent="0.2">
      <c r="A979" s="9" t="str">
        <f>_xlfn.IFNA(('Table 10 Inputs'!A983),"")</f>
        <v xml:space="preserve"> </v>
      </c>
      <c r="B979" s="79" t="str">
        <f>IF(TRIM('Table 10 Inputs'!B983)="","", 'Table 10 Inputs'!B983)</f>
        <v/>
      </c>
      <c r="C979" s="81" t="str">
        <f>IF(B979=" "," ",_xlfn.IFNA(INDEX('Table 10 Inputs'!$Q:$Q, MATCH(B979,'Table 10 Inputs'!$B:$B,0))," "))</f>
        <v xml:space="preserve"> </v>
      </c>
    </row>
    <row r="980" spans="1:3" x14ac:dyDescent="0.2">
      <c r="A980" s="9" t="str">
        <f>_xlfn.IFNA(('Table 10 Inputs'!A984),"")</f>
        <v xml:space="preserve"> </v>
      </c>
      <c r="B980" s="79" t="str">
        <f>IF(TRIM('Table 10 Inputs'!B984)="","", 'Table 10 Inputs'!B984)</f>
        <v/>
      </c>
      <c r="C980" s="81" t="str">
        <f>IF(B980=" "," ",_xlfn.IFNA(INDEX('Table 10 Inputs'!$Q:$Q, MATCH(B980,'Table 10 Inputs'!$B:$B,0))," "))</f>
        <v xml:space="preserve"> </v>
      </c>
    </row>
    <row r="981" spans="1:3" x14ac:dyDescent="0.2">
      <c r="A981" s="9" t="str">
        <f>_xlfn.IFNA(('Table 10 Inputs'!A985),"")</f>
        <v xml:space="preserve"> </v>
      </c>
      <c r="B981" s="79" t="str">
        <f>IF(TRIM('Table 10 Inputs'!B985)="","", 'Table 10 Inputs'!B985)</f>
        <v/>
      </c>
      <c r="C981" s="81" t="str">
        <f>IF(B981=" "," ",_xlfn.IFNA(INDEX('Table 10 Inputs'!$Q:$Q, MATCH(B981,'Table 10 Inputs'!$B:$B,0))," "))</f>
        <v xml:space="preserve"> </v>
      </c>
    </row>
    <row r="982" spans="1:3" x14ac:dyDescent="0.2">
      <c r="A982" s="9" t="str">
        <f>_xlfn.IFNA(('Table 10 Inputs'!A986),"")</f>
        <v xml:space="preserve"> </v>
      </c>
      <c r="B982" s="79" t="str">
        <f>IF(TRIM('Table 10 Inputs'!B986)="","", 'Table 10 Inputs'!B986)</f>
        <v/>
      </c>
      <c r="C982" s="81" t="str">
        <f>IF(B982=" "," ",_xlfn.IFNA(INDEX('Table 10 Inputs'!$Q:$Q, MATCH(B982,'Table 10 Inputs'!$B:$B,0))," "))</f>
        <v xml:space="preserve"> </v>
      </c>
    </row>
    <row r="983" spans="1:3" x14ac:dyDescent="0.2">
      <c r="A983" s="9" t="str">
        <f>_xlfn.IFNA(('Table 10 Inputs'!A987),"")</f>
        <v xml:space="preserve"> </v>
      </c>
      <c r="B983" s="79" t="str">
        <f>IF(TRIM('Table 10 Inputs'!B987)="","", 'Table 10 Inputs'!B987)</f>
        <v/>
      </c>
      <c r="C983" s="81" t="str">
        <f>IF(B983=" "," ",_xlfn.IFNA(INDEX('Table 10 Inputs'!$Q:$Q, MATCH(B983,'Table 10 Inputs'!$B:$B,0))," "))</f>
        <v xml:space="preserve"> </v>
      </c>
    </row>
    <row r="984" spans="1:3" x14ac:dyDescent="0.2">
      <c r="A984" s="9" t="str">
        <f>_xlfn.IFNA(('Table 10 Inputs'!A988),"")</f>
        <v xml:space="preserve"> </v>
      </c>
      <c r="B984" s="79" t="str">
        <f>IF(TRIM('Table 10 Inputs'!B988)="","", 'Table 10 Inputs'!B988)</f>
        <v/>
      </c>
      <c r="C984" s="81" t="str">
        <f>IF(B984=" "," ",_xlfn.IFNA(INDEX('Table 10 Inputs'!$Q:$Q, MATCH(B984,'Table 10 Inputs'!$B:$B,0))," "))</f>
        <v xml:space="preserve"> </v>
      </c>
    </row>
    <row r="985" spans="1:3" x14ac:dyDescent="0.2">
      <c r="A985" s="9" t="str">
        <f>_xlfn.IFNA(('Table 10 Inputs'!A989),"")</f>
        <v xml:space="preserve"> </v>
      </c>
      <c r="B985" s="79" t="str">
        <f>IF(TRIM('Table 10 Inputs'!B989)="","", 'Table 10 Inputs'!B989)</f>
        <v/>
      </c>
      <c r="C985" s="81" t="str">
        <f>IF(B985=" "," ",_xlfn.IFNA(INDEX('Table 10 Inputs'!$Q:$Q, MATCH(B985,'Table 10 Inputs'!$B:$B,0))," "))</f>
        <v xml:space="preserve"> </v>
      </c>
    </row>
    <row r="986" spans="1:3" x14ac:dyDescent="0.2">
      <c r="A986" s="9" t="str">
        <f>_xlfn.IFNA(('Table 10 Inputs'!A990),"")</f>
        <v xml:space="preserve"> </v>
      </c>
      <c r="B986" s="79" t="str">
        <f>IF(TRIM('Table 10 Inputs'!B990)="","", 'Table 10 Inputs'!B990)</f>
        <v/>
      </c>
      <c r="C986" s="81" t="str">
        <f>IF(B986=" "," ",_xlfn.IFNA(INDEX('Table 10 Inputs'!$Q:$Q, MATCH(B986,'Table 10 Inputs'!$B:$B,0))," "))</f>
        <v xml:space="preserve"> </v>
      </c>
    </row>
    <row r="987" spans="1:3" x14ac:dyDescent="0.2">
      <c r="A987" s="9" t="str">
        <f>_xlfn.IFNA(('Table 10 Inputs'!A991),"")</f>
        <v xml:space="preserve"> </v>
      </c>
      <c r="B987" s="79" t="str">
        <f>IF(TRIM('Table 10 Inputs'!B991)="","", 'Table 10 Inputs'!B991)</f>
        <v/>
      </c>
      <c r="C987" s="81" t="str">
        <f>IF(B987=" "," ",_xlfn.IFNA(INDEX('Table 10 Inputs'!$Q:$Q, MATCH(B987,'Table 10 Inputs'!$B:$B,0))," "))</f>
        <v xml:space="preserve"> </v>
      </c>
    </row>
    <row r="988" spans="1:3" x14ac:dyDescent="0.2">
      <c r="A988" s="9" t="str">
        <f>_xlfn.IFNA(('Table 10 Inputs'!A992),"")</f>
        <v xml:space="preserve"> </v>
      </c>
      <c r="B988" s="79" t="str">
        <f>IF(TRIM('Table 10 Inputs'!B992)="","", 'Table 10 Inputs'!B992)</f>
        <v/>
      </c>
      <c r="C988" s="81" t="str">
        <f>IF(B988=" "," ",_xlfn.IFNA(INDEX('Table 10 Inputs'!$Q:$Q, MATCH(B988,'Table 10 Inputs'!$B:$B,0))," "))</f>
        <v xml:space="preserve"> </v>
      </c>
    </row>
    <row r="989" spans="1:3" x14ac:dyDescent="0.2">
      <c r="A989" s="9" t="str">
        <f>_xlfn.IFNA(('Table 10 Inputs'!A993),"")</f>
        <v xml:space="preserve"> </v>
      </c>
      <c r="B989" s="79" t="str">
        <f>IF(TRIM('Table 10 Inputs'!B993)="","", 'Table 10 Inputs'!B993)</f>
        <v/>
      </c>
      <c r="C989" s="81" t="str">
        <f>IF(B989=" "," ",_xlfn.IFNA(INDEX('Table 10 Inputs'!$Q:$Q, MATCH(B989,'Table 10 Inputs'!$B:$B,0))," "))</f>
        <v xml:space="preserve"> </v>
      </c>
    </row>
    <row r="990" spans="1:3" x14ac:dyDescent="0.2">
      <c r="A990" s="9" t="str">
        <f>_xlfn.IFNA(('Table 10 Inputs'!A994),"")</f>
        <v xml:space="preserve"> </v>
      </c>
      <c r="B990" s="79" t="str">
        <f>IF(TRIM('Table 10 Inputs'!B994)="","", 'Table 10 Inputs'!B994)</f>
        <v/>
      </c>
      <c r="C990" s="81" t="str">
        <f>IF(B990=" "," ",_xlfn.IFNA(INDEX('Table 10 Inputs'!$Q:$Q, MATCH(B990,'Table 10 Inputs'!$B:$B,0))," "))</f>
        <v xml:space="preserve"> </v>
      </c>
    </row>
    <row r="991" spans="1:3" x14ac:dyDescent="0.2">
      <c r="A991" s="9" t="str">
        <f>_xlfn.IFNA(('Table 10 Inputs'!A995),"")</f>
        <v xml:space="preserve"> </v>
      </c>
      <c r="B991" s="79" t="str">
        <f>IF(TRIM('Table 10 Inputs'!B995)="","", 'Table 10 Inputs'!B995)</f>
        <v/>
      </c>
      <c r="C991" s="81" t="str">
        <f>IF(B991=" "," ",_xlfn.IFNA(INDEX('Table 10 Inputs'!$Q:$Q, MATCH(B991,'Table 10 Inputs'!$B:$B,0))," "))</f>
        <v xml:space="preserve"> </v>
      </c>
    </row>
    <row r="992" spans="1:3" x14ac:dyDescent="0.2">
      <c r="A992" s="9" t="str">
        <f>_xlfn.IFNA(('Table 10 Inputs'!A996),"")</f>
        <v xml:space="preserve"> </v>
      </c>
      <c r="B992" s="79" t="str">
        <f>IF(TRIM('Table 10 Inputs'!B996)="","", 'Table 10 Inputs'!B996)</f>
        <v/>
      </c>
      <c r="C992" s="81" t="str">
        <f>IF(B992=" "," ",_xlfn.IFNA(INDEX('Table 10 Inputs'!$Q:$Q, MATCH(B992,'Table 10 Inputs'!$B:$B,0))," "))</f>
        <v xml:space="preserve"> </v>
      </c>
    </row>
    <row r="993" spans="1:3" x14ac:dyDescent="0.2">
      <c r="A993" s="9" t="str">
        <f>_xlfn.IFNA(('Table 10 Inputs'!A997),"")</f>
        <v xml:space="preserve"> </v>
      </c>
      <c r="B993" s="79" t="str">
        <f>IF(TRIM('Table 10 Inputs'!B997)="","", 'Table 10 Inputs'!B997)</f>
        <v/>
      </c>
      <c r="C993" s="81" t="str">
        <f>IF(B993=" "," ",_xlfn.IFNA(INDEX('Table 10 Inputs'!$Q:$Q, MATCH(B993,'Table 10 Inputs'!$B:$B,0))," "))</f>
        <v xml:space="preserve"> </v>
      </c>
    </row>
    <row r="994" spans="1:3" x14ac:dyDescent="0.2">
      <c r="A994" s="9" t="str">
        <f>_xlfn.IFNA(('Table 10 Inputs'!A998),"")</f>
        <v xml:space="preserve"> </v>
      </c>
      <c r="B994" s="79" t="str">
        <f>IF(TRIM('Table 10 Inputs'!B998)="","", 'Table 10 Inputs'!B998)</f>
        <v/>
      </c>
      <c r="C994" s="81" t="str">
        <f>IF(B994=" "," ",_xlfn.IFNA(INDEX('Table 10 Inputs'!$Q:$Q, MATCH(B994,'Table 10 Inputs'!$B:$B,0))," "))</f>
        <v xml:space="preserve"> </v>
      </c>
    </row>
    <row r="995" spans="1:3" x14ac:dyDescent="0.2">
      <c r="A995" s="9" t="str">
        <f>_xlfn.IFNA(('Table 10 Inputs'!A999),"")</f>
        <v xml:space="preserve"> </v>
      </c>
      <c r="B995" s="79" t="str">
        <f>IF(TRIM('Table 10 Inputs'!B999)="","", 'Table 10 Inputs'!B999)</f>
        <v/>
      </c>
      <c r="C995" s="81" t="str">
        <f>IF(B995=" "," ",_xlfn.IFNA(INDEX('Table 10 Inputs'!$Q:$Q, MATCH(B995,'Table 10 Inputs'!$B:$B,0))," "))</f>
        <v xml:space="preserve"> </v>
      </c>
    </row>
    <row r="996" spans="1:3" x14ac:dyDescent="0.2">
      <c r="A996" s="9" t="str">
        <f>_xlfn.IFNA(('Table 10 Inputs'!A1000),"")</f>
        <v xml:space="preserve"> </v>
      </c>
      <c r="B996" s="79" t="str">
        <f>IF(TRIM('Table 10 Inputs'!B1000)="","", 'Table 10 Inputs'!B1000)</f>
        <v/>
      </c>
      <c r="C996" s="81" t="str">
        <f>IF(B996=" "," ",_xlfn.IFNA(INDEX('Table 10 Inputs'!$Q:$Q, MATCH(B996,'Table 10 Inputs'!$B:$B,0))," "))</f>
        <v xml:space="preserve"> </v>
      </c>
    </row>
    <row r="997" spans="1:3" x14ac:dyDescent="0.2">
      <c r="A997" s="9" t="str">
        <f>_xlfn.IFNA(('Table 10 Inputs'!A1001),"")</f>
        <v xml:space="preserve"> </v>
      </c>
      <c r="B997" s="79" t="str">
        <f>IF(TRIM('Table 10 Inputs'!B1001)="","", 'Table 10 Inputs'!B1001)</f>
        <v/>
      </c>
      <c r="C997" s="81" t="str">
        <f>IF(B997=" "," ",_xlfn.IFNA(INDEX('Table 10 Inputs'!$Q:$Q, MATCH(B997,'Table 10 Inputs'!$B:$B,0))," "))</f>
        <v xml:space="preserve"> </v>
      </c>
    </row>
    <row r="998" spans="1:3" x14ac:dyDescent="0.2">
      <c r="A998" s="9">
        <f>_xlfn.IFNA(('Table 10 Inputs'!A1002),"")</f>
        <v>0</v>
      </c>
      <c r="B998" s="79" t="str">
        <f>IF(TRIM('Table 10 Inputs'!B1002)="","", 'Table 10 Inputs'!B1002)</f>
        <v/>
      </c>
      <c r="C998" s="81" t="str">
        <f>IF(B998=" "," ",_xlfn.IFNA(INDEX('Table 10 Inputs'!$Q:$Q, MATCH(B998,'Table 10 Inputs'!$B:$B,0))," "))</f>
        <v xml:space="preserve"> </v>
      </c>
    </row>
    <row r="999" spans="1:3" x14ac:dyDescent="0.2">
      <c r="A999" s="9">
        <f>_xlfn.IFNA(('Table 10 Inputs'!A1003),"")</f>
        <v>0</v>
      </c>
      <c r="B999" s="79" t="str">
        <f>IF(TRIM('Table 10 Inputs'!B1003)="","", 'Table 10 Inputs'!B1003)</f>
        <v/>
      </c>
      <c r="C999" s="81" t="str">
        <f>IF(B999=" "," ",_xlfn.IFNA(INDEX('Table 10 Inputs'!$Q:$Q, MATCH(B999,'Table 10 Inputs'!$B:$B,0))," "))</f>
        <v xml:space="preserve"> </v>
      </c>
    </row>
    <row r="1000" spans="1:3" x14ac:dyDescent="0.2">
      <c r="A1000" s="9">
        <f>_xlfn.IFNA(('Table 10 Inputs'!A1004),"")</f>
        <v>0</v>
      </c>
      <c r="B1000" s="79" t="str">
        <f>IF(TRIM('Table 10 Inputs'!B1004)="","", 'Table 10 Inputs'!B1004)</f>
        <v/>
      </c>
      <c r="C1000" s="81" t="str">
        <f>IF(B1000=" "," ",_xlfn.IFNA(INDEX('Table 10 Inputs'!$Q:$Q, MATCH(B1000,'Table 10 Inputs'!$B:$B,0))," "))</f>
        <v xml:space="preserve"> </v>
      </c>
    </row>
  </sheetData>
  <autoFilter ref="A5:C200" xr:uid="{C4228A93-3902-4B7E-884F-DC6936A418F3}"/>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1115E0-6B85-4BB6-A124-92B82A1F7DC0}">
  <sheetPr codeName="Sheet12">
    <tabColor theme="8" tint="0.79998168889431442"/>
  </sheetPr>
  <dimension ref="A1:Z1000"/>
  <sheetViews>
    <sheetView zoomScaleNormal="100" workbookViewId="0"/>
  </sheetViews>
  <sheetFormatPr defaultColWidth="8.7109375" defaultRowHeight="15" x14ac:dyDescent="0.2"/>
  <cols>
    <col min="1" max="1" width="70.5703125" style="9" customWidth="1"/>
    <col min="2" max="2" width="14.7109375" style="79" customWidth="1"/>
    <col min="3" max="4" width="35.5703125" style="79" customWidth="1"/>
    <col min="5" max="5" width="34.85546875" style="9" hidden="1" customWidth="1"/>
    <col min="6" max="6" width="35.5703125" style="9" customWidth="1"/>
    <col min="7" max="7" width="8" style="9" hidden="1" customWidth="1"/>
    <col min="8" max="8" width="11.85546875" style="9" hidden="1" customWidth="1"/>
    <col min="9" max="9" width="28.42578125" style="9" customWidth="1"/>
    <col min="10" max="23" width="8.7109375" style="9"/>
    <col min="24" max="24" width="8.7109375" style="9" customWidth="1"/>
    <col min="25" max="25" width="8.85546875" style="9" hidden="1" customWidth="1"/>
    <col min="26" max="26" width="8.7109375" style="9" hidden="1" customWidth="1"/>
    <col min="27" max="27" width="8.7109375" style="9" customWidth="1"/>
    <col min="28" max="16384" width="8.7109375" style="9"/>
  </cols>
  <sheetData>
    <row r="1" spans="1:26" s="32" customFormat="1" ht="20.25" x14ac:dyDescent="0.3">
      <c r="A1" s="32" t="s">
        <v>5600</v>
      </c>
      <c r="B1" s="88"/>
      <c r="C1" s="88"/>
      <c r="D1" s="88"/>
      <c r="Y1" s="17"/>
      <c r="Z1" s="17"/>
    </row>
    <row r="2" spans="1:26" s="32" customFormat="1" ht="20.25" x14ac:dyDescent="0.3">
      <c r="A2" s="17" t="s">
        <v>5567</v>
      </c>
      <c r="B2" s="88"/>
      <c r="C2" s="88"/>
      <c r="D2" s="88"/>
      <c r="Y2" s="17"/>
      <c r="Z2" s="17"/>
    </row>
    <row r="3" spans="1:26" s="32" customFormat="1" ht="20.25" x14ac:dyDescent="0.3">
      <c r="A3" s="17" t="s">
        <v>5549</v>
      </c>
      <c r="B3" s="88"/>
      <c r="C3" s="88"/>
      <c r="D3" s="88"/>
      <c r="Y3" s="17"/>
      <c r="Z3" s="17"/>
    </row>
    <row r="4" spans="1:26" s="32" customFormat="1" ht="20.25" x14ac:dyDescent="0.3">
      <c r="A4" s="17" t="s">
        <v>5570</v>
      </c>
      <c r="B4" s="88"/>
      <c r="C4" s="88"/>
      <c r="D4" s="88"/>
      <c r="Y4" s="17"/>
      <c r="Z4" s="17"/>
    </row>
    <row r="5" spans="1:26" ht="20.25" x14ac:dyDescent="0.3">
      <c r="A5" s="17" t="s">
        <v>5566</v>
      </c>
      <c r="B5" s="9"/>
      <c r="C5" s="9"/>
      <c r="D5" s="9"/>
    </row>
    <row r="6" spans="1:26" ht="30.6" customHeight="1" x14ac:dyDescent="0.25">
      <c r="A6" s="19" t="s">
        <v>5545</v>
      </c>
      <c r="B6" s="82">
        <f>'Table 10 Inputs'!B7</f>
        <v>202</v>
      </c>
      <c r="C6" s="82" t="str">
        <f>INDEX('School List 1'!B:B,MATCH(B6,'School List 1'!A:A,0))</f>
        <v>Camden</v>
      </c>
      <c r="D6" s="82"/>
      <c r="E6" s="8"/>
      <c r="F6" s="21"/>
    </row>
    <row r="7" spans="1:26" s="22" customFormat="1" ht="15.95" customHeight="1" x14ac:dyDescent="0.25">
      <c r="B7" s="83"/>
      <c r="C7" s="83"/>
      <c r="D7" s="83"/>
      <c r="Y7" s="22" cm="1">
        <f t="array" ref="Y7:Y159">_xlfn._xlws.SORT(_xlfn.UNIQUE('School List 1'!A:A))</f>
        <v>202</v>
      </c>
      <c r="Z7" s="22" cm="1">
        <f t="array" ref="Z7:Z13">_xlfn._xlws.SORT(_xlfn._xlws.FILTER('School List 1'!C:C,('School List 1'!A:A=$B$6) * ('School List 1'!Q:Q=11)))</f>
        <v>100018</v>
      </c>
    </row>
    <row r="8" spans="1:26" ht="92.45" customHeight="1" x14ac:dyDescent="0.2">
      <c r="A8" s="24" t="s">
        <v>5548</v>
      </c>
      <c r="B8" s="25" t="s">
        <v>176</v>
      </c>
      <c r="C8" s="25" t="s">
        <v>5601</v>
      </c>
      <c r="D8" s="25" t="s">
        <v>5569</v>
      </c>
      <c r="E8" s="26" t="s">
        <v>204</v>
      </c>
      <c r="F8" s="25" t="s">
        <v>5568</v>
      </c>
      <c r="G8" s="84"/>
      <c r="Y8" s="9">
        <v>203</v>
      </c>
      <c r="Z8" s="9">
        <v>100020</v>
      </c>
    </row>
    <row r="9" spans="1:26" x14ac:dyDescent="0.2">
      <c r="A9" s="9" t="str">
        <f>_xlfn.IFNA(INDEX('School List 1'!D:D,MATCH(B9,'School List 1'!C:C,0))," ")</f>
        <v>Netley Primary School</v>
      </c>
      <c r="B9" s="79" cm="1">
        <f t="array" ref="B9:B15">_xlfn.ANCHORARRAY(Z7)</f>
        <v>100018</v>
      </c>
      <c r="D9" s="85">
        <f>_xlfn.IFNA(INDEX('School List 1'!O:O, MATCH(B9,'School List 1'!C:C,0)),"")</f>
        <v>17.5</v>
      </c>
      <c r="E9" s="9">
        <f>_xlfn.IFNA(((D9/12)*5)+((C9/12)*7),0)</f>
        <v>7.2916666666666661</v>
      </c>
      <c r="F9" s="86">
        <f>IF(TRIM(B9)="","",_xlfn.IFNA(INDEX('School List 1'!P:P, MATCH(B9,'School List 1'!C:C,0)),1))</f>
        <v>1.18</v>
      </c>
      <c r="G9" s="87">
        <f>539*F9</f>
        <v>636.02</v>
      </c>
      <c r="H9" s="87">
        <f>_xlfn.IFNA(G9*E9,"")</f>
        <v>4637.645833333333</v>
      </c>
      <c r="Y9" s="9">
        <v>204</v>
      </c>
      <c r="Z9" s="9">
        <v>100023</v>
      </c>
    </row>
    <row r="10" spans="1:26" x14ac:dyDescent="0.2">
      <c r="A10" s="9" t="str">
        <f>_xlfn.IFNA(INDEX('School List 1'!D:D,MATCH(B10,'School List 1'!C:C,0))," ")</f>
        <v>Primrose Hill School</v>
      </c>
      <c r="B10" s="79">
        <v>100020</v>
      </c>
      <c r="D10" s="85">
        <f>_xlfn.IFNA(INDEX('School List 1'!O:O, MATCH(B10,'School List 1'!C:C,0)),"")</f>
        <v>8.1666666666666679</v>
      </c>
      <c r="E10" s="9">
        <f t="shared" ref="E10:E71" si="0">_xlfn.IFNA(((D10/12)*5)+((C10/12)*7),0)</f>
        <v>3.4027777777777786</v>
      </c>
      <c r="F10" s="86">
        <f>IF(TRIM(B10)="","",_xlfn.IFNA(INDEX('School List 1'!P:P, MATCH(B10,'School List 1'!C:C,0)),1))</f>
        <v>1.18</v>
      </c>
      <c r="G10" s="87">
        <f t="shared" ref="G10:G71" si="1">539*F10</f>
        <v>636.02</v>
      </c>
      <c r="H10" s="87">
        <f t="shared" ref="H10:H71" si="2">_xlfn.IFNA(G10*E10,"")</f>
        <v>2164.2347222222224</v>
      </c>
      <c r="Y10" s="9">
        <v>205</v>
      </c>
      <c r="Z10" s="9">
        <v>100034</v>
      </c>
    </row>
    <row r="11" spans="1:26" x14ac:dyDescent="0.2">
      <c r="A11" s="9" t="str">
        <f>_xlfn.IFNA(INDEX('School List 1'!D:D,MATCH(B11,'School List 1'!C:C,0))," ")</f>
        <v>Torriano Primary School</v>
      </c>
      <c r="B11" s="79">
        <v>100023</v>
      </c>
      <c r="D11" s="85">
        <f>_xlfn.IFNA(INDEX('School List 1'!O:O, MATCH(B11,'School List 1'!C:C,0)),"")</f>
        <v>8.1666666666666679</v>
      </c>
      <c r="E11" s="9">
        <f t="shared" si="0"/>
        <v>3.4027777777777786</v>
      </c>
      <c r="F11" s="86">
        <f>IF(TRIM(B11)="","",_xlfn.IFNA(INDEX('School List 1'!P:P, MATCH(B11,'School List 1'!C:C,0)),1))</f>
        <v>1.18</v>
      </c>
      <c r="G11" s="87">
        <f t="shared" si="1"/>
        <v>636.02</v>
      </c>
      <c r="H11" s="87">
        <f t="shared" si="2"/>
        <v>2164.2347222222224</v>
      </c>
      <c r="Y11" s="9">
        <v>206</v>
      </c>
      <c r="Z11" s="9">
        <v>100049</v>
      </c>
    </row>
    <row r="12" spans="1:26" x14ac:dyDescent="0.2">
      <c r="A12" s="9" t="str">
        <f>_xlfn.IFNA(INDEX('School List 1'!D:D,MATCH(B12,'School List 1'!C:C,0))," ")</f>
        <v>Kentish Town Church of England Primary School</v>
      </c>
      <c r="B12" s="79">
        <v>100034</v>
      </c>
      <c r="D12" s="85">
        <f>_xlfn.IFNA(INDEX('School List 1'!O:O, MATCH(B12,'School List 1'!C:C,0)),"")</f>
        <v>12.25</v>
      </c>
      <c r="E12" s="9">
        <f t="shared" si="0"/>
        <v>5.1041666666666661</v>
      </c>
      <c r="F12" s="86">
        <f>IF(TRIM(B12)="","",_xlfn.IFNA(INDEX('School List 1'!P:P, MATCH(B12,'School List 1'!C:C,0)),1))</f>
        <v>1.18</v>
      </c>
      <c r="G12" s="87">
        <f t="shared" si="1"/>
        <v>636.02</v>
      </c>
      <c r="H12" s="87">
        <f t="shared" si="2"/>
        <v>3246.3520833333328</v>
      </c>
      <c r="Y12" s="9">
        <v>207</v>
      </c>
      <c r="Z12" s="9">
        <v>100051</v>
      </c>
    </row>
    <row r="13" spans="1:26" x14ac:dyDescent="0.2">
      <c r="A13" s="9" t="str">
        <f>_xlfn.IFNA(INDEX('School List 1'!D:D,MATCH(B13,'School List 1'!C:C,0))," ")</f>
        <v>Haverstock School</v>
      </c>
      <c r="B13" s="79">
        <v>100049</v>
      </c>
      <c r="D13" s="85">
        <f>_xlfn.IFNA(INDEX('School List 1'!O:O, MATCH(B13,'School List 1'!C:C,0)),"")</f>
        <v>4.6666666666666661</v>
      </c>
      <c r="E13" s="9">
        <f t="shared" si="0"/>
        <v>1.9444444444444442</v>
      </c>
      <c r="F13" s="86">
        <f>IF(TRIM(B13)="","",_xlfn.IFNA(INDEX('School List 1'!P:P, MATCH(B13,'School List 1'!C:C,0)),1))</f>
        <v>1.18</v>
      </c>
      <c r="G13" s="87">
        <f t="shared" si="1"/>
        <v>636.02</v>
      </c>
      <c r="H13" s="87">
        <f t="shared" si="2"/>
        <v>1236.7055555555553</v>
      </c>
      <c r="Y13" s="9">
        <v>208</v>
      </c>
      <c r="Z13" s="9">
        <v>100053</v>
      </c>
    </row>
    <row r="14" spans="1:26" x14ac:dyDescent="0.2">
      <c r="A14" s="9" t="str">
        <f>_xlfn.IFNA(INDEX('School List 1'!D:D,MATCH(B14,'School List 1'!C:C,0))," ")</f>
        <v>Regent High School</v>
      </c>
      <c r="B14" s="79">
        <v>100051</v>
      </c>
      <c r="D14" s="85">
        <f>_xlfn.IFNA(INDEX('School List 1'!O:O, MATCH(B14,'School List 1'!C:C,0)),"")</f>
        <v>2.333333333333333</v>
      </c>
      <c r="E14" s="9">
        <f t="shared" si="0"/>
        <v>0.9722222222222221</v>
      </c>
      <c r="F14" s="86">
        <f>IF(TRIM(B14)="","",_xlfn.IFNA(INDEX('School List 1'!P:P, MATCH(B14,'School List 1'!C:C,0)),1))</f>
        <v>1.18</v>
      </c>
      <c r="G14" s="87">
        <f t="shared" si="1"/>
        <v>636.02</v>
      </c>
      <c r="H14" s="87">
        <f t="shared" si="2"/>
        <v>618.35277777777765</v>
      </c>
      <c r="Y14" s="9">
        <v>209</v>
      </c>
    </row>
    <row r="15" spans="1:26" x14ac:dyDescent="0.2">
      <c r="A15" s="9" t="str">
        <f>_xlfn.IFNA(INDEX('School List 1'!D:D,MATCH(B15,'School List 1'!C:C,0))," ")</f>
        <v>Acland Burghley School</v>
      </c>
      <c r="B15" s="79">
        <v>100053</v>
      </c>
      <c r="D15" s="85">
        <f>_xlfn.IFNA(INDEX('School List 1'!O:O, MATCH(B15,'School List 1'!C:C,0)),"")</f>
        <v>11.666666666666668</v>
      </c>
      <c r="E15" s="9">
        <f t="shared" si="0"/>
        <v>4.8611111111111116</v>
      </c>
      <c r="F15" s="86">
        <f>IF(TRIM(B15)="","",_xlfn.IFNA(INDEX('School List 1'!P:P, MATCH(B15,'School List 1'!C:C,0)),1))</f>
        <v>1.18</v>
      </c>
      <c r="G15" s="87">
        <f t="shared" si="1"/>
        <v>636.02</v>
      </c>
      <c r="H15" s="87">
        <f t="shared" si="2"/>
        <v>3091.7638888888891</v>
      </c>
      <c r="Y15" s="9">
        <v>210</v>
      </c>
    </row>
    <row r="16" spans="1:26" x14ac:dyDescent="0.2">
      <c r="A16" s="9" t="str">
        <f>_xlfn.IFNA(INDEX('School List 1'!D:D,MATCH(B16,'School List 1'!C:C,0))," ")</f>
        <v xml:space="preserve"> </v>
      </c>
      <c r="D16" s="85" t="str">
        <f>_xlfn.IFNA(INDEX('School List 1'!O:O, MATCH(B16,'School List 1'!C:C,0)),"")</f>
        <v/>
      </c>
      <c r="E16" s="9" t="e">
        <f t="shared" si="0"/>
        <v>#VALUE!</v>
      </c>
      <c r="F16" s="86" t="str">
        <f>IF(TRIM(B16)="","",_xlfn.IFNA(INDEX('School List 1'!P:P, MATCH(B16,'School List 1'!C:C,0)),1))</f>
        <v/>
      </c>
      <c r="G16" s="87" t="e">
        <f t="shared" si="1"/>
        <v>#VALUE!</v>
      </c>
      <c r="H16" s="87" t="e">
        <f t="shared" si="2"/>
        <v>#VALUE!</v>
      </c>
      <c r="Y16" s="9">
        <v>211</v>
      </c>
    </row>
    <row r="17" spans="1:25" x14ac:dyDescent="0.2">
      <c r="A17" s="9" t="str">
        <f>_xlfn.IFNA(INDEX('School List 1'!D:D,MATCH(B17,'School List 1'!C:C,0))," ")</f>
        <v xml:space="preserve"> </v>
      </c>
      <c r="D17" s="85" t="str">
        <f>_xlfn.IFNA(INDEX('School List 1'!O:O, MATCH(B17,'School List 1'!C:C,0)),"")</f>
        <v/>
      </c>
      <c r="E17" s="9" t="e">
        <f t="shared" si="0"/>
        <v>#VALUE!</v>
      </c>
      <c r="F17" s="86" t="str">
        <f>IF(TRIM(B17)="","",_xlfn.IFNA(INDEX('School List 1'!P:P, MATCH(B17,'School List 1'!C:C,0)),1))</f>
        <v/>
      </c>
      <c r="G17" s="87" t="e">
        <f t="shared" si="1"/>
        <v>#VALUE!</v>
      </c>
      <c r="H17" s="87" t="e">
        <f t="shared" si="2"/>
        <v>#VALUE!</v>
      </c>
      <c r="Y17" s="9">
        <v>212</v>
      </c>
    </row>
    <row r="18" spans="1:25" x14ac:dyDescent="0.2">
      <c r="A18" s="9" t="str">
        <f>_xlfn.IFNA(INDEX('School List 1'!D:D,MATCH(B18,'School List 1'!C:C,0))," ")</f>
        <v xml:space="preserve"> </v>
      </c>
      <c r="D18" s="85" t="str">
        <f>_xlfn.IFNA(INDEX('School List 1'!O:O, MATCH(B18,'School List 1'!C:C,0)),"")</f>
        <v/>
      </c>
      <c r="E18" s="9" t="e">
        <f t="shared" si="0"/>
        <v>#VALUE!</v>
      </c>
      <c r="F18" s="86" t="str">
        <f>IF(TRIM(B18)="","",_xlfn.IFNA(INDEX('School List 1'!P:P, MATCH(B18,'School List 1'!C:C,0)),1))</f>
        <v/>
      </c>
      <c r="G18" s="87" t="e">
        <f t="shared" si="1"/>
        <v>#VALUE!</v>
      </c>
      <c r="H18" s="87" t="e">
        <f t="shared" si="2"/>
        <v>#VALUE!</v>
      </c>
      <c r="Y18" s="9">
        <v>213</v>
      </c>
    </row>
    <row r="19" spans="1:25" x14ac:dyDescent="0.2">
      <c r="A19" s="9" t="str">
        <f>_xlfn.IFNA(INDEX('School List 1'!D:D,MATCH(B19,'School List 1'!C:C,0))," ")</f>
        <v xml:space="preserve"> </v>
      </c>
      <c r="D19" s="85" t="str">
        <f>_xlfn.IFNA(INDEX('School List 1'!O:O, MATCH(B19,'School List 1'!C:C,0)),"")</f>
        <v/>
      </c>
      <c r="E19" s="9" t="e">
        <f t="shared" si="0"/>
        <v>#VALUE!</v>
      </c>
      <c r="F19" s="86" t="str">
        <f>IF(TRIM(B19)="","",_xlfn.IFNA(INDEX('School List 1'!P:P, MATCH(B19,'School List 1'!C:C,0)),1))</f>
        <v/>
      </c>
      <c r="G19" s="87" t="e">
        <f t="shared" si="1"/>
        <v>#VALUE!</v>
      </c>
      <c r="H19" s="87" t="e">
        <f t="shared" si="2"/>
        <v>#VALUE!</v>
      </c>
      <c r="Y19" s="9">
        <v>301</v>
      </c>
    </row>
    <row r="20" spans="1:25" x14ac:dyDescent="0.2">
      <c r="A20" s="9" t="str">
        <f>_xlfn.IFNA(INDEX('School List 1'!D:D,MATCH(B20,'School List 1'!C:C,0))," ")</f>
        <v xml:space="preserve"> </v>
      </c>
      <c r="D20" s="85" t="str">
        <f>_xlfn.IFNA(INDEX('School List 1'!O:O, MATCH(B20,'School List 1'!C:C,0)),"")</f>
        <v/>
      </c>
      <c r="E20" s="9" t="e">
        <f t="shared" si="0"/>
        <v>#VALUE!</v>
      </c>
      <c r="F20" s="86" t="str">
        <f>IF(TRIM(B20)="","",_xlfn.IFNA(INDEX('School List 1'!P:P, MATCH(B20,'School List 1'!C:C,0)),1))</f>
        <v/>
      </c>
      <c r="G20" s="87" t="e">
        <f t="shared" si="1"/>
        <v>#VALUE!</v>
      </c>
      <c r="H20" s="87" t="e">
        <f t="shared" si="2"/>
        <v>#VALUE!</v>
      </c>
      <c r="Y20" s="9">
        <v>302</v>
      </c>
    </row>
    <row r="21" spans="1:25" x14ac:dyDescent="0.2">
      <c r="A21" s="9" t="str">
        <f>_xlfn.IFNA(INDEX('School List 1'!D:D,MATCH(B21,'School List 1'!C:C,0))," ")</f>
        <v xml:space="preserve"> </v>
      </c>
      <c r="D21" s="85" t="str">
        <f>_xlfn.IFNA(INDEX('School List 1'!O:O, MATCH(B21,'School List 1'!C:C,0)),"")</f>
        <v/>
      </c>
      <c r="E21" s="9" t="e">
        <f t="shared" si="0"/>
        <v>#VALUE!</v>
      </c>
      <c r="F21" s="86" t="str">
        <f>IF(TRIM(B21)="","",_xlfn.IFNA(INDEX('School List 1'!P:P, MATCH(B21,'School List 1'!C:C,0)),1))</f>
        <v/>
      </c>
      <c r="G21" s="87" t="e">
        <f t="shared" si="1"/>
        <v>#VALUE!</v>
      </c>
      <c r="H21" s="87" t="e">
        <f t="shared" si="2"/>
        <v>#VALUE!</v>
      </c>
      <c r="Y21" s="9">
        <v>303</v>
      </c>
    </row>
    <row r="22" spans="1:25" x14ac:dyDescent="0.2">
      <c r="A22" s="9" t="str">
        <f>_xlfn.IFNA(INDEX('School List 1'!D:D,MATCH(B22,'School List 1'!C:C,0))," ")</f>
        <v xml:space="preserve"> </v>
      </c>
      <c r="D22" s="85" t="str">
        <f>_xlfn.IFNA(INDEX('School List 1'!O:O, MATCH(B22,'School List 1'!C:C,0)),"")</f>
        <v/>
      </c>
      <c r="E22" s="9" t="e">
        <f t="shared" si="0"/>
        <v>#VALUE!</v>
      </c>
      <c r="F22" s="86" t="str">
        <f>IF(TRIM(B22)="","",_xlfn.IFNA(INDEX('School List 1'!P:P, MATCH(B22,'School List 1'!C:C,0)),1))</f>
        <v/>
      </c>
      <c r="G22" s="87" t="e">
        <f t="shared" si="1"/>
        <v>#VALUE!</v>
      </c>
      <c r="H22" s="87" t="e">
        <f t="shared" si="2"/>
        <v>#VALUE!</v>
      </c>
      <c r="Y22" s="9">
        <v>304</v>
      </c>
    </row>
    <row r="23" spans="1:25" x14ac:dyDescent="0.2">
      <c r="A23" s="9" t="str">
        <f>_xlfn.IFNA(INDEX('School List 1'!D:D,MATCH(B23,'School List 1'!C:C,0))," ")</f>
        <v xml:space="preserve"> </v>
      </c>
      <c r="D23" s="85" t="str">
        <f>_xlfn.IFNA(INDEX('School List 1'!O:O, MATCH(B23,'School List 1'!C:C,0)),"")</f>
        <v/>
      </c>
      <c r="E23" s="9" t="e">
        <f t="shared" si="0"/>
        <v>#VALUE!</v>
      </c>
      <c r="F23" s="86" t="str">
        <f>IF(TRIM(B23)="","",_xlfn.IFNA(INDEX('School List 1'!P:P, MATCH(B23,'School List 1'!C:C,0)),1))</f>
        <v/>
      </c>
      <c r="G23" s="87" t="e">
        <f t="shared" si="1"/>
        <v>#VALUE!</v>
      </c>
      <c r="H23" s="87" t="e">
        <f t="shared" si="2"/>
        <v>#VALUE!</v>
      </c>
      <c r="Y23" s="9">
        <v>305</v>
      </c>
    </row>
    <row r="24" spans="1:25" x14ac:dyDescent="0.2">
      <c r="A24" s="9" t="str">
        <f>_xlfn.IFNA(INDEX('School List 1'!D:D,MATCH(B24,'School List 1'!C:C,0))," ")</f>
        <v xml:space="preserve"> </v>
      </c>
      <c r="D24" s="85" t="str">
        <f>_xlfn.IFNA(INDEX('School List 1'!O:O, MATCH(B24,'School List 1'!C:C,0)),"")</f>
        <v/>
      </c>
      <c r="E24" s="9" t="e">
        <f t="shared" si="0"/>
        <v>#VALUE!</v>
      </c>
      <c r="F24" s="86" t="str">
        <f>IF(TRIM(B24)="","",_xlfn.IFNA(INDEX('School List 1'!P:P, MATCH(B24,'School List 1'!C:C,0)),1))</f>
        <v/>
      </c>
      <c r="G24" s="87" t="e">
        <f t="shared" si="1"/>
        <v>#VALUE!</v>
      </c>
      <c r="H24" s="87" t="e">
        <f t="shared" si="2"/>
        <v>#VALUE!</v>
      </c>
      <c r="Y24" s="9">
        <v>306</v>
      </c>
    </row>
    <row r="25" spans="1:25" x14ac:dyDescent="0.2">
      <c r="A25" s="9" t="str">
        <f>_xlfn.IFNA(INDEX('School List 1'!D:D,MATCH(B25,'School List 1'!C:C,0))," ")</f>
        <v xml:space="preserve"> </v>
      </c>
      <c r="D25" s="85" t="str">
        <f>_xlfn.IFNA(INDEX('School List 1'!O:O, MATCH(B25,'School List 1'!C:C,0)),"")</f>
        <v/>
      </c>
      <c r="E25" s="9" t="e">
        <f t="shared" si="0"/>
        <v>#VALUE!</v>
      </c>
      <c r="F25" s="86" t="str">
        <f>IF(TRIM(B25)="","",_xlfn.IFNA(INDEX('School List 1'!P:P, MATCH(B25,'School List 1'!C:C,0)),1))</f>
        <v/>
      </c>
      <c r="G25" s="87" t="e">
        <f t="shared" si="1"/>
        <v>#VALUE!</v>
      </c>
      <c r="H25" s="87" t="e">
        <f t="shared" si="2"/>
        <v>#VALUE!</v>
      </c>
      <c r="Y25" s="9">
        <v>307</v>
      </c>
    </row>
    <row r="26" spans="1:25" x14ac:dyDescent="0.2">
      <c r="A26" s="9" t="str">
        <f>_xlfn.IFNA(INDEX('School List 1'!D:D,MATCH(B26,'School List 1'!C:C,0))," ")</f>
        <v xml:space="preserve"> </v>
      </c>
      <c r="D26" s="85" t="str">
        <f>_xlfn.IFNA(INDEX('School List 1'!O:O, MATCH(B26,'School List 1'!C:C,0)),"")</f>
        <v/>
      </c>
      <c r="E26" s="9" t="e">
        <f t="shared" si="0"/>
        <v>#VALUE!</v>
      </c>
      <c r="F26" s="86" t="str">
        <f>IF(TRIM(B26)="","",_xlfn.IFNA(INDEX('School List 1'!P:P, MATCH(B26,'School List 1'!C:C,0)),1))</f>
        <v/>
      </c>
      <c r="G26" s="87" t="e">
        <f t="shared" si="1"/>
        <v>#VALUE!</v>
      </c>
      <c r="H26" s="87" t="e">
        <f t="shared" si="2"/>
        <v>#VALUE!</v>
      </c>
      <c r="Y26" s="9">
        <v>308</v>
      </c>
    </row>
    <row r="27" spans="1:25" x14ac:dyDescent="0.2">
      <c r="A27" s="9" t="str">
        <f>_xlfn.IFNA(INDEX('School List 1'!D:D,MATCH(B27,'School List 1'!C:C,0))," ")</f>
        <v xml:space="preserve"> </v>
      </c>
      <c r="D27" s="85" t="str">
        <f>_xlfn.IFNA(INDEX('School List 1'!O:O, MATCH(B27,'School List 1'!C:C,0)),"")</f>
        <v/>
      </c>
      <c r="E27" s="9" t="e">
        <f t="shared" si="0"/>
        <v>#VALUE!</v>
      </c>
      <c r="F27" s="86" t="str">
        <f>IF(TRIM(B27)="","",_xlfn.IFNA(INDEX('School List 1'!P:P, MATCH(B27,'School List 1'!C:C,0)),1))</f>
        <v/>
      </c>
      <c r="G27" s="87" t="e">
        <f t="shared" si="1"/>
        <v>#VALUE!</v>
      </c>
      <c r="H27" s="87" t="e">
        <f t="shared" si="2"/>
        <v>#VALUE!</v>
      </c>
      <c r="Y27" s="9">
        <v>309</v>
      </c>
    </row>
    <row r="28" spans="1:25" x14ac:dyDescent="0.2">
      <c r="A28" s="9" t="str">
        <f>_xlfn.IFNA(INDEX('School List 1'!D:D,MATCH(B28,'School List 1'!C:C,0))," ")</f>
        <v xml:space="preserve"> </v>
      </c>
      <c r="D28" s="85" t="str">
        <f>_xlfn.IFNA(INDEX('School List 1'!O:O, MATCH(B28,'School List 1'!C:C,0)),"")</f>
        <v/>
      </c>
      <c r="E28" s="9" t="e">
        <f t="shared" si="0"/>
        <v>#VALUE!</v>
      </c>
      <c r="F28" s="86" t="str">
        <f>IF(TRIM(B28)="","",_xlfn.IFNA(INDEX('School List 1'!P:P, MATCH(B28,'School List 1'!C:C,0)),1))</f>
        <v/>
      </c>
      <c r="G28" s="87" t="e">
        <f t="shared" si="1"/>
        <v>#VALUE!</v>
      </c>
      <c r="H28" s="87" t="e">
        <f t="shared" si="2"/>
        <v>#VALUE!</v>
      </c>
      <c r="Y28" s="9">
        <v>310</v>
      </c>
    </row>
    <row r="29" spans="1:25" x14ac:dyDescent="0.2">
      <c r="A29" s="9" t="str">
        <f>_xlfn.IFNA(INDEX('School List 1'!D:D,MATCH(B29,'School List 1'!C:C,0))," ")</f>
        <v xml:space="preserve"> </v>
      </c>
      <c r="D29" s="85" t="str">
        <f>_xlfn.IFNA(INDEX('School List 1'!O:O, MATCH(B29,'School List 1'!C:C,0)),"")</f>
        <v/>
      </c>
      <c r="E29" s="9" t="e">
        <f t="shared" si="0"/>
        <v>#VALUE!</v>
      </c>
      <c r="F29" s="86" t="str">
        <f>IF(TRIM(B29)="","",_xlfn.IFNA(INDEX('School List 1'!P:P, MATCH(B29,'School List 1'!C:C,0)),1))</f>
        <v/>
      </c>
      <c r="G29" s="87" t="e">
        <f t="shared" si="1"/>
        <v>#VALUE!</v>
      </c>
      <c r="H29" s="87" t="e">
        <f t="shared" si="2"/>
        <v>#VALUE!</v>
      </c>
      <c r="Y29" s="9">
        <v>311</v>
      </c>
    </row>
    <row r="30" spans="1:25" x14ac:dyDescent="0.2">
      <c r="A30" s="9" t="str">
        <f>_xlfn.IFNA(INDEX('School List 1'!D:D,MATCH(B30,'School List 1'!C:C,0))," ")</f>
        <v xml:space="preserve"> </v>
      </c>
      <c r="D30" s="85" t="str">
        <f>_xlfn.IFNA(INDEX('School List 1'!O:O, MATCH(B30,'School List 1'!C:C,0)),"")</f>
        <v/>
      </c>
      <c r="E30" s="9" t="e">
        <f t="shared" si="0"/>
        <v>#VALUE!</v>
      </c>
      <c r="F30" s="86" t="str">
        <f>IF(TRIM(B30)="","",_xlfn.IFNA(INDEX('School List 1'!P:P, MATCH(B30,'School List 1'!C:C,0)),1))</f>
        <v/>
      </c>
      <c r="G30" s="87" t="e">
        <f t="shared" si="1"/>
        <v>#VALUE!</v>
      </c>
      <c r="H30" s="87" t="e">
        <f t="shared" si="2"/>
        <v>#VALUE!</v>
      </c>
      <c r="Y30" s="9">
        <v>312</v>
      </c>
    </row>
    <row r="31" spans="1:25" x14ac:dyDescent="0.2">
      <c r="A31" s="9" t="str">
        <f>_xlfn.IFNA(INDEX('School List 1'!D:D,MATCH(B31,'School List 1'!C:C,0))," ")</f>
        <v xml:space="preserve"> </v>
      </c>
      <c r="D31" s="85" t="str">
        <f>_xlfn.IFNA(INDEX('School List 1'!O:O, MATCH(B31,'School List 1'!C:C,0)),"")</f>
        <v/>
      </c>
      <c r="E31" s="9" t="e">
        <f t="shared" si="0"/>
        <v>#VALUE!</v>
      </c>
      <c r="F31" s="86" t="str">
        <f>IF(TRIM(B31)="","",_xlfn.IFNA(INDEX('School List 1'!P:P, MATCH(B31,'School List 1'!C:C,0)),1))</f>
        <v/>
      </c>
      <c r="G31" s="87" t="e">
        <f t="shared" si="1"/>
        <v>#VALUE!</v>
      </c>
      <c r="H31" s="87" t="e">
        <f t="shared" si="2"/>
        <v>#VALUE!</v>
      </c>
      <c r="Y31" s="9">
        <v>313</v>
      </c>
    </row>
    <row r="32" spans="1:25" x14ac:dyDescent="0.2">
      <c r="A32" s="9" t="str">
        <f>_xlfn.IFNA(INDEX('School List 1'!D:D,MATCH(B32,'School List 1'!C:C,0))," ")</f>
        <v xml:space="preserve"> </v>
      </c>
      <c r="D32" s="85" t="str">
        <f>_xlfn.IFNA(INDEX('School List 1'!O:O, MATCH(B32,'School List 1'!C:C,0)),"")</f>
        <v/>
      </c>
      <c r="E32" s="9" t="e">
        <f t="shared" si="0"/>
        <v>#VALUE!</v>
      </c>
      <c r="F32" s="86" t="str">
        <f>IF(TRIM(B32)="","",_xlfn.IFNA(INDEX('School List 1'!P:P, MATCH(B32,'School List 1'!C:C,0)),1))</f>
        <v/>
      </c>
      <c r="G32" s="87" t="e">
        <f t="shared" si="1"/>
        <v>#VALUE!</v>
      </c>
      <c r="H32" s="87" t="e">
        <f t="shared" si="2"/>
        <v>#VALUE!</v>
      </c>
      <c r="Y32" s="9">
        <v>314</v>
      </c>
    </row>
    <row r="33" spans="1:25" x14ac:dyDescent="0.2">
      <c r="A33" s="9" t="str">
        <f>_xlfn.IFNA(INDEX('School List 1'!D:D,MATCH(B33,'School List 1'!C:C,0))," ")</f>
        <v xml:space="preserve"> </v>
      </c>
      <c r="D33" s="85" t="str">
        <f>_xlfn.IFNA(INDEX('School List 1'!O:O, MATCH(B33,'School List 1'!C:C,0)),"")</f>
        <v/>
      </c>
      <c r="E33" s="9" t="e">
        <f t="shared" si="0"/>
        <v>#VALUE!</v>
      </c>
      <c r="F33" s="86" t="str">
        <f>IF(TRIM(B33)="","",_xlfn.IFNA(INDEX('School List 1'!P:P, MATCH(B33,'School List 1'!C:C,0)),1))</f>
        <v/>
      </c>
      <c r="G33" s="87" t="e">
        <f t="shared" si="1"/>
        <v>#VALUE!</v>
      </c>
      <c r="H33" s="87" t="e">
        <f t="shared" si="2"/>
        <v>#VALUE!</v>
      </c>
      <c r="Y33" s="9">
        <v>315</v>
      </c>
    </row>
    <row r="34" spans="1:25" x14ac:dyDescent="0.2">
      <c r="A34" s="9" t="str">
        <f>_xlfn.IFNA(INDEX('School List 1'!D:D,MATCH(B34,'School List 1'!C:C,0))," ")</f>
        <v xml:space="preserve"> </v>
      </c>
      <c r="D34" s="85" t="str">
        <f>_xlfn.IFNA(INDEX('School List 1'!O:O, MATCH(B34,'School List 1'!C:C,0)),"")</f>
        <v/>
      </c>
      <c r="E34" s="9" t="e">
        <f t="shared" si="0"/>
        <v>#VALUE!</v>
      </c>
      <c r="F34" s="86" t="str">
        <f>IF(TRIM(B34)="","",_xlfn.IFNA(INDEX('School List 1'!P:P, MATCH(B34,'School List 1'!C:C,0)),1))</f>
        <v/>
      </c>
      <c r="G34" s="87" t="e">
        <f t="shared" si="1"/>
        <v>#VALUE!</v>
      </c>
      <c r="H34" s="87" t="e">
        <f t="shared" si="2"/>
        <v>#VALUE!</v>
      </c>
      <c r="Y34" s="9">
        <v>316</v>
      </c>
    </row>
    <row r="35" spans="1:25" x14ac:dyDescent="0.2">
      <c r="A35" s="9" t="str">
        <f>_xlfn.IFNA(INDEX('School List 1'!D:D,MATCH(B35,'School List 1'!C:C,0))," ")</f>
        <v xml:space="preserve"> </v>
      </c>
      <c r="D35" s="85" t="str">
        <f>_xlfn.IFNA(INDEX('School List 1'!O:O, MATCH(B35,'School List 1'!C:C,0)),"")</f>
        <v/>
      </c>
      <c r="E35" s="9" t="e">
        <f t="shared" si="0"/>
        <v>#VALUE!</v>
      </c>
      <c r="F35" s="86" t="str">
        <f>IF(TRIM(B35)="","",_xlfn.IFNA(INDEX('School List 1'!P:P, MATCH(B35,'School List 1'!C:C,0)),1))</f>
        <v/>
      </c>
      <c r="G35" s="87" t="e">
        <f t="shared" si="1"/>
        <v>#VALUE!</v>
      </c>
      <c r="H35" s="87" t="e">
        <f t="shared" si="2"/>
        <v>#VALUE!</v>
      </c>
      <c r="Y35" s="9">
        <v>317</v>
      </c>
    </row>
    <row r="36" spans="1:25" x14ac:dyDescent="0.2">
      <c r="A36" s="9" t="str">
        <f>_xlfn.IFNA(INDEX('School List 1'!D:D,MATCH(B36,'School List 1'!C:C,0))," ")</f>
        <v xml:space="preserve"> </v>
      </c>
      <c r="D36" s="85" t="str">
        <f>_xlfn.IFNA(INDEX('School List 1'!O:O, MATCH(B36,'School List 1'!C:C,0)),"")</f>
        <v/>
      </c>
      <c r="E36" s="9" t="e">
        <f t="shared" si="0"/>
        <v>#VALUE!</v>
      </c>
      <c r="F36" s="86" t="str">
        <f>IF(TRIM(B36)="","",_xlfn.IFNA(INDEX('School List 1'!P:P, MATCH(B36,'School List 1'!C:C,0)),1))</f>
        <v/>
      </c>
      <c r="G36" s="87" t="e">
        <f t="shared" si="1"/>
        <v>#VALUE!</v>
      </c>
      <c r="H36" s="87" t="e">
        <f t="shared" si="2"/>
        <v>#VALUE!</v>
      </c>
      <c r="Y36" s="9">
        <v>318</v>
      </c>
    </row>
    <row r="37" spans="1:25" x14ac:dyDescent="0.2">
      <c r="A37" s="9" t="str">
        <f>_xlfn.IFNA(INDEX('School List 1'!D:D,MATCH(B37,'School List 1'!C:C,0))," ")</f>
        <v xml:space="preserve"> </v>
      </c>
      <c r="D37" s="85" t="str">
        <f>_xlfn.IFNA(INDEX('School List 1'!O:O, MATCH(B37,'School List 1'!C:C,0)),"")</f>
        <v/>
      </c>
      <c r="E37" s="9" t="e">
        <f t="shared" si="0"/>
        <v>#VALUE!</v>
      </c>
      <c r="F37" s="86" t="str">
        <f>IF(TRIM(B37)="","",_xlfn.IFNA(INDEX('School List 1'!P:P, MATCH(B37,'School List 1'!C:C,0)),1))</f>
        <v/>
      </c>
      <c r="G37" s="87" t="e">
        <f t="shared" si="1"/>
        <v>#VALUE!</v>
      </c>
      <c r="H37" s="87" t="e">
        <f t="shared" si="2"/>
        <v>#VALUE!</v>
      </c>
      <c r="Y37" s="9">
        <v>319</v>
      </c>
    </row>
    <row r="38" spans="1:25" x14ac:dyDescent="0.2">
      <c r="A38" s="9" t="str">
        <f>_xlfn.IFNA(INDEX('School List 1'!D:D,MATCH(B38,'School List 1'!C:C,0))," ")</f>
        <v xml:space="preserve"> </v>
      </c>
      <c r="D38" s="85" t="str">
        <f>_xlfn.IFNA(INDEX('School List 1'!O:O, MATCH(B38,'School List 1'!C:C,0)),"")</f>
        <v/>
      </c>
      <c r="E38" s="9" t="e">
        <f t="shared" si="0"/>
        <v>#VALUE!</v>
      </c>
      <c r="F38" s="86" t="str">
        <f>IF(TRIM(B38)="","",_xlfn.IFNA(INDEX('School List 1'!P:P, MATCH(B38,'School List 1'!C:C,0)),1))</f>
        <v/>
      </c>
      <c r="G38" s="87" t="e">
        <f t="shared" si="1"/>
        <v>#VALUE!</v>
      </c>
      <c r="H38" s="87" t="e">
        <f t="shared" si="2"/>
        <v>#VALUE!</v>
      </c>
      <c r="Y38" s="9">
        <v>320</v>
      </c>
    </row>
    <row r="39" spans="1:25" x14ac:dyDescent="0.2">
      <c r="A39" s="9" t="str">
        <f>_xlfn.IFNA(INDEX('School List 1'!D:D,MATCH(B39,'School List 1'!C:C,0))," ")</f>
        <v xml:space="preserve"> </v>
      </c>
      <c r="D39" s="85" t="str">
        <f>_xlfn.IFNA(INDEX('School List 1'!O:O, MATCH(B39,'School List 1'!C:C,0)),"")</f>
        <v/>
      </c>
      <c r="E39" s="9" t="e">
        <f t="shared" si="0"/>
        <v>#VALUE!</v>
      </c>
      <c r="F39" s="86" t="str">
        <f>IF(TRIM(B39)="","",_xlfn.IFNA(INDEX('School List 1'!P:P, MATCH(B39,'School List 1'!C:C,0)),1))</f>
        <v/>
      </c>
      <c r="G39" s="87" t="e">
        <f t="shared" si="1"/>
        <v>#VALUE!</v>
      </c>
      <c r="H39" s="87" t="e">
        <f t="shared" si="2"/>
        <v>#VALUE!</v>
      </c>
      <c r="Y39" s="9">
        <v>330</v>
      </c>
    </row>
    <row r="40" spans="1:25" x14ac:dyDescent="0.2">
      <c r="A40" s="9" t="str">
        <f>_xlfn.IFNA(INDEX('School List 1'!D:D,MATCH(B40,'School List 1'!C:C,0))," ")</f>
        <v xml:space="preserve"> </v>
      </c>
      <c r="D40" s="85" t="str">
        <f>_xlfn.IFNA(INDEX('School List 1'!O:O, MATCH(B40,'School List 1'!C:C,0)),"")</f>
        <v/>
      </c>
      <c r="E40" s="9" t="e">
        <f t="shared" si="0"/>
        <v>#VALUE!</v>
      </c>
      <c r="F40" s="86" t="str">
        <f>IF(TRIM(B40)="","",_xlfn.IFNA(INDEX('School List 1'!P:P, MATCH(B40,'School List 1'!C:C,0)),1))</f>
        <v/>
      </c>
      <c r="G40" s="87" t="e">
        <f t="shared" si="1"/>
        <v>#VALUE!</v>
      </c>
      <c r="H40" s="87" t="e">
        <f t="shared" si="2"/>
        <v>#VALUE!</v>
      </c>
      <c r="Y40" s="9">
        <v>331</v>
      </c>
    </row>
    <row r="41" spans="1:25" x14ac:dyDescent="0.2">
      <c r="A41" s="9" t="str">
        <f>_xlfn.IFNA(INDEX('School List 1'!D:D,MATCH(B41,'School List 1'!C:C,0))," ")</f>
        <v xml:space="preserve"> </v>
      </c>
      <c r="D41" s="85" t="str">
        <f>_xlfn.IFNA(INDEX('School List 1'!O:O, MATCH(B41,'School List 1'!C:C,0)),"")</f>
        <v/>
      </c>
      <c r="E41" s="9" t="e">
        <f t="shared" si="0"/>
        <v>#VALUE!</v>
      </c>
      <c r="F41" s="86" t="str">
        <f>IF(TRIM(B41)="","",_xlfn.IFNA(INDEX('School List 1'!P:P, MATCH(B41,'School List 1'!C:C,0)),1))</f>
        <v/>
      </c>
      <c r="G41" s="87" t="e">
        <f t="shared" si="1"/>
        <v>#VALUE!</v>
      </c>
      <c r="H41" s="87" t="e">
        <f t="shared" si="2"/>
        <v>#VALUE!</v>
      </c>
      <c r="Y41" s="9">
        <v>332</v>
      </c>
    </row>
    <row r="42" spans="1:25" x14ac:dyDescent="0.2">
      <c r="A42" s="9" t="str">
        <f>_xlfn.IFNA(INDEX('School List 1'!D:D,MATCH(B42,'School List 1'!C:C,0))," ")</f>
        <v xml:space="preserve"> </v>
      </c>
      <c r="D42" s="85" t="str">
        <f>_xlfn.IFNA(INDEX('School List 1'!O:O, MATCH(B42,'School List 1'!C:C,0)),"")</f>
        <v/>
      </c>
      <c r="E42" s="9" t="e">
        <f t="shared" si="0"/>
        <v>#VALUE!</v>
      </c>
      <c r="F42" s="86" t="str">
        <f>IF(TRIM(B42)="","",_xlfn.IFNA(INDEX('School List 1'!P:P, MATCH(B42,'School List 1'!C:C,0)),1))</f>
        <v/>
      </c>
      <c r="G42" s="87" t="e">
        <f t="shared" si="1"/>
        <v>#VALUE!</v>
      </c>
      <c r="H42" s="87" t="e">
        <f t="shared" si="2"/>
        <v>#VALUE!</v>
      </c>
      <c r="Y42" s="9">
        <v>333</v>
      </c>
    </row>
    <row r="43" spans="1:25" x14ac:dyDescent="0.2">
      <c r="A43" s="9" t="str">
        <f>_xlfn.IFNA(INDEX('School List 1'!D:D,MATCH(B43,'School List 1'!C:C,0))," ")</f>
        <v xml:space="preserve"> </v>
      </c>
      <c r="D43" s="85" t="str">
        <f>_xlfn.IFNA(INDEX('School List 1'!O:O, MATCH(B43,'School List 1'!C:C,0)),"")</f>
        <v/>
      </c>
      <c r="E43" s="9" t="e">
        <f t="shared" si="0"/>
        <v>#VALUE!</v>
      </c>
      <c r="F43" s="86" t="str">
        <f>IF(TRIM(B43)="","",_xlfn.IFNA(INDEX('School List 1'!P:P, MATCH(B43,'School List 1'!C:C,0)),1))</f>
        <v/>
      </c>
      <c r="G43" s="87" t="e">
        <f t="shared" si="1"/>
        <v>#VALUE!</v>
      </c>
      <c r="H43" s="87" t="e">
        <f t="shared" si="2"/>
        <v>#VALUE!</v>
      </c>
      <c r="Y43" s="9">
        <v>334</v>
      </c>
    </row>
    <row r="44" spans="1:25" x14ac:dyDescent="0.2">
      <c r="A44" s="9" t="str">
        <f>_xlfn.IFNA(INDEX('School List 1'!D:D,MATCH(B44,'School List 1'!C:C,0))," ")</f>
        <v xml:space="preserve"> </v>
      </c>
      <c r="D44" s="85" t="str">
        <f>_xlfn.IFNA(INDEX('School List 1'!O:O, MATCH(B44,'School List 1'!C:C,0)),"")</f>
        <v/>
      </c>
      <c r="E44" s="9" t="e">
        <f t="shared" si="0"/>
        <v>#VALUE!</v>
      </c>
      <c r="F44" s="86" t="str">
        <f>IF(TRIM(B44)="","",_xlfn.IFNA(INDEX('School List 1'!P:P, MATCH(B44,'School List 1'!C:C,0)),1))</f>
        <v/>
      </c>
      <c r="G44" s="87" t="e">
        <f t="shared" si="1"/>
        <v>#VALUE!</v>
      </c>
      <c r="H44" s="87" t="e">
        <f t="shared" si="2"/>
        <v>#VALUE!</v>
      </c>
      <c r="Y44" s="9">
        <v>335</v>
      </c>
    </row>
    <row r="45" spans="1:25" x14ac:dyDescent="0.2">
      <c r="A45" s="9" t="str">
        <f>_xlfn.IFNA(INDEX('School List 1'!D:D,MATCH(B45,'School List 1'!C:C,0))," ")</f>
        <v xml:space="preserve"> </v>
      </c>
      <c r="D45" s="85" t="str">
        <f>_xlfn.IFNA(INDEX('School List 1'!O:O, MATCH(B45,'School List 1'!C:C,0)),"")</f>
        <v/>
      </c>
      <c r="E45" s="9" t="e">
        <f t="shared" si="0"/>
        <v>#VALUE!</v>
      </c>
      <c r="F45" s="86" t="str">
        <f>IF(TRIM(B45)="","",_xlfn.IFNA(INDEX('School List 1'!P:P, MATCH(B45,'School List 1'!C:C,0)),1))</f>
        <v/>
      </c>
      <c r="G45" s="87" t="e">
        <f t="shared" si="1"/>
        <v>#VALUE!</v>
      </c>
      <c r="H45" s="87" t="e">
        <f t="shared" si="2"/>
        <v>#VALUE!</v>
      </c>
      <c r="Y45" s="9">
        <v>336</v>
      </c>
    </row>
    <row r="46" spans="1:25" x14ac:dyDescent="0.2">
      <c r="A46" s="9" t="str">
        <f>_xlfn.IFNA(INDEX('School List 1'!D:D,MATCH(B46,'School List 1'!C:C,0))," ")</f>
        <v xml:space="preserve"> </v>
      </c>
      <c r="D46" s="85" t="str">
        <f>_xlfn.IFNA(INDEX('School List 1'!O:O, MATCH(B46,'School List 1'!C:C,0)),"")</f>
        <v/>
      </c>
      <c r="E46" s="9" t="e">
        <f t="shared" si="0"/>
        <v>#VALUE!</v>
      </c>
      <c r="F46" s="86" t="str">
        <f>IF(TRIM(B46)="","",_xlfn.IFNA(INDEX('School List 1'!P:P, MATCH(B46,'School List 1'!C:C,0)),1))</f>
        <v/>
      </c>
      <c r="G46" s="87" t="e">
        <f t="shared" si="1"/>
        <v>#VALUE!</v>
      </c>
      <c r="H46" s="87" t="e">
        <f t="shared" si="2"/>
        <v>#VALUE!</v>
      </c>
      <c r="Y46" s="9">
        <v>340</v>
      </c>
    </row>
    <row r="47" spans="1:25" x14ac:dyDescent="0.2">
      <c r="A47" s="9" t="str">
        <f>_xlfn.IFNA(INDEX('School List 1'!D:D,MATCH(B47,'School List 1'!C:C,0))," ")</f>
        <v xml:space="preserve"> </v>
      </c>
      <c r="D47" s="85" t="str">
        <f>_xlfn.IFNA(INDEX('School List 1'!O:O, MATCH(B47,'School List 1'!C:C,0)),"")</f>
        <v/>
      </c>
      <c r="E47" s="9" t="e">
        <f t="shared" si="0"/>
        <v>#VALUE!</v>
      </c>
      <c r="F47" s="86" t="str">
        <f>IF(TRIM(B47)="","",_xlfn.IFNA(INDEX('School List 1'!P:P, MATCH(B47,'School List 1'!C:C,0)),1))</f>
        <v/>
      </c>
      <c r="G47" s="87" t="e">
        <f t="shared" si="1"/>
        <v>#VALUE!</v>
      </c>
      <c r="H47" s="87" t="e">
        <f t="shared" si="2"/>
        <v>#VALUE!</v>
      </c>
      <c r="Y47" s="9">
        <v>341</v>
      </c>
    </row>
    <row r="48" spans="1:25" x14ac:dyDescent="0.2">
      <c r="A48" s="9" t="str">
        <f>_xlfn.IFNA(INDEX('School List 1'!D:D,MATCH(B48,'School List 1'!C:C,0))," ")</f>
        <v xml:space="preserve"> </v>
      </c>
      <c r="D48" s="85" t="str">
        <f>_xlfn.IFNA(INDEX('School List 1'!O:O, MATCH(B48,'School List 1'!C:C,0)),"")</f>
        <v/>
      </c>
      <c r="E48" s="9" t="e">
        <f t="shared" si="0"/>
        <v>#VALUE!</v>
      </c>
      <c r="F48" s="86" t="str">
        <f>IF(TRIM(B48)="","",_xlfn.IFNA(INDEX('School List 1'!P:P, MATCH(B48,'School List 1'!C:C,0)),1))</f>
        <v/>
      </c>
      <c r="G48" s="87" t="e">
        <f t="shared" si="1"/>
        <v>#VALUE!</v>
      </c>
      <c r="H48" s="87" t="e">
        <f t="shared" si="2"/>
        <v>#VALUE!</v>
      </c>
      <c r="Y48" s="9">
        <v>342</v>
      </c>
    </row>
    <row r="49" spans="1:25" x14ac:dyDescent="0.2">
      <c r="A49" s="9" t="str">
        <f>_xlfn.IFNA(INDEX('School List 1'!D:D,MATCH(B49,'School List 1'!C:C,0))," ")</f>
        <v xml:space="preserve"> </v>
      </c>
      <c r="D49" s="85" t="str">
        <f>_xlfn.IFNA(INDEX('School List 1'!O:O, MATCH(B49,'School List 1'!C:C,0)),"")</f>
        <v/>
      </c>
      <c r="E49" s="9" t="e">
        <f t="shared" si="0"/>
        <v>#VALUE!</v>
      </c>
      <c r="F49" s="86" t="str">
        <f>IF(TRIM(B49)="","",_xlfn.IFNA(INDEX('School List 1'!P:P, MATCH(B49,'School List 1'!C:C,0)),1))</f>
        <v/>
      </c>
      <c r="G49" s="87" t="e">
        <f t="shared" si="1"/>
        <v>#VALUE!</v>
      </c>
      <c r="H49" s="87" t="e">
        <f t="shared" si="2"/>
        <v>#VALUE!</v>
      </c>
      <c r="Y49" s="9">
        <v>343</v>
      </c>
    </row>
    <row r="50" spans="1:25" x14ac:dyDescent="0.2">
      <c r="A50" s="9" t="str">
        <f>_xlfn.IFNA(INDEX('School List 1'!D:D,MATCH(B50,'School List 1'!C:C,0))," ")</f>
        <v xml:space="preserve"> </v>
      </c>
      <c r="D50" s="85" t="str">
        <f>_xlfn.IFNA(INDEX('School List 1'!O:O, MATCH(B50,'School List 1'!C:C,0)),"")</f>
        <v/>
      </c>
      <c r="E50" s="9" t="e">
        <f t="shared" si="0"/>
        <v>#VALUE!</v>
      </c>
      <c r="F50" s="86" t="str">
        <f>IF(TRIM(B50)="","",_xlfn.IFNA(INDEX('School List 1'!P:P, MATCH(B50,'School List 1'!C:C,0)),1))</f>
        <v/>
      </c>
      <c r="G50" s="87" t="e">
        <f t="shared" si="1"/>
        <v>#VALUE!</v>
      </c>
      <c r="H50" s="87" t="e">
        <f t="shared" si="2"/>
        <v>#VALUE!</v>
      </c>
      <c r="Y50" s="9">
        <v>344</v>
      </c>
    </row>
    <row r="51" spans="1:25" x14ac:dyDescent="0.2">
      <c r="A51" s="9" t="str">
        <f>_xlfn.IFNA(INDEX('School List 1'!D:D,MATCH(B51,'School List 1'!C:C,0))," ")</f>
        <v xml:space="preserve"> </v>
      </c>
      <c r="D51" s="85" t="str">
        <f>_xlfn.IFNA(INDEX('School List 1'!O:O, MATCH(B51,'School List 1'!C:C,0)),"")</f>
        <v/>
      </c>
      <c r="E51" s="9" t="e">
        <f t="shared" si="0"/>
        <v>#VALUE!</v>
      </c>
      <c r="F51" s="86" t="str">
        <f>IF(TRIM(B51)="","",_xlfn.IFNA(INDEX('School List 1'!P:P, MATCH(B51,'School List 1'!C:C,0)),1))</f>
        <v/>
      </c>
      <c r="G51" s="87" t="e">
        <f t="shared" si="1"/>
        <v>#VALUE!</v>
      </c>
      <c r="H51" s="87" t="e">
        <f t="shared" si="2"/>
        <v>#VALUE!</v>
      </c>
      <c r="Y51" s="9">
        <v>350</v>
      </c>
    </row>
    <row r="52" spans="1:25" x14ac:dyDescent="0.2">
      <c r="A52" s="9" t="str">
        <f>_xlfn.IFNA(INDEX('School List 1'!D:D,MATCH(B52,'School List 1'!C:C,0))," ")</f>
        <v xml:space="preserve"> </v>
      </c>
      <c r="D52" s="85" t="str">
        <f>_xlfn.IFNA(INDEX('School List 1'!O:O, MATCH(B52,'School List 1'!C:C,0)),"")</f>
        <v/>
      </c>
      <c r="E52" s="9" t="e">
        <f t="shared" si="0"/>
        <v>#VALUE!</v>
      </c>
      <c r="F52" s="86" t="str">
        <f>IF(TRIM(B52)="","",_xlfn.IFNA(INDEX('School List 1'!P:P, MATCH(B52,'School List 1'!C:C,0)),1))</f>
        <v/>
      </c>
      <c r="G52" s="87" t="e">
        <f t="shared" si="1"/>
        <v>#VALUE!</v>
      </c>
      <c r="H52" s="87" t="e">
        <f t="shared" si="2"/>
        <v>#VALUE!</v>
      </c>
      <c r="Y52" s="9">
        <v>351</v>
      </c>
    </row>
    <row r="53" spans="1:25" x14ac:dyDescent="0.2">
      <c r="A53" s="9" t="str">
        <f>_xlfn.IFNA(INDEX('School List 1'!D:D,MATCH(B53,'School List 1'!C:C,0))," ")</f>
        <v xml:space="preserve"> </v>
      </c>
      <c r="D53" s="85" t="str">
        <f>_xlfn.IFNA(INDEX('School List 1'!O:O, MATCH(B53,'School List 1'!C:C,0)),"")</f>
        <v/>
      </c>
      <c r="E53" s="9" t="e">
        <f t="shared" si="0"/>
        <v>#VALUE!</v>
      </c>
      <c r="F53" s="86" t="str">
        <f>IF(TRIM(B53)="","",_xlfn.IFNA(INDEX('School List 1'!P:P, MATCH(B53,'School List 1'!C:C,0)),1))</f>
        <v/>
      </c>
      <c r="G53" s="87" t="e">
        <f t="shared" si="1"/>
        <v>#VALUE!</v>
      </c>
      <c r="H53" s="87" t="e">
        <f t="shared" si="2"/>
        <v>#VALUE!</v>
      </c>
      <c r="Y53" s="9">
        <v>352</v>
      </c>
    </row>
    <row r="54" spans="1:25" x14ac:dyDescent="0.2">
      <c r="A54" s="9" t="str">
        <f>_xlfn.IFNA(INDEX('School List 1'!D:D,MATCH(B54,'School List 1'!C:C,0))," ")</f>
        <v xml:space="preserve"> </v>
      </c>
      <c r="D54" s="85" t="str">
        <f>_xlfn.IFNA(INDEX('School List 1'!O:O, MATCH(B54,'School List 1'!C:C,0)),"")</f>
        <v/>
      </c>
      <c r="E54" s="9" t="e">
        <f t="shared" si="0"/>
        <v>#VALUE!</v>
      </c>
      <c r="F54" s="86" t="str">
        <f>IF(TRIM(B54)="","",_xlfn.IFNA(INDEX('School List 1'!P:P, MATCH(B54,'School List 1'!C:C,0)),1))</f>
        <v/>
      </c>
      <c r="G54" s="87" t="e">
        <f t="shared" si="1"/>
        <v>#VALUE!</v>
      </c>
      <c r="H54" s="87" t="e">
        <f t="shared" si="2"/>
        <v>#VALUE!</v>
      </c>
      <c r="Y54" s="9">
        <v>353</v>
      </c>
    </row>
    <row r="55" spans="1:25" x14ac:dyDescent="0.2">
      <c r="A55" s="9" t="str">
        <f>_xlfn.IFNA(INDEX('School List 1'!D:D,MATCH(B55,'School List 1'!C:C,0))," ")</f>
        <v xml:space="preserve"> </v>
      </c>
      <c r="D55" s="85" t="str">
        <f>_xlfn.IFNA(INDEX('School List 1'!O:O, MATCH(B55,'School List 1'!C:C,0)),"")</f>
        <v/>
      </c>
      <c r="E55" s="9" t="e">
        <f t="shared" si="0"/>
        <v>#VALUE!</v>
      </c>
      <c r="F55" s="86" t="str">
        <f>IF(TRIM(B55)="","",_xlfn.IFNA(INDEX('School List 1'!P:P, MATCH(B55,'School List 1'!C:C,0)),1))</f>
        <v/>
      </c>
      <c r="G55" s="87" t="e">
        <f t="shared" si="1"/>
        <v>#VALUE!</v>
      </c>
      <c r="H55" s="87" t="e">
        <f t="shared" si="2"/>
        <v>#VALUE!</v>
      </c>
      <c r="Y55" s="9">
        <v>354</v>
      </c>
    </row>
    <row r="56" spans="1:25" x14ac:dyDescent="0.2">
      <c r="A56" s="9" t="str">
        <f>_xlfn.IFNA(INDEX('School List 1'!D:D,MATCH(B56,'School List 1'!C:C,0))," ")</f>
        <v xml:space="preserve"> </v>
      </c>
      <c r="D56" s="85" t="str">
        <f>_xlfn.IFNA(INDEX('School List 1'!O:O, MATCH(B56,'School List 1'!C:C,0)),"")</f>
        <v/>
      </c>
      <c r="E56" s="9" t="e">
        <f t="shared" si="0"/>
        <v>#VALUE!</v>
      </c>
      <c r="F56" s="86" t="str">
        <f>IF(TRIM(B56)="","",_xlfn.IFNA(INDEX('School List 1'!P:P, MATCH(B56,'School List 1'!C:C,0)),1))</f>
        <v/>
      </c>
      <c r="G56" s="87" t="e">
        <f t="shared" si="1"/>
        <v>#VALUE!</v>
      </c>
      <c r="H56" s="87" t="e">
        <f t="shared" si="2"/>
        <v>#VALUE!</v>
      </c>
      <c r="Y56" s="9">
        <v>355</v>
      </c>
    </row>
    <row r="57" spans="1:25" x14ac:dyDescent="0.2">
      <c r="A57" s="9" t="str">
        <f>_xlfn.IFNA(INDEX('School List 1'!D:D,MATCH(B57,'School List 1'!C:C,0))," ")</f>
        <v xml:space="preserve"> </v>
      </c>
      <c r="D57" s="85" t="str">
        <f>_xlfn.IFNA(INDEX('School List 1'!O:O, MATCH(B57,'School List 1'!C:C,0)),"")</f>
        <v/>
      </c>
      <c r="E57" s="9" t="e">
        <f t="shared" si="0"/>
        <v>#VALUE!</v>
      </c>
      <c r="F57" s="86" t="str">
        <f>IF(TRIM(B57)="","",_xlfn.IFNA(INDEX('School List 1'!P:P, MATCH(B57,'School List 1'!C:C,0)),1))</f>
        <v/>
      </c>
      <c r="G57" s="87" t="e">
        <f t="shared" si="1"/>
        <v>#VALUE!</v>
      </c>
      <c r="H57" s="87" t="e">
        <f t="shared" si="2"/>
        <v>#VALUE!</v>
      </c>
      <c r="Y57" s="9">
        <v>356</v>
      </c>
    </row>
    <row r="58" spans="1:25" x14ac:dyDescent="0.2">
      <c r="A58" s="9" t="str">
        <f>_xlfn.IFNA(INDEX('School List 1'!D:D,MATCH(B58,'School List 1'!C:C,0))," ")</f>
        <v xml:space="preserve"> </v>
      </c>
      <c r="D58" s="85" t="str">
        <f>_xlfn.IFNA(INDEX('School List 1'!O:O, MATCH(B58,'School List 1'!C:C,0)),"")</f>
        <v/>
      </c>
      <c r="E58" s="9" t="e">
        <f t="shared" si="0"/>
        <v>#VALUE!</v>
      </c>
      <c r="F58" s="86" t="str">
        <f>IF(TRIM(B58)="","",_xlfn.IFNA(INDEX('School List 1'!P:P, MATCH(B58,'School List 1'!C:C,0)),1))</f>
        <v/>
      </c>
      <c r="G58" s="87" t="e">
        <f t="shared" si="1"/>
        <v>#VALUE!</v>
      </c>
      <c r="H58" s="87" t="e">
        <f t="shared" si="2"/>
        <v>#VALUE!</v>
      </c>
      <c r="Y58" s="9">
        <v>357</v>
      </c>
    </row>
    <row r="59" spans="1:25" x14ac:dyDescent="0.2">
      <c r="A59" s="9" t="str">
        <f>_xlfn.IFNA(INDEX('School List 1'!D:D,MATCH(B59,'School List 1'!C:C,0))," ")</f>
        <v xml:space="preserve"> </v>
      </c>
      <c r="D59" s="85" t="str">
        <f>_xlfn.IFNA(INDEX('School List 1'!O:O, MATCH(B59,'School List 1'!C:C,0)),"")</f>
        <v/>
      </c>
      <c r="E59" s="9" t="e">
        <f t="shared" si="0"/>
        <v>#VALUE!</v>
      </c>
      <c r="F59" s="86" t="str">
        <f>IF(TRIM(B59)="","",_xlfn.IFNA(INDEX('School List 1'!P:P, MATCH(B59,'School List 1'!C:C,0)),1))</f>
        <v/>
      </c>
      <c r="G59" s="87" t="e">
        <f t="shared" si="1"/>
        <v>#VALUE!</v>
      </c>
      <c r="H59" s="87" t="e">
        <f t="shared" si="2"/>
        <v>#VALUE!</v>
      </c>
      <c r="Y59" s="9">
        <v>358</v>
      </c>
    </row>
    <row r="60" spans="1:25" x14ac:dyDescent="0.2">
      <c r="A60" s="9" t="str">
        <f>_xlfn.IFNA(INDEX('School List 1'!D:D,MATCH(B60,'School List 1'!C:C,0))," ")</f>
        <v xml:space="preserve"> </v>
      </c>
      <c r="D60" s="85" t="str">
        <f>_xlfn.IFNA(INDEX('School List 1'!O:O, MATCH(B60,'School List 1'!C:C,0)),"")</f>
        <v/>
      </c>
      <c r="E60" s="9" t="e">
        <f t="shared" si="0"/>
        <v>#VALUE!</v>
      </c>
      <c r="F60" s="86" t="str">
        <f>IF(TRIM(B60)="","",_xlfn.IFNA(INDEX('School List 1'!P:P, MATCH(B60,'School List 1'!C:C,0)),1))</f>
        <v/>
      </c>
      <c r="G60" s="87" t="e">
        <f t="shared" si="1"/>
        <v>#VALUE!</v>
      </c>
      <c r="H60" s="87" t="e">
        <f t="shared" si="2"/>
        <v>#VALUE!</v>
      </c>
      <c r="Y60" s="9">
        <v>359</v>
      </c>
    </row>
    <row r="61" spans="1:25" x14ac:dyDescent="0.2">
      <c r="A61" s="9" t="str">
        <f>_xlfn.IFNA(INDEX('School List 1'!D:D,MATCH(B61,'School List 1'!C:C,0))," ")</f>
        <v xml:space="preserve"> </v>
      </c>
      <c r="D61" s="85" t="str">
        <f>_xlfn.IFNA(INDEX('School List 1'!O:O, MATCH(B61,'School List 1'!C:C,0)),"")</f>
        <v/>
      </c>
      <c r="E61" s="9" t="e">
        <f t="shared" si="0"/>
        <v>#VALUE!</v>
      </c>
      <c r="F61" s="86" t="str">
        <f>IF(TRIM(B61)="","",_xlfn.IFNA(INDEX('School List 1'!P:P, MATCH(B61,'School List 1'!C:C,0)),1))</f>
        <v/>
      </c>
      <c r="G61" s="87" t="e">
        <f t="shared" si="1"/>
        <v>#VALUE!</v>
      </c>
      <c r="H61" s="87" t="e">
        <f t="shared" si="2"/>
        <v>#VALUE!</v>
      </c>
      <c r="Y61" s="9">
        <v>370</v>
      </c>
    </row>
    <row r="62" spans="1:25" x14ac:dyDescent="0.2">
      <c r="A62" s="9" t="str">
        <f>_xlfn.IFNA(INDEX('School List 1'!D:D,MATCH(B62,'School List 1'!C:C,0))," ")</f>
        <v xml:space="preserve"> </v>
      </c>
      <c r="D62" s="85" t="str">
        <f>_xlfn.IFNA(INDEX('School List 1'!O:O, MATCH(B62,'School List 1'!C:C,0)),"")</f>
        <v/>
      </c>
      <c r="E62" s="9" t="e">
        <f t="shared" si="0"/>
        <v>#VALUE!</v>
      </c>
      <c r="F62" s="86" t="str">
        <f>IF(TRIM(B62)="","",_xlfn.IFNA(INDEX('School List 1'!P:P, MATCH(B62,'School List 1'!C:C,0)),1))</f>
        <v/>
      </c>
      <c r="G62" s="87" t="e">
        <f t="shared" si="1"/>
        <v>#VALUE!</v>
      </c>
      <c r="H62" s="87" t="e">
        <f t="shared" si="2"/>
        <v>#VALUE!</v>
      </c>
      <c r="Y62" s="9">
        <v>371</v>
      </c>
    </row>
    <row r="63" spans="1:25" x14ac:dyDescent="0.2">
      <c r="A63" s="9" t="str">
        <f>_xlfn.IFNA(INDEX('School List 1'!D:D,MATCH(B63,'School List 1'!C:C,0))," ")</f>
        <v xml:space="preserve"> </v>
      </c>
      <c r="D63" s="85" t="str">
        <f>_xlfn.IFNA(INDEX('School List 1'!O:O, MATCH(B63,'School List 1'!C:C,0)),"")</f>
        <v/>
      </c>
      <c r="E63" s="9" t="e">
        <f t="shared" si="0"/>
        <v>#VALUE!</v>
      </c>
      <c r="F63" s="86" t="str">
        <f>IF(TRIM(B63)="","",_xlfn.IFNA(INDEX('School List 1'!P:P, MATCH(B63,'School List 1'!C:C,0)),1))</f>
        <v/>
      </c>
      <c r="G63" s="87" t="e">
        <f t="shared" si="1"/>
        <v>#VALUE!</v>
      </c>
      <c r="H63" s="87" t="e">
        <f t="shared" si="2"/>
        <v>#VALUE!</v>
      </c>
      <c r="Y63" s="9">
        <v>372</v>
      </c>
    </row>
    <row r="64" spans="1:25" x14ac:dyDescent="0.2">
      <c r="A64" s="9" t="str">
        <f>_xlfn.IFNA(INDEX('School List 1'!D:D,MATCH(B64,'School List 1'!C:C,0))," ")</f>
        <v xml:space="preserve"> </v>
      </c>
      <c r="D64" s="85" t="str">
        <f>_xlfn.IFNA(INDEX('School List 1'!O:O, MATCH(B64,'School List 1'!C:C,0)),"")</f>
        <v/>
      </c>
      <c r="E64" s="9" t="e">
        <f t="shared" si="0"/>
        <v>#VALUE!</v>
      </c>
      <c r="F64" s="86" t="str">
        <f>IF(TRIM(B64)="","",_xlfn.IFNA(INDEX('School List 1'!P:P, MATCH(B64,'School List 1'!C:C,0)),1))</f>
        <v/>
      </c>
      <c r="G64" s="87" t="e">
        <f t="shared" si="1"/>
        <v>#VALUE!</v>
      </c>
      <c r="H64" s="87" t="e">
        <f t="shared" si="2"/>
        <v>#VALUE!</v>
      </c>
      <c r="Y64" s="9">
        <v>373</v>
      </c>
    </row>
    <row r="65" spans="1:25" x14ac:dyDescent="0.2">
      <c r="A65" s="9" t="str">
        <f>_xlfn.IFNA(INDEX('School List 1'!D:D,MATCH(B65,'School List 1'!C:C,0))," ")</f>
        <v xml:space="preserve"> </v>
      </c>
      <c r="D65" s="85" t="str">
        <f>_xlfn.IFNA(INDEX('School List 1'!O:O, MATCH(B65,'School List 1'!C:C,0)),"")</f>
        <v/>
      </c>
      <c r="E65" s="9" t="e">
        <f t="shared" si="0"/>
        <v>#VALUE!</v>
      </c>
      <c r="F65" s="86" t="str">
        <f>IF(TRIM(B65)="","",_xlfn.IFNA(INDEX('School List 1'!P:P, MATCH(B65,'School List 1'!C:C,0)),1))</f>
        <v/>
      </c>
      <c r="G65" s="87" t="e">
        <f t="shared" si="1"/>
        <v>#VALUE!</v>
      </c>
      <c r="H65" s="87" t="e">
        <f t="shared" si="2"/>
        <v>#VALUE!</v>
      </c>
      <c r="Y65" s="9">
        <v>380</v>
      </c>
    </row>
    <row r="66" spans="1:25" x14ac:dyDescent="0.2">
      <c r="A66" s="9" t="str">
        <f>_xlfn.IFNA(INDEX('School List 1'!D:D,MATCH(B66,'School List 1'!C:C,0))," ")</f>
        <v xml:space="preserve"> </v>
      </c>
      <c r="D66" s="85" t="str">
        <f>_xlfn.IFNA(INDEX('School List 1'!O:O, MATCH(B66,'School List 1'!C:C,0)),"")</f>
        <v/>
      </c>
      <c r="E66" s="9" t="e">
        <f t="shared" si="0"/>
        <v>#VALUE!</v>
      </c>
      <c r="F66" s="86" t="str">
        <f>IF(TRIM(B66)="","",_xlfn.IFNA(INDEX('School List 1'!P:P, MATCH(B66,'School List 1'!C:C,0)),1))</f>
        <v/>
      </c>
      <c r="G66" s="87" t="e">
        <f t="shared" si="1"/>
        <v>#VALUE!</v>
      </c>
      <c r="H66" s="87" t="e">
        <f t="shared" si="2"/>
        <v>#VALUE!</v>
      </c>
      <c r="Y66" s="9">
        <v>381</v>
      </c>
    </row>
    <row r="67" spans="1:25" x14ac:dyDescent="0.2">
      <c r="A67" s="9" t="str">
        <f>_xlfn.IFNA(INDEX('School List 1'!D:D,MATCH(B67,'School List 1'!C:C,0))," ")</f>
        <v xml:space="preserve"> </v>
      </c>
      <c r="D67" s="85" t="str">
        <f>_xlfn.IFNA(INDEX('School List 1'!O:O, MATCH(B67,'School List 1'!C:C,0)),"")</f>
        <v/>
      </c>
      <c r="E67" s="9" t="e">
        <f t="shared" si="0"/>
        <v>#VALUE!</v>
      </c>
      <c r="F67" s="86" t="str">
        <f>IF(TRIM(B67)="","",_xlfn.IFNA(INDEX('School List 1'!P:P, MATCH(B67,'School List 1'!C:C,0)),1))</f>
        <v/>
      </c>
      <c r="G67" s="87" t="e">
        <f t="shared" si="1"/>
        <v>#VALUE!</v>
      </c>
      <c r="H67" s="87" t="e">
        <f t="shared" si="2"/>
        <v>#VALUE!</v>
      </c>
      <c r="Y67" s="9">
        <v>382</v>
      </c>
    </row>
    <row r="68" spans="1:25" x14ac:dyDescent="0.2">
      <c r="A68" s="9" t="str">
        <f>_xlfn.IFNA(INDEX('School List 1'!D:D,MATCH(B68,'School List 1'!C:C,0))," ")</f>
        <v xml:space="preserve"> </v>
      </c>
      <c r="D68" s="85" t="str">
        <f>_xlfn.IFNA(INDEX('School List 1'!O:O, MATCH(B68,'School List 1'!C:C,0)),"")</f>
        <v/>
      </c>
      <c r="E68" s="9" t="e">
        <f t="shared" si="0"/>
        <v>#VALUE!</v>
      </c>
      <c r="F68" s="86" t="str">
        <f>IF(TRIM(B68)="","",_xlfn.IFNA(INDEX('School List 1'!P:P, MATCH(B68,'School List 1'!C:C,0)),1))</f>
        <v/>
      </c>
      <c r="G68" s="87" t="e">
        <f t="shared" si="1"/>
        <v>#VALUE!</v>
      </c>
      <c r="H68" s="87" t="e">
        <f t="shared" si="2"/>
        <v>#VALUE!</v>
      </c>
      <c r="Y68" s="9">
        <v>383</v>
      </c>
    </row>
    <row r="69" spans="1:25" x14ac:dyDescent="0.2">
      <c r="A69" s="9" t="str">
        <f>_xlfn.IFNA(INDEX('School List 1'!D:D,MATCH(B69,'School List 1'!C:C,0))," ")</f>
        <v xml:space="preserve"> </v>
      </c>
      <c r="D69" s="85" t="str">
        <f>_xlfn.IFNA(INDEX('School List 1'!O:O, MATCH(B69,'School List 1'!C:C,0)),"")</f>
        <v/>
      </c>
      <c r="E69" s="9" t="e">
        <f t="shared" si="0"/>
        <v>#VALUE!</v>
      </c>
      <c r="F69" s="86" t="str">
        <f>IF(TRIM(B69)="","",_xlfn.IFNA(INDEX('School List 1'!P:P, MATCH(B69,'School List 1'!C:C,0)),1))</f>
        <v/>
      </c>
      <c r="G69" s="87" t="e">
        <f t="shared" si="1"/>
        <v>#VALUE!</v>
      </c>
      <c r="H69" s="87" t="e">
        <f t="shared" si="2"/>
        <v>#VALUE!</v>
      </c>
      <c r="Y69" s="9">
        <v>384</v>
      </c>
    </row>
    <row r="70" spans="1:25" x14ac:dyDescent="0.2">
      <c r="A70" s="9" t="str">
        <f>_xlfn.IFNA(INDEX('School List 1'!D:D,MATCH(B70,'School List 1'!C:C,0))," ")</f>
        <v xml:space="preserve"> </v>
      </c>
      <c r="D70" s="85" t="str">
        <f>_xlfn.IFNA(INDEX('School List 1'!O:O, MATCH(B70,'School List 1'!C:C,0)),"")</f>
        <v/>
      </c>
      <c r="E70" s="9" t="e">
        <f t="shared" si="0"/>
        <v>#VALUE!</v>
      </c>
      <c r="F70" s="86" t="str">
        <f>IF(TRIM(B70)="","",_xlfn.IFNA(INDEX('School List 1'!P:P, MATCH(B70,'School List 1'!C:C,0)),1))</f>
        <v/>
      </c>
      <c r="G70" s="87" t="e">
        <f t="shared" si="1"/>
        <v>#VALUE!</v>
      </c>
      <c r="H70" s="87" t="e">
        <f t="shared" si="2"/>
        <v>#VALUE!</v>
      </c>
      <c r="Y70" s="9">
        <v>390</v>
      </c>
    </row>
    <row r="71" spans="1:25" x14ac:dyDescent="0.2">
      <c r="A71" s="9" t="str">
        <f>_xlfn.IFNA(INDEX('School List 1'!D:D,MATCH(B71,'School List 1'!C:C,0))," ")</f>
        <v xml:space="preserve"> </v>
      </c>
      <c r="D71" s="85" t="str">
        <f>_xlfn.IFNA(INDEX('School List 1'!O:O, MATCH(B71,'School List 1'!C:C,0)),"")</f>
        <v/>
      </c>
      <c r="E71" s="9" t="e">
        <f t="shared" si="0"/>
        <v>#VALUE!</v>
      </c>
      <c r="F71" s="86" t="str">
        <f>IF(TRIM(B71)="","",_xlfn.IFNA(INDEX('School List 1'!P:P, MATCH(B71,'School List 1'!C:C,0)),1))</f>
        <v/>
      </c>
      <c r="G71" s="87" t="e">
        <f t="shared" si="1"/>
        <v>#VALUE!</v>
      </c>
      <c r="H71" s="87" t="e">
        <f t="shared" si="2"/>
        <v>#VALUE!</v>
      </c>
      <c r="Y71" s="9">
        <v>391</v>
      </c>
    </row>
    <row r="72" spans="1:25" x14ac:dyDescent="0.2">
      <c r="A72" s="9" t="str">
        <f>_xlfn.IFNA(INDEX('School List 1'!D:D,MATCH(B72,'School List 1'!C:C,0))," ")</f>
        <v xml:space="preserve"> </v>
      </c>
      <c r="D72" s="85" t="str">
        <f>_xlfn.IFNA(INDEX('School List 1'!O:O, MATCH(B72,'School List 1'!C:C,0)),"")</f>
        <v/>
      </c>
      <c r="E72" s="9" t="e">
        <f t="shared" ref="E72:E135" si="3">_xlfn.IFNA(((D72/12)*5)+((C72/12)*7),0)</f>
        <v>#VALUE!</v>
      </c>
      <c r="F72" s="86" t="str">
        <f>IF(TRIM(B72)="","",_xlfn.IFNA(INDEX('School List 1'!P:P, MATCH(B72,'School List 1'!C:C,0)),1))</f>
        <v/>
      </c>
      <c r="G72" s="9">
        <f>_xlfn.IFNA(_xlfn.XLOOKUP(C72,'School List 1'!D:D,'School List 1'!Q:Q)," ")</f>
        <v>0</v>
      </c>
      <c r="H72" s="87" t="e">
        <f t="shared" ref="H72:H135" si="4">_xlfn.IFNA(G72*E72,"")</f>
        <v>#VALUE!</v>
      </c>
      <c r="Y72" s="9">
        <v>392</v>
      </c>
    </row>
    <row r="73" spans="1:25" x14ac:dyDescent="0.2">
      <c r="A73" s="9" t="str">
        <f>_xlfn.IFNA(INDEX('School List 1'!D:D,MATCH(B73,'School List 1'!C:C,0))," ")</f>
        <v xml:space="preserve"> </v>
      </c>
      <c r="D73" s="85" t="str">
        <f>_xlfn.IFNA(INDEX('School List 1'!O:O, MATCH(B73,'School List 1'!C:C,0)),"")</f>
        <v/>
      </c>
      <c r="E73" s="9" t="e">
        <f t="shared" si="3"/>
        <v>#VALUE!</v>
      </c>
      <c r="F73" s="86" t="str">
        <f>IF(TRIM(B73)="","",_xlfn.IFNA(INDEX('School List 1'!P:P, MATCH(B73,'School List 1'!C:C,0)),1))</f>
        <v/>
      </c>
      <c r="G73" s="87" t="e">
        <f t="shared" ref="G73:G134" si="5">539*F73</f>
        <v>#VALUE!</v>
      </c>
      <c r="H73" s="87" t="e">
        <f t="shared" si="4"/>
        <v>#VALUE!</v>
      </c>
      <c r="Y73" s="9">
        <v>393</v>
      </c>
    </row>
    <row r="74" spans="1:25" x14ac:dyDescent="0.2">
      <c r="A74" s="9" t="str">
        <f>_xlfn.IFNA(INDEX('School List 1'!D:D,MATCH(B74,'School List 1'!C:C,0))," ")</f>
        <v xml:space="preserve"> </v>
      </c>
      <c r="D74" s="85" t="str">
        <f>_xlfn.IFNA(INDEX('School List 1'!O:O, MATCH(B74,'School List 1'!C:C,0)),"")</f>
        <v/>
      </c>
      <c r="E74" s="9" t="e">
        <f t="shared" si="3"/>
        <v>#VALUE!</v>
      </c>
      <c r="F74" s="86" t="str">
        <f>IF(TRIM(B74)="","",_xlfn.IFNA(INDEX('School List 1'!P:P, MATCH(B74,'School List 1'!C:C,0)),1))</f>
        <v/>
      </c>
      <c r="G74" s="87" t="e">
        <f t="shared" si="5"/>
        <v>#VALUE!</v>
      </c>
      <c r="H74" s="87" t="e">
        <f t="shared" si="4"/>
        <v>#VALUE!</v>
      </c>
      <c r="Y74" s="9">
        <v>394</v>
      </c>
    </row>
    <row r="75" spans="1:25" x14ac:dyDescent="0.2">
      <c r="A75" s="9" t="str">
        <f>_xlfn.IFNA(INDEX('School List 1'!D:D,MATCH(B75,'School List 1'!C:C,0))," ")</f>
        <v xml:space="preserve"> </v>
      </c>
      <c r="D75" s="85" t="str">
        <f>_xlfn.IFNA(INDEX('School List 1'!O:O, MATCH(B75,'School List 1'!C:C,0)),"")</f>
        <v/>
      </c>
      <c r="E75" s="9" t="e">
        <f t="shared" si="3"/>
        <v>#VALUE!</v>
      </c>
      <c r="F75" s="86" t="str">
        <f>IF(TRIM(B75)="","",_xlfn.IFNA(INDEX('School List 1'!P:P, MATCH(B75,'School List 1'!C:C,0)),1))</f>
        <v/>
      </c>
      <c r="G75" s="87" t="e">
        <f t="shared" si="5"/>
        <v>#VALUE!</v>
      </c>
      <c r="H75" s="87" t="e">
        <f t="shared" si="4"/>
        <v>#VALUE!</v>
      </c>
      <c r="Y75" s="9">
        <v>800</v>
      </c>
    </row>
    <row r="76" spans="1:25" x14ac:dyDescent="0.2">
      <c r="A76" s="9" t="str">
        <f>_xlfn.IFNA(INDEX('School List 1'!D:D,MATCH(B76,'School List 1'!C:C,0))," ")</f>
        <v xml:space="preserve"> </v>
      </c>
      <c r="D76" s="85" t="str">
        <f>_xlfn.IFNA(INDEX('School List 1'!O:O, MATCH(B76,'School List 1'!C:C,0)),"")</f>
        <v/>
      </c>
      <c r="E76" s="9" t="e">
        <f t="shared" si="3"/>
        <v>#VALUE!</v>
      </c>
      <c r="F76" s="86" t="str">
        <f>IF(TRIM(B76)="","",_xlfn.IFNA(INDEX('School List 1'!P:P, MATCH(B76,'School List 1'!C:C,0)),1))</f>
        <v/>
      </c>
      <c r="G76" s="87" t="e">
        <f t="shared" si="5"/>
        <v>#VALUE!</v>
      </c>
      <c r="H76" s="87" t="e">
        <f t="shared" si="4"/>
        <v>#VALUE!</v>
      </c>
      <c r="Y76" s="9">
        <v>801</v>
      </c>
    </row>
    <row r="77" spans="1:25" x14ac:dyDescent="0.2">
      <c r="A77" s="9" t="str">
        <f>_xlfn.IFNA(INDEX('School List 1'!D:D,MATCH(B77,'School List 1'!C:C,0))," ")</f>
        <v xml:space="preserve"> </v>
      </c>
      <c r="D77" s="85" t="str">
        <f>_xlfn.IFNA(INDEX('School List 1'!O:O, MATCH(B77,'School List 1'!C:C,0)),"")</f>
        <v/>
      </c>
      <c r="E77" s="9" t="e">
        <f t="shared" si="3"/>
        <v>#VALUE!</v>
      </c>
      <c r="F77" s="86" t="str">
        <f>IF(TRIM(B77)="","",_xlfn.IFNA(INDEX('School List 1'!P:P, MATCH(B77,'School List 1'!C:C,0)),1))</f>
        <v/>
      </c>
      <c r="G77" s="87" t="e">
        <f t="shared" si="5"/>
        <v>#VALUE!</v>
      </c>
      <c r="H77" s="87" t="e">
        <f t="shared" si="4"/>
        <v>#VALUE!</v>
      </c>
      <c r="Y77" s="9">
        <v>802</v>
      </c>
    </row>
    <row r="78" spans="1:25" x14ac:dyDescent="0.2">
      <c r="A78" s="9" t="str">
        <f>_xlfn.IFNA(INDEX('School List 1'!D:D,MATCH(B78,'School List 1'!C:C,0))," ")</f>
        <v xml:space="preserve"> </v>
      </c>
      <c r="D78" s="85" t="str">
        <f>_xlfn.IFNA(INDEX('School List 1'!O:O, MATCH(B78,'School List 1'!C:C,0)),"")</f>
        <v/>
      </c>
      <c r="E78" s="9" t="e">
        <f t="shared" si="3"/>
        <v>#VALUE!</v>
      </c>
      <c r="F78" s="86" t="str">
        <f>IF(TRIM(B78)="","",_xlfn.IFNA(INDEX('School List 1'!P:P, MATCH(B78,'School List 1'!C:C,0)),1))</f>
        <v/>
      </c>
      <c r="G78" s="87" t="e">
        <f t="shared" si="5"/>
        <v>#VALUE!</v>
      </c>
      <c r="H78" s="87" t="e">
        <f t="shared" si="4"/>
        <v>#VALUE!</v>
      </c>
      <c r="Y78" s="9">
        <v>803</v>
      </c>
    </row>
    <row r="79" spans="1:25" x14ac:dyDescent="0.2">
      <c r="A79" s="9" t="str">
        <f>_xlfn.IFNA(INDEX('School List 1'!D:D,MATCH(B79,'School List 1'!C:C,0))," ")</f>
        <v xml:space="preserve"> </v>
      </c>
      <c r="D79" s="85" t="str">
        <f>_xlfn.IFNA(INDEX('School List 1'!O:O, MATCH(B79,'School List 1'!C:C,0)),"")</f>
        <v/>
      </c>
      <c r="E79" s="9" t="e">
        <f t="shared" si="3"/>
        <v>#VALUE!</v>
      </c>
      <c r="F79" s="86" t="str">
        <f>IF(TRIM(B79)="","",_xlfn.IFNA(INDEX('School List 1'!P:P, MATCH(B79,'School List 1'!C:C,0)),1))</f>
        <v/>
      </c>
      <c r="G79" s="87" t="e">
        <f t="shared" si="5"/>
        <v>#VALUE!</v>
      </c>
      <c r="H79" s="87" t="e">
        <f t="shared" si="4"/>
        <v>#VALUE!</v>
      </c>
      <c r="Y79" s="9">
        <v>805</v>
      </c>
    </row>
    <row r="80" spans="1:25" x14ac:dyDescent="0.2">
      <c r="A80" s="9" t="str">
        <f>_xlfn.IFNA(INDEX('School List 1'!D:D,MATCH(B80,'School List 1'!C:C,0))," ")</f>
        <v xml:space="preserve"> </v>
      </c>
      <c r="D80" s="85" t="str">
        <f>_xlfn.IFNA(INDEX('School List 1'!O:O, MATCH(B80,'School List 1'!C:C,0)),"")</f>
        <v/>
      </c>
      <c r="E80" s="9" t="e">
        <f t="shared" si="3"/>
        <v>#VALUE!</v>
      </c>
      <c r="F80" s="86" t="str">
        <f>IF(TRIM(B80)="","",_xlfn.IFNA(INDEX('School List 1'!P:P, MATCH(B80,'School List 1'!C:C,0)),1))</f>
        <v/>
      </c>
      <c r="G80" s="87" t="e">
        <f t="shared" si="5"/>
        <v>#VALUE!</v>
      </c>
      <c r="H80" s="87" t="e">
        <f t="shared" si="4"/>
        <v>#VALUE!</v>
      </c>
      <c r="Y80" s="9">
        <v>806</v>
      </c>
    </row>
    <row r="81" spans="1:25" x14ac:dyDescent="0.2">
      <c r="A81" s="9" t="str">
        <f>_xlfn.IFNA(INDEX('School List 1'!D:D,MATCH(B81,'School List 1'!C:C,0))," ")</f>
        <v xml:space="preserve"> </v>
      </c>
      <c r="D81" s="85" t="str">
        <f>_xlfn.IFNA(INDEX('School List 1'!O:O, MATCH(B81,'School List 1'!C:C,0)),"")</f>
        <v/>
      </c>
      <c r="E81" s="9" t="e">
        <f t="shared" si="3"/>
        <v>#VALUE!</v>
      </c>
      <c r="F81" s="86" t="str">
        <f>IF(TRIM(B81)="","",_xlfn.IFNA(INDEX('School List 1'!P:P, MATCH(B81,'School List 1'!C:C,0)),1))</f>
        <v/>
      </c>
      <c r="G81" s="87" t="e">
        <f t="shared" si="5"/>
        <v>#VALUE!</v>
      </c>
      <c r="H81" s="87" t="e">
        <f t="shared" si="4"/>
        <v>#VALUE!</v>
      </c>
      <c r="Y81" s="9">
        <v>807</v>
      </c>
    </row>
    <row r="82" spans="1:25" x14ac:dyDescent="0.2">
      <c r="A82" s="9" t="str">
        <f>_xlfn.IFNA(INDEX('School List 1'!D:D,MATCH(B82,'School List 1'!C:C,0))," ")</f>
        <v xml:space="preserve"> </v>
      </c>
      <c r="D82" s="85" t="str">
        <f>_xlfn.IFNA(INDEX('School List 1'!O:O, MATCH(B82,'School List 1'!C:C,0)),"")</f>
        <v/>
      </c>
      <c r="E82" s="9" t="e">
        <f t="shared" si="3"/>
        <v>#VALUE!</v>
      </c>
      <c r="F82" s="86" t="str">
        <f>IF(TRIM(B82)="","",_xlfn.IFNA(INDEX('School List 1'!P:P, MATCH(B82,'School List 1'!C:C,0)),1))</f>
        <v/>
      </c>
      <c r="G82" s="87" t="e">
        <f t="shared" si="5"/>
        <v>#VALUE!</v>
      </c>
      <c r="H82" s="87" t="e">
        <f t="shared" si="4"/>
        <v>#VALUE!</v>
      </c>
      <c r="Y82" s="9">
        <v>808</v>
      </c>
    </row>
    <row r="83" spans="1:25" x14ac:dyDescent="0.2">
      <c r="A83" s="9" t="str">
        <f>_xlfn.IFNA(INDEX('School List 1'!D:D,MATCH(B83,'School List 1'!C:C,0))," ")</f>
        <v xml:space="preserve"> </v>
      </c>
      <c r="D83" s="85" t="str">
        <f>_xlfn.IFNA(INDEX('School List 1'!O:O, MATCH(B83,'School List 1'!C:C,0)),"")</f>
        <v/>
      </c>
      <c r="E83" s="9" t="e">
        <f t="shared" si="3"/>
        <v>#VALUE!</v>
      </c>
      <c r="F83" s="86" t="str">
        <f>IF(TRIM(B83)="","",_xlfn.IFNA(INDEX('School List 1'!P:P, MATCH(B83,'School List 1'!C:C,0)),1))</f>
        <v/>
      </c>
      <c r="G83" s="87" t="e">
        <f t="shared" si="5"/>
        <v>#VALUE!</v>
      </c>
      <c r="H83" s="87" t="e">
        <f t="shared" si="4"/>
        <v>#VALUE!</v>
      </c>
      <c r="Y83" s="9">
        <v>810</v>
      </c>
    </row>
    <row r="84" spans="1:25" x14ac:dyDescent="0.2">
      <c r="A84" s="9" t="str">
        <f>_xlfn.IFNA(INDEX('School List 1'!D:D,MATCH(B84,'School List 1'!C:C,0))," ")</f>
        <v xml:space="preserve"> </v>
      </c>
      <c r="D84" s="85" t="str">
        <f>_xlfn.IFNA(INDEX('School List 1'!O:O, MATCH(B84,'School List 1'!C:C,0)),"")</f>
        <v/>
      </c>
      <c r="E84" s="9" t="e">
        <f t="shared" si="3"/>
        <v>#VALUE!</v>
      </c>
      <c r="F84" s="86" t="str">
        <f>IF(TRIM(B84)="","",_xlfn.IFNA(INDEX('School List 1'!P:P, MATCH(B84,'School List 1'!C:C,0)),1))</f>
        <v/>
      </c>
      <c r="G84" s="87" t="e">
        <f t="shared" si="5"/>
        <v>#VALUE!</v>
      </c>
      <c r="H84" s="87" t="e">
        <f t="shared" si="4"/>
        <v>#VALUE!</v>
      </c>
      <c r="Y84" s="9">
        <v>811</v>
      </c>
    </row>
    <row r="85" spans="1:25" x14ac:dyDescent="0.2">
      <c r="A85" s="9" t="str">
        <f>_xlfn.IFNA(INDEX('School List 1'!D:D,MATCH(B85,'School List 1'!C:C,0))," ")</f>
        <v xml:space="preserve"> </v>
      </c>
      <c r="D85" s="85" t="str">
        <f>_xlfn.IFNA(INDEX('School List 1'!O:O, MATCH(B85,'School List 1'!C:C,0)),"")</f>
        <v/>
      </c>
      <c r="E85" s="9" t="e">
        <f t="shared" si="3"/>
        <v>#VALUE!</v>
      </c>
      <c r="F85" s="86" t="str">
        <f>IF(TRIM(B85)="","",_xlfn.IFNA(INDEX('School List 1'!P:P, MATCH(B85,'School List 1'!C:C,0)),1))</f>
        <v/>
      </c>
      <c r="G85" s="87" t="e">
        <f t="shared" si="5"/>
        <v>#VALUE!</v>
      </c>
      <c r="H85" s="87" t="e">
        <f t="shared" si="4"/>
        <v>#VALUE!</v>
      </c>
      <c r="Y85" s="9">
        <v>812</v>
      </c>
    </row>
    <row r="86" spans="1:25" x14ac:dyDescent="0.2">
      <c r="A86" s="9" t="str">
        <f>_xlfn.IFNA(INDEX('School List 1'!D:D,MATCH(B86,'School List 1'!C:C,0))," ")</f>
        <v xml:space="preserve"> </v>
      </c>
      <c r="D86" s="85" t="str">
        <f>_xlfn.IFNA(INDEX('School List 1'!O:O, MATCH(B86,'School List 1'!C:C,0)),"")</f>
        <v/>
      </c>
      <c r="E86" s="9" t="e">
        <f t="shared" si="3"/>
        <v>#VALUE!</v>
      </c>
      <c r="F86" s="86" t="str">
        <f>IF(TRIM(B86)="","",_xlfn.IFNA(INDEX('School List 1'!P:P, MATCH(B86,'School List 1'!C:C,0)),1))</f>
        <v/>
      </c>
      <c r="G86" s="87" t="e">
        <f t="shared" si="5"/>
        <v>#VALUE!</v>
      </c>
      <c r="H86" s="87" t="e">
        <f t="shared" si="4"/>
        <v>#VALUE!</v>
      </c>
      <c r="Y86" s="9">
        <v>813</v>
      </c>
    </row>
    <row r="87" spans="1:25" x14ac:dyDescent="0.2">
      <c r="A87" s="9" t="str">
        <f>_xlfn.IFNA(INDEX('School List 1'!D:D,MATCH(B87,'School List 1'!C:C,0))," ")</f>
        <v xml:space="preserve"> </v>
      </c>
      <c r="D87" s="85" t="str">
        <f>_xlfn.IFNA(INDEX('School List 1'!O:O, MATCH(B87,'School List 1'!C:C,0)),"")</f>
        <v/>
      </c>
      <c r="E87" s="9" t="e">
        <f t="shared" si="3"/>
        <v>#VALUE!</v>
      </c>
      <c r="F87" s="86" t="str">
        <f>IF(TRIM(B87)="","",_xlfn.IFNA(INDEX('School List 1'!P:P, MATCH(B87,'School List 1'!C:C,0)),1))</f>
        <v/>
      </c>
      <c r="G87" s="87" t="e">
        <f t="shared" si="5"/>
        <v>#VALUE!</v>
      </c>
      <c r="H87" s="87" t="e">
        <f t="shared" si="4"/>
        <v>#VALUE!</v>
      </c>
      <c r="Y87" s="9">
        <v>815</v>
      </c>
    </row>
    <row r="88" spans="1:25" x14ac:dyDescent="0.2">
      <c r="A88" s="9" t="str">
        <f>_xlfn.IFNA(INDEX('School List 1'!D:D,MATCH(B88,'School List 1'!C:C,0))," ")</f>
        <v xml:space="preserve"> </v>
      </c>
      <c r="D88" s="85" t="str">
        <f>_xlfn.IFNA(INDEX('School List 1'!O:O, MATCH(B88,'School List 1'!C:C,0)),"")</f>
        <v/>
      </c>
      <c r="E88" s="9" t="e">
        <f t="shared" si="3"/>
        <v>#VALUE!</v>
      </c>
      <c r="F88" s="86" t="str">
        <f>IF(TRIM(B88)="","",_xlfn.IFNA(INDEX('School List 1'!P:P, MATCH(B88,'School List 1'!C:C,0)),1))</f>
        <v/>
      </c>
      <c r="G88" s="87" t="e">
        <f t="shared" si="5"/>
        <v>#VALUE!</v>
      </c>
      <c r="H88" s="87" t="e">
        <f t="shared" si="4"/>
        <v>#VALUE!</v>
      </c>
      <c r="Y88" s="9">
        <v>816</v>
      </c>
    </row>
    <row r="89" spans="1:25" x14ac:dyDescent="0.2">
      <c r="A89" s="9" t="str">
        <f>_xlfn.IFNA(INDEX('School List 1'!D:D,MATCH(B89,'School List 1'!C:C,0))," ")</f>
        <v xml:space="preserve"> </v>
      </c>
      <c r="D89" s="85" t="str">
        <f>_xlfn.IFNA(INDEX('School List 1'!O:O, MATCH(B89,'School List 1'!C:C,0)),"")</f>
        <v/>
      </c>
      <c r="E89" s="9" t="e">
        <f t="shared" si="3"/>
        <v>#VALUE!</v>
      </c>
      <c r="F89" s="86" t="str">
        <f>IF(TRIM(B89)="","",_xlfn.IFNA(INDEX('School List 1'!P:P, MATCH(B89,'School List 1'!C:C,0)),1))</f>
        <v/>
      </c>
      <c r="G89" s="87" t="e">
        <f t="shared" si="5"/>
        <v>#VALUE!</v>
      </c>
      <c r="H89" s="87" t="e">
        <f t="shared" si="4"/>
        <v>#VALUE!</v>
      </c>
      <c r="Y89" s="9">
        <v>821</v>
      </c>
    </row>
    <row r="90" spans="1:25" x14ac:dyDescent="0.2">
      <c r="A90" s="9" t="str">
        <f>_xlfn.IFNA(INDEX('School List 1'!D:D,MATCH(B90,'School List 1'!C:C,0))," ")</f>
        <v xml:space="preserve"> </v>
      </c>
      <c r="D90" s="85" t="str">
        <f>_xlfn.IFNA(INDEX('School List 1'!O:O, MATCH(B90,'School List 1'!C:C,0)),"")</f>
        <v/>
      </c>
      <c r="E90" s="9" t="e">
        <f t="shared" si="3"/>
        <v>#VALUE!</v>
      </c>
      <c r="F90" s="86" t="str">
        <f>IF(TRIM(B90)="","",_xlfn.IFNA(INDEX('School List 1'!P:P, MATCH(B90,'School List 1'!C:C,0)),1))</f>
        <v/>
      </c>
      <c r="G90" s="87" t="e">
        <f t="shared" si="5"/>
        <v>#VALUE!</v>
      </c>
      <c r="H90" s="87" t="e">
        <f t="shared" si="4"/>
        <v>#VALUE!</v>
      </c>
      <c r="Y90" s="9">
        <v>822</v>
      </c>
    </row>
    <row r="91" spans="1:25" x14ac:dyDescent="0.2">
      <c r="A91" s="9" t="str">
        <f>_xlfn.IFNA(INDEX('School List 1'!D:D,MATCH(B91,'School List 1'!C:C,0))," ")</f>
        <v xml:space="preserve"> </v>
      </c>
      <c r="D91" s="85" t="str">
        <f>_xlfn.IFNA(INDEX('School List 1'!O:O, MATCH(B91,'School List 1'!C:C,0)),"")</f>
        <v/>
      </c>
      <c r="E91" s="9" t="e">
        <f t="shared" si="3"/>
        <v>#VALUE!</v>
      </c>
      <c r="F91" s="86" t="str">
        <f>IF(TRIM(B91)="","",_xlfn.IFNA(INDEX('School List 1'!P:P, MATCH(B91,'School List 1'!C:C,0)),1))</f>
        <v/>
      </c>
      <c r="G91" s="87" t="e">
        <f t="shared" si="5"/>
        <v>#VALUE!</v>
      </c>
      <c r="H91" s="87" t="e">
        <f t="shared" si="4"/>
        <v>#VALUE!</v>
      </c>
      <c r="Y91" s="9">
        <v>823</v>
      </c>
    </row>
    <row r="92" spans="1:25" x14ac:dyDescent="0.2">
      <c r="A92" s="9" t="str">
        <f>_xlfn.IFNA(INDEX('School List 1'!D:D,MATCH(B92,'School List 1'!C:C,0))," ")</f>
        <v xml:space="preserve"> </v>
      </c>
      <c r="D92" s="85" t="str">
        <f>_xlfn.IFNA(INDEX('School List 1'!O:O, MATCH(B92,'School List 1'!C:C,0)),"")</f>
        <v/>
      </c>
      <c r="E92" s="9" t="e">
        <f t="shared" si="3"/>
        <v>#VALUE!</v>
      </c>
      <c r="F92" s="86" t="str">
        <f>IF(TRIM(B92)="","",_xlfn.IFNA(INDEX('School List 1'!P:P, MATCH(B92,'School List 1'!C:C,0)),1))</f>
        <v/>
      </c>
      <c r="G92" s="87" t="e">
        <f t="shared" si="5"/>
        <v>#VALUE!</v>
      </c>
      <c r="H92" s="87" t="e">
        <f t="shared" si="4"/>
        <v>#VALUE!</v>
      </c>
      <c r="Y92" s="9">
        <v>825</v>
      </c>
    </row>
    <row r="93" spans="1:25" x14ac:dyDescent="0.2">
      <c r="A93" s="9" t="str">
        <f>_xlfn.IFNA(INDEX('School List 1'!D:D,MATCH(B93,'School List 1'!C:C,0))," ")</f>
        <v xml:space="preserve"> </v>
      </c>
      <c r="D93" s="85" t="str">
        <f>_xlfn.IFNA(INDEX('School List 1'!O:O, MATCH(B93,'School List 1'!C:C,0)),"")</f>
        <v/>
      </c>
      <c r="E93" s="9" t="e">
        <f t="shared" si="3"/>
        <v>#VALUE!</v>
      </c>
      <c r="F93" s="86" t="str">
        <f>IF(TRIM(B93)="","",_xlfn.IFNA(INDEX('School List 1'!P:P, MATCH(B93,'School List 1'!C:C,0)),1))</f>
        <v/>
      </c>
      <c r="G93" s="87" t="e">
        <f t="shared" si="5"/>
        <v>#VALUE!</v>
      </c>
      <c r="H93" s="87" t="e">
        <f t="shared" si="4"/>
        <v>#VALUE!</v>
      </c>
      <c r="Y93" s="9">
        <v>826</v>
      </c>
    </row>
    <row r="94" spans="1:25" x14ac:dyDescent="0.2">
      <c r="A94" s="9" t="str">
        <f>_xlfn.IFNA(INDEX('School List 1'!D:D,MATCH(B94,'School List 1'!C:C,0))," ")</f>
        <v xml:space="preserve"> </v>
      </c>
      <c r="D94" s="85" t="str">
        <f>_xlfn.IFNA(INDEX('School List 1'!O:O, MATCH(B94,'School List 1'!C:C,0)),"")</f>
        <v/>
      </c>
      <c r="E94" s="9" t="e">
        <f t="shared" si="3"/>
        <v>#VALUE!</v>
      </c>
      <c r="F94" s="86" t="str">
        <f>IF(TRIM(B94)="","",_xlfn.IFNA(INDEX('School List 1'!P:P, MATCH(B94,'School List 1'!C:C,0)),1))</f>
        <v/>
      </c>
      <c r="G94" s="87" t="e">
        <f t="shared" si="5"/>
        <v>#VALUE!</v>
      </c>
      <c r="H94" s="87" t="e">
        <f t="shared" si="4"/>
        <v>#VALUE!</v>
      </c>
      <c r="Y94" s="9">
        <v>830</v>
      </c>
    </row>
    <row r="95" spans="1:25" x14ac:dyDescent="0.2">
      <c r="A95" s="9" t="str">
        <f>_xlfn.IFNA(INDEX('School List 1'!D:D,MATCH(B95,'School List 1'!C:C,0))," ")</f>
        <v xml:space="preserve"> </v>
      </c>
      <c r="D95" s="85" t="str">
        <f>_xlfn.IFNA(INDEX('School List 1'!O:O, MATCH(B95,'School List 1'!C:C,0)),"")</f>
        <v/>
      </c>
      <c r="E95" s="9" t="e">
        <f t="shared" si="3"/>
        <v>#VALUE!</v>
      </c>
      <c r="F95" s="86" t="str">
        <f>IF(TRIM(B95)="","",_xlfn.IFNA(INDEX('School List 1'!P:P, MATCH(B95,'School List 1'!C:C,0)),1))</f>
        <v/>
      </c>
      <c r="G95" s="87" t="e">
        <f t="shared" si="5"/>
        <v>#VALUE!</v>
      </c>
      <c r="H95" s="87" t="e">
        <f t="shared" si="4"/>
        <v>#VALUE!</v>
      </c>
      <c r="Y95" s="9">
        <v>831</v>
      </c>
    </row>
    <row r="96" spans="1:25" x14ac:dyDescent="0.2">
      <c r="A96" s="9" t="str">
        <f>_xlfn.IFNA(INDEX('School List 1'!D:D,MATCH(B96,'School List 1'!C:C,0))," ")</f>
        <v xml:space="preserve"> </v>
      </c>
      <c r="D96" s="85" t="str">
        <f>_xlfn.IFNA(INDEX('School List 1'!O:O, MATCH(B96,'School List 1'!C:C,0)),"")</f>
        <v/>
      </c>
      <c r="E96" s="9" t="e">
        <f t="shared" si="3"/>
        <v>#VALUE!</v>
      </c>
      <c r="F96" s="86" t="str">
        <f>IF(TRIM(B96)="","",_xlfn.IFNA(INDEX('School List 1'!P:P, MATCH(B96,'School List 1'!C:C,0)),1))</f>
        <v/>
      </c>
      <c r="G96" s="87" t="e">
        <f t="shared" si="5"/>
        <v>#VALUE!</v>
      </c>
      <c r="H96" s="87" t="e">
        <f t="shared" si="4"/>
        <v>#VALUE!</v>
      </c>
      <c r="Y96" s="9">
        <v>838</v>
      </c>
    </row>
    <row r="97" spans="1:25" x14ac:dyDescent="0.2">
      <c r="A97" s="9" t="str">
        <f>_xlfn.IFNA(INDEX('School List 1'!D:D,MATCH(B97,'School List 1'!C:C,0))," ")</f>
        <v xml:space="preserve"> </v>
      </c>
      <c r="D97" s="85" t="str">
        <f>_xlfn.IFNA(INDEX('School List 1'!O:O, MATCH(B97,'School List 1'!C:C,0)),"")</f>
        <v/>
      </c>
      <c r="E97" s="9" t="e">
        <f t="shared" si="3"/>
        <v>#VALUE!</v>
      </c>
      <c r="F97" s="86" t="str">
        <f>IF(TRIM(B97)="","",_xlfn.IFNA(INDEX('School List 1'!P:P, MATCH(B97,'School List 1'!C:C,0)),1))</f>
        <v/>
      </c>
      <c r="G97" s="87" t="e">
        <f t="shared" si="5"/>
        <v>#VALUE!</v>
      </c>
      <c r="H97" s="87" t="e">
        <f t="shared" si="4"/>
        <v>#VALUE!</v>
      </c>
      <c r="Y97" s="9">
        <v>839</v>
      </c>
    </row>
    <row r="98" spans="1:25" x14ac:dyDescent="0.2">
      <c r="A98" s="9" t="str">
        <f>_xlfn.IFNA(INDEX('School List 1'!D:D,MATCH(B98,'School List 1'!C:C,0))," ")</f>
        <v xml:space="preserve"> </v>
      </c>
      <c r="D98" s="85" t="str">
        <f>_xlfn.IFNA(INDEX('School List 1'!O:O, MATCH(B98,'School List 1'!C:C,0)),"")</f>
        <v/>
      </c>
      <c r="E98" s="9" t="e">
        <f t="shared" si="3"/>
        <v>#VALUE!</v>
      </c>
      <c r="F98" s="86" t="str">
        <f>IF(TRIM(B98)="","",_xlfn.IFNA(INDEX('School List 1'!P:P, MATCH(B98,'School List 1'!C:C,0)),1))</f>
        <v/>
      </c>
      <c r="G98" s="87" t="e">
        <f t="shared" si="5"/>
        <v>#VALUE!</v>
      </c>
      <c r="H98" s="87" t="e">
        <f t="shared" si="4"/>
        <v>#VALUE!</v>
      </c>
      <c r="Y98" s="9">
        <v>840</v>
      </c>
    </row>
    <row r="99" spans="1:25" x14ac:dyDescent="0.2">
      <c r="A99" s="9" t="str">
        <f>_xlfn.IFNA(INDEX('School List 1'!D:D,MATCH(B99,'School List 1'!C:C,0))," ")</f>
        <v xml:space="preserve"> </v>
      </c>
      <c r="D99" s="85" t="str">
        <f>_xlfn.IFNA(INDEX('School List 1'!O:O, MATCH(B99,'School List 1'!C:C,0)),"")</f>
        <v/>
      </c>
      <c r="E99" s="9" t="e">
        <f t="shared" si="3"/>
        <v>#VALUE!</v>
      </c>
      <c r="F99" s="86" t="str">
        <f>IF(TRIM(B99)="","",_xlfn.IFNA(INDEX('School List 1'!P:P, MATCH(B99,'School List 1'!C:C,0)),1))</f>
        <v/>
      </c>
      <c r="G99" s="87" t="e">
        <f t="shared" si="5"/>
        <v>#VALUE!</v>
      </c>
      <c r="H99" s="87" t="e">
        <f t="shared" si="4"/>
        <v>#VALUE!</v>
      </c>
      <c r="Y99" s="9">
        <v>841</v>
      </c>
    </row>
    <row r="100" spans="1:25" x14ac:dyDescent="0.2">
      <c r="A100" s="9" t="str">
        <f>_xlfn.IFNA(INDEX('School List 1'!D:D,MATCH(B100,'School List 1'!C:C,0))," ")</f>
        <v xml:space="preserve"> </v>
      </c>
      <c r="D100" s="85" t="str">
        <f>_xlfn.IFNA(INDEX('School List 1'!O:O, MATCH(B100,'School List 1'!C:C,0)),"")</f>
        <v/>
      </c>
      <c r="E100" s="9" t="e">
        <f t="shared" si="3"/>
        <v>#VALUE!</v>
      </c>
      <c r="F100" s="86" t="str">
        <f>IF(TRIM(B100)="","",_xlfn.IFNA(INDEX('School List 1'!P:P, MATCH(B100,'School List 1'!C:C,0)),1))</f>
        <v/>
      </c>
      <c r="G100" s="87" t="e">
        <f t="shared" si="5"/>
        <v>#VALUE!</v>
      </c>
      <c r="H100" s="87" t="e">
        <f t="shared" si="4"/>
        <v>#VALUE!</v>
      </c>
      <c r="Y100" s="9">
        <v>845</v>
      </c>
    </row>
    <row r="101" spans="1:25" x14ac:dyDescent="0.2">
      <c r="A101" s="9" t="str">
        <f>_xlfn.IFNA(INDEX('School List 1'!D:D,MATCH(B101,'School List 1'!C:C,0))," ")</f>
        <v xml:space="preserve"> </v>
      </c>
      <c r="D101" s="85" t="str">
        <f>_xlfn.IFNA(INDEX('School List 1'!O:O, MATCH(B101,'School List 1'!C:C,0)),"")</f>
        <v/>
      </c>
      <c r="E101" s="9" t="e">
        <f t="shared" si="3"/>
        <v>#VALUE!</v>
      </c>
      <c r="F101" s="86" t="str">
        <f>IF(TRIM(B101)="","",_xlfn.IFNA(INDEX('School List 1'!P:P, MATCH(B101,'School List 1'!C:C,0)),1))</f>
        <v/>
      </c>
      <c r="G101" s="87" t="e">
        <f t="shared" si="5"/>
        <v>#VALUE!</v>
      </c>
      <c r="H101" s="87" t="e">
        <f t="shared" si="4"/>
        <v>#VALUE!</v>
      </c>
      <c r="Y101" s="9">
        <v>846</v>
      </c>
    </row>
    <row r="102" spans="1:25" x14ac:dyDescent="0.2">
      <c r="A102" s="9" t="str">
        <f>_xlfn.IFNA(INDEX('School List 1'!D:D,MATCH(B102,'School List 1'!C:C,0))," ")</f>
        <v xml:space="preserve"> </v>
      </c>
      <c r="D102" s="85" t="str">
        <f>_xlfn.IFNA(INDEX('School List 1'!O:O, MATCH(B102,'School List 1'!C:C,0)),"")</f>
        <v/>
      </c>
      <c r="E102" s="9" t="e">
        <f t="shared" si="3"/>
        <v>#VALUE!</v>
      </c>
      <c r="F102" s="86" t="str">
        <f>IF(TRIM(B102)="","",_xlfn.IFNA(INDEX('School List 1'!P:P, MATCH(B102,'School List 1'!C:C,0)),1))</f>
        <v/>
      </c>
      <c r="G102" s="87" t="e">
        <f t="shared" si="5"/>
        <v>#VALUE!</v>
      </c>
      <c r="H102" s="87" t="e">
        <f t="shared" si="4"/>
        <v>#VALUE!</v>
      </c>
      <c r="Y102" s="9">
        <v>850</v>
      </c>
    </row>
    <row r="103" spans="1:25" x14ac:dyDescent="0.2">
      <c r="A103" s="9" t="str">
        <f>_xlfn.IFNA(INDEX('School List 1'!D:D,MATCH(B103,'School List 1'!C:C,0))," ")</f>
        <v xml:space="preserve"> </v>
      </c>
      <c r="D103" s="85" t="str">
        <f>_xlfn.IFNA(INDEX('School List 1'!O:O, MATCH(B103,'School List 1'!C:C,0)),"")</f>
        <v/>
      </c>
      <c r="E103" s="9" t="e">
        <f t="shared" si="3"/>
        <v>#VALUE!</v>
      </c>
      <c r="F103" s="86" t="str">
        <f>IF(TRIM(B103)="","",_xlfn.IFNA(INDEX('School List 1'!P:P, MATCH(B103,'School List 1'!C:C,0)),1))</f>
        <v/>
      </c>
      <c r="G103" s="87" t="e">
        <f t="shared" si="5"/>
        <v>#VALUE!</v>
      </c>
      <c r="H103" s="87" t="e">
        <f t="shared" si="4"/>
        <v>#VALUE!</v>
      </c>
      <c r="Y103" s="9">
        <v>851</v>
      </c>
    </row>
    <row r="104" spans="1:25" x14ac:dyDescent="0.2">
      <c r="A104" s="9" t="str">
        <f>_xlfn.IFNA(INDEX('School List 1'!D:D,MATCH(B104,'School List 1'!C:C,0))," ")</f>
        <v xml:space="preserve"> </v>
      </c>
      <c r="D104" s="85" t="str">
        <f>_xlfn.IFNA(INDEX('School List 1'!O:O, MATCH(B104,'School List 1'!C:C,0)),"")</f>
        <v/>
      </c>
      <c r="E104" s="9" t="e">
        <f t="shared" si="3"/>
        <v>#VALUE!</v>
      </c>
      <c r="F104" s="86" t="str">
        <f>IF(TRIM(B104)="","",_xlfn.IFNA(INDEX('School List 1'!P:P, MATCH(B104,'School List 1'!C:C,0)),1))</f>
        <v/>
      </c>
      <c r="G104" s="87" t="e">
        <f t="shared" si="5"/>
        <v>#VALUE!</v>
      </c>
      <c r="H104" s="87" t="e">
        <f t="shared" si="4"/>
        <v>#VALUE!</v>
      </c>
      <c r="Y104" s="9">
        <v>852</v>
      </c>
    </row>
    <row r="105" spans="1:25" x14ac:dyDescent="0.2">
      <c r="A105" s="9" t="str">
        <f>_xlfn.IFNA(INDEX('School List 1'!D:D,MATCH(B105,'School List 1'!C:C,0))," ")</f>
        <v xml:space="preserve"> </v>
      </c>
      <c r="D105" s="85" t="str">
        <f>_xlfn.IFNA(INDEX('School List 1'!O:O, MATCH(B105,'School List 1'!C:C,0)),"")</f>
        <v/>
      </c>
      <c r="E105" s="9" t="e">
        <f t="shared" si="3"/>
        <v>#VALUE!</v>
      </c>
      <c r="F105" s="86" t="str">
        <f>IF(TRIM(B105)="","",_xlfn.IFNA(INDEX('School List 1'!P:P, MATCH(B105,'School List 1'!C:C,0)),1))</f>
        <v/>
      </c>
      <c r="G105" s="87" t="e">
        <f t="shared" si="5"/>
        <v>#VALUE!</v>
      </c>
      <c r="H105" s="87" t="e">
        <f t="shared" si="4"/>
        <v>#VALUE!</v>
      </c>
      <c r="Y105" s="9">
        <v>855</v>
      </c>
    </row>
    <row r="106" spans="1:25" x14ac:dyDescent="0.2">
      <c r="A106" s="9" t="str">
        <f>_xlfn.IFNA(INDEX('School List 1'!D:D,MATCH(B106,'School List 1'!C:C,0))," ")</f>
        <v xml:space="preserve"> </v>
      </c>
      <c r="D106" s="85" t="str">
        <f>_xlfn.IFNA(INDEX('School List 1'!O:O, MATCH(B106,'School List 1'!C:C,0)),"")</f>
        <v/>
      </c>
      <c r="E106" s="9" t="e">
        <f t="shared" si="3"/>
        <v>#VALUE!</v>
      </c>
      <c r="F106" s="86" t="str">
        <f>IF(TRIM(B106)="","",_xlfn.IFNA(INDEX('School List 1'!P:P, MATCH(B106,'School List 1'!C:C,0)),1))</f>
        <v/>
      </c>
      <c r="G106" s="87" t="e">
        <f t="shared" si="5"/>
        <v>#VALUE!</v>
      </c>
      <c r="H106" s="87" t="e">
        <f t="shared" si="4"/>
        <v>#VALUE!</v>
      </c>
      <c r="Y106" s="9">
        <v>856</v>
      </c>
    </row>
    <row r="107" spans="1:25" x14ac:dyDescent="0.2">
      <c r="A107" s="9" t="str">
        <f>_xlfn.IFNA(INDEX('School List 1'!D:D,MATCH(B107,'School List 1'!C:C,0))," ")</f>
        <v xml:space="preserve"> </v>
      </c>
      <c r="D107" s="85" t="str">
        <f>_xlfn.IFNA(INDEX('School List 1'!O:O, MATCH(B107,'School List 1'!C:C,0)),"")</f>
        <v/>
      </c>
      <c r="E107" s="9" t="e">
        <f t="shared" si="3"/>
        <v>#VALUE!</v>
      </c>
      <c r="F107" s="86" t="str">
        <f>IF(TRIM(B107)="","",_xlfn.IFNA(INDEX('School List 1'!P:P, MATCH(B107,'School List 1'!C:C,0)),1))</f>
        <v/>
      </c>
      <c r="G107" s="87" t="e">
        <f t="shared" si="5"/>
        <v>#VALUE!</v>
      </c>
      <c r="H107" s="87" t="e">
        <f t="shared" si="4"/>
        <v>#VALUE!</v>
      </c>
      <c r="Y107" s="9">
        <v>857</v>
      </c>
    </row>
    <row r="108" spans="1:25" x14ac:dyDescent="0.2">
      <c r="A108" s="9" t="str">
        <f>_xlfn.IFNA(INDEX('School List 1'!D:D,MATCH(B108,'School List 1'!C:C,0))," ")</f>
        <v xml:space="preserve"> </v>
      </c>
      <c r="D108" s="85" t="str">
        <f>_xlfn.IFNA(INDEX('School List 1'!O:O, MATCH(B108,'School List 1'!C:C,0)),"")</f>
        <v/>
      </c>
      <c r="E108" s="9" t="e">
        <f t="shared" si="3"/>
        <v>#VALUE!</v>
      </c>
      <c r="F108" s="86" t="str">
        <f>IF(TRIM(B108)="","",_xlfn.IFNA(INDEX('School List 1'!P:P, MATCH(B108,'School List 1'!C:C,0)),1))</f>
        <v/>
      </c>
      <c r="G108" s="87" t="e">
        <f t="shared" si="5"/>
        <v>#VALUE!</v>
      </c>
      <c r="H108" s="87" t="e">
        <f t="shared" si="4"/>
        <v>#VALUE!</v>
      </c>
      <c r="Y108" s="9">
        <v>860</v>
      </c>
    </row>
    <row r="109" spans="1:25" x14ac:dyDescent="0.2">
      <c r="A109" s="9" t="str">
        <f>_xlfn.IFNA(INDEX('School List 1'!D:D,MATCH(B109,'School List 1'!C:C,0))," ")</f>
        <v xml:space="preserve"> </v>
      </c>
      <c r="D109" s="85" t="str">
        <f>_xlfn.IFNA(INDEX('School List 1'!O:O, MATCH(B109,'School List 1'!C:C,0)),"")</f>
        <v/>
      </c>
      <c r="E109" s="9" t="e">
        <f t="shared" si="3"/>
        <v>#VALUE!</v>
      </c>
      <c r="F109" s="86" t="str">
        <f>IF(TRIM(B109)="","",_xlfn.IFNA(INDEX('School List 1'!P:P, MATCH(B109,'School List 1'!C:C,0)),1))</f>
        <v/>
      </c>
      <c r="G109" s="87" t="e">
        <f t="shared" si="5"/>
        <v>#VALUE!</v>
      </c>
      <c r="H109" s="87" t="e">
        <f t="shared" si="4"/>
        <v>#VALUE!</v>
      </c>
      <c r="Y109" s="9">
        <v>861</v>
      </c>
    </row>
    <row r="110" spans="1:25" x14ac:dyDescent="0.2">
      <c r="A110" s="9" t="str">
        <f>_xlfn.IFNA(INDEX('School List 1'!D:D,MATCH(B110,'School List 1'!C:C,0))," ")</f>
        <v xml:space="preserve"> </v>
      </c>
      <c r="D110" s="85" t="str">
        <f>_xlfn.IFNA(INDEX('School List 1'!O:O, MATCH(B110,'School List 1'!C:C,0)),"")</f>
        <v/>
      </c>
      <c r="E110" s="9" t="e">
        <f t="shared" si="3"/>
        <v>#VALUE!</v>
      </c>
      <c r="F110" s="86" t="str">
        <f>IF(TRIM(B110)="","",_xlfn.IFNA(INDEX('School List 1'!P:P, MATCH(B110,'School List 1'!C:C,0)),1))</f>
        <v/>
      </c>
      <c r="G110" s="87" t="e">
        <f t="shared" si="5"/>
        <v>#VALUE!</v>
      </c>
      <c r="H110" s="87" t="e">
        <f t="shared" si="4"/>
        <v>#VALUE!</v>
      </c>
      <c r="Y110" s="9">
        <v>865</v>
      </c>
    </row>
    <row r="111" spans="1:25" x14ac:dyDescent="0.2">
      <c r="A111" s="9" t="str">
        <f>_xlfn.IFNA(INDEX('School List 1'!D:D,MATCH(B111,'School List 1'!C:C,0))," ")</f>
        <v xml:space="preserve"> </v>
      </c>
      <c r="D111" s="85" t="str">
        <f>_xlfn.IFNA(INDEX('School List 1'!O:O, MATCH(B111,'School List 1'!C:C,0)),"")</f>
        <v/>
      </c>
      <c r="E111" s="9" t="e">
        <f t="shared" si="3"/>
        <v>#VALUE!</v>
      </c>
      <c r="F111" s="86" t="str">
        <f>IF(TRIM(B111)="","",_xlfn.IFNA(INDEX('School List 1'!P:P, MATCH(B111,'School List 1'!C:C,0)),1))</f>
        <v/>
      </c>
      <c r="G111" s="87" t="e">
        <f t="shared" si="5"/>
        <v>#VALUE!</v>
      </c>
      <c r="H111" s="87" t="e">
        <f t="shared" si="4"/>
        <v>#VALUE!</v>
      </c>
      <c r="Y111" s="9">
        <v>866</v>
      </c>
    </row>
    <row r="112" spans="1:25" x14ac:dyDescent="0.2">
      <c r="A112" s="9" t="str">
        <f>_xlfn.IFNA(INDEX('School List 1'!D:D,MATCH(B112,'School List 1'!C:C,0))," ")</f>
        <v xml:space="preserve"> </v>
      </c>
      <c r="D112" s="85" t="str">
        <f>_xlfn.IFNA(INDEX('School List 1'!O:O, MATCH(B112,'School List 1'!C:C,0)),"")</f>
        <v/>
      </c>
      <c r="E112" s="9" t="e">
        <f t="shared" si="3"/>
        <v>#VALUE!</v>
      </c>
      <c r="F112" s="86" t="str">
        <f>IF(TRIM(B112)="","",_xlfn.IFNA(INDEX('School List 1'!P:P, MATCH(B112,'School List 1'!C:C,0)),1))</f>
        <v/>
      </c>
      <c r="G112" s="87" t="e">
        <f t="shared" si="5"/>
        <v>#VALUE!</v>
      </c>
      <c r="H112" s="87" t="e">
        <f t="shared" si="4"/>
        <v>#VALUE!</v>
      </c>
      <c r="Y112" s="9">
        <v>867</v>
      </c>
    </row>
    <row r="113" spans="1:25" x14ac:dyDescent="0.2">
      <c r="A113" s="9" t="str">
        <f>_xlfn.IFNA(INDEX('School List 1'!D:D,MATCH(B113,'School List 1'!C:C,0))," ")</f>
        <v xml:space="preserve"> </v>
      </c>
      <c r="D113" s="85" t="str">
        <f>_xlfn.IFNA(INDEX('School List 1'!O:O, MATCH(B113,'School List 1'!C:C,0)),"")</f>
        <v/>
      </c>
      <c r="E113" s="9" t="e">
        <f t="shared" si="3"/>
        <v>#VALUE!</v>
      </c>
      <c r="F113" s="86" t="str">
        <f>IF(TRIM(B113)="","",_xlfn.IFNA(INDEX('School List 1'!P:P, MATCH(B113,'School List 1'!C:C,0)),1))</f>
        <v/>
      </c>
      <c r="G113" s="87" t="e">
        <f t="shared" si="5"/>
        <v>#VALUE!</v>
      </c>
      <c r="H113" s="87" t="e">
        <f t="shared" si="4"/>
        <v>#VALUE!</v>
      </c>
      <c r="Y113" s="9">
        <v>868</v>
      </c>
    </row>
    <row r="114" spans="1:25" x14ac:dyDescent="0.2">
      <c r="A114" s="9" t="str">
        <f>_xlfn.IFNA(INDEX('School List 1'!D:D,MATCH(B114,'School List 1'!C:C,0))," ")</f>
        <v xml:space="preserve"> </v>
      </c>
      <c r="D114" s="85" t="str">
        <f>_xlfn.IFNA(INDEX('School List 1'!O:O, MATCH(B114,'School List 1'!C:C,0)),"")</f>
        <v/>
      </c>
      <c r="E114" s="9" t="e">
        <f t="shared" si="3"/>
        <v>#VALUE!</v>
      </c>
      <c r="F114" s="86" t="str">
        <f>IF(TRIM(B114)="","",_xlfn.IFNA(INDEX('School List 1'!P:P, MATCH(B114,'School List 1'!C:C,0)),1))</f>
        <v/>
      </c>
      <c r="G114" s="87" t="e">
        <f t="shared" si="5"/>
        <v>#VALUE!</v>
      </c>
      <c r="H114" s="87" t="e">
        <f t="shared" si="4"/>
        <v>#VALUE!</v>
      </c>
      <c r="Y114" s="9">
        <v>869</v>
      </c>
    </row>
    <row r="115" spans="1:25" x14ac:dyDescent="0.2">
      <c r="A115" s="9" t="str">
        <f>_xlfn.IFNA(INDEX('School List 1'!D:D,MATCH(B115,'School List 1'!C:C,0))," ")</f>
        <v xml:space="preserve"> </v>
      </c>
      <c r="D115" s="85" t="str">
        <f>_xlfn.IFNA(INDEX('School List 1'!O:O, MATCH(B115,'School List 1'!C:C,0)),"")</f>
        <v/>
      </c>
      <c r="E115" s="9" t="e">
        <f t="shared" si="3"/>
        <v>#VALUE!</v>
      </c>
      <c r="F115" s="86" t="str">
        <f>IF(TRIM(B115)="","",_xlfn.IFNA(INDEX('School List 1'!P:P, MATCH(B115,'School List 1'!C:C,0)),1))</f>
        <v/>
      </c>
      <c r="G115" s="87" t="e">
        <f t="shared" si="5"/>
        <v>#VALUE!</v>
      </c>
      <c r="H115" s="87" t="e">
        <f t="shared" si="4"/>
        <v>#VALUE!</v>
      </c>
      <c r="Y115" s="9">
        <v>870</v>
      </c>
    </row>
    <row r="116" spans="1:25" x14ac:dyDescent="0.2">
      <c r="A116" s="9" t="str">
        <f>_xlfn.IFNA(INDEX('School List 1'!D:D,MATCH(B116,'School List 1'!C:C,0))," ")</f>
        <v xml:space="preserve"> </v>
      </c>
      <c r="D116" s="85" t="str">
        <f>_xlfn.IFNA(INDEX('School List 1'!O:O, MATCH(B116,'School List 1'!C:C,0)),"")</f>
        <v/>
      </c>
      <c r="E116" s="9" t="e">
        <f t="shared" si="3"/>
        <v>#VALUE!</v>
      </c>
      <c r="F116" s="86" t="str">
        <f>IF(TRIM(B116)="","",_xlfn.IFNA(INDEX('School List 1'!P:P, MATCH(B116,'School List 1'!C:C,0)),1))</f>
        <v/>
      </c>
      <c r="G116" s="87" t="e">
        <f t="shared" si="5"/>
        <v>#VALUE!</v>
      </c>
      <c r="H116" s="87" t="e">
        <f t="shared" si="4"/>
        <v>#VALUE!</v>
      </c>
      <c r="Y116" s="9">
        <v>871</v>
      </c>
    </row>
    <row r="117" spans="1:25" x14ac:dyDescent="0.2">
      <c r="A117" s="9" t="str">
        <f>_xlfn.IFNA(INDEX('School List 1'!D:D,MATCH(B117,'School List 1'!C:C,0))," ")</f>
        <v xml:space="preserve"> </v>
      </c>
      <c r="D117" s="85" t="str">
        <f>_xlfn.IFNA(INDEX('School List 1'!O:O, MATCH(B117,'School List 1'!C:C,0)),"")</f>
        <v/>
      </c>
      <c r="E117" s="9" t="e">
        <f t="shared" si="3"/>
        <v>#VALUE!</v>
      </c>
      <c r="F117" s="86" t="str">
        <f>IF(TRIM(B117)="","",_xlfn.IFNA(INDEX('School List 1'!P:P, MATCH(B117,'School List 1'!C:C,0)),1))</f>
        <v/>
      </c>
      <c r="G117" s="87" t="e">
        <f t="shared" si="5"/>
        <v>#VALUE!</v>
      </c>
      <c r="H117" s="87" t="e">
        <f t="shared" si="4"/>
        <v>#VALUE!</v>
      </c>
      <c r="Y117" s="9">
        <v>872</v>
      </c>
    </row>
    <row r="118" spans="1:25" x14ac:dyDescent="0.2">
      <c r="A118" s="9" t="str">
        <f>_xlfn.IFNA(INDEX('School List 1'!D:D,MATCH(B118,'School List 1'!C:C,0))," ")</f>
        <v xml:space="preserve"> </v>
      </c>
      <c r="D118" s="85" t="str">
        <f>_xlfn.IFNA(INDEX('School List 1'!O:O, MATCH(B118,'School List 1'!C:C,0)),"")</f>
        <v/>
      </c>
      <c r="E118" s="9" t="e">
        <f t="shared" si="3"/>
        <v>#VALUE!</v>
      </c>
      <c r="F118" s="86" t="str">
        <f>IF(TRIM(B118)="","",_xlfn.IFNA(INDEX('School List 1'!P:P, MATCH(B118,'School List 1'!C:C,0)),1))</f>
        <v/>
      </c>
      <c r="G118" s="87" t="e">
        <f t="shared" si="5"/>
        <v>#VALUE!</v>
      </c>
      <c r="H118" s="87" t="e">
        <f t="shared" si="4"/>
        <v>#VALUE!</v>
      </c>
      <c r="Y118" s="9">
        <v>873</v>
      </c>
    </row>
    <row r="119" spans="1:25" x14ac:dyDescent="0.2">
      <c r="A119" s="9" t="str">
        <f>_xlfn.IFNA(INDEX('School List 1'!D:D,MATCH(B119,'School List 1'!C:C,0))," ")</f>
        <v xml:space="preserve"> </v>
      </c>
      <c r="D119" s="85" t="str">
        <f>_xlfn.IFNA(INDEX('School List 1'!O:O, MATCH(B119,'School List 1'!C:C,0)),"")</f>
        <v/>
      </c>
      <c r="E119" s="9" t="e">
        <f t="shared" si="3"/>
        <v>#VALUE!</v>
      </c>
      <c r="F119" s="86" t="str">
        <f>IF(TRIM(B119)="","",_xlfn.IFNA(INDEX('School List 1'!P:P, MATCH(B119,'School List 1'!C:C,0)),1))</f>
        <v/>
      </c>
      <c r="G119" s="87" t="e">
        <f t="shared" si="5"/>
        <v>#VALUE!</v>
      </c>
      <c r="H119" s="87" t="e">
        <f t="shared" si="4"/>
        <v>#VALUE!</v>
      </c>
      <c r="Y119" s="9">
        <v>874</v>
      </c>
    </row>
    <row r="120" spans="1:25" x14ac:dyDescent="0.2">
      <c r="A120" s="9" t="str">
        <f>_xlfn.IFNA(INDEX('School List 1'!D:D,MATCH(B120,'School List 1'!C:C,0))," ")</f>
        <v xml:space="preserve"> </v>
      </c>
      <c r="D120" s="85" t="str">
        <f>_xlfn.IFNA(INDEX('School List 1'!O:O, MATCH(B120,'School List 1'!C:C,0)),"")</f>
        <v/>
      </c>
      <c r="E120" s="9" t="e">
        <f t="shared" si="3"/>
        <v>#VALUE!</v>
      </c>
      <c r="F120" s="86" t="str">
        <f>IF(TRIM(B120)="","",_xlfn.IFNA(INDEX('School List 1'!P:P, MATCH(B120,'School List 1'!C:C,0)),1))</f>
        <v/>
      </c>
      <c r="G120" s="87" t="e">
        <f t="shared" si="5"/>
        <v>#VALUE!</v>
      </c>
      <c r="H120" s="87" t="e">
        <f t="shared" si="4"/>
        <v>#VALUE!</v>
      </c>
      <c r="Y120" s="9">
        <v>876</v>
      </c>
    </row>
    <row r="121" spans="1:25" x14ac:dyDescent="0.2">
      <c r="A121" s="9" t="str">
        <f>_xlfn.IFNA(INDEX('School List 1'!D:D,MATCH(B121,'School List 1'!C:C,0))," ")</f>
        <v xml:space="preserve"> </v>
      </c>
      <c r="D121" s="85" t="str">
        <f>_xlfn.IFNA(INDEX('School List 1'!O:O, MATCH(B121,'School List 1'!C:C,0)),"")</f>
        <v/>
      </c>
      <c r="E121" s="9" t="e">
        <f t="shared" si="3"/>
        <v>#VALUE!</v>
      </c>
      <c r="F121" s="86" t="str">
        <f>IF(TRIM(B121)="","",_xlfn.IFNA(INDEX('School List 1'!P:P, MATCH(B121,'School List 1'!C:C,0)),1))</f>
        <v/>
      </c>
      <c r="G121" s="87" t="e">
        <f t="shared" si="5"/>
        <v>#VALUE!</v>
      </c>
      <c r="H121" s="87" t="e">
        <f t="shared" si="4"/>
        <v>#VALUE!</v>
      </c>
      <c r="Y121" s="9">
        <v>877</v>
      </c>
    </row>
    <row r="122" spans="1:25" x14ac:dyDescent="0.2">
      <c r="A122" s="9" t="str">
        <f>_xlfn.IFNA(INDEX('School List 1'!D:D,MATCH(B122,'School List 1'!C:C,0))," ")</f>
        <v xml:space="preserve"> </v>
      </c>
      <c r="D122" s="85" t="str">
        <f>_xlfn.IFNA(INDEX('School List 1'!O:O, MATCH(B122,'School List 1'!C:C,0)),"")</f>
        <v/>
      </c>
      <c r="E122" s="9" t="e">
        <f t="shared" si="3"/>
        <v>#VALUE!</v>
      </c>
      <c r="F122" s="86" t="str">
        <f>IF(TRIM(B122)="","",_xlfn.IFNA(INDEX('School List 1'!P:P, MATCH(B122,'School List 1'!C:C,0)),1))</f>
        <v/>
      </c>
      <c r="G122" s="87" t="e">
        <f t="shared" si="5"/>
        <v>#VALUE!</v>
      </c>
      <c r="H122" s="87" t="e">
        <f t="shared" si="4"/>
        <v>#VALUE!</v>
      </c>
      <c r="Y122" s="9">
        <v>878</v>
      </c>
    </row>
    <row r="123" spans="1:25" x14ac:dyDescent="0.2">
      <c r="A123" s="9" t="str">
        <f>_xlfn.IFNA(INDEX('School List 1'!D:D,MATCH(B123,'School List 1'!C:C,0))," ")</f>
        <v xml:space="preserve"> </v>
      </c>
      <c r="D123" s="85" t="str">
        <f>_xlfn.IFNA(INDEX('School List 1'!O:O, MATCH(B123,'School List 1'!C:C,0)),"")</f>
        <v/>
      </c>
      <c r="E123" s="9" t="e">
        <f t="shared" si="3"/>
        <v>#VALUE!</v>
      </c>
      <c r="F123" s="86" t="str">
        <f>IF(TRIM(B123)="","",_xlfn.IFNA(INDEX('School List 1'!P:P, MATCH(B123,'School List 1'!C:C,0)),1))</f>
        <v/>
      </c>
      <c r="G123" s="87" t="e">
        <f t="shared" si="5"/>
        <v>#VALUE!</v>
      </c>
      <c r="H123" s="87" t="e">
        <f t="shared" si="4"/>
        <v>#VALUE!</v>
      </c>
      <c r="Y123" s="9">
        <v>879</v>
      </c>
    </row>
    <row r="124" spans="1:25" x14ac:dyDescent="0.2">
      <c r="A124" s="9" t="str">
        <f>_xlfn.IFNA(INDEX('School List 1'!D:D,MATCH(B124,'School List 1'!C:C,0))," ")</f>
        <v xml:space="preserve"> </v>
      </c>
      <c r="D124" s="85" t="str">
        <f>_xlfn.IFNA(INDEX('School List 1'!O:O, MATCH(B124,'School List 1'!C:C,0)),"")</f>
        <v/>
      </c>
      <c r="E124" s="9" t="e">
        <f t="shared" si="3"/>
        <v>#VALUE!</v>
      </c>
      <c r="F124" s="86" t="str">
        <f>IF(TRIM(B124)="","",_xlfn.IFNA(INDEX('School List 1'!P:P, MATCH(B124,'School List 1'!C:C,0)),1))</f>
        <v/>
      </c>
      <c r="G124" s="87" t="e">
        <f t="shared" si="5"/>
        <v>#VALUE!</v>
      </c>
      <c r="H124" s="87" t="e">
        <f t="shared" si="4"/>
        <v>#VALUE!</v>
      </c>
      <c r="Y124" s="9">
        <v>880</v>
      </c>
    </row>
    <row r="125" spans="1:25" x14ac:dyDescent="0.2">
      <c r="A125" s="9" t="str">
        <f>_xlfn.IFNA(INDEX('School List 1'!D:D,MATCH(B125,'School List 1'!C:C,0))," ")</f>
        <v xml:space="preserve"> </v>
      </c>
      <c r="D125" s="85" t="str">
        <f>_xlfn.IFNA(INDEX('School List 1'!O:O, MATCH(B125,'School List 1'!C:C,0)),"")</f>
        <v/>
      </c>
      <c r="E125" s="9" t="e">
        <f t="shared" si="3"/>
        <v>#VALUE!</v>
      </c>
      <c r="F125" s="86" t="str">
        <f>IF(TRIM(B125)="","",_xlfn.IFNA(INDEX('School List 1'!P:P, MATCH(B125,'School List 1'!C:C,0)),1))</f>
        <v/>
      </c>
      <c r="G125" s="87" t="e">
        <f t="shared" si="5"/>
        <v>#VALUE!</v>
      </c>
      <c r="H125" s="87" t="e">
        <f t="shared" si="4"/>
        <v>#VALUE!</v>
      </c>
      <c r="Y125" s="9">
        <v>881</v>
      </c>
    </row>
    <row r="126" spans="1:25" x14ac:dyDescent="0.2">
      <c r="A126" s="9" t="str">
        <f>_xlfn.IFNA(INDEX('School List 1'!D:D,MATCH(B126,'School List 1'!C:C,0))," ")</f>
        <v xml:space="preserve"> </v>
      </c>
      <c r="D126" s="85" t="str">
        <f>_xlfn.IFNA(INDEX('School List 1'!O:O, MATCH(B126,'School List 1'!C:C,0)),"")</f>
        <v/>
      </c>
      <c r="E126" s="9" t="e">
        <f t="shared" si="3"/>
        <v>#VALUE!</v>
      </c>
      <c r="F126" s="86" t="str">
        <f>IF(TRIM(B126)="","",_xlfn.IFNA(INDEX('School List 1'!P:P, MATCH(B126,'School List 1'!C:C,0)),1))</f>
        <v/>
      </c>
      <c r="G126" s="87" t="e">
        <f t="shared" si="5"/>
        <v>#VALUE!</v>
      </c>
      <c r="H126" s="87" t="e">
        <f t="shared" si="4"/>
        <v>#VALUE!</v>
      </c>
      <c r="Y126" s="9">
        <v>882</v>
      </c>
    </row>
    <row r="127" spans="1:25" x14ac:dyDescent="0.2">
      <c r="A127" s="9" t="str">
        <f>_xlfn.IFNA(INDEX('School List 1'!D:D,MATCH(B127,'School List 1'!C:C,0))," ")</f>
        <v xml:space="preserve"> </v>
      </c>
      <c r="D127" s="85" t="str">
        <f>_xlfn.IFNA(INDEX('School List 1'!O:O, MATCH(B127,'School List 1'!C:C,0)),"")</f>
        <v/>
      </c>
      <c r="E127" s="9" t="e">
        <f t="shared" si="3"/>
        <v>#VALUE!</v>
      </c>
      <c r="F127" s="86" t="str">
        <f>IF(TRIM(B127)="","",_xlfn.IFNA(INDEX('School List 1'!P:P, MATCH(B127,'School List 1'!C:C,0)),1))</f>
        <v/>
      </c>
      <c r="G127" s="87" t="e">
        <f t="shared" si="5"/>
        <v>#VALUE!</v>
      </c>
      <c r="H127" s="87" t="e">
        <f t="shared" si="4"/>
        <v>#VALUE!</v>
      </c>
      <c r="Y127" s="9">
        <v>883</v>
      </c>
    </row>
    <row r="128" spans="1:25" x14ac:dyDescent="0.2">
      <c r="A128" s="9" t="str">
        <f>_xlfn.IFNA(INDEX('School List 1'!D:D,MATCH(B128,'School List 1'!C:C,0))," ")</f>
        <v xml:space="preserve"> </v>
      </c>
      <c r="D128" s="85" t="str">
        <f>_xlfn.IFNA(INDEX('School List 1'!O:O, MATCH(B128,'School List 1'!C:C,0)),"")</f>
        <v/>
      </c>
      <c r="E128" s="9" t="e">
        <f t="shared" si="3"/>
        <v>#VALUE!</v>
      </c>
      <c r="F128" s="86" t="str">
        <f>IF(TRIM(B128)="","",_xlfn.IFNA(INDEX('School List 1'!P:P, MATCH(B128,'School List 1'!C:C,0)),1))</f>
        <v/>
      </c>
      <c r="G128" s="87" t="e">
        <f t="shared" si="5"/>
        <v>#VALUE!</v>
      </c>
      <c r="H128" s="87" t="e">
        <f t="shared" si="4"/>
        <v>#VALUE!</v>
      </c>
      <c r="Y128" s="9">
        <v>884</v>
      </c>
    </row>
    <row r="129" spans="1:25" x14ac:dyDescent="0.2">
      <c r="A129" s="9" t="str">
        <f>_xlfn.IFNA(INDEX('School List 1'!D:D,MATCH(B129,'School List 1'!C:C,0))," ")</f>
        <v xml:space="preserve"> </v>
      </c>
      <c r="D129" s="85" t="str">
        <f>_xlfn.IFNA(INDEX('School List 1'!O:O, MATCH(B129,'School List 1'!C:C,0)),"")</f>
        <v/>
      </c>
      <c r="E129" s="9" t="e">
        <f t="shared" si="3"/>
        <v>#VALUE!</v>
      </c>
      <c r="F129" s="86" t="str">
        <f>IF(TRIM(B129)="","",_xlfn.IFNA(INDEX('School List 1'!P:P, MATCH(B129,'School List 1'!C:C,0)),1))</f>
        <v/>
      </c>
      <c r="G129" s="87" t="e">
        <f t="shared" si="5"/>
        <v>#VALUE!</v>
      </c>
      <c r="H129" s="87" t="e">
        <f t="shared" si="4"/>
        <v>#VALUE!</v>
      </c>
      <c r="Y129" s="9">
        <v>885</v>
      </c>
    </row>
    <row r="130" spans="1:25" x14ac:dyDescent="0.2">
      <c r="A130" s="9" t="str">
        <f>_xlfn.IFNA(INDEX('School List 1'!D:D,MATCH(B130,'School List 1'!C:C,0))," ")</f>
        <v xml:space="preserve"> </v>
      </c>
      <c r="D130" s="85" t="str">
        <f>_xlfn.IFNA(INDEX('School List 1'!O:O, MATCH(B130,'School List 1'!C:C,0)),"")</f>
        <v/>
      </c>
      <c r="E130" s="9" t="e">
        <f t="shared" si="3"/>
        <v>#VALUE!</v>
      </c>
      <c r="F130" s="86" t="str">
        <f>IF(TRIM(B130)="","",_xlfn.IFNA(INDEX('School List 1'!P:P, MATCH(B130,'School List 1'!C:C,0)),1))</f>
        <v/>
      </c>
      <c r="G130" s="87" t="e">
        <f t="shared" si="5"/>
        <v>#VALUE!</v>
      </c>
      <c r="H130" s="87" t="e">
        <f t="shared" si="4"/>
        <v>#VALUE!</v>
      </c>
      <c r="Y130" s="9">
        <v>886</v>
      </c>
    </row>
    <row r="131" spans="1:25" x14ac:dyDescent="0.2">
      <c r="A131" s="9" t="str">
        <f>_xlfn.IFNA(INDEX('School List 1'!D:D,MATCH(B131,'School List 1'!C:C,0))," ")</f>
        <v xml:space="preserve"> </v>
      </c>
      <c r="D131" s="85" t="str">
        <f>_xlfn.IFNA(INDEX('School List 1'!O:O, MATCH(B131,'School List 1'!C:C,0)),"")</f>
        <v/>
      </c>
      <c r="E131" s="9" t="e">
        <f t="shared" si="3"/>
        <v>#VALUE!</v>
      </c>
      <c r="F131" s="86" t="str">
        <f>IF(TRIM(B131)="","",_xlfn.IFNA(INDEX('School List 1'!P:P, MATCH(B131,'School List 1'!C:C,0)),1))</f>
        <v/>
      </c>
      <c r="G131" s="87" t="e">
        <f t="shared" si="5"/>
        <v>#VALUE!</v>
      </c>
      <c r="H131" s="87" t="e">
        <f t="shared" si="4"/>
        <v>#VALUE!</v>
      </c>
      <c r="Y131" s="9">
        <v>887</v>
      </c>
    </row>
    <row r="132" spans="1:25" x14ac:dyDescent="0.2">
      <c r="A132" s="9" t="str">
        <f>_xlfn.IFNA(INDEX('School List 1'!D:D,MATCH(B132,'School List 1'!C:C,0))," ")</f>
        <v xml:space="preserve"> </v>
      </c>
      <c r="D132" s="85" t="str">
        <f>_xlfn.IFNA(INDEX('School List 1'!O:O, MATCH(B132,'School List 1'!C:C,0)),"")</f>
        <v/>
      </c>
      <c r="E132" s="9" t="e">
        <f t="shared" si="3"/>
        <v>#VALUE!</v>
      </c>
      <c r="F132" s="86" t="str">
        <f>IF(TRIM(B132)="","",_xlfn.IFNA(INDEX('School List 1'!P:P, MATCH(B132,'School List 1'!C:C,0)),1))</f>
        <v/>
      </c>
      <c r="G132" s="87" t="e">
        <f t="shared" si="5"/>
        <v>#VALUE!</v>
      </c>
      <c r="H132" s="87" t="e">
        <f t="shared" si="4"/>
        <v>#VALUE!</v>
      </c>
      <c r="Y132" s="9">
        <v>888</v>
      </c>
    </row>
    <row r="133" spans="1:25" x14ac:dyDescent="0.2">
      <c r="A133" s="9" t="str">
        <f>_xlfn.IFNA(INDEX('School List 1'!D:D,MATCH(B133,'School List 1'!C:C,0))," ")</f>
        <v xml:space="preserve"> </v>
      </c>
      <c r="D133" s="85" t="str">
        <f>_xlfn.IFNA(INDEX('School List 1'!O:O, MATCH(B133,'School List 1'!C:C,0)),"")</f>
        <v/>
      </c>
      <c r="E133" s="9" t="e">
        <f t="shared" si="3"/>
        <v>#VALUE!</v>
      </c>
      <c r="F133" s="86" t="str">
        <f>IF(TRIM(B133)="","",_xlfn.IFNA(INDEX('School List 1'!P:P, MATCH(B133,'School List 1'!C:C,0)),1))</f>
        <v/>
      </c>
      <c r="G133" s="87" t="e">
        <f t="shared" si="5"/>
        <v>#VALUE!</v>
      </c>
      <c r="H133" s="87" t="e">
        <f t="shared" si="4"/>
        <v>#VALUE!</v>
      </c>
      <c r="Y133" s="9">
        <v>889</v>
      </c>
    </row>
    <row r="134" spans="1:25" x14ac:dyDescent="0.2">
      <c r="A134" s="9" t="str">
        <f>_xlfn.IFNA(INDEX('School List 1'!D:D,MATCH(B134,'School List 1'!C:C,0))," ")</f>
        <v xml:space="preserve"> </v>
      </c>
      <c r="D134" s="85" t="str">
        <f>_xlfn.IFNA(INDEX('School List 1'!O:O, MATCH(B134,'School List 1'!C:C,0)),"")</f>
        <v/>
      </c>
      <c r="E134" s="9" t="e">
        <f t="shared" si="3"/>
        <v>#VALUE!</v>
      </c>
      <c r="F134" s="86" t="str">
        <f>IF(TRIM(B134)="","",_xlfn.IFNA(INDEX('School List 1'!P:P, MATCH(B134,'School List 1'!C:C,0)),1))</f>
        <v/>
      </c>
      <c r="G134" s="87" t="e">
        <f t="shared" si="5"/>
        <v>#VALUE!</v>
      </c>
      <c r="H134" s="87" t="e">
        <f t="shared" si="4"/>
        <v>#VALUE!</v>
      </c>
      <c r="Y134" s="9">
        <v>890</v>
      </c>
    </row>
    <row r="135" spans="1:25" x14ac:dyDescent="0.2">
      <c r="A135" s="9" t="str">
        <f>_xlfn.IFNA(INDEX('School List 1'!D:D,MATCH(B135,'School List 1'!C:C,0))," ")</f>
        <v xml:space="preserve"> </v>
      </c>
      <c r="D135" s="85" t="str">
        <f>_xlfn.IFNA(INDEX('School List 1'!O:O, MATCH(B135,'School List 1'!C:C,0)),"")</f>
        <v/>
      </c>
      <c r="E135" s="9" t="e">
        <f t="shared" si="3"/>
        <v>#VALUE!</v>
      </c>
      <c r="F135" s="86" t="str">
        <f>IF(TRIM(B135)="","",_xlfn.IFNA(INDEX('School List 1'!P:P, MATCH(B135,'School List 1'!C:C,0)),1))</f>
        <v/>
      </c>
      <c r="G135" s="87" t="e">
        <f t="shared" ref="G135:G198" si="6">539*F135</f>
        <v>#VALUE!</v>
      </c>
      <c r="H135" s="87" t="e">
        <f t="shared" si="4"/>
        <v>#VALUE!</v>
      </c>
      <c r="Y135" s="9">
        <v>891</v>
      </c>
    </row>
    <row r="136" spans="1:25" x14ac:dyDescent="0.2">
      <c r="A136" s="9" t="str">
        <f>_xlfn.IFNA(INDEX('School List 1'!D:D,MATCH(B136,'School List 1'!C:C,0))," ")</f>
        <v xml:space="preserve"> </v>
      </c>
      <c r="D136" s="85" t="str">
        <f>_xlfn.IFNA(INDEX('School List 1'!O:O, MATCH(B136,'School List 1'!C:C,0)),"")</f>
        <v/>
      </c>
      <c r="E136" s="9" t="e">
        <f t="shared" ref="E136:E199" si="7">_xlfn.IFNA(((D136/12)*5)+((C136/12)*7),0)</f>
        <v>#VALUE!</v>
      </c>
      <c r="F136" s="86" t="str">
        <f>IF(TRIM(B136)="","",_xlfn.IFNA(INDEX('School List 1'!P:P, MATCH(B136,'School List 1'!C:C,0)),1))</f>
        <v/>
      </c>
      <c r="G136" s="87" t="e">
        <f t="shared" si="6"/>
        <v>#VALUE!</v>
      </c>
      <c r="H136" s="87" t="e">
        <f t="shared" ref="H136:H199" si="8">_xlfn.IFNA(G136*E136,"")</f>
        <v>#VALUE!</v>
      </c>
      <c r="Y136" s="9">
        <v>892</v>
      </c>
    </row>
    <row r="137" spans="1:25" x14ac:dyDescent="0.2">
      <c r="A137" s="9" t="str">
        <f>_xlfn.IFNA(INDEX('School List 1'!D:D,MATCH(B137,'School List 1'!C:C,0))," ")</f>
        <v xml:space="preserve"> </v>
      </c>
      <c r="D137" s="85" t="str">
        <f>_xlfn.IFNA(INDEX('School List 1'!O:O, MATCH(B137,'School List 1'!C:C,0)),"")</f>
        <v/>
      </c>
      <c r="E137" s="9" t="e">
        <f t="shared" si="7"/>
        <v>#VALUE!</v>
      </c>
      <c r="F137" s="86" t="str">
        <f>IF(TRIM(B137)="","",_xlfn.IFNA(INDEX('School List 1'!P:P, MATCH(B137,'School List 1'!C:C,0)),1))</f>
        <v/>
      </c>
      <c r="G137" s="87" t="e">
        <f t="shared" si="6"/>
        <v>#VALUE!</v>
      </c>
      <c r="H137" s="87" t="e">
        <f t="shared" si="8"/>
        <v>#VALUE!</v>
      </c>
      <c r="Y137" s="9">
        <v>893</v>
      </c>
    </row>
    <row r="138" spans="1:25" x14ac:dyDescent="0.2">
      <c r="A138" s="9" t="str">
        <f>_xlfn.IFNA(INDEX('School List 1'!D:D,MATCH(B138,'School List 1'!C:C,0))," ")</f>
        <v xml:space="preserve"> </v>
      </c>
      <c r="D138" s="85" t="str">
        <f>_xlfn.IFNA(INDEX('School List 1'!O:O, MATCH(B138,'School List 1'!C:C,0)),"")</f>
        <v/>
      </c>
      <c r="E138" s="9" t="e">
        <f t="shared" si="7"/>
        <v>#VALUE!</v>
      </c>
      <c r="F138" s="86" t="str">
        <f>IF(TRIM(B138)="","",_xlfn.IFNA(INDEX('School List 1'!P:P, MATCH(B138,'School List 1'!C:C,0)),1))</f>
        <v/>
      </c>
      <c r="G138" s="87" t="e">
        <f t="shared" si="6"/>
        <v>#VALUE!</v>
      </c>
      <c r="H138" s="87" t="e">
        <f t="shared" si="8"/>
        <v>#VALUE!</v>
      </c>
      <c r="Y138" s="9">
        <v>894</v>
      </c>
    </row>
    <row r="139" spans="1:25" x14ac:dyDescent="0.2">
      <c r="A139" s="9" t="str">
        <f>_xlfn.IFNA(INDEX('School List 1'!D:D,MATCH(B139,'School List 1'!C:C,0))," ")</f>
        <v xml:space="preserve"> </v>
      </c>
      <c r="D139" s="85" t="str">
        <f>_xlfn.IFNA(INDEX('School List 1'!O:O, MATCH(B139,'School List 1'!C:C,0)),"")</f>
        <v/>
      </c>
      <c r="E139" s="9" t="e">
        <f t="shared" si="7"/>
        <v>#VALUE!</v>
      </c>
      <c r="F139" s="86" t="str">
        <f>IF(TRIM(B139)="","",_xlfn.IFNA(INDEX('School List 1'!P:P, MATCH(B139,'School List 1'!C:C,0)),1))</f>
        <v/>
      </c>
      <c r="G139" s="87" t="e">
        <f t="shared" si="6"/>
        <v>#VALUE!</v>
      </c>
      <c r="H139" s="87" t="e">
        <f t="shared" si="8"/>
        <v>#VALUE!</v>
      </c>
      <c r="Y139" s="9">
        <v>895</v>
      </c>
    </row>
    <row r="140" spans="1:25" x14ac:dyDescent="0.2">
      <c r="A140" s="9" t="str">
        <f>_xlfn.IFNA(INDEX('School List 1'!D:D,MATCH(B140,'School List 1'!C:C,0))," ")</f>
        <v xml:space="preserve"> </v>
      </c>
      <c r="D140" s="85" t="str">
        <f>_xlfn.IFNA(INDEX('School List 1'!O:O, MATCH(B140,'School List 1'!C:C,0)),"")</f>
        <v/>
      </c>
      <c r="E140" s="9" t="e">
        <f t="shared" si="7"/>
        <v>#VALUE!</v>
      </c>
      <c r="F140" s="86" t="str">
        <f>IF(TRIM(B140)="","",_xlfn.IFNA(INDEX('School List 1'!P:P, MATCH(B140,'School List 1'!C:C,0)),1))</f>
        <v/>
      </c>
      <c r="G140" s="87" t="e">
        <f t="shared" si="6"/>
        <v>#VALUE!</v>
      </c>
      <c r="H140" s="87" t="e">
        <f t="shared" si="8"/>
        <v>#VALUE!</v>
      </c>
      <c r="Y140" s="9">
        <v>896</v>
      </c>
    </row>
    <row r="141" spans="1:25" x14ac:dyDescent="0.2">
      <c r="A141" s="9" t="str">
        <f>_xlfn.IFNA(INDEX('School List 1'!D:D,MATCH(B141,'School List 1'!C:C,0))," ")</f>
        <v xml:space="preserve"> </v>
      </c>
      <c r="D141" s="85" t="str">
        <f>_xlfn.IFNA(INDEX('School List 1'!O:O, MATCH(B141,'School List 1'!C:C,0)),"")</f>
        <v/>
      </c>
      <c r="E141" s="9" t="e">
        <f t="shared" si="7"/>
        <v>#VALUE!</v>
      </c>
      <c r="F141" s="86" t="str">
        <f>IF(TRIM(B141)="","",_xlfn.IFNA(INDEX('School List 1'!P:P, MATCH(B141,'School List 1'!C:C,0)),1))</f>
        <v/>
      </c>
      <c r="G141" s="87" t="e">
        <f t="shared" si="6"/>
        <v>#VALUE!</v>
      </c>
      <c r="H141" s="87" t="e">
        <f t="shared" si="8"/>
        <v>#VALUE!</v>
      </c>
      <c r="Y141" s="9">
        <v>908</v>
      </c>
    </row>
    <row r="142" spans="1:25" x14ac:dyDescent="0.2">
      <c r="A142" s="9" t="str">
        <f>_xlfn.IFNA(INDEX('School List 1'!D:D,MATCH(B142,'School List 1'!C:C,0))," ")</f>
        <v xml:space="preserve"> </v>
      </c>
      <c r="D142" s="85" t="str">
        <f>_xlfn.IFNA(INDEX('School List 1'!O:O, MATCH(B142,'School List 1'!C:C,0)),"")</f>
        <v/>
      </c>
      <c r="E142" s="9" t="e">
        <f t="shared" si="7"/>
        <v>#VALUE!</v>
      </c>
      <c r="F142" s="86" t="str">
        <f>IF(TRIM(B142)="","",_xlfn.IFNA(INDEX('School List 1'!P:P, MATCH(B142,'School List 1'!C:C,0)),1))</f>
        <v/>
      </c>
      <c r="G142" s="87" t="e">
        <f t="shared" si="6"/>
        <v>#VALUE!</v>
      </c>
      <c r="H142" s="87" t="e">
        <f t="shared" si="8"/>
        <v>#VALUE!</v>
      </c>
      <c r="Y142" s="9">
        <v>916</v>
      </c>
    </row>
    <row r="143" spans="1:25" x14ac:dyDescent="0.2">
      <c r="A143" s="9" t="str">
        <f>_xlfn.IFNA(INDEX('School List 1'!D:D,MATCH(B143,'School List 1'!C:C,0))," ")</f>
        <v xml:space="preserve"> </v>
      </c>
      <c r="D143" s="85" t="str">
        <f>_xlfn.IFNA(INDEX('School List 1'!O:O, MATCH(B143,'School List 1'!C:C,0)),"")</f>
        <v/>
      </c>
      <c r="E143" s="9" t="e">
        <f t="shared" si="7"/>
        <v>#VALUE!</v>
      </c>
      <c r="F143" s="86" t="str">
        <f>IF(TRIM(B143)="","",_xlfn.IFNA(INDEX('School List 1'!P:P, MATCH(B143,'School List 1'!C:C,0)),1))</f>
        <v/>
      </c>
      <c r="G143" s="87" t="e">
        <f t="shared" si="6"/>
        <v>#VALUE!</v>
      </c>
      <c r="H143" s="87" t="e">
        <f t="shared" si="8"/>
        <v>#VALUE!</v>
      </c>
      <c r="Y143" s="9">
        <v>919</v>
      </c>
    </row>
    <row r="144" spans="1:25" x14ac:dyDescent="0.2">
      <c r="A144" s="9" t="str">
        <f>_xlfn.IFNA(INDEX('School List 1'!D:D,MATCH(B144,'School List 1'!C:C,0))," ")</f>
        <v xml:space="preserve"> </v>
      </c>
      <c r="D144" s="85" t="str">
        <f>_xlfn.IFNA(INDEX('School List 1'!O:O, MATCH(B144,'School List 1'!C:C,0)),"")</f>
        <v/>
      </c>
      <c r="E144" s="9" t="e">
        <f t="shared" si="7"/>
        <v>#VALUE!</v>
      </c>
      <c r="F144" s="86" t="str">
        <f>IF(TRIM(B144)="","",_xlfn.IFNA(INDEX('School List 1'!P:P, MATCH(B144,'School List 1'!C:C,0)),1))</f>
        <v/>
      </c>
      <c r="G144" s="87" t="e">
        <f t="shared" si="6"/>
        <v>#VALUE!</v>
      </c>
      <c r="H144" s="87" t="e">
        <f t="shared" si="8"/>
        <v>#VALUE!</v>
      </c>
      <c r="Y144" s="9">
        <v>921</v>
      </c>
    </row>
    <row r="145" spans="1:25" x14ac:dyDescent="0.2">
      <c r="A145" s="9" t="str">
        <f>_xlfn.IFNA(INDEX('School List 1'!D:D,MATCH(B145,'School List 1'!C:C,0))," ")</f>
        <v xml:space="preserve"> </v>
      </c>
      <c r="D145" s="85" t="str">
        <f>_xlfn.IFNA(INDEX('School List 1'!O:O, MATCH(B145,'School List 1'!C:C,0)),"")</f>
        <v/>
      </c>
      <c r="E145" s="9" t="e">
        <f t="shared" si="7"/>
        <v>#VALUE!</v>
      </c>
      <c r="F145" s="86" t="str">
        <f>IF(TRIM(B145)="","",_xlfn.IFNA(INDEX('School List 1'!P:P, MATCH(B145,'School List 1'!C:C,0)),1))</f>
        <v/>
      </c>
      <c r="G145" s="87" t="e">
        <f t="shared" si="6"/>
        <v>#VALUE!</v>
      </c>
      <c r="H145" s="87" t="e">
        <f t="shared" si="8"/>
        <v>#VALUE!</v>
      </c>
      <c r="Y145" s="9">
        <v>925</v>
      </c>
    </row>
    <row r="146" spans="1:25" x14ac:dyDescent="0.2">
      <c r="A146" s="9" t="str">
        <f>_xlfn.IFNA(INDEX('School List 1'!D:D,MATCH(B146,'School List 1'!C:C,0))," ")</f>
        <v xml:space="preserve"> </v>
      </c>
      <c r="D146" s="85" t="str">
        <f>_xlfn.IFNA(INDEX('School List 1'!O:O, MATCH(B146,'School List 1'!C:C,0)),"")</f>
        <v/>
      </c>
      <c r="E146" s="9" t="e">
        <f t="shared" si="7"/>
        <v>#VALUE!</v>
      </c>
      <c r="F146" s="86" t="str">
        <f>IF(TRIM(B146)="","",_xlfn.IFNA(INDEX('School List 1'!P:P, MATCH(B146,'School List 1'!C:C,0)),1))</f>
        <v/>
      </c>
      <c r="G146" s="87" t="e">
        <f t="shared" si="6"/>
        <v>#VALUE!</v>
      </c>
      <c r="H146" s="87" t="e">
        <f t="shared" si="8"/>
        <v>#VALUE!</v>
      </c>
      <c r="Y146" s="9">
        <v>926</v>
      </c>
    </row>
    <row r="147" spans="1:25" x14ac:dyDescent="0.2">
      <c r="A147" s="9" t="str">
        <f>_xlfn.IFNA(INDEX('School List 1'!D:D,MATCH(B147,'School List 1'!C:C,0))," ")</f>
        <v xml:space="preserve"> </v>
      </c>
      <c r="D147" s="85" t="str">
        <f>_xlfn.IFNA(INDEX('School List 1'!O:O, MATCH(B147,'School List 1'!C:C,0)),"")</f>
        <v/>
      </c>
      <c r="E147" s="9" t="e">
        <f t="shared" si="7"/>
        <v>#VALUE!</v>
      </c>
      <c r="F147" s="86" t="str">
        <f>IF(TRIM(B147)="","",_xlfn.IFNA(INDEX('School List 1'!P:P, MATCH(B147,'School List 1'!C:C,0)),1))</f>
        <v/>
      </c>
      <c r="G147" s="87" t="e">
        <f t="shared" si="6"/>
        <v>#VALUE!</v>
      </c>
      <c r="H147" s="87" t="e">
        <f t="shared" si="8"/>
        <v>#VALUE!</v>
      </c>
      <c r="Y147" s="9">
        <v>929</v>
      </c>
    </row>
    <row r="148" spans="1:25" x14ac:dyDescent="0.2">
      <c r="A148" s="9" t="str">
        <f>_xlfn.IFNA(INDEX('School List 1'!D:D,MATCH(B148,'School List 1'!C:C,0))," ")</f>
        <v xml:space="preserve"> </v>
      </c>
      <c r="D148" s="85" t="str">
        <f>_xlfn.IFNA(INDEX('School List 1'!O:O, MATCH(B148,'School List 1'!C:C,0)),"")</f>
        <v/>
      </c>
      <c r="E148" s="9" t="e">
        <f t="shared" si="7"/>
        <v>#VALUE!</v>
      </c>
      <c r="F148" s="86" t="str">
        <f>IF(TRIM(B148)="","",_xlfn.IFNA(INDEX('School List 1'!P:P, MATCH(B148,'School List 1'!C:C,0)),1))</f>
        <v/>
      </c>
      <c r="G148" s="87" t="e">
        <f t="shared" si="6"/>
        <v>#VALUE!</v>
      </c>
      <c r="H148" s="87" t="e">
        <f t="shared" si="8"/>
        <v>#VALUE!</v>
      </c>
      <c r="Y148" s="9">
        <v>931</v>
      </c>
    </row>
    <row r="149" spans="1:25" x14ac:dyDescent="0.2">
      <c r="A149" s="9" t="str">
        <f>_xlfn.IFNA(INDEX('School List 1'!D:D,MATCH(B149,'School List 1'!C:C,0))," ")</f>
        <v xml:space="preserve"> </v>
      </c>
      <c r="D149" s="85" t="str">
        <f>_xlfn.IFNA(INDEX('School List 1'!O:O, MATCH(B149,'School List 1'!C:C,0)),"")</f>
        <v/>
      </c>
      <c r="E149" s="9" t="e">
        <f t="shared" si="7"/>
        <v>#VALUE!</v>
      </c>
      <c r="F149" s="86" t="str">
        <f>IF(TRIM(B149)="","",_xlfn.IFNA(INDEX('School List 1'!P:P, MATCH(B149,'School List 1'!C:C,0)),1))</f>
        <v/>
      </c>
      <c r="G149" s="87" t="e">
        <f t="shared" si="6"/>
        <v>#VALUE!</v>
      </c>
      <c r="H149" s="87" t="e">
        <f t="shared" si="8"/>
        <v>#VALUE!</v>
      </c>
      <c r="Y149" s="9">
        <v>933</v>
      </c>
    </row>
    <row r="150" spans="1:25" x14ac:dyDescent="0.2">
      <c r="A150" s="9" t="str">
        <f>_xlfn.IFNA(INDEX('School List 1'!D:D,MATCH(B150,'School List 1'!C:C,0))," ")</f>
        <v xml:space="preserve"> </v>
      </c>
      <c r="D150" s="85" t="str">
        <f>_xlfn.IFNA(INDEX('School List 1'!O:O, MATCH(B150,'School List 1'!C:C,0)),"")</f>
        <v/>
      </c>
      <c r="E150" s="9" t="e">
        <f t="shared" si="7"/>
        <v>#VALUE!</v>
      </c>
      <c r="F150" s="86" t="str">
        <f>IF(TRIM(B150)="","",_xlfn.IFNA(INDEX('School List 1'!P:P, MATCH(B150,'School List 1'!C:C,0)),1))</f>
        <v/>
      </c>
      <c r="G150" s="87" t="e">
        <f t="shared" si="6"/>
        <v>#VALUE!</v>
      </c>
      <c r="H150" s="87" t="e">
        <f t="shared" si="8"/>
        <v>#VALUE!</v>
      </c>
      <c r="Y150" s="9">
        <v>935</v>
      </c>
    </row>
    <row r="151" spans="1:25" x14ac:dyDescent="0.2">
      <c r="A151" s="9" t="str">
        <f>_xlfn.IFNA(INDEX('School List 1'!D:D,MATCH(B151,'School List 1'!C:C,0))," ")</f>
        <v xml:space="preserve"> </v>
      </c>
      <c r="D151" s="85" t="str">
        <f>_xlfn.IFNA(INDEX('School List 1'!O:O, MATCH(B151,'School List 1'!C:C,0)),"")</f>
        <v/>
      </c>
      <c r="E151" s="9" t="e">
        <f t="shared" si="7"/>
        <v>#VALUE!</v>
      </c>
      <c r="F151" s="86" t="str">
        <f>IF(TRIM(B151)="","",_xlfn.IFNA(INDEX('School List 1'!P:P, MATCH(B151,'School List 1'!C:C,0)),1))</f>
        <v/>
      </c>
      <c r="G151" s="87" t="e">
        <f t="shared" si="6"/>
        <v>#VALUE!</v>
      </c>
      <c r="H151" s="87" t="e">
        <f t="shared" si="8"/>
        <v>#VALUE!</v>
      </c>
      <c r="Y151" s="9">
        <v>936</v>
      </c>
    </row>
    <row r="152" spans="1:25" x14ac:dyDescent="0.2">
      <c r="A152" s="9" t="str">
        <f>_xlfn.IFNA(INDEX('School List 1'!D:D,MATCH(B152,'School List 1'!C:C,0))," ")</f>
        <v xml:space="preserve"> </v>
      </c>
      <c r="D152" s="85" t="str">
        <f>_xlfn.IFNA(INDEX('School List 1'!O:O, MATCH(B152,'School List 1'!C:C,0)),"")</f>
        <v/>
      </c>
      <c r="E152" s="9" t="e">
        <f t="shared" si="7"/>
        <v>#VALUE!</v>
      </c>
      <c r="F152" s="86" t="str">
        <f>IF(TRIM(B152)="","",_xlfn.IFNA(INDEX('School List 1'!P:P, MATCH(B152,'School List 1'!C:C,0)),1))</f>
        <v/>
      </c>
      <c r="G152" s="87" t="e">
        <f t="shared" si="6"/>
        <v>#VALUE!</v>
      </c>
      <c r="H152" s="87" t="e">
        <f t="shared" si="8"/>
        <v>#VALUE!</v>
      </c>
      <c r="Y152" s="9">
        <v>937</v>
      </c>
    </row>
    <row r="153" spans="1:25" x14ac:dyDescent="0.2">
      <c r="A153" s="9" t="str">
        <f>_xlfn.IFNA(INDEX('School List 1'!D:D,MATCH(B153,'School List 1'!C:C,0))," ")</f>
        <v xml:space="preserve"> </v>
      </c>
      <c r="D153" s="85" t="str">
        <f>_xlfn.IFNA(INDEX('School List 1'!O:O, MATCH(B153,'School List 1'!C:C,0)),"")</f>
        <v/>
      </c>
      <c r="E153" s="9" t="e">
        <f t="shared" si="7"/>
        <v>#VALUE!</v>
      </c>
      <c r="F153" s="86" t="str">
        <f>IF(TRIM(B153)="","",_xlfn.IFNA(INDEX('School List 1'!P:P, MATCH(B153,'School List 1'!C:C,0)),1))</f>
        <v/>
      </c>
      <c r="G153" s="87" t="e">
        <f t="shared" si="6"/>
        <v>#VALUE!</v>
      </c>
      <c r="H153" s="87" t="e">
        <f t="shared" si="8"/>
        <v>#VALUE!</v>
      </c>
      <c r="Y153" s="9">
        <v>938</v>
      </c>
    </row>
    <row r="154" spans="1:25" x14ac:dyDescent="0.2">
      <c r="A154" s="9" t="str">
        <f>_xlfn.IFNA(INDEX('School List 1'!D:D,MATCH(B154,'School List 1'!C:C,0))," ")</f>
        <v xml:space="preserve"> </v>
      </c>
      <c r="D154" s="85" t="str">
        <f>_xlfn.IFNA(INDEX('School List 1'!O:O, MATCH(B154,'School List 1'!C:C,0)),"")</f>
        <v/>
      </c>
      <c r="E154" s="9" t="e">
        <f t="shared" si="7"/>
        <v>#VALUE!</v>
      </c>
      <c r="F154" s="86" t="str">
        <f>IF(TRIM(B154)="","",_xlfn.IFNA(INDEX('School List 1'!P:P, MATCH(B154,'School List 1'!C:C,0)),1))</f>
        <v/>
      </c>
      <c r="G154" s="87" t="e">
        <f t="shared" si="6"/>
        <v>#VALUE!</v>
      </c>
      <c r="H154" s="87" t="e">
        <f t="shared" si="8"/>
        <v>#VALUE!</v>
      </c>
      <c r="Y154" s="9">
        <v>940</v>
      </c>
    </row>
    <row r="155" spans="1:25" x14ac:dyDescent="0.2">
      <c r="A155" s="9" t="str">
        <f>_xlfn.IFNA(INDEX('School List 1'!D:D,MATCH(B155,'School List 1'!C:C,0))," ")</f>
        <v xml:space="preserve"> </v>
      </c>
      <c r="D155" s="85" t="str">
        <f>_xlfn.IFNA(INDEX('School List 1'!O:O, MATCH(B155,'School List 1'!C:C,0)),"")</f>
        <v/>
      </c>
      <c r="E155" s="9" t="e">
        <f t="shared" si="7"/>
        <v>#VALUE!</v>
      </c>
      <c r="F155" s="86" t="str">
        <f>IF(TRIM(B155)="","",_xlfn.IFNA(INDEX('School List 1'!P:P, MATCH(B155,'School List 1'!C:C,0)),1))</f>
        <v/>
      </c>
      <c r="G155" s="87" t="e">
        <f t="shared" si="6"/>
        <v>#VALUE!</v>
      </c>
      <c r="H155" s="87" t="e">
        <f t="shared" si="8"/>
        <v>#VALUE!</v>
      </c>
      <c r="Y155" s="9">
        <v>941</v>
      </c>
    </row>
    <row r="156" spans="1:25" x14ac:dyDescent="0.2">
      <c r="A156" s="9" t="str">
        <f>_xlfn.IFNA(INDEX('School List 1'!D:D,MATCH(B156,'School List 1'!C:C,0))," ")</f>
        <v xml:space="preserve"> </v>
      </c>
      <c r="D156" s="85" t="str">
        <f>_xlfn.IFNA(INDEX('School List 1'!O:O, MATCH(B156,'School List 1'!C:C,0)),"")</f>
        <v/>
      </c>
      <c r="E156" s="9" t="e">
        <f t="shared" si="7"/>
        <v>#VALUE!</v>
      </c>
      <c r="F156" s="86" t="str">
        <f>IF(TRIM(B156)="","",_xlfn.IFNA(INDEX('School List 1'!P:P, MATCH(B156,'School List 1'!C:C,0)),1))</f>
        <v/>
      </c>
      <c r="G156" s="87" t="e">
        <f t="shared" si="6"/>
        <v>#VALUE!</v>
      </c>
      <c r="H156" s="87" t="e">
        <f t="shared" si="8"/>
        <v>#VALUE!</v>
      </c>
      <c r="Y156" s="9">
        <v>942</v>
      </c>
    </row>
    <row r="157" spans="1:25" x14ac:dyDescent="0.2">
      <c r="A157" s="9" t="str">
        <f>_xlfn.IFNA(INDEX('School List 1'!D:D,MATCH(B157,'School List 1'!C:C,0))," ")</f>
        <v xml:space="preserve"> </v>
      </c>
      <c r="D157" s="85" t="str">
        <f>_xlfn.IFNA(INDEX('School List 1'!O:O, MATCH(B157,'School List 1'!C:C,0)),"")</f>
        <v/>
      </c>
      <c r="E157" s="9" t="e">
        <f t="shared" si="7"/>
        <v>#VALUE!</v>
      </c>
      <c r="F157" s="86" t="str">
        <f>IF(TRIM(B157)="","",_xlfn.IFNA(INDEX('School List 1'!P:P, MATCH(B157,'School List 1'!C:C,0)),1))</f>
        <v/>
      </c>
      <c r="G157" s="87" t="e">
        <f t="shared" si="6"/>
        <v>#VALUE!</v>
      </c>
      <c r="H157" s="87" t="e">
        <f t="shared" si="8"/>
        <v>#VALUE!</v>
      </c>
      <c r="Y157" s="9">
        <v>943</v>
      </c>
    </row>
    <row r="158" spans="1:25" x14ac:dyDescent="0.2">
      <c r="A158" s="9" t="str">
        <f>_xlfn.IFNA(INDEX('School List 1'!D:D,MATCH(B158,'School List 1'!C:C,0))," ")</f>
        <v xml:space="preserve"> </v>
      </c>
      <c r="D158" s="85" t="str">
        <f>_xlfn.IFNA(INDEX('School List 1'!O:O, MATCH(B158,'School List 1'!C:C,0)),"")</f>
        <v/>
      </c>
      <c r="E158" s="9" t="e">
        <f t="shared" si="7"/>
        <v>#VALUE!</v>
      </c>
      <c r="F158" s="86" t="str">
        <f>IF(TRIM(B158)="","",_xlfn.IFNA(INDEX('School List 1'!P:P, MATCH(B158,'School List 1'!C:C,0)),1))</f>
        <v/>
      </c>
      <c r="G158" s="87" t="e">
        <f t="shared" si="6"/>
        <v>#VALUE!</v>
      </c>
      <c r="H158" s="87" t="e">
        <f t="shared" si="8"/>
        <v>#VALUE!</v>
      </c>
      <c r="Y158" s="9" t="str">
        <v>Local Authority</v>
      </c>
    </row>
    <row r="159" spans="1:25" x14ac:dyDescent="0.2">
      <c r="A159" s="9" t="str">
        <f>_xlfn.IFNA(INDEX('School List 1'!D:D,MATCH(B159,'School List 1'!C:C,0))," ")</f>
        <v xml:space="preserve"> </v>
      </c>
      <c r="D159" s="85" t="str">
        <f>_xlfn.IFNA(INDEX('School List 1'!O:O, MATCH(B159,'School List 1'!C:C,0)),"")</f>
        <v/>
      </c>
      <c r="E159" s="9" t="e">
        <f t="shared" si="7"/>
        <v>#VALUE!</v>
      </c>
      <c r="F159" s="86" t="str">
        <f>IF(TRIM(B159)="","",_xlfn.IFNA(INDEX('School List 1'!P:P, MATCH(B159,'School List 1'!C:C,0)),1))</f>
        <v/>
      </c>
      <c r="G159" s="87" t="e">
        <f t="shared" si="6"/>
        <v>#VALUE!</v>
      </c>
      <c r="H159" s="87" t="e">
        <f t="shared" si="8"/>
        <v>#VALUE!</v>
      </c>
      <c r="Y159" s="9">
        <v>0</v>
      </c>
    </row>
    <row r="160" spans="1:25" x14ac:dyDescent="0.2">
      <c r="A160" s="9" t="str">
        <f>_xlfn.IFNA(INDEX('School List 1'!D:D,MATCH(B160,'School List 1'!C:C,0))," ")</f>
        <v xml:space="preserve"> </v>
      </c>
      <c r="D160" s="85" t="str">
        <f>_xlfn.IFNA(INDEX('School List 1'!O:O, MATCH(B160,'School List 1'!C:C,0)),"")</f>
        <v/>
      </c>
      <c r="E160" s="9" t="e">
        <f t="shared" si="7"/>
        <v>#VALUE!</v>
      </c>
      <c r="F160" s="86" t="str">
        <f>IF(TRIM(B160)="","",_xlfn.IFNA(INDEX('School List 1'!P:P, MATCH(B160,'School List 1'!C:C,0)),1))</f>
        <v/>
      </c>
      <c r="G160" s="87" t="e">
        <f t="shared" si="6"/>
        <v>#VALUE!</v>
      </c>
      <c r="H160" s="87" t="e">
        <f t="shared" si="8"/>
        <v>#VALUE!</v>
      </c>
    </row>
    <row r="161" spans="1:8" x14ac:dyDescent="0.2">
      <c r="A161" s="9" t="str">
        <f>_xlfn.IFNA(INDEX('School List 1'!D:D,MATCH(B161,'School List 1'!C:C,0))," ")</f>
        <v xml:space="preserve"> </v>
      </c>
      <c r="D161" s="85" t="str">
        <f>_xlfn.IFNA(INDEX('School List 1'!O:O, MATCH(B161,'School List 1'!C:C,0)),"")</f>
        <v/>
      </c>
      <c r="E161" s="9" t="e">
        <f t="shared" si="7"/>
        <v>#VALUE!</v>
      </c>
      <c r="F161" s="86" t="str">
        <f>IF(TRIM(B161)="","",_xlfn.IFNA(INDEX('School List 1'!P:P, MATCH(B161,'School List 1'!C:C,0)),1))</f>
        <v/>
      </c>
      <c r="G161" s="87" t="e">
        <f t="shared" si="6"/>
        <v>#VALUE!</v>
      </c>
      <c r="H161" s="87" t="e">
        <f t="shared" si="8"/>
        <v>#VALUE!</v>
      </c>
    </row>
    <row r="162" spans="1:8" x14ac:dyDescent="0.2">
      <c r="A162" s="9" t="str">
        <f>_xlfn.IFNA(INDEX('School List 1'!D:D,MATCH(B162,'School List 1'!C:C,0))," ")</f>
        <v xml:space="preserve"> </v>
      </c>
      <c r="D162" s="85" t="str">
        <f>_xlfn.IFNA(INDEX('School List 1'!O:O, MATCH(B162,'School List 1'!C:C,0)),"")</f>
        <v/>
      </c>
      <c r="E162" s="9" t="e">
        <f t="shared" si="7"/>
        <v>#VALUE!</v>
      </c>
      <c r="F162" s="86" t="str">
        <f>IF(TRIM(B162)="","",_xlfn.IFNA(INDEX('School List 1'!P:P, MATCH(B162,'School List 1'!C:C,0)),1))</f>
        <v/>
      </c>
      <c r="G162" s="87" t="e">
        <f t="shared" si="6"/>
        <v>#VALUE!</v>
      </c>
      <c r="H162" s="87" t="e">
        <f t="shared" si="8"/>
        <v>#VALUE!</v>
      </c>
    </row>
    <row r="163" spans="1:8" x14ac:dyDescent="0.2">
      <c r="A163" s="9" t="str">
        <f>_xlfn.IFNA(INDEX('School List 1'!D:D,MATCH(B163,'School List 1'!C:C,0))," ")</f>
        <v xml:space="preserve"> </v>
      </c>
      <c r="D163" s="85" t="str">
        <f>_xlfn.IFNA(INDEX('School List 1'!O:O, MATCH(B163,'School List 1'!C:C,0)),"")</f>
        <v/>
      </c>
      <c r="E163" s="9" t="e">
        <f t="shared" si="7"/>
        <v>#VALUE!</v>
      </c>
      <c r="F163" s="86" t="str">
        <f>IF(TRIM(B163)="","",_xlfn.IFNA(INDEX('School List 1'!P:P, MATCH(B163,'School List 1'!C:C,0)),1))</f>
        <v/>
      </c>
      <c r="G163" s="87" t="e">
        <f t="shared" si="6"/>
        <v>#VALUE!</v>
      </c>
      <c r="H163" s="87" t="e">
        <f t="shared" si="8"/>
        <v>#VALUE!</v>
      </c>
    </row>
    <row r="164" spans="1:8" x14ac:dyDescent="0.2">
      <c r="A164" s="9" t="str">
        <f>_xlfn.IFNA(INDEX('School List 1'!D:D,MATCH(B164,'School List 1'!C:C,0))," ")</f>
        <v xml:space="preserve"> </v>
      </c>
      <c r="D164" s="85" t="str">
        <f>_xlfn.IFNA(INDEX('School List 1'!O:O, MATCH(B164,'School List 1'!C:C,0)),"")</f>
        <v/>
      </c>
      <c r="E164" s="9" t="e">
        <f t="shared" si="7"/>
        <v>#VALUE!</v>
      </c>
      <c r="F164" s="86" t="str">
        <f>IF(TRIM(B164)="","",_xlfn.IFNA(INDEX('School List 1'!P:P, MATCH(B164,'School List 1'!C:C,0)),1))</f>
        <v/>
      </c>
      <c r="G164" s="87" t="e">
        <f t="shared" si="6"/>
        <v>#VALUE!</v>
      </c>
      <c r="H164" s="87" t="e">
        <f t="shared" si="8"/>
        <v>#VALUE!</v>
      </c>
    </row>
    <row r="165" spans="1:8" x14ac:dyDescent="0.2">
      <c r="A165" s="9" t="str">
        <f>_xlfn.IFNA(INDEX('School List 1'!D:D,MATCH(B165,'School List 1'!C:C,0))," ")</f>
        <v xml:space="preserve"> </v>
      </c>
      <c r="D165" s="85" t="str">
        <f>_xlfn.IFNA(INDEX('School List 1'!O:O, MATCH(B165,'School List 1'!C:C,0)),"")</f>
        <v/>
      </c>
      <c r="E165" s="9" t="e">
        <f t="shared" si="7"/>
        <v>#VALUE!</v>
      </c>
      <c r="F165" s="86" t="str">
        <f>IF(TRIM(B165)="","",_xlfn.IFNA(INDEX('School List 1'!P:P, MATCH(B165,'School List 1'!C:C,0)),1))</f>
        <v/>
      </c>
      <c r="G165" s="87" t="e">
        <f t="shared" si="6"/>
        <v>#VALUE!</v>
      </c>
      <c r="H165" s="87" t="e">
        <f t="shared" si="8"/>
        <v>#VALUE!</v>
      </c>
    </row>
    <row r="166" spans="1:8" x14ac:dyDescent="0.2">
      <c r="A166" s="9" t="str">
        <f>_xlfn.IFNA(INDEX('School List 1'!D:D,MATCH(B166,'School List 1'!C:C,0))," ")</f>
        <v xml:space="preserve"> </v>
      </c>
      <c r="D166" s="85" t="str">
        <f>_xlfn.IFNA(INDEX('School List 1'!O:O, MATCH(B166,'School List 1'!C:C,0)),"")</f>
        <v/>
      </c>
      <c r="E166" s="9" t="e">
        <f t="shared" si="7"/>
        <v>#VALUE!</v>
      </c>
      <c r="F166" s="86" t="str">
        <f>IF(TRIM(B166)="","",_xlfn.IFNA(INDEX('School List 1'!P:P, MATCH(B166,'School List 1'!C:C,0)),1))</f>
        <v/>
      </c>
      <c r="G166" s="87" t="e">
        <f t="shared" si="6"/>
        <v>#VALUE!</v>
      </c>
      <c r="H166" s="87" t="e">
        <f t="shared" si="8"/>
        <v>#VALUE!</v>
      </c>
    </row>
    <row r="167" spans="1:8" x14ac:dyDescent="0.2">
      <c r="A167" s="9" t="str">
        <f>_xlfn.IFNA(INDEX('School List 1'!D:D,MATCH(B167,'School List 1'!C:C,0))," ")</f>
        <v xml:space="preserve"> </v>
      </c>
      <c r="D167" s="85" t="str">
        <f>_xlfn.IFNA(INDEX('School List 1'!O:O, MATCH(B167,'School List 1'!C:C,0)),"")</f>
        <v/>
      </c>
      <c r="E167" s="9" t="e">
        <f t="shared" si="7"/>
        <v>#VALUE!</v>
      </c>
      <c r="F167" s="86" t="str">
        <f>IF(TRIM(B167)="","",_xlfn.IFNA(INDEX('School List 1'!P:P, MATCH(B167,'School List 1'!C:C,0)),1))</f>
        <v/>
      </c>
      <c r="G167" s="87" t="e">
        <f t="shared" si="6"/>
        <v>#VALUE!</v>
      </c>
      <c r="H167" s="87" t="e">
        <f t="shared" si="8"/>
        <v>#VALUE!</v>
      </c>
    </row>
    <row r="168" spans="1:8" x14ac:dyDescent="0.2">
      <c r="A168" s="9" t="str">
        <f>_xlfn.IFNA(INDEX('School List 1'!D:D,MATCH(B168,'School List 1'!C:C,0))," ")</f>
        <v xml:space="preserve"> </v>
      </c>
      <c r="D168" s="85" t="str">
        <f>_xlfn.IFNA(INDEX('School List 1'!O:O, MATCH(B168,'School List 1'!C:C,0)),"")</f>
        <v/>
      </c>
      <c r="E168" s="9" t="e">
        <f t="shared" si="7"/>
        <v>#VALUE!</v>
      </c>
      <c r="F168" s="86" t="str">
        <f>IF(TRIM(B168)="","",_xlfn.IFNA(INDEX('School List 1'!P:P, MATCH(B168,'School List 1'!C:C,0)),1))</f>
        <v/>
      </c>
      <c r="G168" s="87" t="e">
        <f t="shared" si="6"/>
        <v>#VALUE!</v>
      </c>
      <c r="H168" s="87" t="e">
        <f t="shared" si="8"/>
        <v>#VALUE!</v>
      </c>
    </row>
    <row r="169" spans="1:8" x14ac:dyDescent="0.2">
      <c r="A169" s="9" t="str">
        <f>_xlfn.IFNA(INDEX('School List 1'!D:D,MATCH(B169,'School List 1'!C:C,0))," ")</f>
        <v xml:space="preserve"> </v>
      </c>
      <c r="D169" s="85" t="str">
        <f>_xlfn.IFNA(INDEX('School List 1'!O:O, MATCH(B169,'School List 1'!C:C,0)),"")</f>
        <v/>
      </c>
      <c r="E169" s="9" t="e">
        <f t="shared" si="7"/>
        <v>#VALUE!</v>
      </c>
      <c r="F169" s="86" t="str">
        <f>IF(TRIM(B169)="","",_xlfn.IFNA(INDEX('School List 1'!P:P, MATCH(B169,'School List 1'!C:C,0)),1))</f>
        <v/>
      </c>
      <c r="G169" s="87" t="e">
        <f t="shared" si="6"/>
        <v>#VALUE!</v>
      </c>
      <c r="H169" s="87" t="e">
        <f t="shared" si="8"/>
        <v>#VALUE!</v>
      </c>
    </row>
    <row r="170" spans="1:8" x14ac:dyDescent="0.2">
      <c r="A170" s="9" t="str">
        <f>_xlfn.IFNA(INDEX('School List 1'!D:D,MATCH(B170,'School List 1'!C:C,0))," ")</f>
        <v xml:space="preserve"> </v>
      </c>
      <c r="D170" s="85" t="str">
        <f>_xlfn.IFNA(INDEX('School List 1'!O:O, MATCH(B170,'School List 1'!C:C,0)),"")</f>
        <v/>
      </c>
      <c r="E170" s="9" t="e">
        <f t="shared" si="7"/>
        <v>#VALUE!</v>
      </c>
      <c r="F170" s="86" t="str">
        <f>IF(TRIM(B170)="","",_xlfn.IFNA(INDEX('School List 1'!P:P, MATCH(B170,'School List 1'!C:C,0)),1))</f>
        <v/>
      </c>
      <c r="G170" s="87" t="e">
        <f t="shared" si="6"/>
        <v>#VALUE!</v>
      </c>
      <c r="H170" s="87" t="e">
        <f t="shared" si="8"/>
        <v>#VALUE!</v>
      </c>
    </row>
    <row r="171" spans="1:8" x14ac:dyDescent="0.2">
      <c r="A171" s="9" t="str">
        <f>_xlfn.IFNA(INDEX('School List 1'!D:D,MATCH(B171,'School List 1'!C:C,0))," ")</f>
        <v xml:space="preserve"> </v>
      </c>
      <c r="D171" s="85" t="str">
        <f>_xlfn.IFNA(INDEX('School List 1'!O:O, MATCH(B171,'School List 1'!C:C,0)),"")</f>
        <v/>
      </c>
      <c r="E171" s="9" t="e">
        <f t="shared" si="7"/>
        <v>#VALUE!</v>
      </c>
      <c r="F171" s="86" t="str">
        <f>IF(TRIM(B171)="","",_xlfn.IFNA(INDEX('School List 1'!P:P, MATCH(B171,'School List 1'!C:C,0)),1))</f>
        <v/>
      </c>
      <c r="G171" s="87" t="e">
        <f t="shared" si="6"/>
        <v>#VALUE!</v>
      </c>
      <c r="H171" s="87" t="e">
        <f t="shared" si="8"/>
        <v>#VALUE!</v>
      </c>
    </row>
    <row r="172" spans="1:8" x14ac:dyDescent="0.2">
      <c r="A172" s="9" t="str">
        <f>_xlfn.IFNA(INDEX('School List 1'!D:D,MATCH(B172,'School List 1'!C:C,0))," ")</f>
        <v xml:space="preserve"> </v>
      </c>
      <c r="D172" s="85" t="str">
        <f>_xlfn.IFNA(INDEX('School List 1'!O:O, MATCH(B172,'School List 1'!C:C,0)),"")</f>
        <v/>
      </c>
      <c r="E172" s="9" t="e">
        <f t="shared" si="7"/>
        <v>#VALUE!</v>
      </c>
      <c r="F172" s="86" t="str">
        <f>IF(TRIM(B172)="","",_xlfn.IFNA(INDEX('School List 1'!P:P, MATCH(B172,'School List 1'!C:C,0)),1))</f>
        <v/>
      </c>
      <c r="G172" s="87" t="e">
        <f t="shared" si="6"/>
        <v>#VALUE!</v>
      </c>
      <c r="H172" s="87" t="e">
        <f t="shared" si="8"/>
        <v>#VALUE!</v>
      </c>
    </row>
    <row r="173" spans="1:8" x14ac:dyDescent="0.2">
      <c r="A173" s="9" t="str">
        <f>_xlfn.IFNA(INDEX('School List 1'!D:D,MATCH(B173,'School List 1'!C:C,0))," ")</f>
        <v xml:space="preserve"> </v>
      </c>
      <c r="D173" s="85" t="str">
        <f>_xlfn.IFNA(INDEX('School List 1'!O:O, MATCH(B173,'School List 1'!C:C,0)),"")</f>
        <v/>
      </c>
      <c r="E173" s="9" t="e">
        <f t="shared" si="7"/>
        <v>#VALUE!</v>
      </c>
      <c r="F173" s="86" t="str">
        <f>IF(TRIM(B173)="","",_xlfn.IFNA(INDEX('School List 1'!P:P, MATCH(B173,'School List 1'!C:C,0)),1))</f>
        <v/>
      </c>
      <c r="G173" s="87" t="e">
        <f t="shared" si="6"/>
        <v>#VALUE!</v>
      </c>
      <c r="H173" s="87" t="e">
        <f t="shared" si="8"/>
        <v>#VALUE!</v>
      </c>
    </row>
    <row r="174" spans="1:8" x14ac:dyDescent="0.2">
      <c r="A174" s="9" t="str">
        <f>_xlfn.IFNA(INDEX('School List 1'!D:D,MATCH(B174,'School List 1'!C:C,0))," ")</f>
        <v xml:space="preserve"> </v>
      </c>
      <c r="D174" s="85" t="str">
        <f>_xlfn.IFNA(INDEX('School List 1'!O:O, MATCH(B174,'School List 1'!C:C,0)),"")</f>
        <v/>
      </c>
      <c r="E174" s="9" t="e">
        <f t="shared" si="7"/>
        <v>#VALUE!</v>
      </c>
      <c r="F174" s="86" t="str">
        <f>IF(TRIM(B174)="","",_xlfn.IFNA(INDEX('School List 1'!P:P, MATCH(B174,'School List 1'!C:C,0)),1))</f>
        <v/>
      </c>
      <c r="G174" s="87" t="e">
        <f t="shared" si="6"/>
        <v>#VALUE!</v>
      </c>
      <c r="H174" s="87" t="e">
        <f t="shared" si="8"/>
        <v>#VALUE!</v>
      </c>
    </row>
    <row r="175" spans="1:8" x14ac:dyDescent="0.2">
      <c r="A175" s="9" t="str">
        <f>_xlfn.IFNA(INDEX('School List 1'!D:D,MATCH(B175,'School List 1'!C:C,0))," ")</f>
        <v xml:space="preserve"> </v>
      </c>
      <c r="D175" s="85" t="str">
        <f>_xlfn.IFNA(INDEX('School List 1'!O:O, MATCH(B175,'School List 1'!C:C,0)),"")</f>
        <v/>
      </c>
      <c r="E175" s="9" t="e">
        <f t="shared" si="7"/>
        <v>#VALUE!</v>
      </c>
      <c r="F175" s="86" t="str">
        <f>IF(TRIM(B175)="","",_xlfn.IFNA(INDEX('School List 1'!P:P, MATCH(B175,'School List 1'!C:C,0)),1))</f>
        <v/>
      </c>
      <c r="G175" s="87" t="e">
        <f t="shared" si="6"/>
        <v>#VALUE!</v>
      </c>
      <c r="H175" s="87" t="e">
        <f t="shared" si="8"/>
        <v>#VALUE!</v>
      </c>
    </row>
    <row r="176" spans="1:8" x14ac:dyDescent="0.2">
      <c r="A176" s="9" t="str">
        <f>_xlfn.IFNA(INDEX('School List 1'!D:D,MATCH(B176,'School List 1'!C:C,0))," ")</f>
        <v xml:space="preserve"> </v>
      </c>
      <c r="D176" s="85" t="str">
        <f>_xlfn.IFNA(INDEX('School List 1'!O:O, MATCH(B176,'School List 1'!C:C,0)),"")</f>
        <v/>
      </c>
      <c r="E176" s="9" t="e">
        <f t="shared" si="7"/>
        <v>#VALUE!</v>
      </c>
      <c r="F176" s="86" t="str">
        <f>IF(TRIM(B176)="","",_xlfn.IFNA(INDEX('School List 1'!P:P, MATCH(B176,'School List 1'!C:C,0)),1))</f>
        <v/>
      </c>
      <c r="G176" s="87" t="e">
        <f t="shared" si="6"/>
        <v>#VALUE!</v>
      </c>
      <c r="H176" s="87" t="e">
        <f t="shared" si="8"/>
        <v>#VALUE!</v>
      </c>
    </row>
    <row r="177" spans="1:8" x14ac:dyDescent="0.2">
      <c r="A177" s="9" t="str">
        <f>_xlfn.IFNA(INDEX('School List 1'!D:D,MATCH(B177,'School List 1'!C:C,0))," ")</f>
        <v xml:space="preserve"> </v>
      </c>
      <c r="D177" s="85" t="str">
        <f>_xlfn.IFNA(INDEX('School List 1'!O:O, MATCH(B177,'School List 1'!C:C,0)),"")</f>
        <v/>
      </c>
      <c r="E177" s="9" t="e">
        <f t="shared" si="7"/>
        <v>#VALUE!</v>
      </c>
      <c r="F177" s="86" t="str">
        <f>IF(TRIM(B177)="","",_xlfn.IFNA(INDEX('School List 1'!P:P, MATCH(B177,'School List 1'!C:C,0)),1))</f>
        <v/>
      </c>
      <c r="G177" s="87" t="e">
        <f t="shared" si="6"/>
        <v>#VALUE!</v>
      </c>
      <c r="H177" s="87" t="e">
        <f t="shared" si="8"/>
        <v>#VALUE!</v>
      </c>
    </row>
    <row r="178" spans="1:8" x14ac:dyDescent="0.2">
      <c r="A178" s="9" t="str">
        <f>_xlfn.IFNA(INDEX('School List 1'!D:D,MATCH(B178,'School List 1'!C:C,0))," ")</f>
        <v xml:space="preserve"> </v>
      </c>
      <c r="D178" s="85" t="str">
        <f>_xlfn.IFNA(INDEX('School List 1'!O:O, MATCH(B178,'School List 1'!C:C,0)),"")</f>
        <v/>
      </c>
      <c r="E178" s="9" t="e">
        <f t="shared" si="7"/>
        <v>#VALUE!</v>
      </c>
      <c r="F178" s="86" t="str">
        <f>IF(TRIM(B178)="","",_xlfn.IFNA(INDEX('School List 1'!P:P, MATCH(B178,'School List 1'!C:C,0)),1))</f>
        <v/>
      </c>
      <c r="G178" s="87" t="e">
        <f t="shared" si="6"/>
        <v>#VALUE!</v>
      </c>
      <c r="H178" s="87" t="e">
        <f t="shared" si="8"/>
        <v>#VALUE!</v>
      </c>
    </row>
    <row r="179" spans="1:8" x14ac:dyDescent="0.2">
      <c r="A179" s="9" t="str">
        <f>_xlfn.IFNA(INDEX('School List 1'!D:D,MATCH(B179,'School List 1'!C:C,0))," ")</f>
        <v xml:space="preserve"> </v>
      </c>
      <c r="D179" s="85" t="str">
        <f>_xlfn.IFNA(INDEX('School List 1'!O:O, MATCH(B179,'School List 1'!C:C,0)),"")</f>
        <v/>
      </c>
      <c r="E179" s="9" t="e">
        <f t="shared" si="7"/>
        <v>#VALUE!</v>
      </c>
      <c r="F179" s="86" t="str">
        <f>IF(TRIM(B179)="","",_xlfn.IFNA(INDEX('School List 1'!P:P, MATCH(B179,'School List 1'!C:C,0)),1))</f>
        <v/>
      </c>
      <c r="G179" s="87" t="e">
        <f t="shared" si="6"/>
        <v>#VALUE!</v>
      </c>
      <c r="H179" s="87" t="e">
        <f t="shared" si="8"/>
        <v>#VALUE!</v>
      </c>
    </row>
    <row r="180" spans="1:8" x14ac:dyDescent="0.2">
      <c r="A180" s="9" t="str">
        <f>_xlfn.IFNA(INDEX('School List 1'!D:D,MATCH(B180,'School List 1'!C:C,0))," ")</f>
        <v xml:space="preserve"> </v>
      </c>
      <c r="D180" s="85" t="str">
        <f>_xlfn.IFNA(INDEX('School List 1'!O:O, MATCH(B180,'School List 1'!C:C,0)),"")</f>
        <v/>
      </c>
      <c r="E180" s="9" t="e">
        <f t="shared" si="7"/>
        <v>#VALUE!</v>
      </c>
      <c r="F180" s="86" t="str">
        <f>IF(TRIM(B180)="","",_xlfn.IFNA(INDEX('School List 1'!P:P, MATCH(B180,'School List 1'!C:C,0)),1))</f>
        <v/>
      </c>
      <c r="G180" s="87" t="e">
        <f t="shared" si="6"/>
        <v>#VALUE!</v>
      </c>
      <c r="H180" s="87" t="e">
        <f t="shared" si="8"/>
        <v>#VALUE!</v>
      </c>
    </row>
    <row r="181" spans="1:8" x14ac:dyDescent="0.2">
      <c r="A181" s="9" t="str">
        <f>_xlfn.IFNA(INDEX('School List 1'!D:D,MATCH(B181,'School List 1'!C:C,0))," ")</f>
        <v xml:space="preserve"> </v>
      </c>
      <c r="D181" s="85" t="str">
        <f>_xlfn.IFNA(INDEX('School List 1'!O:O, MATCH(B181,'School List 1'!C:C,0)),"")</f>
        <v/>
      </c>
      <c r="E181" s="9" t="e">
        <f t="shared" si="7"/>
        <v>#VALUE!</v>
      </c>
      <c r="F181" s="86" t="str">
        <f>IF(TRIM(B181)="","",_xlfn.IFNA(INDEX('School List 1'!P:P, MATCH(B181,'School List 1'!C:C,0)),1))</f>
        <v/>
      </c>
      <c r="G181" s="87" t="e">
        <f t="shared" si="6"/>
        <v>#VALUE!</v>
      </c>
      <c r="H181" s="87" t="e">
        <f t="shared" si="8"/>
        <v>#VALUE!</v>
      </c>
    </row>
    <row r="182" spans="1:8" x14ac:dyDescent="0.2">
      <c r="A182" s="9" t="str">
        <f>_xlfn.IFNA(INDEX('School List 1'!D:D,MATCH(B182,'School List 1'!C:C,0))," ")</f>
        <v xml:space="preserve"> </v>
      </c>
      <c r="D182" s="85" t="str">
        <f>_xlfn.IFNA(INDEX('School List 1'!O:O, MATCH(B182,'School List 1'!C:C,0)),"")</f>
        <v/>
      </c>
      <c r="E182" s="9" t="e">
        <f t="shared" si="7"/>
        <v>#VALUE!</v>
      </c>
      <c r="F182" s="86" t="str">
        <f>IF(TRIM(B182)="","",_xlfn.IFNA(INDEX('School List 1'!P:P, MATCH(B182,'School List 1'!C:C,0)),1))</f>
        <v/>
      </c>
      <c r="G182" s="87" t="e">
        <f t="shared" si="6"/>
        <v>#VALUE!</v>
      </c>
      <c r="H182" s="87" t="e">
        <f t="shared" si="8"/>
        <v>#VALUE!</v>
      </c>
    </row>
    <row r="183" spans="1:8" x14ac:dyDescent="0.2">
      <c r="A183" s="9" t="str">
        <f>_xlfn.IFNA(INDEX('School List 1'!D:D,MATCH(B183,'School List 1'!C:C,0))," ")</f>
        <v xml:space="preserve"> </v>
      </c>
      <c r="D183" s="85" t="str">
        <f>_xlfn.IFNA(INDEX('School List 1'!O:O, MATCH(B183,'School List 1'!C:C,0)),"")</f>
        <v/>
      </c>
      <c r="E183" s="9" t="e">
        <f t="shared" si="7"/>
        <v>#VALUE!</v>
      </c>
      <c r="F183" s="86" t="str">
        <f>IF(TRIM(B183)="","",_xlfn.IFNA(INDEX('School List 1'!P:P, MATCH(B183,'School List 1'!C:C,0)),1))</f>
        <v/>
      </c>
      <c r="G183" s="87" t="e">
        <f t="shared" si="6"/>
        <v>#VALUE!</v>
      </c>
      <c r="H183" s="87" t="e">
        <f t="shared" si="8"/>
        <v>#VALUE!</v>
      </c>
    </row>
    <row r="184" spans="1:8" x14ac:dyDescent="0.2">
      <c r="A184" s="9" t="str">
        <f>_xlfn.IFNA(INDEX('School List 1'!D:D,MATCH(B184,'School List 1'!C:C,0))," ")</f>
        <v xml:space="preserve"> </v>
      </c>
      <c r="D184" s="85" t="str">
        <f>_xlfn.IFNA(INDEX('School List 1'!O:O, MATCH(B184,'School List 1'!C:C,0)),"")</f>
        <v/>
      </c>
      <c r="E184" s="9" t="e">
        <f t="shared" si="7"/>
        <v>#VALUE!</v>
      </c>
      <c r="F184" s="86" t="str">
        <f>IF(TRIM(B184)="","",_xlfn.IFNA(INDEX('School List 1'!P:P, MATCH(B184,'School List 1'!C:C,0)),1))</f>
        <v/>
      </c>
      <c r="G184" s="87" t="e">
        <f t="shared" si="6"/>
        <v>#VALUE!</v>
      </c>
      <c r="H184" s="87" t="e">
        <f t="shared" si="8"/>
        <v>#VALUE!</v>
      </c>
    </row>
    <row r="185" spans="1:8" x14ac:dyDescent="0.2">
      <c r="A185" s="9" t="str">
        <f>_xlfn.IFNA(INDEX('School List 1'!D:D,MATCH(B185,'School List 1'!C:C,0))," ")</f>
        <v xml:space="preserve"> </v>
      </c>
      <c r="D185" s="85" t="str">
        <f>_xlfn.IFNA(INDEX('School List 1'!O:O, MATCH(B185,'School List 1'!C:C,0)),"")</f>
        <v/>
      </c>
      <c r="E185" s="9" t="e">
        <f t="shared" si="7"/>
        <v>#VALUE!</v>
      </c>
      <c r="F185" s="86" t="str">
        <f>IF(TRIM(B185)="","",_xlfn.IFNA(INDEX('School List 1'!P:P, MATCH(B185,'School List 1'!C:C,0)),1))</f>
        <v/>
      </c>
      <c r="G185" s="87" t="e">
        <f t="shared" si="6"/>
        <v>#VALUE!</v>
      </c>
      <c r="H185" s="87" t="e">
        <f t="shared" si="8"/>
        <v>#VALUE!</v>
      </c>
    </row>
    <row r="186" spans="1:8" x14ac:dyDescent="0.2">
      <c r="A186" s="9" t="str">
        <f>_xlfn.IFNA(INDEX('School List 1'!D:D,MATCH(B186,'School List 1'!C:C,0))," ")</f>
        <v xml:space="preserve"> </v>
      </c>
      <c r="D186" s="85" t="str">
        <f>_xlfn.IFNA(INDEX('School List 1'!O:O, MATCH(B186,'School List 1'!C:C,0)),"")</f>
        <v/>
      </c>
      <c r="E186" s="9" t="e">
        <f t="shared" si="7"/>
        <v>#VALUE!</v>
      </c>
      <c r="F186" s="86" t="str">
        <f>IF(TRIM(B186)="","",_xlfn.IFNA(INDEX('School List 1'!P:P, MATCH(B186,'School List 1'!C:C,0)),1))</f>
        <v/>
      </c>
      <c r="G186" s="87" t="e">
        <f t="shared" si="6"/>
        <v>#VALUE!</v>
      </c>
      <c r="H186" s="87" t="e">
        <f t="shared" si="8"/>
        <v>#VALUE!</v>
      </c>
    </row>
    <row r="187" spans="1:8" x14ac:dyDescent="0.2">
      <c r="A187" s="9" t="str">
        <f>_xlfn.IFNA(INDEX('School List 1'!D:D,MATCH(B187,'School List 1'!C:C,0))," ")</f>
        <v xml:space="preserve"> </v>
      </c>
      <c r="D187" s="85" t="str">
        <f>_xlfn.IFNA(INDEX('School List 1'!O:O, MATCH(B187,'School List 1'!C:C,0)),"")</f>
        <v/>
      </c>
      <c r="E187" s="9" t="e">
        <f t="shared" si="7"/>
        <v>#VALUE!</v>
      </c>
      <c r="F187" s="86" t="str">
        <f>IF(TRIM(B187)="","",_xlfn.IFNA(INDEX('School List 1'!P:P, MATCH(B187,'School List 1'!C:C,0)),1))</f>
        <v/>
      </c>
      <c r="G187" s="87" t="e">
        <f t="shared" si="6"/>
        <v>#VALUE!</v>
      </c>
      <c r="H187" s="87" t="e">
        <f t="shared" si="8"/>
        <v>#VALUE!</v>
      </c>
    </row>
    <row r="188" spans="1:8" x14ac:dyDescent="0.2">
      <c r="A188" s="9" t="str">
        <f>_xlfn.IFNA(INDEX('School List 1'!D:D,MATCH(B188,'School List 1'!C:C,0))," ")</f>
        <v xml:space="preserve"> </v>
      </c>
      <c r="D188" s="85" t="str">
        <f>_xlfn.IFNA(INDEX('School List 1'!O:O, MATCH(B188,'School List 1'!C:C,0)),"")</f>
        <v/>
      </c>
      <c r="E188" s="9" t="e">
        <f t="shared" si="7"/>
        <v>#VALUE!</v>
      </c>
      <c r="F188" s="86" t="str">
        <f>IF(TRIM(B188)="","",_xlfn.IFNA(INDEX('School List 1'!P:P, MATCH(B188,'School List 1'!C:C,0)),1))</f>
        <v/>
      </c>
      <c r="G188" s="87" t="e">
        <f t="shared" si="6"/>
        <v>#VALUE!</v>
      </c>
      <c r="H188" s="87" t="e">
        <f t="shared" si="8"/>
        <v>#VALUE!</v>
      </c>
    </row>
    <row r="189" spans="1:8" x14ac:dyDescent="0.2">
      <c r="A189" s="9" t="str">
        <f>_xlfn.IFNA(INDEX('School List 1'!D:D,MATCH(B189,'School List 1'!C:C,0))," ")</f>
        <v xml:space="preserve"> </v>
      </c>
      <c r="D189" s="85" t="str">
        <f>_xlfn.IFNA(INDEX('School List 1'!O:O, MATCH(B189,'School List 1'!C:C,0)),"")</f>
        <v/>
      </c>
      <c r="E189" s="9" t="e">
        <f t="shared" si="7"/>
        <v>#VALUE!</v>
      </c>
      <c r="F189" s="86" t="str">
        <f>IF(TRIM(B189)="","",_xlfn.IFNA(INDEX('School List 1'!P:P, MATCH(B189,'School List 1'!C:C,0)),1))</f>
        <v/>
      </c>
      <c r="G189" s="87" t="e">
        <f t="shared" si="6"/>
        <v>#VALUE!</v>
      </c>
      <c r="H189" s="87" t="e">
        <f t="shared" si="8"/>
        <v>#VALUE!</v>
      </c>
    </row>
    <row r="190" spans="1:8" x14ac:dyDescent="0.2">
      <c r="A190" s="9" t="str">
        <f>_xlfn.IFNA(INDEX('School List 1'!D:D,MATCH(B190,'School List 1'!C:C,0))," ")</f>
        <v xml:space="preserve"> </v>
      </c>
      <c r="D190" s="85" t="str">
        <f>_xlfn.IFNA(INDEX('School List 1'!O:O, MATCH(B190,'School List 1'!C:C,0)),"")</f>
        <v/>
      </c>
      <c r="E190" s="9" t="e">
        <f t="shared" si="7"/>
        <v>#VALUE!</v>
      </c>
      <c r="F190" s="86" t="str">
        <f>IF(TRIM(B190)="","",_xlfn.IFNA(INDEX('School List 1'!P:P, MATCH(B190,'School List 1'!C:C,0)),1))</f>
        <v/>
      </c>
      <c r="G190" s="87" t="e">
        <f t="shared" si="6"/>
        <v>#VALUE!</v>
      </c>
      <c r="H190" s="87" t="e">
        <f t="shared" si="8"/>
        <v>#VALUE!</v>
      </c>
    </row>
    <row r="191" spans="1:8" x14ac:dyDescent="0.2">
      <c r="A191" s="9" t="str">
        <f>_xlfn.IFNA(INDEX('School List 1'!D:D,MATCH(B191,'School List 1'!C:C,0))," ")</f>
        <v xml:space="preserve"> </v>
      </c>
      <c r="D191" s="85" t="str">
        <f>_xlfn.IFNA(INDEX('School List 1'!O:O, MATCH(B191,'School List 1'!C:C,0)),"")</f>
        <v/>
      </c>
      <c r="E191" s="9" t="e">
        <f t="shared" si="7"/>
        <v>#VALUE!</v>
      </c>
      <c r="F191" s="86" t="str">
        <f>IF(TRIM(B191)="","",_xlfn.IFNA(INDEX('School List 1'!P:P, MATCH(B191,'School List 1'!C:C,0)),1))</f>
        <v/>
      </c>
      <c r="G191" s="87" t="e">
        <f t="shared" si="6"/>
        <v>#VALUE!</v>
      </c>
      <c r="H191" s="87" t="e">
        <f t="shared" si="8"/>
        <v>#VALUE!</v>
      </c>
    </row>
    <row r="192" spans="1:8" x14ac:dyDescent="0.2">
      <c r="A192" s="9" t="str">
        <f>_xlfn.IFNA(INDEX('School List 1'!D:D,MATCH(B192,'School List 1'!C:C,0))," ")</f>
        <v xml:space="preserve"> </v>
      </c>
      <c r="D192" s="85" t="str">
        <f>_xlfn.IFNA(INDEX('School List 1'!O:O, MATCH(B192,'School List 1'!C:C,0)),"")</f>
        <v/>
      </c>
      <c r="E192" s="9" t="e">
        <f t="shared" si="7"/>
        <v>#VALUE!</v>
      </c>
      <c r="F192" s="86" t="str">
        <f>IF(TRIM(B192)="","",_xlfn.IFNA(INDEX('School List 1'!P:P, MATCH(B192,'School List 1'!C:C,0)),1))</f>
        <v/>
      </c>
      <c r="G192" s="87" t="e">
        <f t="shared" si="6"/>
        <v>#VALUE!</v>
      </c>
      <c r="H192" s="87" t="e">
        <f t="shared" si="8"/>
        <v>#VALUE!</v>
      </c>
    </row>
    <row r="193" spans="1:8" x14ac:dyDescent="0.2">
      <c r="A193" s="9" t="str">
        <f>_xlfn.IFNA(INDEX('School List 1'!D:D,MATCH(B193,'School List 1'!C:C,0))," ")</f>
        <v xml:space="preserve"> </v>
      </c>
      <c r="D193" s="85" t="str">
        <f>_xlfn.IFNA(INDEX('School List 1'!O:O, MATCH(B193,'School List 1'!C:C,0)),"")</f>
        <v/>
      </c>
      <c r="E193" s="9" t="e">
        <f t="shared" si="7"/>
        <v>#VALUE!</v>
      </c>
      <c r="F193" s="86" t="str">
        <f>IF(TRIM(B193)="","",_xlfn.IFNA(INDEX('School List 1'!P:P, MATCH(B193,'School List 1'!C:C,0)),1))</f>
        <v/>
      </c>
      <c r="G193" s="87" t="e">
        <f t="shared" si="6"/>
        <v>#VALUE!</v>
      </c>
      <c r="H193" s="87" t="e">
        <f t="shared" si="8"/>
        <v>#VALUE!</v>
      </c>
    </row>
    <row r="194" spans="1:8" x14ac:dyDescent="0.2">
      <c r="A194" s="9" t="str">
        <f>_xlfn.IFNA(INDEX('School List 1'!D:D,MATCH(B194,'School List 1'!C:C,0))," ")</f>
        <v xml:space="preserve"> </v>
      </c>
      <c r="D194" s="85" t="str">
        <f>_xlfn.IFNA(INDEX('School List 1'!O:O, MATCH(B194,'School List 1'!C:C,0)),"")</f>
        <v/>
      </c>
      <c r="E194" s="9" t="e">
        <f t="shared" si="7"/>
        <v>#VALUE!</v>
      </c>
      <c r="F194" s="86" t="str">
        <f>IF(TRIM(B194)="","",_xlfn.IFNA(INDEX('School List 1'!P:P, MATCH(B194,'School List 1'!C:C,0)),1))</f>
        <v/>
      </c>
      <c r="G194" s="87" t="e">
        <f t="shared" si="6"/>
        <v>#VALUE!</v>
      </c>
      <c r="H194" s="87" t="e">
        <f t="shared" si="8"/>
        <v>#VALUE!</v>
      </c>
    </row>
    <row r="195" spans="1:8" x14ac:dyDescent="0.2">
      <c r="A195" s="9" t="str">
        <f>_xlfn.IFNA(INDEX('School List 1'!D:D,MATCH(B195,'School List 1'!C:C,0))," ")</f>
        <v xml:space="preserve"> </v>
      </c>
      <c r="D195" s="85" t="str">
        <f>_xlfn.IFNA(INDEX('School List 1'!O:O, MATCH(B195,'School List 1'!C:C,0)),"")</f>
        <v/>
      </c>
      <c r="E195" s="9" t="e">
        <f t="shared" si="7"/>
        <v>#VALUE!</v>
      </c>
      <c r="F195" s="86" t="str">
        <f>IF(TRIM(B195)="","",_xlfn.IFNA(INDEX('School List 1'!P:P, MATCH(B195,'School List 1'!C:C,0)),1))</f>
        <v/>
      </c>
      <c r="G195" s="87" t="e">
        <f t="shared" si="6"/>
        <v>#VALUE!</v>
      </c>
      <c r="H195" s="87" t="e">
        <f t="shared" si="8"/>
        <v>#VALUE!</v>
      </c>
    </row>
    <row r="196" spans="1:8" x14ac:dyDescent="0.2">
      <c r="A196" s="9" t="str">
        <f>_xlfn.IFNA(INDEX('School List 1'!D:D,MATCH(B196,'School List 1'!C:C,0))," ")</f>
        <v xml:space="preserve"> </v>
      </c>
      <c r="D196" s="85" t="str">
        <f>_xlfn.IFNA(INDEX('School List 1'!O:O, MATCH(B196,'School List 1'!C:C,0)),"")</f>
        <v/>
      </c>
      <c r="E196" s="9" t="e">
        <f t="shared" si="7"/>
        <v>#VALUE!</v>
      </c>
      <c r="F196" s="86" t="str">
        <f>IF(TRIM(B196)="","",_xlfn.IFNA(INDEX('School List 1'!P:P, MATCH(B196,'School List 1'!C:C,0)),1))</f>
        <v/>
      </c>
      <c r="G196" s="87" t="e">
        <f t="shared" si="6"/>
        <v>#VALUE!</v>
      </c>
      <c r="H196" s="87" t="e">
        <f t="shared" si="8"/>
        <v>#VALUE!</v>
      </c>
    </row>
    <row r="197" spans="1:8" x14ac:dyDescent="0.2">
      <c r="A197" s="9" t="str">
        <f>_xlfn.IFNA(INDEX('School List 1'!D:D,MATCH(B197,'School List 1'!C:C,0))," ")</f>
        <v xml:space="preserve"> </v>
      </c>
      <c r="D197" s="85" t="str">
        <f>_xlfn.IFNA(INDEX('School List 1'!O:O, MATCH(B197,'School List 1'!C:C,0)),"")</f>
        <v/>
      </c>
      <c r="E197" s="9" t="e">
        <f t="shared" si="7"/>
        <v>#VALUE!</v>
      </c>
      <c r="F197" s="86" t="str">
        <f>IF(TRIM(B197)="","",_xlfn.IFNA(INDEX('School List 1'!P:P, MATCH(B197,'School List 1'!C:C,0)),1))</f>
        <v/>
      </c>
      <c r="G197" s="87" t="e">
        <f t="shared" si="6"/>
        <v>#VALUE!</v>
      </c>
      <c r="H197" s="87" t="e">
        <f t="shared" si="8"/>
        <v>#VALUE!</v>
      </c>
    </row>
    <row r="198" spans="1:8" x14ac:dyDescent="0.2">
      <c r="A198" s="9" t="str">
        <f>_xlfn.IFNA(INDEX('School List 1'!D:D,MATCH(B198,'School List 1'!C:C,0))," ")</f>
        <v xml:space="preserve"> </v>
      </c>
      <c r="D198" s="85" t="str">
        <f>_xlfn.IFNA(INDEX('School List 1'!O:O, MATCH(B198,'School List 1'!C:C,0)),"")</f>
        <v/>
      </c>
      <c r="E198" s="9" t="e">
        <f t="shared" si="7"/>
        <v>#VALUE!</v>
      </c>
      <c r="F198" s="86" t="str">
        <f>IF(TRIM(B198)="","",_xlfn.IFNA(INDEX('School List 1'!P:P, MATCH(B198,'School List 1'!C:C,0)),1))</f>
        <v/>
      </c>
      <c r="G198" s="87" t="e">
        <f t="shared" si="6"/>
        <v>#VALUE!</v>
      </c>
      <c r="H198" s="87" t="e">
        <f t="shared" si="8"/>
        <v>#VALUE!</v>
      </c>
    </row>
    <row r="199" spans="1:8" x14ac:dyDescent="0.2">
      <c r="A199" s="9" t="str">
        <f>_xlfn.IFNA(INDEX('School List 1'!D:D,MATCH(B199,'School List 1'!C:C,0))," ")</f>
        <v xml:space="preserve"> </v>
      </c>
      <c r="D199" s="85" t="str">
        <f>_xlfn.IFNA(INDEX('School List 1'!O:O, MATCH(B199,'School List 1'!C:C,0)),"")</f>
        <v/>
      </c>
      <c r="E199" s="9" t="e">
        <f t="shared" si="7"/>
        <v>#VALUE!</v>
      </c>
      <c r="F199" s="86" t="str">
        <f>IF(TRIM(B199)="","",_xlfn.IFNA(INDEX('School List 1'!P:P, MATCH(B199,'School List 1'!C:C,0)),1))</f>
        <v/>
      </c>
      <c r="G199" s="87" t="e">
        <f t="shared" ref="G199:G202" si="9">539*F199</f>
        <v>#VALUE!</v>
      </c>
      <c r="H199" s="87" t="e">
        <f t="shared" si="8"/>
        <v>#VALUE!</v>
      </c>
    </row>
    <row r="200" spans="1:8" x14ac:dyDescent="0.2">
      <c r="A200" s="9" t="str">
        <f>_xlfn.IFNA(INDEX('School List 1'!D:D,MATCH(B200,'School List 1'!C:C,0))," ")</f>
        <v xml:space="preserve"> </v>
      </c>
      <c r="D200" s="85" t="str">
        <f>_xlfn.IFNA(INDEX('School List 1'!O:O, MATCH(B200,'School List 1'!C:C,0)),"")</f>
        <v/>
      </c>
      <c r="E200" s="9" t="e">
        <f t="shared" ref="E200:E263" si="10">_xlfn.IFNA(((D200/12)*5)+((C200/12)*7),0)</f>
        <v>#VALUE!</v>
      </c>
      <c r="F200" s="86" t="str">
        <f>IF(TRIM(B200)="","",_xlfn.IFNA(INDEX('School List 1'!P:P, MATCH(B200,'School List 1'!C:C,0)),1))</f>
        <v/>
      </c>
      <c r="G200" s="87" t="e">
        <f t="shared" si="9"/>
        <v>#VALUE!</v>
      </c>
      <c r="H200" s="87" t="e">
        <f t="shared" ref="H200:H263" si="11">_xlfn.IFNA(G200*E200,"")</f>
        <v>#VALUE!</v>
      </c>
    </row>
    <row r="201" spans="1:8" x14ac:dyDescent="0.2">
      <c r="A201" s="9" t="str">
        <f>_xlfn.IFNA(INDEX('School List 1'!D:D,MATCH(B201,'School List 1'!C:C,0))," ")</f>
        <v xml:space="preserve"> </v>
      </c>
      <c r="D201" s="85" t="str">
        <f>_xlfn.IFNA(INDEX('School List 1'!O:O, MATCH(B201,'School List 1'!C:C,0)),"")</f>
        <v/>
      </c>
      <c r="E201" s="9" t="e">
        <f t="shared" si="10"/>
        <v>#VALUE!</v>
      </c>
      <c r="F201" s="86" t="str">
        <f>IF(TRIM(B201)="","",_xlfn.IFNA(INDEX('School List 1'!P:P, MATCH(B201,'School List 1'!C:C,0)),1))</f>
        <v/>
      </c>
      <c r="G201" s="87" t="e">
        <f t="shared" si="9"/>
        <v>#VALUE!</v>
      </c>
      <c r="H201" s="87" t="e">
        <f t="shared" si="11"/>
        <v>#VALUE!</v>
      </c>
    </row>
    <row r="202" spans="1:8" x14ac:dyDescent="0.2">
      <c r="A202" s="9" t="str">
        <f>_xlfn.IFNA(INDEX('School List 1'!D:D,MATCH(B202,'School List 1'!C:C,0))," ")</f>
        <v xml:space="preserve"> </v>
      </c>
      <c r="D202" s="85" t="str">
        <f>_xlfn.IFNA(INDEX('School List 1'!O:O, MATCH(B202,'School List 1'!C:C,0)),"")</f>
        <v/>
      </c>
      <c r="E202" s="9" t="e">
        <f t="shared" si="10"/>
        <v>#VALUE!</v>
      </c>
      <c r="F202" s="86" t="str">
        <f>IF(TRIM(B202)="","",_xlfn.IFNA(INDEX('School List 1'!P:P, MATCH(B202,'School List 1'!C:C,0)),1))</f>
        <v/>
      </c>
      <c r="G202" s="87" t="e">
        <f t="shared" si="9"/>
        <v>#VALUE!</v>
      </c>
      <c r="H202" s="87" t="e">
        <f t="shared" si="11"/>
        <v>#VALUE!</v>
      </c>
    </row>
    <row r="203" spans="1:8" x14ac:dyDescent="0.2">
      <c r="A203" s="9" t="str">
        <f>_xlfn.IFNA(INDEX('School List 1'!D:D,MATCH(B203,'School List 1'!C:C,0))," ")</f>
        <v xml:space="preserve"> </v>
      </c>
      <c r="D203" s="85" t="str">
        <f>_xlfn.IFNA(INDEX('School List 1'!O:O, MATCH(B203,'School List 1'!C:C,0)),"")</f>
        <v/>
      </c>
      <c r="E203" s="9" t="e">
        <f t="shared" si="10"/>
        <v>#VALUE!</v>
      </c>
      <c r="F203" s="86" t="str">
        <f>IF(TRIM(B203)="","",_xlfn.IFNA(INDEX('School List 1'!P:P, MATCH(B203,'School List 1'!C:C,0)),1))</f>
        <v/>
      </c>
      <c r="G203" s="87" t="e">
        <f t="shared" ref="G203:G266" si="12">539*F203</f>
        <v>#VALUE!</v>
      </c>
      <c r="H203" s="87" t="e">
        <f t="shared" si="11"/>
        <v>#VALUE!</v>
      </c>
    </row>
    <row r="204" spans="1:8" x14ac:dyDescent="0.2">
      <c r="A204" s="9" t="str">
        <f>_xlfn.IFNA(INDEX('School List 1'!D:D,MATCH(B204,'School List 1'!C:C,0))," ")</f>
        <v xml:space="preserve"> </v>
      </c>
      <c r="D204" s="85" t="str">
        <f>_xlfn.IFNA(INDEX('School List 1'!O:O, MATCH(B204,'School List 1'!C:C,0)),"")</f>
        <v/>
      </c>
      <c r="E204" s="9" t="e">
        <f t="shared" si="10"/>
        <v>#VALUE!</v>
      </c>
      <c r="F204" s="86" t="str">
        <f>IF(TRIM(B204)="","",_xlfn.IFNA(INDEX('School List 1'!P:P, MATCH(B204,'School List 1'!C:C,0)),1))</f>
        <v/>
      </c>
      <c r="G204" s="87" t="e">
        <f t="shared" si="12"/>
        <v>#VALUE!</v>
      </c>
      <c r="H204" s="87" t="e">
        <f t="shared" si="11"/>
        <v>#VALUE!</v>
      </c>
    </row>
    <row r="205" spans="1:8" x14ac:dyDescent="0.2">
      <c r="A205" s="9" t="str">
        <f>_xlfn.IFNA(INDEX('School List 1'!D:D,MATCH(B205,'School List 1'!C:C,0))," ")</f>
        <v xml:space="preserve"> </v>
      </c>
      <c r="D205" s="85" t="str">
        <f>_xlfn.IFNA(INDEX('School List 1'!O:O, MATCH(B205,'School List 1'!C:C,0)),"")</f>
        <v/>
      </c>
      <c r="E205" s="9" t="e">
        <f t="shared" si="10"/>
        <v>#VALUE!</v>
      </c>
      <c r="F205" s="86" t="str">
        <f>IF(TRIM(B205)="","",_xlfn.IFNA(INDEX('School List 1'!P:P, MATCH(B205,'School List 1'!C:C,0)),1))</f>
        <v/>
      </c>
      <c r="G205" s="87" t="e">
        <f t="shared" si="12"/>
        <v>#VALUE!</v>
      </c>
      <c r="H205" s="87" t="e">
        <f t="shared" si="11"/>
        <v>#VALUE!</v>
      </c>
    </row>
    <row r="206" spans="1:8" x14ac:dyDescent="0.2">
      <c r="A206" s="9" t="str">
        <f>_xlfn.IFNA(INDEX('School List 1'!D:D,MATCH(B206,'School List 1'!C:C,0))," ")</f>
        <v xml:space="preserve"> </v>
      </c>
      <c r="D206" s="85" t="str">
        <f>_xlfn.IFNA(INDEX('School List 1'!O:O, MATCH(B206,'School List 1'!C:C,0)),"")</f>
        <v/>
      </c>
      <c r="E206" s="9" t="e">
        <f t="shared" si="10"/>
        <v>#VALUE!</v>
      </c>
      <c r="F206" s="86" t="str">
        <f>IF(TRIM(B206)="","",_xlfn.IFNA(INDEX('School List 1'!P:P, MATCH(B206,'School List 1'!C:C,0)),1))</f>
        <v/>
      </c>
      <c r="G206" s="87" t="e">
        <f t="shared" si="12"/>
        <v>#VALUE!</v>
      </c>
      <c r="H206" s="87" t="e">
        <f t="shared" si="11"/>
        <v>#VALUE!</v>
      </c>
    </row>
    <row r="207" spans="1:8" x14ac:dyDescent="0.2">
      <c r="A207" s="9" t="str">
        <f>_xlfn.IFNA(INDEX('School List 1'!D:D,MATCH(B207,'School List 1'!C:C,0))," ")</f>
        <v xml:space="preserve"> </v>
      </c>
      <c r="D207" s="85" t="str">
        <f>_xlfn.IFNA(INDEX('School List 1'!O:O, MATCH(B207,'School List 1'!C:C,0)),"")</f>
        <v/>
      </c>
      <c r="E207" s="9" t="e">
        <f t="shared" si="10"/>
        <v>#VALUE!</v>
      </c>
      <c r="F207" s="86" t="str">
        <f>IF(TRIM(B207)="","",_xlfn.IFNA(INDEX('School List 1'!P:P, MATCH(B207,'School List 1'!C:C,0)),1))</f>
        <v/>
      </c>
      <c r="G207" s="87" t="e">
        <f t="shared" si="12"/>
        <v>#VALUE!</v>
      </c>
      <c r="H207" s="87" t="e">
        <f t="shared" si="11"/>
        <v>#VALUE!</v>
      </c>
    </row>
    <row r="208" spans="1:8" x14ac:dyDescent="0.2">
      <c r="A208" s="9" t="str">
        <f>_xlfn.IFNA(INDEX('School List 1'!D:D,MATCH(B208,'School List 1'!C:C,0))," ")</f>
        <v xml:space="preserve"> </v>
      </c>
      <c r="D208" s="85" t="str">
        <f>_xlfn.IFNA(INDEX('School List 1'!O:O, MATCH(B208,'School List 1'!C:C,0)),"")</f>
        <v/>
      </c>
      <c r="E208" s="9" t="e">
        <f t="shared" si="10"/>
        <v>#VALUE!</v>
      </c>
      <c r="F208" s="86" t="str">
        <f>IF(TRIM(B208)="","",_xlfn.IFNA(INDEX('School List 1'!P:P, MATCH(B208,'School List 1'!C:C,0)),1))</f>
        <v/>
      </c>
      <c r="G208" s="87" t="e">
        <f t="shared" si="12"/>
        <v>#VALUE!</v>
      </c>
      <c r="H208" s="87" t="e">
        <f t="shared" si="11"/>
        <v>#VALUE!</v>
      </c>
    </row>
    <row r="209" spans="1:8" x14ac:dyDescent="0.2">
      <c r="A209" s="9" t="str">
        <f>_xlfn.IFNA(INDEX('School List 1'!D:D,MATCH(B209,'School List 1'!C:C,0))," ")</f>
        <v xml:space="preserve"> </v>
      </c>
      <c r="D209" s="85" t="str">
        <f>_xlfn.IFNA(INDEX('School List 1'!O:O, MATCH(B209,'School List 1'!C:C,0)),"")</f>
        <v/>
      </c>
      <c r="E209" s="9" t="e">
        <f t="shared" si="10"/>
        <v>#VALUE!</v>
      </c>
      <c r="F209" s="86" t="str">
        <f>IF(TRIM(B209)="","",_xlfn.IFNA(INDEX('School List 1'!P:P, MATCH(B209,'School List 1'!C:C,0)),1))</f>
        <v/>
      </c>
      <c r="G209" s="87" t="e">
        <f t="shared" si="12"/>
        <v>#VALUE!</v>
      </c>
      <c r="H209" s="87" t="e">
        <f t="shared" si="11"/>
        <v>#VALUE!</v>
      </c>
    </row>
    <row r="210" spans="1:8" x14ac:dyDescent="0.2">
      <c r="A210" s="9" t="str">
        <f>_xlfn.IFNA(INDEX('School List 1'!D:D,MATCH(B210,'School List 1'!C:C,0))," ")</f>
        <v xml:space="preserve"> </v>
      </c>
      <c r="D210" s="85" t="str">
        <f>_xlfn.IFNA(INDEX('School List 1'!O:O, MATCH(B210,'School List 1'!C:C,0)),"")</f>
        <v/>
      </c>
      <c r="E210" s="9" t="e">
        <f t="shared" si="10"/>
        <v>#VALUE!</v>
      </c>
      <c r="F210" s="86" t="str">
        <f>IF(TRIM(B210)="","",_xlfn.IFNA(INDEX('School List 1'!P:P, MATCH(B210,'School List 1'!C:C,0)),1))</f>
        <v/>
      </c>
      <c r="G210" s="87" t="e">
        <f t="shared" si="12"/>
        <v>#VALUE!</v>
      </c>
      <c r="H210" s="87" t="e">
        <f t="shared" si="11"/>
        <v>#VALUE!</v>
      </c>
    </row>
    <row r="211" spans="1:8" x14ac:dyDescent="0.2">
      <c r="A211" s="9" t="str">
        <f>_xlfn.IFNA(INDEX('School List 1'!D:D,MATCH(B211,'School List 1'!C:C,0))," ")</f>
        <v xml:space="preserve"> </v>
      </c>
      <c r="D211" s="85" t="str">
        <f>_xlfn.IFNA(INDEX('School List 1'!O:O, MATCH(B211,'School List 1'!C:C,0)),"")</f>
        <v/>
      </c>
      <c r="E211" s="9" t="e">
        <f t="shared" si="10"/>
        <v>#VALUE!</v>
      </c>
      <c r="F211" s="86" t="str">
        <f>IF(TRIM(B211)="","",_xlfn.IFNA(INDEX('School List 1'!P:P, MATCH(B211,'School List 1'!C:C,0)),1))</f>
        <v/>
      </c>
      <c r="G211" s="87" t="e">
        <f t="shared" si="12"/>
        <v>#VALUE!</v>
      </c>
      <c r="H211" s="87" t="e">
        <f t="shared" si="11"/>
        <v>#VALUE!</v>
      </c>
    </row>
    <row r="212" spans="1:8" x14ac:dyDescent="0.2">
      <c r="A212" s="9" t="str">
        <f>_xlfn.IFNA(INDEX('School List 1'!D:D,MATCH(B212,'School List 1'!C:C,0))," ")</f>
        <v xml:space="preserve"> </v>
      </c>
      <c r="D212" s="85" t="str">
        <f>_xlfn.IFNA(INDEX('School List 1'!O:O, MATCH(B212,'School List 1'!C:C,0)),"")</f>
        <v/>
      </c>
      <c r="E212" s="9" t="e">
        <f t="shared" si="10"/>
        <v>#VALUE!</v>
      </c>
      <c r="F212" s="86" t="str">
        <f>IF(TRIM(B212)="","",_xlfn.IFNA(INDEX('School List 1'!P:P, MATCH(B212,'School List 1'!C:C,0)),1))</f>
        <v/>
      </c>
      <c r="G212" s="87" t="e">
        <f t="shared" si="12"/>
        <v>#VALUE!</v>
      </c>
      <c r="H212" s="87" t="e">
        <f t="shared" si="11"/>
        <v>#VALUE!</v>
      </c>
    </row>
    <row r="213" spans="1:8" x14ac:dyDescent="0.2">
      <c r="A213" s="9" t="str">
        <f>_xlfn.IFNA(INDEX('School List 1'!D:D,MATCH(B213,'School List 1'!C:C,0))," ")</f>
        <v xml:space="preserve"> </v>
      </c>
      <c r="D213" s="85" t="str">
        <f>_xlfn.IFNA(INDEX('School List 1'!O:O, MATCH(B213,'School List 1'!C:C,0)),"")</f>
        <v/>
      </c>
      <c r="E213" s="9" t="e">
        <f t="shared" si="10"/>
        <v>#VALUE!</v>
      </c>
      <c r="F213" s="86" t="str">
        <f>IF(TRIM(B213)="","",_xlfn.IFNA(INDEX('School List 1'!P:P, MATCH(B213,'School List 1'!C:C,0)),1))</f>
        <v/>
      </c>
      <c r="G213" s="87" t="e">
        <f t="shared" si="12"/>
        <v>#VALUE!</v>
      </c>
      <c r="H213" s="87" t="e">
        <f t="shared" si="11"/>
        <v>#VALUE!</v>
      </c>
    </row>
    <row r="214" spans="1:8" x14ac:dyDescent="0.2">
      <c r="A214" s="9" t="str">
        <f>_xlfn.IFNA(INDEX('School List 1'!D:D,MATCH(B214,'School List 1'!C:C,0))," ")</f>
        <v xml:space="preserve"> </v>
      </c>
      <c r="D214" s="85" t="str">
        <f>_xlfn.IFNA(INDEX('School List 1'!O:O, MATCH(B214,'School List 1'!C:C,0)),"")</f>
        <v/>
      </c>
      <c r="E214" s="9" t="e">
        <f t="shared" si="10"/>
        <v>#VALUE!</v>
      </c>
      <c r="F214" s="86" t="str">
        <f>IF(TRIM(B214)="","",_xlfn.IFNA(INDEX('School List 1'!P:P, MATCH(B214,'School List 1'!C:C,0)),1))</f>
        <v/>
      </c>
      <c r="G214" s="87" t="e">
        <f t="shared" si="12"/>
        <v>#VALUE!</v>
      </c>
      <c r="H214" s="87" t="e">
        <f t="shared" si="11"/>
        <v>#VALUE!</v>
      </c>
    </row>
    <row r="215" spans="1:8" x14ac:dyDescent="0.2">
      <c r="A215" s="9" t="str">
        <f>_xlfn.IFNA(INDEX('School List 1'!D:D,MATCH(B215,'School List 1'!C:C,0))," ")</f>
        <v xml:space="preserve"> </v>
      </c>
      <c r="D215" s="85" t="str">
        <f>_xlfn.IFNA(INDEX('School List 1'!O:O, MATCH(B215,'School List 1'!C:C,0)),"")</f>
        <v/>
      </c>
      <c r="E215" s="9" t="e">
        <f t="shared" si="10"/>
        <v>#VALUE!</v>
      </c>
      <c r="F215" s="86" t="str">
        <f>IF(TRIM(B215)="","",_xlfn.IFNA(INDEX('School List 1'!P:P, MATCH(B215,'School List 1'!C:C,0)),1))</f>
        <v/>
      </c>
      <c r="G215" s="87" t="e">
        <f t="shared" si="12"/>
        <v>#VALUE!</v>
      </c>
      <c r="H215" s="87" t="e">
        <f t="shared" si="11"/>
        <v>#VALUE!</v>
      </c>
    </row>
    <row r="216" spans="1:8" x14ac:dyDescent="0.2">
      <c r="A216" s="9" t="str">
        <f>_xlfn.IFNA(INDEX('School List 1'!D:D,MATCH(B216,'School List 1'!C:C,0))," ")</f>
        <v xml:space="preserve"> </v>
      </c>
      <c r="D216" s="85" t="str">
        <f>_xlfn.IFNA(INDEX('School List 1'!O:O, MATCH(B216,'School List 1'!C:C,0)),"")</f>
        <v/>
      </c>
      <c r="E216" s="9" t="e">
        <f t="shared" si="10"/>
        <v>#VALUE!</v>
      </c>
      <c r="F216" s="86" t="str">
        <f>IF(TRIM(B216)="","",_xlfn.IFNA(INDEX('School List 1'!P:P, MATCH(B216,'School List 1'!C:C,0)),1))</f>
        <v/>
      </c>
      <c r="G216" s="87" t="e">
        <f t="shared" si="12"/>
        <v>#VALUE!</v>
      </c>
      <c r="H216" s="87" t="e">
        <f t="shared" si="11"/>
        <v>#VALUE!</v>
      </c>
    </row>
    <row r="217" spans="1:8" x14ac:dyDescent="0.2">
      <c r="A217" s="9" t="str">
        <f>_xlfn.IFNA(INDEX('School List 1'!D:D,MATCH(B217,'School List 1'!C:C,0))," ")</f>
        <v xml:space="preserve"> </v>
      </c>
      <c r="D217" s="85" t="str">
        <f>_xlfn.IFNA(INDEX('School List 1'!O:O, MATCH(B217,'School List 1'!C:C,0)),"")</f>
        <v/>
      </c>
      <c r="E217" s="9" t="e">
        <f t="shared" si="10"/>
        <v>#VALUE!</v>
      </c>
      <c r="F217" s="86" t="str">
        <f>IF(TRIM(B217)="","",_xlfn.IFNA(INDEX('School List 1'!P:P, MATCH(B217,'School List 1'!C:C,0)),1))</f>
        <v/>
      </c>
      <c r="G217" s="87" t="e">
        <f t="shared" si="12"/>
        <v>#VALUE!</v>
      </c>
      <c r="H217" s="87" t="e">
        <f t="shared" si="11"/>
        <v>#VALUE!</v>
      </c>
    </row>
    <row r="218" spans="1:8" x14ac:dyDescent="0.2">
      <c r="A218" s="9" t="str">
        <f>_xlfn.IFNA(INDEX('School List 1'!D:D,MATCH(B218,'School List 1'!C:C,0))," ")</f>
        <v xml:space="preserve"> </v>
      </c>
      <c r="D218" s="85" t="str">
        <f>_xlfn.IFNA(INDEX('School List 1'!O:O, MATCH(B218,'School List 1'!C:C,0)),"")</f>
        <v/>
      </c>
      <c r="E218" s="9" t="e">
        <f t="shared" si="10"/>
        <v>#VALUE!</v>
      </c>
      <c r="F218" s="86" t="str">
        <f>IF(TRIM(B218)="","",_xlfn.IFNA(INDEX('School List 1'!P:P, MATCH(B218,'School List 1'!C:C,0)),1))</f>
        <v/>
      </c>
      <c r="G218" s="87" t="e">
        <f t="shared" si="12"/>
        <v>#VALUE!</v>
      </c>
      <c r="H218" s="87" t="e">
        <f t="shared" si="11"/>
        <v>#VALUE!</v>
      </c>
    </row>
    <row r="219" spans="1:8" x14ac:dyDescent="0.2">
      <c r="A219" s="9" t="str">
        <f>_xlfn.IFNA(INDEX('School List 1'!D:D,MATCH(B219,'School List 1'!C:C,0))," ")</f>
        <v xml:space="preserve"> </v>
      </c>
      <c r="D219" s="85" t="str">
        <f>_xlfn.IFNA(INDEX('School List 1'!O:O, MATCH(B219,'School List 1'!C:C,0)),"")</f>
        <v/>
      </c>
      <c r="E219" s="9" t="e">
        <f t="shared" si="10"/>
        <v>#VALUE!</v>
      </c>
      <c r="F219" s="86" t="str">
        <f>IF(TRIM(B219)="","",_xlfn.IFNA(INDEX('School List 1'!P:P, MATCH(B219,'School List 1'!C:C,0)),1))</f>
        <v/>
      </c>
      <c r="G219" s="87" t="e">
        <f t="shared" si="12"/>
        <v>#VALUE!</v>
      </c>
      <c r="H219" s="87" t="e">
        <f t="shared" si="11"/>
        <v>#VALUE!</v>
      </c>
    </row>
    <row r="220" spans="1:8" x14ac:dyDescent="0.2">
      <c r="A220" s="9" t="str">
        <f>_xlfn.IFNA(INDEX('School List 1'!D:D,MATCH(B220,'School List 1'!C:C,0))," ")</f>
        <v xml:space="preserve"> </v>
      </c>
      <c r="D220" s="85" t="str">
        <f>_xlfn.IFNA(INDEX('School List 1'!O:O, MATCH(B220,'School List 1'!C:C,0)),"")</f>
        <v/>
      </c>
      <c r="E220" s="9" t="e">
        <f t="shared" si="10"/>
        <v>#VALUE!</v>
      </c>
      <c r="F220" s="86" t="str">
        <f>IF(TRIM(B220)="","",_xlfn.IFNA(INDEX('School List 1'!P:P, MATCH(B220,'School List 1'!C:C,0)),1))</f>
        <v/>
      </c>
      <c r="G220" s="87" t="e">
        <f t="shared" si="12"/>
        <v>#VALUE!</v>
      </c>
      <c r="H220" s="87" t="e">
        <f t="shared" si="11"/>
        <v>#VALUE!</v>
      </c>
    </row>
    <row r="221" spans="1:8" x14ac:dyDescent="0.2">
      <c r="A221" s="9" t="str">
        <f>_xlfn.IFNA(INDEX('School List 1'!D:D,MATCH(B221,'School List 1'!C:C,0))," ")</f>
        <v xml:space="preserve"> </v>
      </c>
      <c r="D221" s="85" t="str">
        <f>_xlfn.IFNA(INDEX('School List 1'!O:O, MATCH(B221,'School List 1'!C:C,0)),"")</f>
        <v/>
      </c>
      <c r="E221" s="9" t="e">
        <f t="shared" si="10"/>
        <v>#VALUE!</v>
      </c>
      <c r="F221" s="86" t="str">
        <f>IF(TRIM(B221)="","",_xlfn.IFNA(INDEX('School List 1'!P:P, MATCH(B221,'School List 1'!C:C,0)),1))</f>
        <v/>
      </c>
      <c r="G221" s="87" t="e">
        <f t="shared" si="12"/>
        <v>#VALUE!</v>
      </c>
      <c r="H221" s="87" t="e">
        <f t="shared" si="11"/>
        <v>#VALUE!</v>
      </c>
    </row>
    <row r="222" spans="1:8" x14ac:dyDescent="0.2">
      <c r="A222" s="9" t="str">
        <f>_xlfn.IFNA(INDEX('School List 1'!D:D,MATCH(B222,'School List 1'!C:C,0))," ")</f>
        <v xml:space="preserve"> </v>
      </c>
      <c r="D222" s="85" t="str">
        <f>_xlfn.IFNA(INDEX('School List 1'!O:O, MATCH(B222,'School List 1'!C:C,0)),"")</f>
        <v/>
      </c>
      <c r="E222" s="9" t="e">
        <f t="shared" si="10"/>
        <v>#VALUE!</v>
      </c>
      <c r="F222" s="86" t="str">
        <f>IF(TRIM(B222)="","",_xlfn.IFNA(INDEX('School List 1'!P:P, MATCH(B222,'School List 1'!C:C,0)),1))</f>
        <v/>
      </c>
      <c r="G222" s="87" t="e">
        <f t="shared" si="12"/>
        <v>#VALUE!</v>
      </c>
      <c r="H222" s="87" t="e">
        <f t="shared" si="11"/>
        <v>#VALUE!</v>
      </c>
    </row>
    <row r="223" spans="1:8" x14ac:dyDescent="0.2">
      <c r="A223" s="9" t="str">
        <f>_xlfn.IFNA(INDEX('School List 1'!D:D,MATCH(B223,'School List 1'!C:C,0))," ")</f>
        <v xml:space="preserve"> </v>
      </c>
      <c r="D223" s="85" t="str">
        <f>_xlfn.IFNA(INDEX('School List 1'!O:O, MATCH(B223,'School List 1'!C:C,0)),"")</f>
        <v/>
      </c>
      <c r="E223" s="9" t="e">
        <f t="shared" si="10"/>
        <v>#VALUE!</v>
      </c>
      <c r="F223" s="86" t="str">
        <f>IF(TRIM(B223)="","",_xlfn.IFNA(INDEX('School List 1'!P:P, MATCH(B223,'School List 1'!C:C,0)),1))</f>
        <v/>
      </c>
      <c r="G223" s="87" t="e">
        <f t="shared" si="12"/>
        <v>#VALUE!</v>
      </c>
      <c r="H223" s="87" t="e">
        <f t="shared" si="11"/>
        <v>#VALUE!</v>
      </c>
    </row>
    <row r="224" spans="1:8" x14ac:dyDescent="0.2">
      <c r="A224" s="9" t="str">
        <f>_xlfn.IFNA(INDEX('School List 1'!D:D,MATCH(B224,'School List 1'!C:C,0))," ")</f>
        <v xml:space="preserve"> </v>
      </c>
      <c r="D224" s="85" t="str">
        <f>_xlfn.IFNA(INDEX('School List 1'!O:O, MATCH(B224,'School List 1'!C:C,0)),"")</f>
        <v/>
      </c>
      <c r="E224" s="9" t="e">
        <f t="shared" si="10"/>
        <v>#VALUE!</v>
      </c>
      <c r="F224" s="86" t="str">
        <f>IF(TRIM(B224)="","",_xlfn.IFNA(INDEX('School List 1'!P:P, MATCH(B224,'School List 1'!C:C,0)),1))</f>
        <v/>
      </c>
      <c r="G224" s="87" t="e">
        <f t="shared" si="12"/>
        <v>#VALUE!</v>
      </c>
      <c r="H224" s="87" t="e">
        <f t="shared" si="11"/>
        <v>#VALUE!</v>
      </c>
    </row>
    <row r="225" spans="1:8" x14ac:dyDescent="0.2">
      <c r="A225" s="9" t="str">
        <f>_xlfn.IFNA(INDEX('School List 1'!D:D,MATCH(B225,'School List 1'!C:C,0))," ")</f>
        <v xml:space="preserve"> </v>
      </c>
      <c r="D225" s="85" t="str">
        <f>_xlfn.IFNA(INDEX('School List 1'!O:O, MATCH(B225,'School List 1'!C:C,0)),"")</f>
        <v/>
      </c>
      <c r="E225" s="9" t="e">
        <f t="shared" si="10"/>
        <v>#VALUE!</v>
      </c>
      <c r="F225" s="86" t="str">
        <f>IF(TRIM(B225)="","",_xlfn.IFNA(INDEX('School List 1'!P:P, MATCH(B225,'School List 1'!C:C,0)),1))</f>
        <v/>
      </c>
      <c r="G225" s="87" t="e">
        <f t="shared" si="12"/>
        <v>#VALUE!</v>
      </c>
      <c r="H225" s="87" t="e">
        <f t="shared" si="11"/>
        <v>#VALUE!</v>
      </c>
    </row>
    <row r="226" spans="1:8" x14ac:dyDescent="0.2">
      <c r="A226" s="9" t="str">
        <f>_xlfn.IFNA(INDEX('School List 1'!D:D,MATCH(B226,'School List 1'!C:C,0))," ")</f>
        <v xml:space="preserve"> </v>
      </c>
      <c r="D226" s="85" t="str">
        <f>_xlfn.IFNA(INDEX('School List 1'!O:O, MATCH(B226,'School List 1'!C:C,0)),"")</f>
        <v/>
      </c>
      <c r="E226" s="9" t="e">
        <f t="shared" si="10"/>
        <v>#VALUE!</v>
      </c>
      <c r="F226" s="86" t="str">
        <f>IF(TRIM(B226)="","",_xlfn.IFNA(INDEX('School List 1'!P:P, MATCH(B226,'School List 1'!C:C,0)),1))</f>
        <v/>
      </c>
      <c r="G226" s="87" t="e">
        <f t="shared" si="12"/>
        <v>#VALUE!</v>
      </c>
      <c r="H226" s="87" t="e">
        <f t="shared" si="11"/>
        <v>#VALUE!</v>
      </c>
    </row>
    <row r="227" spans="1:8" x14ac:dyDescent="0.2">
      <c r="A227" s="9" t="str">
        <f>_xlfn.IFNA(INDEX('School List 1'!D:D,MATCH(B227,'School List 1'!C:C,0))," ")</f>
        <v xml:space="preserve"> </v>
      </c>
      <c r="D227" s="85" t="str">
        <f>_xlfn.IFNA(INDEX('School List 1'!O:O, MATCH(B227,'School List 1'!C:C,0)),"")</f>
        <v/>
      </c>
      <c r="E227" s="9" t="e">
        <f t="shared" si="10"/>
        <v>#VALUE!</v>
      </c>
      <c r="F227" s="86" t="str">
        <f>IF(TRIM(B227)="","",_xlfn.IFNA(INDEX('School List 1'!P:P, MATCH(B227,'School List 1'!C:C,0)),1))</f>
        <v/>
      </c>
      <c r="G227" s="87" t="e">
        <f t="shared" si="12"/>
        <v>#VALUE!</v>
      </c>
      <c r="H227" s="87" t="e">
        <f t="shared" si="11"/>
        <v>#VALUE!</v>
      </c>
    </row>
    <row r="228" spans="1:8" x14ac:dyDescent="0.2">
      <c r="A228" s="9" t="str">
        <f>_xlfn.IFNA(INDEX('School List 1'!D:D,MATCH(B228,'School List 1'!C:C,0))," ")</f>
        <v xml:space="preserve"> </v>
      </c>
      <c r="D228" s="85" t="str">
        <f>_xlfn.IFNA(INDEX('School List 1'!O:O, MATCH(B228,'School List 1'!C:C,0)),"")</f>
        <v/>
      </c>
      <c r="E228" s="9" t="e">
        <f t="shared" si="10"/>
        <v>#VALUE!</v>
      </c>
      <c r="F228" s="86" t="str">
        <f>IF(TRIM(B228)="","",_xlfn.IFNA(INDEX('School List 1'!P:P, MATCH(B228,'School List 1'!C:C,0)),1))</f>
        <v/>
      </c>
      <c r="G228" s="87" t="e">
        <f t="shared" si="12"/>
        <v>#VALUE!</v>
      </c>
      <c r="H228" s="87" t="e">
        <f t="shared" si="11"/>
        <v>#VALUE!</v>
      </c>
    </row>
    <row r="229" spans="1:8" x14ac:dyDescent="0.2">
      <c r="A229" s="9" t="str">
        <f>_xlfn.IFNA(INDEX('School List 1'!D:D,MATCH(B229,'School List 1'!C:C,0))," ")</f>
        <v xml:space="preserve"> </v>
      </c>
      <c r="D229" s="85" t="str">
        <f>_xlfn.IFNA(INDEX('School List 1'!O:O, MATCH(B229,'School List 1'!C:C,0)),"")</f>
        <v/>
      </c>
      <c r="E229" s="9" t="e">
        <f t="shared" si="10"/>
        <v>#VALUE!</v>
      </c>
      <c r="F229" s="86" t="str">
        <f>IF(TRIM(B229)="","",_xlfn.IFNA(INDEX('School List 1'!P:P, MATCH(B229,'School List 1'!C:C,0)),1))</f>
        <v/>
      </c>
      <c r="G229" s="87" t="e">
        <f t="shared" si="12"/>
        <v>#VALUE!</v>
      </c>
      <c r="H229" s="87" t="e">
        <f t="shared" si="11"/>
        <v>#VALUE!</v>
      </c>
    </row>
    <row r="230" spans="1:8" x14ac:dyDescent="0.2">
      <c r="A230" s="9" t="str">
        <f>_xlfn.IFNA(INDEX('School List 1'!D:D,MATCH(B230,'School List 1'!C:C,0))," ")</f>
        <v xml:space="preserve"> </v>
      </c>
      <c r="D230" s="85" t="str">
        <f>_xlfn.IFNA(INDEX('School List 1'!O:O, MATCH(B230,'School List 1'!C:C,0)),"")</f>
        <v/>
      </c>
      <c r="E230" s="9" t="e">
        <f t="shared" si="10"/>
        <v>#VALUE!</v>
      </c>
      <c r="F230" s="86" t="str">
        <f>IF(TRIM(B230)="","",_xlfn.IFNA(INDEX('School List 1'!P:P, MATCH(B230,'School List 1'!C:C,0)),1))</f>
        <v/>
      </c>
      <c r="G230" s="87" t="e">
        <f t="shared" si="12"/>
        <v>#VALUE!</v>
      </c>
      <c r="H230" s="87" t="e">
        <f t="shared" si="11"/>
        <v>#VALUE!</v>
      </c>
    </row>
    <row r="231" spans="1:8" x14ac:dyDescent="0.2">
      <c r="A231" s="9" t="str">
        <f>_xlfn.IFNA(INDEX('School List 1'!D:D,MATCH(B231,'School List 1'!C:C,0))," ")</f>
        <v xml:space="preserve"> </v>
      </c>
      <c r="D231" s="85" t="str">
        <f>_xlfn.IFNA(INDEX('School List 1'!O:O, MATCH(B231,'School List 1'!C:C,0)),"")</f>
        <v/>
      </c>
      <c r="E231" s="9" t="e">
        <f t="shared" si="10"/>
        <v>#VALUE!</v>
      </c>
      <c r="F231" s="86" t="str">
        <f>IF(TRIM(B231)="","",_xlfn.IFNA(INDEX('School List 1'!P:P, MATCH(B231,'School List 1'!C:C,0)),1))</f>
        <v/>
      </c>
      <c r="G231" s="87" t="e">
        <f t="shared" si="12"/>
        <v>#VALUE!</v>
      </c>
      <c r="H231" s="87" t="e">
        <f t="shared" si="11"/>
        <v>#VALUE!</v>
      </c>
    </row>
    <row r="232" spans="1:8" x14ac:dyDescent="0.2">
      <c r="A232" s="9" t="str">
        <f>_xlfn.IFNA(INDEX('School List 1'!D:D,MATCH(B232,'School List 1'!C:C,0))," ")</f>
        <v xml:space="preserve"> </v>
      </c>
      <c r="D232" s="85" t="str">
        <f>_xlfn.IFNA(INDEX('School List 1'!O:O, MATCH(B232,'School List 1'!C:C,0)),"")</f>
        <v/>
      </c>
      <c r="E232" s="9" t="e">
        <f t="shared" si="10"/>
        <v>#VALUE!</v>
      </c>
      <c r="F232" s="86" t="str">
        <f>IF(TRIM(B232)="","",_xlfn.IFNA(INDEX('School List 1'!P:P, MATCH(B232,'School List 1'!C:C,0)),1))</f>
        <v/>
      </c>
      <c r="G232" s="87" t="e">
        <f t="shared" si="12"/>
        <v>#VALUE!</v>
      </c>
      <c r="H232" s="87" t="e">
        <f t="shared" si="11"/>
        <v>#VALUE!</v>
      </c>
    </row>
    <row r="233" spans="1:8" x14ac:dyDescent="0.2">
      <c r="A233" s="9" t="str">
        <f>_xlfn.IFNA(INDEX('School List 1'!D:D,MATCH(B233,'School List 1'!C:C,0))," ")</f>
        <v xml:space="preserve"> </v>
      </c>
      <c r="D233" s="85" t="str">
        <f>_xlfn.IFNA(INDEX('School List 1'!O:O, MATCH(B233,'School List 1'!C:C,0)),"")</f>
        <v/>
      </c>
      <c r="E233" s="9" t="e">
        <f t="shared" si="10"/>
        <v>#VALUE!</v>
      </c>
      <c r="F233" s="86" t="str">
        <f>IF(TRIM(B233)="","",_xlfn.IFNA(INDEX('School List 1'!P:P, MATCH(B233,'School List 1'!C:C,0)),1))</f>
        <v/>
      </c>
      <c r="G233" s="87" t="e">
        <f t="shared" si="12"/>
        <v>#VALUE!</v>
      </c>
      <c r="H233" s="87" t="e">
        <f t="shared" si="11"/>
        <v>#VALUE!</v>
      </c>
    </row>
    <row r="234" spans="1:8" x14ac:dyDescent="0.2">
      <c r="A234" s="9" t="str">
        <f>_xlfn.IFNA(INDEX('School List 1'!D:D,MATCH(B234,'School List 1'!C:C,0))," ")</f>
        <v xml:space="preserve"> </v>
      </c>
      <c r="D234" s="85" t="str">
        <f>_xlfn.IFNA(INDEX('School List 1'!O:O, MATCH(B234,'School List 1'!C:C,0)),"")</f>
        <v/>
      </c>
      <c r="E234" s="9" t="e">
        <f t="shared" si="10"/>
        <v>#VALUE!</v>
      </c>
      <c r="F234" s="86" t="str">
        <f>IF(TRIM(B234)="","",_xlfn.IFNA(INDEX('School List 1'!P:P, MATCH(B234,'School List 1'!C:C,0)),1))</f>
        <v/>
      </c>
      <c r="G234" s="87" t="e">
        <f t="shared" si="12"/>
        <v>#VALUE!</v>
      </c>
      <c r="H234" s="87" t="e">
        <f t="shared" si="11"/>
        <v>#VALUE!</v>
      </c>
    </row>
    <row r="235" spans="1:8" x14ac:dyDescent="0.2">
      <c r="A235" s="9" t="str">
        <f>_xlfn.IFNA(INDEX('School List 1'!D:D,MATCH(B235,'School List 1'!C:C,0))," ")</f>
        <v xml:space="preserve"> </v>
      </c>
      <c r="D235" s="85" t="str">
        <f>_xlfn.IFNA(INDEX('School List 1'!O:O, MATCH(B235,'School List 1'!C:C,0)),"")</f>
        <v/>
      </c>
      <c r="E235" s="9" t="e">
        <f t="shared" si="10"/>
        <v>#VALUE!</v>
      </c>
      <c r="F235" s="86" t="str">
        <f>IF(TRIM(B235)="","",_xlfn.IFNA(INDEX('School List 1'!P:P, MATCH(B235,'School List 1'!C:C,0)),1))</f>
        <v/>
      </c>
      <c r="G235" s="87" t="e">
        <f t="shared" si="12"/>
        <v>#VALUE!</v>
      </c>
      <c r="H235" s="87" t="e">
        <f t="shared" si="11"/>
        <v>#VALUE!</v>
      </c>
    </row>
    <row r="236" spans="1:8" x14ac:dyDescent="0.2">
      <c r="A236" s="9" t="str">
        <f>_xlfn.IFNA(INDEX('School List 1'!D:D,MATCH(B236,'School List 1'!C:C,0))," ")</f>
        <v xml:space="preserve"> </v>
      </c>
      <c r="D236" s="85" t="str">
        <f>_xlfn.IFNA(INDEX('School List 1'!O:O, MATCH(B236,'School List 1'!C:C,0)),"")</f>
        <v/>
      </c>
      <c r="E236" s="9" t="e">
        <f t="shared" si="10"/>
        <v>#VALUE!</v>
      </c>
      <c r="F236" s="86" t="str">
        <f>IF(TRIM(B236)="","",_xlfn.IFNA(INDEX('School List 1'!P:P, MATCH(B236,'School List 1'!C:C,0)),1))</f>
        <v/>
      </c>
      <c r="G236" s="87" t="e">
        <f t="shared" si="12"/>
        <v>#VALUE!</v>
      </c>
      <c r="H236" s="87" t="e">
        <f t="shared" si="11"/>
        <v>#VALUE!</v>
      </c>
    </row>
    <row r="237" spans="1:8" x14ac:dyDescent="0.2">
      <c r="A237" s="9" t="str">
        <f>_xlfn.IFNA(INDEX('School List 1'!D:D,MATCH(B237,'School List 1'!C:C,0))," ")</f>
        <v xml:space="preserve"> </v>
      </c>
      <c r="D237" s="85" t="str">
        <f>_xlfn.IFNA(INDEX('School List 1'!O:O, MATCH(B237,'School List 1'!C:C,0)),"")</f>
        <v/>
      </c>
      <c r="E237" s="9" t="e">
        <f t="shared" si="10"/>
        <v>#VALUE!</v>
      </c>
      <c r="F237" s="86" t="str">
        <f>IF(TRIM(B237)="","",_xlfn.IFNA(INDEX('School List 1'!P:P, MATCH(B237,'School List 1'!C:C,0)),1))</f>
        <v/>
      </c>
      <c r="G237" s="87" t="e">
        <f t="shared" si="12"/>
        <v>#VALUE!</v>
      </c>
      <c r="H237" s="87" t="e">
        <f t="shared" si="11"/>
        <v>#VALUE!</v>
      </c>
    </row>
    <row r="238" spans="1:8" x14ac:dyDescent="0.2">
      <c r="A238" s="9" t="str">
        <f>_xlfn.IFNA(INDEX('School List 1'!D:D,MATCH(B238,'School List 1'!C:C,0))," ")</f>
        <v xml:space="preserve"> </v>
      </c>
      <c r="D238" s="85" t="str">
        <f>_xlfn.IFNA(INDEX('School List 1'!O:O, MATCH(B238,'School List 1'!C:C,0)),"")</f>
        <v/>
      </c>
      <c r="E238" s="9" t="e">
        <f t="shared" si="10"/>
        <v>#VALUE!</v>
      </c>
      <c r="F238" s="86" t="str">
        <f>IF(TRIM(B238)="","",_xlfn.IFNA(INDEX('School List 1'!P:P, MATCH(B238,'School List 1'!C:C,0)),1))</f>
        <v/>
      </c>
      <c r="G238" s="87" t="e">
        <f t="shared" si="12"/>
        <v>#VALUE!</v>
      </c>
      <c r="H238" s="87" t="e">
        <f t="shared" si="11"/>
        <v>#VALUE!</v>
      </c>
    </row>
    <row r="239" spans="1:8" x14ac:dyDescent="0.2">
      <c r="A239" s="9" t="str">
        <f>_xlfn.IFNA(INDEX('School List 1'!D:D,MATCH(B239,'School List 1'!C:C,0))," ")</f>
        <v xml:space="preserve"> </v>
      </c>
      <c r="D239" s="85" t="str">
        <f>_xlfn.IFNA(INDEX('School List 1'!O:O, MATCH(B239,'School List 1'!C:C,0)),"")</f>
        <v/>
      </c>
      <c r="E239" s="9" t="e">
        <f t="shared" si="10"/>
        <v>#VALUE!</v>
      </c>
      <c r="F239" s="86" t="str">
        <f>IF(TRIM(B239)="","",_xlfn.IFNA(INDEX('School List 1'!P:P, MATCH(B239,'School List 1'!C:C,0)),1))</f>
        <v/>
      </c>
      <c r="G239" s="87" t="e">
        <f t="shared" si="12"/>
        <v>#VALUE!</v>
      </c>
      <c r="H239" s="87" t="e">
        <f t="shared" si="11"/>
        <v>#VALUE!</v>
      </c>
    </row>
    <row r="240" spans="1:8" x14ac:dyDescent="0.2">
      <c r="A240" s="9" t="str">
        <f>_xlfn.IFNA(INDEX('School List 1'!D:D,MATCH(B240,'School List 1'!C:C,0))," ")</f>
        <v xml:space="preserve"> </v>
      </c>
      <c r="D240" s="85" t="str">
        <f>_xlfn.IFNA(INDEX('School List 1'!O:O, MATCH(B240,'School List 1'!C:C,0)),"")</f>
        <v/>
      </c>
      <c r="E240" s="9" t="e">
        <f t="shared" si="10"/>
        <v>#VALUE!</v>
      </c>
      <c r="F240" s="86" t="str">
        <f>IF(TRIM(B240)="","",_xlfn.IFNA(INDEX('School List 1'!P:P, MATCH(B240,'School List 1'!C:C,0)),1))</f>
        <v/>
      </c>
      <c r="G240" s="87" t="e">
        <f t="shared" si="12"/>
        <v>#VALUE!</v>
      </c>
      <c r="H240" s="87" t="e">
        <f t="shared" si="11"/>
        <v>#VALUE!</v>
      </c>
    </row>
    <row r="241" spans="1:8" x14ac:dyDescent="0.2">
      <c r="A241" s="9" t="str">
        <f>_xlfn.IFNA(INDEX('School List 1'!D:D,MATCH(B241,'School List 1'!C:C,0))," ")</f>
        <v xml:space="preserve"> </v>
      </c>
      <c r="D241" s="85" t="str">
        <f>_xlfn.IFNA(INDEX('School List 1'!O:O, MATCH(B241,'School List 1'!C:C,0)),"")</f>
        <v/>
      </c>
      <c r="E241" s="9" t="e">
        <f t="shared" si="10"/>
        <v>#VALUE!</v>
      </c>
      <c r="F241" s="86" t="str">
        <f>IF(TRIM(B241)="","",_xlfn.IFNA(INDEX('School List 1'!P:P, MATCH(B241,'School List 1'!C:C,0)),1))</f>
        <v/>
      </c>
      <c r="G241" s="87" t="e">
        <f t="shared" si="12"/>
        <v>#VALUE!</v>
      </c>
      <c r="H241" s="87" t="e">
        <f t="shared" si="11"/>
        <v>#VALUE!</v>
      </c>
    </row>
    <row r="242" spans="1:8" x14ac:dyDescent="0.2">
      <c r="A242" s="9" t="str">
        <f>_xlfn.IFNA(INDEX('School List 1'!D:D,MATCH(B242,'School List 1'!C:C,0))," ")</f>
        <v xml:space="preserve"> </v>
      </c>
      <c r="D242" s="85" t="str">
        <f>_xlfn.IFNA(INDEX('School List 1'!O:O, MATCH(B242,'School List 1'!C:C,0)),"")</f>
        <v/>
      </c>
      <c r="E242" s="9" t="e">
        <f t="shared" si="10"/>
        <v>#VALUE!</v>
      </c>
      <c r="F242" s="86" t="str">
        <f>IF(TRIM(B242)="","",_xlfn.IFNA(INDEX('School List 1'!P:P, MATCH(B242,'School List 1'!C:C,0)),1))</f>
        <v/>
      </c>
      <c r="G242" s="87" t="e">
        <f t="shared" si="12"/>
        <v>#VALUE!</v>
      </c>
      <c r="H242" s="87" t="e">
        <f t="shared" si="11"/>
        <v>#VALUE!</v>
      </c>
    </row>
    <row r="243" spans="1:8" x14ac:dyDescent="0.2">
      <c r="A243" s="9" t="str">
        <f>_xlfn.IFNA(INDEX('School List 1'!D:D,MATCH(B243,'School List 1'!C:C,0))," ")</f>
        <v xml:space="preserve"> </v>
      </c>
      <c r="D243" s="85" t="str">
        <f>_xlfn.IFNA(INDEX('School List 1'!O:O, MATCH(B243,'School List 1'!C:C,0)),"")</f>
        <v/>
      </c>
      <c r="E243" s="9" t="e">
        <f t="shared" si="10"/>
        <v>#VALUE!</v>
      </c>
      <c r="F243" s="86" t="str">
        <f>IF(TRIM(B243)="","",_xlfn.IFNA(INDEX('School List 1'!P:P, MATCH(B243,'School List 1'!C:C,0)),1))</f>
        <v/>
      </c>
      <c r="G243" s="87" t="e">
        <f t="shared" si="12"/>
        <v>#VALUE!</v>
      </c>
      <c r="H243" s="87" t="e">
        <f t="shared" si="11"/>
        <v>#VALUE!</v>
      </c>
    </row>
    <row r="244" spans="1:8" x14ac:dyDescent="0.2">
      <c r="A244" s="9" t="str">
        <f>_xlfn.IFNA(INDEX('School List 1'!D:D,MATCH(B244,'School List 1'!C:C,0))," ")</f>
        <v xml:space="preserve"> </v>
      </c>
      <c r="D244" s="85" t="str">
        <f>_xlfn.IFNA(INDEX('School List 1'!O:O, MATCH(B244,'School List 1'!C:C,0)),"")</f>
        <v/>
      </c>
      <c r="E244" s="9" t="e">
        <f t="shared" si="10"/>
        <v>#VALUE!</v>
      </c>
      <c r="F244" s="86" t="str">
        <f>IF(TRIM(B244)="","",_xlfn.IFNA(INDEX('School List 1'!P:P, MATCH(B244,'School List 1'!C:C,0)),1))</f>
        <v/>
      </c>
      <c r="G244" s="87" t="e">
        <f t="shared" si="12"/>
        <v>#VALUE!</v>
      </c>
      <c r="H244" s="87" t="e">
        <f t="shared" si="11"/>
        <v>#VALUE!</v>
      </c>
    </row>
    <row r="245" spans="1:8" x14ac:dyDescent="0.2">
      <c r="A245" s="9" t="str">
        <f>_xlfn.IFNA(INDEX('School List 1'!D:D,MATCH(B245,'School List 1'!C:C,0))," ")</f>
        <v xml:space="preserve"> </v>
      </c>
      <c r="D245" s="85" t="str">
        <f>_xlfn.IFNA(INDEX('School List 1'!O:O, MATCH(B245,'School List 1'!C:C,0)),"")</f>
        <v/>
      </c>
      <c r="E245" s="9" t="e">
        <f t="shared" si="10"/>
        <v>#VALUE!</v>
      </c>
      <c r="F245" s="86" t="str">
        <f>IF(TRIM(B245)="","",_xlfn.IFNA(INDEX('School List 1'!P:P, MATCH(B245,'School List 1'!C:C,0)),1))</f>
        <v/>
      </c>
      <c r="G245" s="87" t="e">
        <f t="shared" si="12"/>
        <v>#VALUE!</v>
      </c>
      <c r="H245" s="87" t="e">
        <f t="shared" si="11"/>
        <v>#VALUE!</v>
      </c>
    </row>
    <row r="246" spans="1:8" x14ac:dyDescent="0.2">
      <c r="A246" s="9" t="str">
        <f>_xlfn.IFNA(INDEX('School List 1'!D:D,MATCH(B246,'School List 1'!C:C,0))," ")</f>
        <v xml:space="preserve"> </v>
      </c>
      <c r="D246" s="85" t="str">
        <f>_xlfn.IFNA(INDEX('School List 1'!O:O, MATCH(B246,'School List 1'!C:C,0)),"")</f>
        <v/>
      </c>
      <c r="E246" s="9" t="e">
        <f t="shared" si="10"/>
        <v>#VALUE!</v>
      </c>
      <c r="F246" s="86" t="str">
        <f>IF(TRIM(B246)="","",_xlfn.IFNA(INDEX('School List 1'!P:P, MATCH(B246,'School List 1'!C:C,0)),1))</f>
        <v/>
      </c>
      <c r="G246" s="87" t="e">
        <f t="shared" si="12"/>
        <v>#VALUE!</v>
      </c>
      <c r="H246" s="87" t="e">
        <f t="shared" si="11"/>
        <v>#VALUE!</v>
      </c>
    </row>
    <row r="247" spans="1:8" x14ac:dyDescent="0.2">
      <c r="A247" s="9" t="str">
        <f>_xlfn.IFNA(INDEX('School List 1'!D:D,MATCH(B247,'School List 1'!C:C,0))," ")</f>
        <v xml:space="preserve"> </v>
      </c>
      <c r="D247" s="85" t="str">
        <f>_xlfn.IFNA(INDEX('School List 1'!O:O, MATCH(B247,'School List 1'!C:C,0)),"")</f>
        <v/>
      </c>
      <c r="E247" s="9" t="e">
        <f t="shared" si="10"/>
        <v>#VALUE!</v>
      </c>
      <c r="F247" s="86" t="str">
        <f>IF(TRIM(B247)="","",_xlfn.IFNA(INDEX('School List 1'!P:P, MATCH(B247,'School List 1'!C:C,0)),1))</f>
        <v/>
      </c>
      <c r="G247" s="87" t="e">
        <f t="shared" si="12"/>
        <v>#VALUE!</v>
      </c>
      <c r="H247" s="87" t="e">
        <f t="shared" si="11"/>
        <v>#VALUE!</v>
      </c>
    </row>
    <row r="248" spans="1:8" x14ac:dyDescent="0.2">
      <c r="A248" s="9" t="str">
        <f>_xlfn.IFNA(INDEX('School List 1'!D:D,MATCH(B248,'School List 1'!C:C,0))," ")</f>
        <v xml:space="preserve"> </v>
      </c>
      <c r="D248" s="85" t="str">
        <f>_xlfn.IFNA(INDEX('School List 1'!O:O, MATCH(B248,'School List 1'!C:C,0)),"")</f>
        <v/>
      </c>
      <c r="E248" s="9" t="e">
        <f t="shared" si="10"/>
        <v>#VALUE!</v>
      </c>
      <c r="F248" s="86" t="str">
        <f>IF(TRIM(B248)="","",_xlfn.IFNA(INDEX('School List 1'!P:P, MATCH(B248,'School List 1'!C:C,0)),1))</f>
        <v/>
      </c>
      <c r="G248" s="87" t="e">
        <f t="shared" si="12"/>
        <v>#VALUE!</v>
      </c>
      <c r="H248" s="87" t="e">
        <f t="shared" si="11"/>
        <v>#VALUE!</v>
      </c>
    </row>
    <row r="249" spans="1:8" x14ac:dyDescent="0.2">
      <c r="A249" s="9" t="str">
        <f>_xlfn.IFNA(INDEX('School List 1'!D:D,MATCH(B249,'School List 1'!C:C,0))," ")</f>
        <v xml:space="preserve"> </v>
      </c>
      <c r="D249" s="85" t="str">
        <f>_xlfn.IFNA(INDEX('School List 1'!O:O, MATCH(B249,'School List 1'!C:C,0)),"")</f>
        <v/>
      </c>
      <c r="E249" s="9" t="e">
        <f t="shared" si="10"/>
        <v>#VALUE!</v>
      </c>
      <c r="F249" s="86" t="str">
        <f>IF(TRIM(B249)="","",_xlfn.IFNA(INDEX('School List 1'!P:P, MATCH(B249,'School List 1'!C:C,0)),1))</f>
        <v/>
      </c>
      <c r="G249" s="87" t="e">
        <f t="shared" si="12"/>
        <v>#VALUE!</v>
      </c>
      <c r="H249" s="87" t="e">
        <f t="shared" si="11"/>
        <v>#VALUE!</v>
      </c>
    </row>
    <row r="250" spans="1:8" x14ac:dyDescent="0.2">
      <c r="A250" s="9" t="str">
        <f>_xlfn.IFNA(INDEX('School List 1'!D:D,MATCH(B250,'School List 1'!C:C,0))," ")</f>
        <v xml:space="preserve"> </v>
      </c>
      <c r="D250" s="85" t="str">
        <f>_xlfn.IFNA(INDEX('School List 1'!O:O, MATCH(B250,'School List 1'!C:C,0)),"")</f>
        <v/>
      </c>
      <c r="E250" s="9" t="e">
        <f t="shared" si="10"/>
        <v>#VALUE!</v>
      </c>
      <c r="F250" s="86" t="str">
        <f>IF(TRIM(B250)="","",_xlfn.IFNA(INDEX('School List 1'!P:P, MATCH(B250,'School List 1'!C:C,0)),1))</f>
        <v/>
      </c>
      <c r="G250" s="87" t="e">
        <f t="shared" si="12"/>
        <v>#VALUE!</v>
      </c>
      <c r="H250" s="87" t="e">
        <f t="shared" si="11"/>
        <v>#VALUE!</v>
      </c>
    </row>
    <row r="251" spans="1:8" x14ac:dyDescent="0.2">
      <c r="A251" s="9" t="str">
        <f>_xlfn.IFNA(INDEX('School List 1'!D:D,MATCH(B251,'School List 1'!C:C,0))," ")</f>
        <v xml:space="preserve"> </v>
      </c>
      <c r="D251" s="85" t="str">
        <f>_xlfn.IFNA(INDEX('School List 1'!O:O, MATCH(B251,'School List 1'!C:C,0)),"")</f>
        <v/>
      </c>
      <c r="E251" s="9" t="e">
        <f t="shared" si="10"/>
        <v>#VALUE!</v>
      </c>
      <c r="F251" s="86" t="str">
        <f>IF(TRIM(B251)="","",_xlfn.IFNA(INDEX('School List 1'!P:P, MATCH(B251,'School List 1'!C:C,0)),1))</f>
        <v/>
      </c>
      <c r="G251" s="87" t="e">
        <f t="shared" si="12"/>
        <v>#VALUE!</v>
      </c>
      <c r="H251" s="87" t="e">
        <f t="shared" si="11"/>
        <v>#VALUE!</v>
      </c>
    </row>
    <row r="252" spans="1:8" x14ac:dyDescent="0.2">
      <c r="A252" s="9" t="str">
        <f>_xlfn.IFNA(INDEX('School List 1'!D:D,MATCH(B252,'School List 1'!C:C,0))," ")</f>
        <v xml:space="preserve"> </v>
      </c>
      <c r="D252" s="85" t="str">
        <f>_xlfn.IFNA(INDEX('School List 1'!O:O, MATCH(B252,'School List 1'!C:C,0)),"")</f>
        <v/>
      </c>
      <c r="E252" s="9" t="e">
        <f t="shared" si="10"/>
        <v>#VALUE!</v>
      </c>
      <c r="F252" s="86" t="str">
        <f>IF(TRIM(B252)="","",_xlfn.IFNA(INDEX('School List 1'!P:P, MATCH(B252,'School List 1'!C:C,0)),1))</f>
        <v/>
      </c>
      <c r="G252" s="87" t="e">
        <f t="shared" si="12"/>
        <v>#VALUE!</v>
      </c>
      <c r="H252" s="87" t="e">
        <f t="shared" si="11"/>
        <v>#VALUE!</v>
      </c>
    </row>
    <row r="253" spans="1:8" x14ac:dyDescent="0.2">
      <c r="A253" s="9" t="str">
        <f>_xlfn.IFNA(INDEX('School List 1'!D:D,MATCH(B253,'School List 1'!C:C,0))," ")</f>
        <v xml:space="preserve"> </v>
      </c>
      <c r="D253" s="85" t="str">
        <f>_xlfn.IFNA(INDEX('School List 1'!O:O, MATCH(B253,'School List 1'!C:C,0)),"")</f>
        <v/>
      </c>
      <c r="E253" s="9" t="e">
        <f t="shared" si="10"/>
        <v>#VALUE!</v>
      </c>
      <c r="F253" s="86" t="str">
        <f>IF(TRIM(B253)="","",_xlfn.IFNA(INDEX('School List 1'!P:P, MATCH(B253,'School List 1'!C:C,0)),1))</f>
        <v/>
      </c>
      <c r="G253" s="87" t="e">
        <f t="shared" si="12"/>
        <v>#VALUE!</v>
      </c>
      <c r="H253" s="87" t="e">
        <f t="shared" si="11"/>
        <v>#VALUE!</v>
      </c>
    </row>
    <row r="254" spans="1:8" x14ac:dyDescent="0.2">
      <c r="A254" s="9" t="str">
        <f>_xlfn.IFNA(INDEX('School List 1'!D:D,MATCH(B254,'School List 1'!C:C,0))," ")</f>
        <v xml:space="preserve"> </v>
      </c>
      <c r="D254" s="85" t="str">
        <f>_xlfn.IFNA(INDEX('School List 1'!O:O, MATCH(B254,'School List 1'!C:C,0)),"")</f>
        <v/>
      </c>
      <c r="E254" s="9" t="e">
        <f t="shared" si="10"/>
        <v>#VALUE!</v>
      </c>
      <c r="F254" s="86" t="str">
        <f>IF(TRIM(B254)="","",_xlfn.IFNA(INDEX('School List 1'!P:P, MATCH(B254,'School List 1'!C:C,0)),1))</f>
        <v/>
      </c>
      <c r="G254" s="87" t="e">
        <f t="shared" si="12"/>
        <v>#VALUE!</v>
      </c>
      <c r="H254" s="87" t="e">
        <f t="shared" si="11"/>
        <v>#VALUE!</v>
      </c>
    </row>
    <row r="255" spans="1:8" x14ac:dyDescent="0.2">
      <c r="A255" s="9" t="str">
        <f>_xlfn.IFNA(INDEX('School List 1'!D:D,MATCH(B255,'School List 1'!C:C,0))," ")</f>
        <v xml:space="preserve"> </v>
      </c>
      <c r="D255" s="85" t="str">
        <f>_xlfn.IFNA(INDEX('School List 1'!O:O, MATCH(B255,'School List 1'!C:C,0)),"")</f>
        <v/>
      </c>
      <c r="E255" s="9" t="e">
        <f t="shared" si="10"/>
        <v>#VALUE!</v>
      </c>
      <c r="F255" s="86" t="str">
        <f>IF(TRIM(B255)="","",_xlfn.IFNA(INDEX('School List 1'!P:P, MATCH(B255,'School List 1'!C:C,0)),1))</f>
        <v/>
      </c>
      <c r="G255" s="87" t="e">
        <f t="shared" si="12"/>
        <v>#VALUE!</v>
      </c>
      <c r="H255" s="87" t="e">
        <f t="shared" si="11"/>
        <v>#VALUE!</v>
      </c>
    </row>
    <row r="256" spans="1:8" x14ac:dyDescent="0.2">
      <c r="A256" s="9" t="str">
        <f>_xlfn.IFNA(INDEX('School List 1'!D:D,MATCH(B256,'School List 1'!C:C,0))," ")</f>
        <v xml:space="preserve"> </v>
      </c>
      <c r="D256" s="85" t="str">
        <f>_xlfn.IFNA(INDEX('School List 1'!O:O, MATCH(B256,'School List 1'!C:C,0)),"")</f>
        <v/>
      </c>
      <c r="E256" s="9" t="e">
        <f t="shared" si="10"/>
        <v>#VALUE!</v>
      </c>
      <c r="F256" s="86" t="str">
        <f>IF(TRIM(B256)="","",_xlfn.IFNA(INDEX('School List 1'!P:P, MATCH(B256,'School List 1'!C:C,0)),1))</f>
        <v/>
      </c>
      <c r="G256" s="87" t="e">
        <f t="shared" si="12"/>
        <v>#VALUE!</v>
      </c>
      <c r="H256" s="87" t="e">
        <f t="shared" si="11"/>
        <v>#VALUE!</v>
      </c>
    </row>
    <row r="257" spans="1:8" x14ac:dyDescent="0.2">
      <c r="A257" s="9" t="str">
        <f>_xlfn.IFNA(INDEX('School List 1'!D:D,MATCH(B257,'School List 1'!C:C,0))," ")</f>
        <v xml:space="preserve"> </v>
      </c>
      <c r="D257" s="85" t="str">
        <f>_xlfn.IFNA(INDEX('School List 1'!O:O, MATCH(B257,'School List 1'!C:C,0)),"")</f>
        <v/>
      </c>
      <c r="E257" s="9" t="e">
        <f t="shared" si="10"/>
        <v>#VALUE!</v>
      </c>
      <c r="F257" s="86" t="str">
        <f>IF(TRIM(B257)="","",_xlfn.IFNA(INDEX('School List 1'!P:P, MATCH(B257,'School List 1'!C:C,0)),1))</f>
        <v/>
      </c>
      <c r="G257" s="87" t="e">
        <f t="shared" si="12"/>
        <v>#VALUE!</v>
      </c>
      <c r="H257" s="87" t="e">
        <f t="shared" si="11"/>
        <v>#VALUE!</v>
      </c>
    </row>
    <row r="258" spans="1:8" x14ac:dyDescent="0.2">
      <c r="A258" s="9" t="str">
        <f>_xlfn.IFNA(INDEX('School List 1'!D:D,MATCH(B258,'School List 1'!C:C,0))," ")</f>
        <v xml:space="preserve"> </v>
      </c>
      <c r="D258" s="85" t="str">
        <f>_xlfn.IFNA(INDEX('School List 1'!O:O, MATCH(B258,'School List 1'!C:C,0)),"")</f>
        <v/>
      </c>
      <c r="E258" s="9" t="e">
        <f t="shared" si="10"/>
        <v>#VALUE!</v>
      </c>
      <c r="F258" s="86" t="str">
        <f>IF(TRIM(B258)="","",_xlfn.IFNA(INDEX('School List 1'!P:P, MATCH(B258,'School List 1'!C:C,0)),1))</f>
        <v/>
      </c>
      <c r="G258" s="87" t="e">
        <f t="shared" si="12"/>
        <v>#VALUE!</v>
      </c>
      <c r="H258" s="87" t="e">
        <f t="shared" si="11"/>
        <v>#VALUE!</v>
      </c>
    </row>
    <row r="259" spans="1:8" x14ac:dyDescent="0.2">
      <c r="A259" s="9" t="str">
        <f>_xlfn.IFNA(INDEX('School List 1'!D:D,MATCH(B259,'School List 1'!C:C,0))," ")</f>
        <v xml:space="preserve"> </v>
      </c>
      <c r="D259" s="85" t="str">
        <f>_xlfn.IFNA(INDEX('School List 1'!O:O, MATCH(B259,'School List 1'!C:C,0)),"")</f>
        <v/>
      </c>
      <c r="E259" s="9" t="e">
        <f t="shared" si="10"/>
        <v>#VALUE!</v>
      </c>
      <c r="F259" s="86" t="str">
        <f>IF(TRIM(B259)="","",_xlfn.IFNA(INDEX('School List 1'!P:P, MATCH(B259,'School List 1'!C:C,0)),1))</f>
        <v/>
      </c>
      <c r="G259" s="87" t="e">
        <f t="shared" si="12"/>
        <v>#VALUE!</v>
      </c>
      <c r="H259" s="87" t="e">
        <f t="shared" si="11"/>
        <v>#VALUE!</v>
      </c>
    </row>
    <row r="260" spans="1:8" x14ac:dyDescent="0.2">
      <c r="A260" s="9" t="str">
        <f>_xlfn.IFNA(INDEX('School List 1'!D:D,MATCH(B260,'School List 1'!C:C,0))," ")</f>
        <v xml:space="preserve"> </v>
      </c>
      <c r="D260" s="85" t="str">
        <f>_xlfn.IFNA(INDEX('School List 1'!O:O, MATCH(B260,'School List 1'!C:C,0)),"")</f>
        <v/>
      </c>
      <c r="E260" s="9" t="e">
        <f t="shared" si="10"/>
        <v>#VALUE!</v>
      </c>
      <c r="F260" s="86" t="str">
        <f>IF(TRIM(B260)="","",_xlfn.IFNA(INDEX('School List 1'!P:P, MATCH(B260,'School List 1'!C:C,0)),1))</f>
        <v/>
      </c>
      <c r="G260" s="87" t="e">
        <f t="shared" si="12"/>
        <v>#VALUE!</v>
      </c>
      <c r="H260" s="87" t="e">
        <f t="shared" si="11"/>
        <v>#VALUE!</v>
      </c>
    </row>
    <row r="261" spans="1:8" x14ac:dyDescent="0.2">
      <c r="A261" s="9" t="str">
        <f>_xlfn.IFNA(INDEX('School List 1'!D:D,MATCH(B261,'School List 1'!C:C,0))," ")</f>
        <v xml:space="preserve"> </v>
      </c>
      <c r="D261" s="85" t="str">
        <f>_xlfn.IFNA(INDEX('School List 1'!O:O, MATCH(B261,'School List 1'!C:C,0)),"")</f>
        <v/>
      </c>
      <c r="E261" s="9" t="e">
        <f t="shared" si="10"/>
        <v>#VALUE!</v>
      </c>
      <c r="F261" s="86" t="str">
        <f>IF(TRIM(B261)="","",_xlfn.IFNA(INDEX('School List 1'!P:P, MATCH(B261,'School List 1'!C:C,0)),1))</f>
        <v/>
      </c>
      <c r="G261" s="87" t="e">
        <f t="shared" si="12"/>
        <v>#VALUE!</v>
      </c>
      <c r="H261" s="87" t="e">
        <f t="shared" si="11"/>
        <v>#VALUE!</v>
      </c>
    </row>
    <row r="262" spans="1:8" x14ac:dyDescent="0.2">
      <c r="A262" s="9" t="str">
        <f>_xlfn.IFNA(INDEX('School List 1'!D:D,MATCH(B262,'School List 1'!C:C,0))," ")</f>
        <v xml:space="preserve"> </v>
      </c>
      <c r="D262" s="85" t="str">
        <f>_xlfn.IFNA(INDEX('School List 1'!O:O, MATCH(B262,'School List 1'!C:C,0)),"")</f>
        <v/>
      </c>
      <c r="E262" s="9" t="e">
        <f t="shared" si="10"/>
        <v>#VALUE!</v>
      </c>
      <c r="F262" s="86" t="str">
        <f>IF(TRIM(B262)="","",_xlfn.IFNA(INDEX('School List 1'!P:P, MATCH(B262,'School List 1'!C:C,0)),1))</f>
        <v/>
      </c>
      <c r="G262" s="87" t="e">
        <f t="shared" si="12"/>
        <v>#VALUE!</v>
      </c>
      <c r="H262" s="87" t="e">
        <f t="shared" si="11"/>
        <v>#VALUE!</v>
      </c>
    </row>
    <row r="263" spans="1:8" x14ac:dyDescent="0.2">
      <c r="A263" s="9" t="str">
        <f>_xlfn.IFNA(INDEX('School List 1'!D:D,MATCH(B263,'School List 1'!C:C,0))," ")</f>
        <v xml:space="preserve"> </v>
      </c>
      <c r="D263" s="85" t="str">
        <f>_xlfn.IFNA(INDEX('School List 1'!O:O, MATCH(B263,'School List 1'!C:C,0)),"")</f>
        <v/>
      </c>
      <c r="E263" s="9" t="e">
        <f t="shared" si="10"/>
        <v>#VALUE!</v>
      </c>
      <c r="F263" s="86" t="str">
        <f>IF(TRIM(B263)="","",_xlfn.IFNA(INDEX('School List 1'!P:P, MATCH(B263,'School List 1'!C:C,0)),1))</f>
        <v/>
      </c>
      <c r="G263" s="87" t="e">
        <f t="shared" si="12"/>
        <v>#VALUE!</v>
      </c>
      <c r="H263" s="87" t="e">
        <f t="shared" si="11"/>
        <v>#VALUE!</v>
      </c>
    </row>
    <row r="264" spans="1:8" x14ac:dyDescent="0.2">
      <c r="A264" s="9" t="str">
        <f>_xlfn.IFNA(INDEX('School List 1'!D:D,MATCH(B264,'School List 1'!C:C,0))," ")</f>
        <v xml:space="preserve"> </v>
      </c>
      <c r="D264" s="85" t="str">
        <f>_xlfn.IFNA(INDEX('School List 1'!O:O, MATCH(B264,'School List 1'!C:C,0)),"")</f>
        <v/>
      </c>
      <c r="E264" s="9" t="e">
        <f t="shared" ref="E264:E327" si="13">_xlfn.IFNA(((D264/12)*5)+((C264/12)*7),0)</f>
        <v>#VALUE!</v>
      </c>
      <c r="F264" s="86" t="str">
        <f>IF(TRIM(B264)="","",_xlfn.IFNA(INDEX('School List 1'!P:P, MATCH(B264,'School List 1'!C:C,0)),1))</f>
        <v/>
      </c>
      <c r="G264" s="87" t="e">
        <f t="shared" si="12"/>
        <v>#VALUE!</v>
      </c>
      <c r="H264" s="87" t="e">
        <f t="shared" ref="H264:H327" si="14">_xlfn.IFNA(G264*E264,"")</f>
        <v>#VALUE!</v>
      </c>
    </row>
    <row r="265" spans="1:8" x14ac:dyDescent="0.2">
      <c r="A265" s="9" t="str">
        <f>_xlfn.IFNA(INDEX('School List 1'!D:D,MATCH(B265,'School List 1'!C:C,0))," ")</f>
        <v xml:space="preserve"> </v>
      </c>
      <c r="D265" s="85" t="str">
        <f>_xlfn.IFNA(INDEX('School List 1'!O:O, MATCH(B265,'School List 1'!C:C,0)),"")</f>
        <v/>
      </c>
      <c r="E265" s="9" t="e">
        <f t="shared" si="13"/>
        <v>#VALUE!</v>
      </c>
      <c r="F265" s="86" t="str">
        <f>IF(TRIM(B265)="","",_xlfn.IFNA(INDEX('School List 1'!P:P, MATCH(B265,'School List 1'!C:C,0)),1))</f>
        <v/>
      </c>
      <c r="G265" s="87" t="e">
        <f t="shared" si="12"/>
        <v>#VALUE!</v>
      </c>
      <c r="H265" s="87" t="e">
        <f t="shared" si="14"/>
        <v>#VALUE!</v>
      </c>
    </row>
    <row r="266" spans="1:8" x14ac:dyDescent="0.2">
      <c r="A266" s="9" t="str">
        <f>_xlfn.IFNA(INDEX('School List 1'!D:D,MATCH(B266,'School List 1'!C:C,0))," ")</f>
        <v xml:space="preserve"> </v>
      </c>
      <c r="D266" s="85" t="str">
        <f>_xlfn.IFNA(INDEX('School List 1'!O:O, MATCH(B266,'School List 1'!C:C,0)),"")</f>
        <v/>
      </c>
      <c r="E266" s="9" t="e">
        <f t="shared" si="13"/>
        <v>#VALUE!</v>
      </c>
      <c r="F266" s="86" t="str">
        <f>IF(TRIM(B266)="","",_xlfn.IFNA(INDEX('School List 1'!P:P, MATCH(B266,'School List 1'!C:C,0)),1))</f>
        <v/>
      </c>
      <c r="G266" s="87" t="e">
        <f t="shared" si="12"/>
        <v>#VALUE!</v>
      </c>
      <c r="H266" s="87" t="e">
        <f t="shared" si="14"/>
        <v>#VALUE!</v>
      </c>
    </row>
    <row r="267" spans="1:8" x14ac:dyDescent="0.2">
      <c r="A267" s="9" t="str">
        <f>_xlfn.IFNA(INDEX('School List 1'!D:D,MATCH(B267,'School List 1'!C:C,0))," ")</f>
        <v xml:space="preserve"> </v>
      </c>
      <c r="D267" s="85" t="str">
        <f>_xlfn.IFNA(INDEX('School List 1'!O:O, MATCH(B267,'School List 1'!C:C,0)),"")</f>
        <v/>
      </c>
      <c r="E267" s="9" t="e">
        <f t="shared" si="13"/>
        <v>#VALUE!</v>
      </c>
      <c r="F267" s="86" t="str">
        <f>IF(TRIM(B267)="","",_xlfn.IFNA(INDEX('School List 1'!P:P, MATCH(B267,'School List 1'!C:C,0)),1))</f>
        <v/>
      </c>
      <c r="G267" s="87" t="e">
        <f t="shared" ref="G267:G330" si="15">539*F267</f>
        <v>#VALUE!</v>
      </c>
      <c r="H267" s="87" t="e">
        <f t="shared" si="14"/>
        <v>#VALUE!</v>
      </c>
    </row>
    <row r="268" spans="1:8" x14ac:dyDescent="0.2">
      <c r="A268" s="9" t="str">
        <f>_xlfn.IFNA(INDEX('School List 1'!D:D,MATCH(B268,'School List 1'!C:C,0))," ")</f>
        <v xml:space="preserve"> </v>
      </c>
      <c r="D268" s="85" t="str">
        <f>_xlfn.IFNA(INDEX('School List 1'!O:O, MATCH(B268,'School List 1'!C:C,0)),"")</f>
        <v/>
      </c>
      <c r="E268" s="9" t="e">
        <f t="shared" si="13"/>
        <v>#VALUE!</v>
      </c>
      <c r="F268" s="86" t="str">
        <f>IF(TRIM(B268)="","",_xlfn.IFNA(INDEX('School List 1'!P:P, MATCH(B268,'School List 1'!C:C,0)),1))</f>
        <v/>
      </c>
      <c r="G268" s="87" t="e">
        <f t="shared" si="15"/>
        <v>#VALUE!</v>
      </c>
      <c r="H268" s="87" t="e">
        <f t="shared" si="14"/>
        <v>#VALUE!</v>
      </c>
    </row>
    <row r="269" spans="1:8" x14ac:dyDescent="0.2">
      <c r="A269" s="9" t="str">
        <f>_xlfn.IFNA(INDEX('School List 1'!D:D,MATCH(B269,'School List 1'!C:C,0))," ")</f>
        <v xml:space="preserve"> </v>
      </c>
      <c r="D269" s="85" t="str">
        <f>_xlfn.IFNA(INDEX('School List 1'!O:O, MATCH(B269,'School List 1'!C:C,0)),"")</f>
        <v/>
      </c>
      <c r="E269" s="9" t="e">
        <f t="shared" si="13"/>
        <v>#VALUE!</v>
      </c>
      <c r="F269" s="86" t="str">
        <f>IF(TRIM(B269)="","",_xlfn.IFNA(INDEX('School List 1'!P:P, MATCH(B269,'School List 1'!C:C,0)),1))</f>
        <v/>
      </c>
      <c r="G269" s="87" t="e">
        <f t="shared" si="15"/>
        <v>#VALUE!</v>
      </c>
      <c r="H269" s="87" t="e">
        <f t="shared" si="14"/>
        <v>#VALUE!</v>
      </c>
    </row>
    <row r="270" spans="1:8" x14ac:dyDescent="0.2">
      <c r="A270" s="9" t="str">
        <f>_xlfn.IFNA(INDEX('School List 1'!D:D,MATCH(B270,'School List 1'!C:C,0))," ")</f>
        <v xml:space="preserve"> </v>
      </c>
      <c r="D270" s="85" t="str">
        <f>_xlfn.IFNA(INDEX('School List 1'!O:O, MATCH(B270,'School List 1'!C:C,0)),"")</f>
        <v/>
      </c>
      <c r="E270" s="9" t="e">
        <f t="shared" si="13"/>
        <v>#VALUE!</v>
      </c>
      <c r="F270" s="86" t="str">
        <f>IF(TRIM(B270)="","",_xlfn.IFNA(INDEX('School List 1'!P:P, MATCH(B270,'School List 1'!C:C,0)),1))</f>
        <v/>
      </c>
      <c r="G270" s="87" t="e">
        <f t="shared" si="15"/>
        <v>#VALUE!</v>
      </c>
      <c r="H270" s="87" t="e">
        <f t="shared" si="14"/>
        <v>#VALUE!</v>
      </c>
    </row>
    <row r="271" spans="1:8" x14ac:dyDescent="0.2">
      <c r="A271" s="9" t="str">
        <f>_xlfn.IFNA(INDEX('School List 1'!D:D,MATCH(B271,'School List 1'!C:C,0))," ")</f>
        <v xml:space="preserve"> </v>
      </c>
      <c r="D271" s="85" t="str">
        <f>_xlfn.IFNA(INDEX('School List 1'!O:O, MATCH(B271,'School List 1'!C:C,0)),"")</f>
        <v/>
      </c>
      <c r="E271" s="9" t="e">
        <f t="shared" si="13"/>
        <v>#VALUE!</v>
      </c>
      <c r="F271" s="86" t="str">
        <f>IF(TRIM(B271)="","",_xlfn.IFNA(INDEX('School List 1'!P:P, MATCH(B271,'School List 1'!C:C,0)),1))</f>
        <v/>
      </c>
      <c r="G271" s="87" t="e">
        <f t="shared" si="15"/>
        <v>#VALUE!</v>
      </c>
      <c r="H271" s="87" t="e">
        <f t="shared" si="14"/>
        <v>#VALUE!</v>
      </c>
    </row>
    <row r="272" spans="1:8" x14ac:dyDescent="0.2">
      <c r="A272" s="9" t="str">
        <f>_xlfn.IFNA(INDEX('School List 1'!D:D,MATCH(B272,'School List 1'!C:C,0))," ")</f>
        <v xml:space="preserve"> </v>
      </c>
      <c r="D272" s="85" t="str">
        <f>_xlfn.IFNA(INDEX('School List 1'!O:O, MATCH(B272,'School List 1'!C:C,0)),"")</f>
        <v/>
      </c>
      <c r="E272" s="9" t="e">
        <f t="shared" si="13"/>
        <v>#VALUE!</v>
      </c>
      <c r="F272" s="86" t="str">
        <f>IF(TRIM(B272)="","",_xlfn.IFNA(INDEX('School List 1'!P:P, MATCH(B272,'School List 1'!C:C,0)),1))</f>
        <v/>
      </c>
      <c r="G272" s="87" t="e">
        <f t="shared" si="15"/>
        <v>#VALUE!</v>
      </c>
      <c r="H272" s="87" t="e">
        <f t="shared" si="14"/>
        <v>#VALUE!</v>
      </c>
    </row>
    <row r="273" spans="1:8" x14ac:dyDescent="0.2">
      <c r="A273" s="9" t="str">
        <f>_xlfn.IFNA(INDEX('School List 1'!D:D,MATCH(B273,'School List 1'!C:C,0))," ")</f>
        <v xml:space="preserve"> </v>
      </c>
      <c r="D273" s="85" t="str">
        <f>_xlfn.IFNA(INDEX('School List 1'!O:O, MATCH(B273,'School List 1'!C:C,0)),"")</f>
        <v/>
      </c>
      <c r="E273" s="9" t="e">
        <f t="shared" si="13"/>
        <v>#VALUE!</v>
      </c>
      <c r="F273" s="86" t="str">
        <f>IF(TRIM(B273)="","",_xlfn.IFNA(INDEX('School List 1'!P:P, MATCH(B273,'School List 1'!C:C,0)),1))</f>
        <v/>
      </c>
      <c r="G273" s="87" t="e">
        <f t="shared" si="15"/>
        <v>#VALUE!</v>
      </c>
      <c r="H273" s="87" t="e">
        <f t="shared" si="14"/>
        <v>#VALUE!</v>
      </c>
    </row>
    <row r="274" spans="1:8" x14ac:dyDescent="0.2">
      <c r="A274" s="9" t="str">
        <f>_xlfn.IFNA(INDEX('School List 1'!D:D,MATCH(B274,'School List 1'!C:C,0))," ")</f>
        <v xml:space="preserve"> </v>
      </c>
      <c r="D274" s="85" t="str">
        <f>_xlfn.IFNA(INDEX('School List 1'!O:O, MATCH(B274,'School List 1'!C:C,0)),"")</f>
        <v/>
      </c>
      <c r="E274" s="9" t="e">
        <f t="shared" si="13"/>
        <v>#VALUE!</v>
      </c>
      <c r="F274" s="86" t="str">
        <f>IF(TRIM(B274)="","",_xlfn.IFNA(INDEX('School List 1'!P:P, MATCH(B274,'School List 1'!C:C,0)),1))</f>
        <v/>
      </c>
      <c r="G274" s="87" t="e">
        <f t="shared" si="15"/>
        <v>#VALUE!</v>
      </c>
      <c r="H274" s="87" t="e">
        <f t="shared" si="14"/>
        <v>#VALUE!</v>
      </c>
    </row>
    <row r="275" spans="1:8" x14ac:dyDescent="0.2">
      <c r="A275" s="9" t="str">
        <f>_xlfn.IFNA(INDEX('School List 1'!D:D,MATCH(B275,'School List 1'!C:C,0))," ")</f>
        <v xml:space="preserve"> </v>
      </c>
      <c r="D275" s="85" t="str">
        <f>_xlfn.IFNA(INDEX('School List 1'!O:O, MATCH(B275,'School List 1'!C:C,0)),"")</f>
        <v/>
      </c>
      <c r="E275" s="9" t="e">
        <f t="shared" si="13"/>
        <v>#VALUE!</v>
      </c>
      <c r="F275" s="86" t="str">
        <f>IF(TRIM(B275)="","",_xlfn.IFNA(INDEX('School List 1'!P:P, MATCH(B275,'School List 1'!C:C,0)),1))</f>
        <v/>
      </c>
      <c r="G275" s="87" t="e">
        <f t="shared" si="15"/>
        <v>#VALUE!</v>
      </c>
      <c r="H275" s="87" t="e">
        <f t="shared" si="14"/>
        <v>#VALUE!</v>
      </c>
    </row>
    <row r="276" spans="1:8" x14ac:dyDescent="0.2">
      <c r="A276" s="9" t="str">
        <f>_xlfn.IFNA(INDEX('School List 1'!D:D,MATCH(B276,'School List 1'!C:C,0))," ")</f>
        <v xml:space="preserve"> </v>
      </c>
      <c r="D276" s="85" t="str">
        <f>_xlfn.IFNA(INDEX('School List 1'!O:O, MATCH(B276,'School List 1'!C:C,0)),"")</f>
        <v/>
      </c>
      <c r="E276" s="9" t="e">
        <f t="shared" si="13"/>
        <v>#VALUE!</v>
      </c>
      <c r="F276" s="86" t="str">
        <f>IF(TRIM(B276)="","",_xlfn.IFNA(INDEX('School List 1'!P:P, MATCH(B276,'School List 1'!C:C,0)),1))</f>
        <v/>
      </c>
      <c r="G276" s="87" t="e">
        <f t="shared" si="15"/>
        <v>#VALUE!</v>
      </c>
      <c r="H276" s="87" t="e">
        <f t="shared" si="14"/>
        <v>#VALUE!</v>
      </c>
    </row>
    <row r="277" spans="1:8" x14ac:dyDescent="0.2">
      <c r="A277" s="9" t="str">
        <f>_xlfn.IFNA(INDEX('School List 1'!D:D,MATCH(B277,'School List 1'!C:C,0))," ")</f>
        <v xml:space="preserve"> </v>
      </c>
      <c r="D277" s="85" t="str">
        <f>_xlfn.IFNA(INDEX('School List 1'!O:O, MATCH(B277,'School List 1'!C:C,0)),"")</f>
        <v/>
      </c>
      <c r="E277" s="9" t="e">
        <f t="shared" si="13"/>
        <v>#VALUE!</v>
      </c>
      <c r="F277" s="86" t="str">
        <f>IF(TRIM(B277)="","",_xlfn.IFNA(INDEX('School List 1'!P:P, MATCH(B277,'School List 1'!C:C,0)),1))</f>
        <v/>
      </c>
      <c r="G277" s="87" t="e">
        <f t="shared" si="15"/>
        <v>#VALUE!</v>
      </c>
      <c r="H277" s="87" t="e">
        <f t="shared" si="14"/>
        <v>#VALUE!</v>
      </c>
    </row>
    <row r="278" spans="1:8" x14ac:dyDescent="0.2">
      <c r="A278" s="9" t="str">
        <f>_xlfn.IFNA(INDEX('School List 1'!D:D,MATCH(B278,'School List 1'!C:C,0))," ")</f>
        <v xml:space="preserve"> </v>
      </c>
      <c r="D278" s="85" t="str">
        <f>_xlfn.IFNA(INDEX('School List 1'!O:O, MATCH(B278,'School List 1'!C:C,0)),"")</f>
        <v/>
      </c>
      <c r="E278" s="9" t="e">
        <f t="shared" si="13"/>
        <v>#VALUE!</v>
      </c>
      <c r="F278" s="86" t="str">
        <f>IF(TRIM(B278)="","",_xlfn.IFNA(INDEX('School List 1'!P:P, MATCH(B278,'School List 1'!C:C,0)),1))</f>
        <v/>
      </c>
      <c r="G278" s="87" t="e">
        <f t="shared" si="15"/>
        <v>#VALUE!</v>
      </c>
      <c r="H278" s="87" t="e">
        <f t="shared" si="14"/>
        <v>#VALUE!</v>
      </c>
    </row>
    <row r="279" spans="1:8" x14ac:dyDescent="0.2">
      <c r="A279" s="9" t="str">
        <f>_xlfn.IFNA(INDEX('School List 1'!D:D,MATCH(B279,'School List 1'!C:C,0))," ")</f>
        <v xml:space="preserve"> </v>
      </c>
      <c r="D279" s="85" t="str">
        <f>_xlfn.IFNA(INDEX('School List 1'!O:O, MATCH(B279,'School List 1'!C:C,0)),"")</f>
        <v/>
      </c>
      <c r="E279" s="9" t="e">
        <f t="shared" si="13"/>
        <v>#VALUE!</v>
      </c>
      <c r="F279" s="86" t="str">
        <f>IF(TRIM(B279)="","",_xlfn.IFNA(INDEX('School List 1'!P:P, MATCH(B279,'School List 1'!C:C,0)),1))</f>
        <v/>
      </c>
      <c r="G279" s="87" t="e">
        <f t="shared" si="15"/>
        <v>#VALUE!</v>
      </c>
      <c r="H279" s="87" t="e">
        <f t="shared" si="14"/>
        <v>#VALUE!</v>
      </c>
    </row>
    <row r="280" spans="1:8" x14ac:dyDescent="0.2">
      <c r="A280" s="9" t="str">
        <f>_xlfn.IFNA(INDEX('School List 1'!D:D,MATCH(B280,'School List 1'!C:C,0))," ")</f>
        <v xml:space="preserve"> </v>
      </c>
      <c r="D280" s="85" t="str">
        <f>_xlfn.IFNA(INDEX('School List 1'!O:O, MATCH(B280,'School List 1'!C:C,0)),"")</f>
        <v/>
      </c>
      <c r="E280" s="9" t="e">
        <f t="shared" si="13"/>
        <v>#VALUE!</v>
      </c>
      <c r="F280" s="86" t="str">
        <f>IF(TRIM(B280)="","",_xlfn.IFNA(INDEX('School List 1'!P:P, MATCH(B280,'School List 1'!C:C,0)),1))</f>
        <v/>
      </c>
      <c r="G280" s="87" t="e">
        <f t="shared" si="15"/>
        <v>#VALUE!</v>
      </c>
      <c r="H280" s="87" t="e">
        <f t="shared" si="14"/>
        <v>#VALUE!</v>
      </c>
    </row>
    <row r="281" spans="1:8" x14ac:dyDescent="0.2">
      <c r="A281" s="9" t="str">
        <f>_xlfn.IFNA(INDEX('School List 1'!D:D,MATCH(B281,'School List 1'!C:C,0))," ")</f>
        <v xml:space="preserve"> </v>
      </c>
      <c r="D281" s="85" t="str">
        <f>_xlfn.IFNA(INDEX('School List 1'!O:O, MATCH(B281,'School List 1'!C:C,0)),"")</f>
        <v/>
      </c>
      <c r="E281" s="9" t="e">
        <f t="shared" si="13"/>
        <v>#VALUE!</v>
      </c>
      <c r="F281" s="86" t="str">
        <f>IF(TRIM(B281)="","",_xlfn.IFNA(INDEX('School List 1'!P:P, MATCH(B281,'School List 1'!C:C,0)),1))</f>
        <v/>
      </c>
      <c r="G281" s="87" t="e">
        <f t="shared" si="15"/>
        <v>#VALUE!</v>
      </c>
      <c r="H281" s="87" t="e">
        <f t="shared" si="14"/>
        <v>#VALUE!</v>
      </c>
    </row>
    <row r="282" spans="1:8" x14ac:dyDescent="0.2">
      <c r="A282" s="9" t="str">
        <f>_xlfn.IFNA(INDEX('School List 1'!D:D,MATCH(B282,'School List 1'!C:C,0))," ")</f>
        <v xml:space="preserve"> </v>
      </c>
      <c r="D282" s="85" t="str">
        <f>_xlfn.IFNA(INDEX('School List 1'!O:O, MATCH(B282,'School List 1'!C:C,0)),"")</f>
        <v/>
      </c>
      <c r="E282" s="9" t="e">
        <f t="shared" si="13"/>
        <v>#VALUE!</v>
      </c>
      <c r="F282" s="86" t="str">
        <f>IF(TRIM(B282)="","",_xlfn.IFNA(INDEX('School List 1'!P:P, MATCH(B282,'School List 1'!C:C,0)),1))</f>
        <v/>
      </c>
      <c r="G282" s="87" t="e">
        <f t="shared" si="15"/>
        <v>#VALUE!</v>
      </c>
      <c r="H282" s="87" t="e">
        <f t="shared" si="14"/>
        <v>#VALUE!</v>
      </c>
    </row>
    <row r="283" spans="1:8" x14ac:dyDescent="0.2">
      <c r="A283" s="9" t="str">
        <f>_xlfn.IFNA(INDEX('School List 1'!D:D,MATCH(B283,'School List 1'!C:C,0))," ")</f>
        <v xml:space="preserve"> </v>
      </c>
      <c r="D283" s="85" t="str">
        <f>_xlfn.IFNA(INDEX('School List 1'!O:O, MATCH(B283,'School List 1'!C:C,0)),"")</f>
        <v/>
      </c>
      <c r="E283" s="9" t="e">
        <f t="shared" si="13"/>
        <v>#VALUE!</v>
      </c>
      <c r="F283" s="86" t="str">
        <f>IF(TRIM(B283)="","",_xlfn.IFNA(INDEX('School List 1'!P:P, MATCH(B283,'School List 1'!C:C,0)),1))</f>
        <v/>
      </c>
      <c r="G283" s="87" t="e">
        <f t="shared" si="15"/>
        <v>#VALUE!</v>
      </c>
      <c r="H283" s="87" t="e">
        <f t="shared" si="14"/>
        <v>#VALUE!</v>
      </c>
    </row>
    <row r="284" spans="1:8" x14ac:dyDescent="0.2">
      <c r="A284" s="9" t="str">
        <f>_xlfn.IFNA(INDEX('School List 1'!D:D,MATCH(B284,'School List 1'!C:C,0))," ")</f>
        <v xml:space="preserve"> </v>
      </c>
      <c r="D284" s="85" t="str">
        <f>_xlfn.IFNA(INDEX('School List 1'!O:O, MATCH(B284,'School List 1'!C:C,0)),"")</f>
        <v/>
      </c>
      <c r="E284" s="9" t="e">
        <f t="shared" si="13"/>
        <v>#VALUE!</v>
      </c>
      <c r="F284" s="86" t="str">
        <f>IF(TRIM(B284)="","",_xlfn.IFNA(INDEX('School List 1'!P:P, MATCH(B284,'School List 1'!C:C,0)),1))</f>
        <v/>
      </c>
      <c r="G284" s="87" t="e">
        <f t="shared" si="15"/>
        <v>#VALUE!</v>
      </c>
      <c r="H284" s="87" t="e">
        <f t="shared" si="14"/>
        <v>#VALUE!</v>
      </c>
    </row>
    <row r="285" spans="1:8" x14ac:dyDescent="0.2">
      <c r="A285" s="9" t="str">
        <f>_xlfn.IFNA(INDEX('School List 1'!D:D,MATCH(B285,'School List 1'!C:C,0))," ")</f>
        <v xml:space="preserve"> </v>
      </c>
      <c r="D285" s="85" t="str">
        <f>_xlfn.IFNA(INDEX('School List 1'!O:O, MATCH(B285,'School List 1'!C:C,0)),"")</f>
        <v/>
      </c>
      <c r="E285" s="9" t="e">
        <f t="shared" si="13"/>
        <v>#VALUE!</v>
      </c>
      <c r="F285" s="86" t="str">
        <f>IF(TRIM(B285)="","",_xlfn.IFNA(INDEX('School List 1'!P:P, MATCH(B285,'School List 1'!C:C,0)),1))</f>
        <v/>
      </c>
      <c r="G285" s="87" t="e">
        <f t="shared" si="15"/>
        <v>#VALUE!</v>
      </c>
      <c r="H285" s="87" t="e">
        <f t="shared" si="14"/>
        <v>#VALUE!</v>
      </c>
    </row>
    <row r="286" spans="1:8" x14ac:dyDescent="0.2">
      <c r="A286" s="9" t="str">
        <f>_xlfn.IFNA(INDEX('School List 1'!D:D,MATCH(B286,'School List 1'!C:C,0))," ")</f>
        <v xml:space="preserve"> </v>
      </c>
      <c r="D286" s="85" t="str">
        <f>_xlfn.IFNA(INDEX('School List 1'!O:O, MATCH(B286,'School List 1'!C:C,0)),"")</f>
        <v/>
      </c>
      <c r="E286" s="9" t="e">
        <f t="shared" si="13"/>
        <v>#VALUE!</v>
      </c>
      <c r="F286" s="86" t="str">
        <f>IF(TRIM(B286)="","",_xlfn.IFNA(INDEX('School List 1'!P:P, MATCH(B286,'School List 1'!C:C,0)),1))</f>
        <v/>
      </c>
      <c r="G286" s="87" t="e">
        <f t="shared" si="15"/>
        <v>#VALUE!</v>
      </c>
      <c r="H286" s="87" t="e">
        <f t="shared" si="14"/>
        <v>#VALUE!</v>
      </c>
    </row>
    <row r="287" spans="1:8" x14ac:dyDescent="0.2">
      <c r="A287" s="9" t="str">
        <f>_xlfn.IFNA(INDEX('School List 1'!D:D,MATCH(B287,'School List 1'!C:C,0))," ")</f>
        <v xml:space="preserve"> </v>
      </c>
      <c r="D287" s="85" t="str">
        <f>_xlfn.IFNA(INDEX('School List 1'!O:O, MATCH(B287,'School List 1'!C:C,0)),"")</f>
        <v/>
      </c>
      <c r="E287" s="9" t="e">
        <f t="shared" si="13"/>
        <v>#VALUE!</v>
      </c>
      <c r="F287" s="86" t="str">
        <f>IF(TRIM(B287)="","",_xlfn.IFNA(INDEX('School List 1'!P:P, MATCH(B287,'School List 1'!C:C,0)),1))</f>
        <v/>
      </c>
      <c r="G287" s="87" t="e">
        <f t="shared" si="15"/>
        <v>#VALUE!</v>
      </c>
      <c r="H287" s="87" t="e">
        <f t="shared" si="14"/>
        <v>#VALUE!</v>
      </c>
    </row>
    <row r="288" spans="1:8" x14ac:dyDescent="0.2">
      <c r="A288" s="9" t="str">
        <f>_xlfn.IFNA(INDEX('School List 1'!D:D,MATCH(B288,'School List 1'!C:C,0))," ")</f>
        <v xml:space="preserve"> </v>
      </c>
      <c r="D288" s="85" t="str">
        <f>_xlfn.IFNA(INDEX('School List 1'!O:O, MATCH(B288,'School List 1'!C:C,0)),"")</f>
        <v/>
      </c>
      <c r="E288" s="9" t="e">
        <f t="shared" si="13"/>
        <v>#VALUE!</v>
      </c>
      <c r="F288" s="86" t="str">
        <f>IF(TRIM(B288)="","",_xlfn.IFNA(INDEX('School List 1'!P:P, MATCH(B288,'School List 1'!C:C,0)),1))</f>
        <v/>
      </c>
      <c r="G288" s="87" t="e">
        <f t="shared" si="15"/>
        <v>#VALUE!</v>
      </c>
      <c r="H288" s="87" t="e">
        <f t="shared" si="14"/>
        <v>#VALUE!</v>
      </c>
    </row>
    <row r="289" spans="1:8" x14ac:dyDescent="0.2">
      <c r="A289" s="9" t="str">
        <f>_xlfn.IFNA(INDEX('School List 1'!D:D,MATCH(B289,'School List 1'!C:C,0))," ")</f>
        <v xml:space="preserve"> </v>
      </c>
      <c r="D289" s="85" t="str">
        <f>_xlfn.IFNA(INDEX('School List 1'!O:O, MATCH(B289,'School List 1'!C:C,0)),"")</f>
        <v/>
      </c>
      <c r="E289" s="9" t="e">
        <f t="shared" si="13"/>
        <v>#VALUE!</v>
      </c>
      <c r="F289" s="86" t="str">
        <f>IF(TRIM(B289)="","",_xlfn.IFNA(INDEX('School List 1'!P:P, MATCH(B289,'School List 1'!C:C,0)),1))</f>
        <v/>
      </c>
      <c r="G289" s="87" t="e">
        <f t="shared" si="15"/>
        <v>#VALUE!</v>
      </c>
      <c r="H289" s="87" t="e">
        <f t="shared" si="14"/>
        <v>#VALUE!</v>
      </c>
    </row>
    <row r="290" spans="1:8" x14ac:dyDescent="0.2">
      <c r="A290" s="9" t="str">
        <f>_xlfn.IFNA(INDEX('School List 1'!D:D,MATCH(B290,'School List 1'!C:C,0))," ")</f>
        <v xml:space="preserve"> </v>
      </c>
      <c r="D290" s="85" t="str">
        <f>_xlfn.IFNA(INDEX('School List 1'!O:O, MATCH(B290,'School List 1'!C:C,0)),"")</f>
        <v/>
      </c>
      <c r="E290" s="9" t="e">
        <f t="shared" si="13"/>
        <v>#VALUE!</v>
      </c>
      <c r="F290" s="86" t="str">
        <f>IF(TRIM(B290)="","",_xlfn.IFNA(INDEX('School List 1'!P:P, MATCH(B290,'School List 1'!C:C,0)),1))</f>
        <v/>
      </c>
      <c r="G290" s="87" t="e">
        <f t="shared" si="15"/>
        <v>#VALUE!</v>
      </c>
      <c r="H290" s="87" t="e">
        <f t="shared" si="14"/>
        <v>#VALUE!</v>
      </c>
    </row>
    <row r="291" spans="1:8" x14ac:dyDescent="0.2">
      <c r="A291" s="9" t="str">
        <f>_xlfn.IFNA(INDEX('School List 1'!D:D,MATCH(B291,'School List 1'!C:C,0))," ")</f>
        <v xml:space="preserve"> </v>
      </c>
      <c r="D291" s="85" t="str">
        <f>_xlfn.IFNA(INDEX('School List 1'!O:O, MATCH(B291,'School List 1'!C:C,0)),"")</f>
        <v/>
      </c>
      <c r="E291" s="9" t="e">
        <f t="shared" si="13"/>
        <v>#VALUE!</v>
      </c>
      <c r="F291" s="86" t="str">
        <f>IF(TRIM(B291)="","",_xlfn.IFNA(INDEX('School List 1'!P:P, MATCH(B291,'School List 1'!C:C,0)),1))</f>
        <v/>
      </c>
      <c r="G291" s="87" t="e">
        <f t="shared" si="15"/>
        <v>#VALUE!</v>
      </c>
      <c r="H291" s="87" t="e">
        <f t="shared" si="14"/>
        <v>#VALUE!</v>
      </c>
    </row>
    <row r="292" spans="1:8" x14ac:dyDescent="0.2">
      <c r="A292" s="9" t="str">
        <f>_xlfn.IFNA(INDEX('School List 1'!D:D,MATCH(B292,'School List 1'!C:C,0))," ")</f>
        <v xml:space="preserve"> </v>
      </c>
      <c r="D292" s="85" t="str">
        <f>_xlfn.IFNA(INDEX('School List 1'!O:O, MATCH(B292,'School List 1'!C:C,0)),"")</f>
        <v/>
      </c>
      <c r="E292" s="9" t="e">
        <f t="shared" si="13"/>
        <v>#VALUE!</v>
      </c>
      <c r="F292" s="86" t="str">
        <f>IF(TRIM(B292)="","",_xlfn.IFNA(INDEX('School List 1'!P:P, MATCH(B292,'School List 1'!C:C,0)),1))</f>
        <v/>
      </c>
      <c r="G292" s="87" t="e">
        <f t="shared" si="15"/>
        <v>#VALUE!</v>
      </c>
      <c r="H292" s="87" t="e">
        <f t="shared" si="14"/>
        <v>#VALUE!</v>
      </c>
    </row>
    <row r="293" spans="1:8" x14ac:dyDescent="0.2">
      <c r="A293" s="9" t="str">
        <f>_xlfn.IFNA(INDEX('School List 1'!D:D,MATCH(B293,'School List 1'!C:C,0))," ")</f>
        <v xml:space="preserve"> </v>
      </c>
      <c r="D293" s="85" t="str">
        <f>_xlfn.IFNA(INDEX('School List 1'!O:O, MATCH(B293,'School List 1'!C:C,0)),"")</f>
        <v/>
      </c>
      <c r="E293" s="9" t="e">
        <f t="shared" si="13"/>
        <v>#VALUE!</v>
      </c>
      <c r="F293" s="86" t="str">
        <f>IF(TRIM(B293)="","",_xlfn.IFNA(INDEX('School List 1'!P:P, MATCH(B293,'School List 1'!C:C,0)),1))</f>
        <v/>
      </c>
      <c r="G293" s="87" t="e">
        <f t="shared" si="15"/>
        <v>#VALUE!</v>
      </c>
      <c r="H293" s="87" t="e">
        <f t="shared" si="14"/>
        <v>#VALUE!</v>
      </c>
    </row>
    <row r="294" spans="1:8" x14ac:dyDescent="0.2">
      <c r="A294" s="9" t="str">
        <f>_xlfn.IFNA(INDEX('School List 1'!D:D,MATCH(B294,'School List 1'!C:C,0))," ")</f>
        <v xml:space="preserve"> </v>
      </c>
      <c r="D294" s="85" t="str">
        <f>_xlfn.IFNA(INDEX('School List 1'!O:O, MATCH(B294,'School List 1'!C:C,0)),"")</f>
        <v/>
      </c>
      <c r="E294" s="9" t="e">
        <f t="shared" si="13"/>
        <v>#VALUE!</v>
      </c>
      <c r="F294" s="86" t="str">
        <f>IF(TRIM(B294)="","",_xlfn.IFNA(INDEX('School List 1'!P:P, MATCH(B294,'School List 1'!C:C,0)),1))</f>
        <v/>
      </c>
      <c r="G294" s="87" t="e">
        <f t="shared" si="15"/>
        <v>#VALUE!</v>
      </c>
      <c r="H294" s="87" t="e">
        <f t="shared" si="14"/>
        <v>#VALUE!</v>
      </c>
    </row>
    <row r="295" spans="1:8" x14ac:dyDescent="0.2">
      <c r="A295" s="9" t="str">
        <f>_xlfn.IFNA(INDEX('School List 1'!D:D,MATCH(B295,'School List 1'!C:C,0))," ")</f>
        <v xml:space="preserve"> </v>
      </c>
      <c r="D295" s="85" t="str">
        <f>_xlfn.IFNA(INDEX('School List 1'!O:O, MATCH(B295,'School List 1'!C:C,0)),"")</f>
        <v/>
      </c>
      <c r="E295" s="9" t="e">
        <f t="shared" si="13"/>
        <v>#VALUE!</v>
      </c>
      <c r="F295" s="86" t="str">
        <f>IF(TRIM(B295)="","",_xlfn.IFNA(INDEX('School List 1'!P:P, MATCH(B295,'School List 1'!C:C,0)),1))</f>
        <v/>
      </c>
      <c r="G295" s="87" t="e">
        <f t="shared" si="15"/>
        <v>#VALUE!</v>
      </c>
      <c r="H295" s="87" t="e">
        <f t="shared" si="14"/>
        <v>#VALUE!</v>
      </c>
    </row>
    <row r="296" spans="1:8" x14ac:dyDescent="0.2">
      <c r="A296" s="9" t="str">
        <f>_xlfn.IFNA(INDEX('School List 1'!D:D,MATCH(B296,'School List 1'!C:C,0))," ")</f>
        <v xml:space="preserve"> </v>
      </c>
      <c r="D296" s="85" t="str">
        <f>_xlfn.IFNA(INDEX('School List 1'!O:O, MATCH(B296,'School List 1'!C:C,0)),"")</f>
        <v/>
      </c>
      <c r="E296" s="9" t="e">
        <f t="shared" si="13"/>
        <v>#VALUE!</v>
      </c>
      <c r="F296" s="86" t="str">
        <f>IF(TRIM(B296)="","",_xlfn.IFNA(INDEX('School List 1'!P:P, MATCH(B296,'School List 1'!C:C,0)),1))</f>
        <v/>
      </c>
      <c r="G296" s="87" t="e">
        <f t="shared" si="15"/>
        <v>#VALUE!</v>
      </c>
      <c r="H296" s="87" t="e">
        <f t="shared" si="14"/>
        <v>#VALUE!</v>
      </c>
    </row>
    <row r="297" spans="1:8" x14ac:dyDescent="0.2">
      <c r="A297" s="9" t="str">
        <f>_xlfn.IFNA(INDEX('School List 1'!D:D,MATCH(B297,'School List 1'!C:C,0))," ")</f>
        <v xml:space="preserve"> </v>
      </c>
      <c r="D297" s="85" t="str">
        <f>_xlfn.IFNA(INDEX('School List 1'!O:O, MATCH(B297,'School List 1'!C:C,0)),"")</f>
        <v/>
      </c>
      <c r="E297" s="9" t="e">
        <f t="shared" si="13"/>
        <v>#VALUE!</v>
      </c>
      <c r="F297" s="86" t="str">
        <f>IF(TRIM(B297)="","",_xlfn.IFNA(INDEX('School List 1'!P:P, MATCH(B297,'School List 1'!C:C,0)),1))</f>
        <v/>
      </c>
      <c r="G297" s="87" t="e">
        <f t="shared" si="15"/>
        <v>#VALUE!</v>
      </c>
      <c r="H297" s="87" t="e">
        <f t="shared" si="14"/>
        <v>#VALUE!</v>
      </c>
    </row>
    <row r="298" spans="1:8" x14ac:dyDescent="0.2">
      <c r="A298" s="9" t="str">
        <f>_xlfn.IFNA(INDEX('School List 1'!D:D,MATCH(B298,'School List 1'!C:C,0))," ")</f>
        <v xml:space="preserve"> </v>
      </c>
      <c r="D298" s="85" t="str">
        <f>_xlfn.IFNA(INDEX('School List 1'!O:O, MATCH(B298,'School List 1'!C:C,0)),"")</f>
        <v/>
      </c>
      <c r="E298" s="9" t="e">
        <f t="shared" si="13"/>
        <v>#VALUE!</v>
      </c>
      <c r="F298" s="86" t="str">
        <f>IF(TRIM(B298)="","",_xlfn.IFNA(INDEX('School List 1'!P:P, MATCH(B298,'School List 1'!C:C,0)),1))</f>
        <v/>
      </c>
      <c r="G298" s="87" t="e">
        <f t="shared" si="15"/>
        <v>#VALUE!</v>
      </c>
      <c r="H298" s="87" t="e">
        <f t="shared" si="14"/>
        <v>#VALUE!</v>
      </c>
    </row>
    <row r="299" spans="1:8" x14ac:dyDescent="0.2">
      <c r="A299" s="9" t="str">
        <f>_xlfn.IFNA(INDEX('School List 1'!D:D,MATCH(B299,'School List 1'!C:C,0))," ")</f>
        <v xml:space="preserve"> </v>
      </c>
      <c r="D299" s="85" t="str">
        <f>_xlfn.IFNA(INDEX('School List 1'!O:O, MATCH(B299,'School List 1'!C:C,0)),"")</f>
        <v/>
      </c>
      <c r="E299" s="9" t="e">
        <f t="shared" si="13"/>
        <v>#VALUE!</v>
      </c>
      <c r="F299" s="86" t="str">
        <f>IF(TRIM(B299)="","",_xlfn.IFNA(INDEX('School List 1'!P:P, MATCH(B299,'School List 1'!C:C,0)),1))</f>
        <v/>
      </c>
      <c r="G299" s="87" t="e">
        <f t="shared" si="15"/>
        <v>#VALUE!</v>
      </c>
      <c r="H299" s="87" t="e">
        <f t="shared" si="14"/>
        <v>#VALUE!</v>
      </c>
    </row>
    <row r="300" spans="1:8" x14ac:dyDescent="0.2">
      <c r="A300" s="9" t="str">
        <f>_xlfn.IFNA(INDEX('School List 1'!D:D,MATCH(B300,'School List 1'!C:C,0))," ")</f>
        <v xml:space="preserve"> </v>
      </c>
      <c r="D300" s="85" t="str">
        <f>_xlfn.IFNA(INDEX('School List 1'!O:O, MATCH(B300,'School List 1'!C:C,0)),"")</f>
        <v/>
      </c>
      <c r="E300" s="9" t="e">
        <f t="shared" si="13"/>
        <v>#VALUE!</v>
      </c>
      <c r="F300" s="86" t="str">
        <f>IF(TRIM(B300)="","",_xlfn.IFNA(INDEX('School List 1'!P:P, MATCH(B300,'School List 1'!C:C,0)),1))</f>
        <v/>
      </c>
      <c r="G300" s="87" t="e">
        <f t="shared" si="15"/>
        <v>#VALUE!</v>
      </c>
      <c r="H300" s="87" t="e">
        <f t="shared" si="14"/>
        <v>#VALUE!</v>
      </c>
    </row>
    <row r="301" spans="1:8" x14ac:dyDescent="0.2">
      <c r="A301" s="9" t="str">
        <f>_xlfn.IFNA(INDEX('School List 1'!D:D,MATCH(B301,'School List 1'!C:C,0))," ")</f>
        <v xml:space="preserve"> </v>
      </c>
      <c r="D301" s="85" t="str">
        <f>_xlfn.IFNA(INDEX('School List 1'!O:O, MATCH(B301,'School List 1'!C:C,0)),"")</f>
        <v/>
      </c>
      <c r="E301" s="9" t="e">
        <f t="shared" si="13"/>
        <v>#VALUE!</v>
      </c>
      <c r="F301" s="86" t="str">
        <f>IF(TRIM(B301)="","",_xlfn.IFNA(INDEX('School List 1'!P:P, MATCH(B301,'School List 1'!C:C,0)),1))</f>
        <v/>
      </c>
      <c r="G301" s="87" t="e">
        <f t="shared" si="15"/>
        <v>#VALUE!</v>
      </c>
      <c r="H301" s="87" t="e">
        <f t="shared" si="14"/>
        <v>#VALUE!</v>
      </c>
    </row>
    <row r="302" spans="1:8" x14ac:dyDescent="0.2">
      <c r="A302" s="9" t="str">
        <f>_xlfn.IFNA(INDEX('School List 1'!D:D,MATCH(B302,'School List 1'!C:C,0))," ")</f>
        <v xml:space="preserve"> </v>
      </c>
      <c r="D302" s="85" t="str">
        <f>_xlfn.IFNA(INDEX('School List 1'!O:O, MATCH(B302,'School List 1'!C:C,0)),"")</f>
        <v/>
      </c>
      <c r="E302" s="9" t="e">
        <f t="shared" si="13"/>
        <v>#VALUE!</v>
      </c>
      <c r="F302" s="86" t="str">
        <f>IF(TRIM(B302)="","",_xlfn.IFNA(INDEX('School List 1'!P:P, MATCH(B302,'School List 1'!C:C,0)),1))</f>
        <v/>
      </c>
      <c r="G302" s="87" t="e">
        <f t="shared" si="15"/>
        <v>#VALUE!</v>
      </c>
      <c r="H302" s="87" t="e">
        <f t="shared" si="14"/>
        <v>#VALUE!</v>
      </c>
    </row>
    <row r="303" spans="1:8" x14ac:dyDescent="0.2">
      <c r="A303" s="9" t="str">
        <f>_xlfn.IFNA(INDEX('School List 1'!D:D,MATCH(B303,'School List 1'!C:C,0))," ")</f>
        <v xml:space="preserve"> </v>
      </c>
      <c r="D303" s="85" t="str">
        <f>_xlfn.IFNA(INDEX('School List 1'!O:O, MATCH(B303,'School List 1'!C:C,0)),"")</f>
        <v/>
      </c>
      <c r="E303" s="9" t="e">
        <f t="shared" si="13"/>
        <v>#VALUE!</v>
      </c>
      <c r="F303" s="86" t="str">
        <f>IF(TRIM(B303)="","",_xlfn.IFNA(INDEX('School List 1'!P:P, MATCH(B303,'School List 1'!C:C,0)),1))</f>
        <v/>
      </c>
      <c r="G303" s="87" t="e">
        <f t="shared" si="15"/>
        <v>#VALUE!</v>
      </c>
      <c r="H303" s="87" t="e">
        <f t="shared" si="14"/>
        <v>#VALUE!</v>
      </c>
    </row>
    <row r="304" spans="1:8" x14ac:dyDescent="0.2">
      <c r="A304" s="9" t="str">
        <f>_xlfn.IFNA(INDEX('School List 1'!D:D,MATCH(B304,'School List 1'!C:C,0))," ")</f>
        <v xml:space="preserve"> </v>
      </c>
      <c r="D304" s="85" t="str">
        <f>_xlfn.IFNA(INDEX('School List 1'!O:O, MATCH(B304,'School List 1'!C:C,0)),"")</f>
        <v/>
      </c>
      <c r="E304" s="9" t="e">
        <f t="shared" si="13"/>
        <v>#VALUE!</v>
      </c>
      <c r="F304" s="86" t="str">
        <f>IF(TRIM(B304)="","",_xlfn.IFNA(INDEX('School List 1'!P:P, MATCH(B304,'School List 1'!C:C,0)),1))</f>
        <v/>
      </c>
      <c r="G304" s="87" t="e">
        <f t="shared" si="15"/>
        <v>#VALUE!</v>
      </c>
      <c r="H304" s="87" t="e">
        <f t="shared" si="14"/>
        <v>#VALUE!</v>
      </c>
    </row>
    <row r="305" spans="1:8" x14ac:dyDescent="0.2">
      <c r="A305" s="9" t="str">
        <f>_xlfn.IFNA(INDEX('School List 1'!D:D,MATCH(B305,'School List 1'!C:C,0))," ")</f>
        <v xml:space="preserve"> </v>
      </c>
      <c r="D305" s="85" t="str">
        <f>_xlfn.IFNA(INDEX('School List 1'!O:O, MATCH(B305,'School List 1'!C:C,0)),"")</f>
        <v/>
      </c>
      <c r="E305" s="9" t="e">
        <f t="shared" si="13"/>
        <v>#VALUE!</v>
      </c>
      <c r="F305" s="86" t="str">
        <f>IF(TRIM(B305)="","",_xlfn.IFNA(INDEX('School List 1'!P:P, MATCH(B305,'School List 1'!C:C,0)),1))</f>
        <v/>
      </c>
      <c r="G305" s="87" t="e">
        <f t="shared" si="15"/>
        <v>#VALUE!</v>
      </c>
      <c r="H305" s="87" t="e">
        <f t="shared" si="14"/>
        <v>#VALUE!</v>
      </c>
    </row>
    <row r="306" spans="1:8" x14ac:dyDescent="0.2">
      <c r="A306" s="9" t="str">
        <f>_xlfn.IFNA(INDEX('School List 1'!D:D,MATCH(B306,'School List 1'!C:C,0))," ")</f>
        <v xml:space="preserve"> </v>
      </c>
      <c r="D306" s="85" t="str">
        <f>_xlfn.IFNA(INDEX('School List 1'!O:O, MATCH(B306,'School List 1'!C:C,0)),"")</f>
        <v/>
      </c>
      <c r="E306" s="9" t="e">
        <f t="shared" si="13"/>
        <v>#VALUE!</v>
      </c>
      <c r="F306" s="86" t="str">
        <f>IF(TRIM(B306)="","",_xlfn.IFNA(INDEX('School List 1'!P:P, MATCH(B306,'School List 1'!C:C,0)),1))</f>
        <v/>
      </c>
      <c r="G306" s="87" t="e">
        <f t="shared" si="15"/>
        <v>#VALUE!</v>
      </c>
      <c r="H306" s="87" t="e">
        <f t="shared" si="14"/>
        <v>#VALUE!</v>
      </c>
    </row>
    <row r="307" spans="1:8" x14ac:dyDescent="0.2">
      <c r="A307" s="9" t="str">
        <f>_xlfn.IFNA(INDEX('School List 1'!D:D,MATCH(B307,'School List 1'!C:C,0))," ")</f>
        <v xml:space="preserve"> </v>
      </c>
      <c r="D307" s="85" t="str">
        <f>_xlfn.IFNA(INDEX('School List 1'!O:O, MATCH(B307,'School List 1'!C:C,0)),"")</f>
        <v/>
      </c>
      <c r="E307" s="9" t="e">
        <f t="shared" si="13"/>
        <v>#VALUE!</v>
      </c>
      <c r="F307" s="86" t="str">
        <f>IF(TRIM(B307)="","",_xlfn.IFNA(INDEX('School List 1'!P:P, MATCH(B307,'School List 1'!C:C,0)),1))</f>
        <v/>
      </c>
      <c r="G307" s="87" t="e">
        <f t="shared" si="15"/>
        <v>#VALUE!</v>
      </c>
      <c r="H307" s="87" t="e">
        <f t="shared" si="14"/>
        <v>#VALUE!</v>
      </c>
    </row>
    <row r="308" spans="1:8" x14ac:dyDescent="0.2">
      <c r="A308" s="9" t="str">
        <f>_xlfn.IFNA(INDEX('School List 1'!D:D,MATCH(B308,'School List 1'!C:C,0))," ")</f>
        <v xml:space="preserve"> </v>
      </c>
      <c r="D308" s="85" t="str">
        <f>_xlfn.IFNA(INDEX('School List 1'!O:O, MATCH(B308,'School List 1'!C:C,0)),"")</f>
        <v/>
      </c>
      <c r="E308" s="9" t="e">
        <f t="shared" si="13"/>
        <v>#VALUE!</v>
      </c>
      <c r="F308" s="86" t="str">
        <f>IF(TRIM(B308)="","",_xlfn.IFNA(INDEX('School List 1'!P:P, MATCH(B308,'School List 1'!C:C,0)),1))</f>
        <v/>
      </c>
      <c r="G308" s="87" t="e">
        <f t="shared" si="15"/>
        <v>#VALUE!</v>
      </c>
      <c r="H308" s="87" t="e">
        <f t="shared" si="14"/>
        <v>#VALUE!</v>
      </c>
    </row>
    <row r="309" spans="1:8" x14ac:dyDescent="0.2">
      <c r="A309" s="9" t="str">
        <f>_xlfn.IFNA(INDEX('School List 1'!D:D,MATCH(B309,'School List 1'!C:C,0))," ")</f>
        <v xml:space="preserve"> </v>
      </c>
      <c r="D309" s="85" t="str">
        <f>_xlfn.IFNA(INDEX('School List 1'!O:O, MATCH(B309,'School List 1'!C:C,0)),"")</f>
        <v/>
      </c>
      <c r="E309" s="9" t="e">
        <f t="shared" si="13"/>
        <v>#VALUE!</v>
      </c>
      <c r="F309" s="86" t="str">
        <f>IF(TRIM(B309)="","",_xlfn.IFNA(INDEX('School List 1'!P:P, MATCH(B309,'School List 1'!C:C,0)),1))</f>
        <v/>
      </c>
      <c r="G309" s="87" t="e">
        <f t="shared" si="15"/>
        <v>#VALUE!</v>
      </c>
      <c r="H309" s="87" t="e">
        <f t="shared" si="14"/>
        <v>#VALUE!</v>
      </c>
    </row>
    <row r="310" spans="1:8" x14ac:dyDescent="0.2">
      <c r="A310" s="9" t="str">
        <f>_xlfn.IFNA(INDEX('School List 1'!D:D,MATCH(B310,'School List 1'!C:C,0))," ")</f>
        <v xml:space="preserve"> </v>
      </c>
      <c r="D310" s="85" t="str">
        <f>_xlfn.IFNA(INDEX('School List 1'!O:O, MATCH(B310,'School List 1'!C:C,0)),"")</f>
        <v/>
      </c>
      <c r="E310" s="9" t="e">
        <f t="shared" si="13"/>
        <v>#VALUE!</v>
      </c>
      <c r="F310" s="86" t="str">
        <f>IF(TRIM(B310)="","",_xlfn.IFNA(INDEX('School List 1'!P:P, MATCH(B310,'School List 1'!C:C,0)),1))</f>
        <v/>
      </c>
      <c r="G310" s="87" t="e">
        <f t="shared" si="15"/>
        <v>#VALUE!</v>
      </c>
      <c r="H310" s="87" t="e">
        <f t="shared" si="14"/>
        <v>#VALUE!</v>
      </c>
    </row>
    <row r="311" spans="1:8" x14ac:dyDescent="0.2">
      <c r="A311" s="9" t="str">
        <f>_xlfn.IFNA(INDEX('School List 1'!D:D,MATCH(B311,'School List 1'!C:C,0))," ")</f>
        <v xml:space="preserve"> </v>
      </c>
      <c r="D311" s="85" t="str">
        <f>_xlfn.IFNA(INDEX('School List 1'!O:O, MATCH(B311,'School List 1'!C:C,0)),"")</f>
        <v/>
      </c>
      <c r="E311" s="9" t="e">
        <f t="shared" si="13"/>
        <v>#VALUE!</v>
      </c>
      <c r="F311" s="86" t="str">
        <f>IF(TRIM(B311)="","",_xlfn.IFNA(INDEX('School List 1'!P:P, MATCH(B311,'School List 1'!C:C,0)),1))</f>
        <v/>
      </c>
      <c r="G311" s="87" t="e">
        <f t="shared" si="15"/>
        <v>#VALUE!</v>
      </c>
      <c r="H311" s="87" t="e">
        <f t="shared" si="14"/>
        <v>#VALUE!</v>
      </c>
    </row>
    <row r="312" spans="1:8" x14ac:dyDescent="0.2">
      <c r="A312" s="9" t="str">
        <f>_xlfn.IFNA(INDEX('School List 1'!D:D,MATCH(B312,'School List 1'!C:C,0))," ")</f>
        <v xml:space="preserve"> </v>
      </c>
      <c r="D312" s="85" t="str">
        <f>_xlfn.IFNA(INDEX('School List 1'!O:O, MATCH(B312,'School List 1'!C:C,0)),"")</f>
        <v/>
      </c>
      <c r="E312" s="9" t="e">
        <f t="shared" si="13"/>
        <v>#VALUE!</v>
      </c>
      <c r="F312" s="86" t="str">
        <f>IF(TRIM(B312)="","",_xlfn.IFNA(INDEX('School List 1'!P:P, MATCH(B312,'School List 1'!C:C,0)),1))</f>
        <v/>
      </c>
      <c r="G312" s="87" t="e">
        <f t="shared" si="15"/>
        <v>#VALUE!</v>
      </c>
      <c r="H312" s="87" t="e">
        <f t="shared" si="14"/>
        <v>#VALUE!</v>
      </c>
    </row>
    <row r="313" spans="1:8" x14ac:dyDescent="0.2">
      <c r="A313" s="9" t="str">
        <f>_xlfn.IFNA(INDEX('School List 1'!D:D,MATCH(B313,'School List 1'!C:C,0))," ")</f>
        <v xml:space="preserve"> </v>
      </c>
      <c r="D313" s="85" t="str">
        <f>_xlfn.IFNA(INDEX('School List 1'!O:O, MATCH(B313,'School List 1'!C:C,0)),"")</f>
        <v/>
      </c>
      <c r="E313" s="9" t="e">
        <f t="shared" si="13"/>
        <v>#VALUE!</v>
      </c>
      <c r="F313" s="86" t="str">
        <f>IF(TRIM(B313)="","",_xlfn.IFNA(INDEX('School List 1'!P:P, MATCH(B313,'School List 1'!C:C,0)),1))</f>
        <v/>
      </c>
      <c r="G313" s="87" t="e">
        <f t="shared" si="15"/>
        <v>#VALUE!</v>
      </c>
      <c r="H313" s="87" t="e">
        <f t="shared" si="14"/>
        <v>#VALUE!</v>
      </c>
    </row>
    <row r="314" spans="1:8" x14ac:dyDescent="0.2">
      <c r="A314" s="9" t="str">
        <f>_xlfn.IFNA(INDEX('School List 1'!D:D,MATCH(B314,'School List 1'!C:C,0))," ")</f>
        <v xml:space="preserve"> </v>
      </c>
      <c r="D314" s="85" t="str">
        <f>_xlfn.IFNA(INDEX('School List 1'!O:O, MATCH(B314,'School List 1'!C:C,0)),"")</f>
        <v/>
      </c>
      <c r="E314" s="9" t="e">
        <f t="shared" si="13"/>
        <v>#VALUE!</v>
      </c>
      <c r="F314" s="86" t="str">
        <f>IF(TRIM(B314)="","",_xlfn.IFNA(INDEX('School List 1'!P:P, MATCH(B314,'School List 1'!C:C,0)),1))</f>
        <v/>
      </c>
      <c r="G314" s="87" t="e">
        <f t="shared" si="15"/>
        <v>#VALUE!</v>
      </c>
      <c r="H314" s="87" t="e">
        <f t="shared" si="14"/>
        <v>#VALUE!</v>
      </c>
    </row>
    <row r="315" spans="1:8" x14ac:dyDescent="0.2">
      <c r="A315" s="9" t="str">
        <f>_xlfn.IFNA(INDEX('School List 1'!D:D,MATCH(B315,'School List 1'!C:C,0))," ")</f>
        <v xml:space="preserve"> </v>
      </c>
      <c r="D315" s="85" t="str">
        <f>_xlfn.IFNA(INDEX('School List 1'!O:O, MATCH(B315,'School List 1'!C:C,0)),"")</f>
        <v/>
      </c>
      <c r="E315" s="9" t="e">
        <f t="shared" si="13"/>
        <v>#VALUE!</v>
      </c>
      <c r="F315" s="86" t="str">
        <f>IF(TRIM(B315)="","",_xlfn.IFNA(INDEX('School List 1'!P:P, MATCH(B315,'School List 1'!C:C,0)),1))</f>
        <v/>
      </c>
      <c r="G315" s="87" t="e">
        <f t="shared" si="15"/>
        <v>#VALUE!</v>
      </c>
      <c r="H315" s="87" t="e">
        <f t="shared" si="14"/>
        <v>#VALUE!</v>
      </c>
    </row>
    <row r="316" spans="1:8" x14ac:dyDescent="0.2">
      <c r="A316" s="9" t="str">
        <f>_xlfn.IFNA(INDEX('School List 1'!D:D,MATCH(B316,'School List 1'!C:C,0))," ")</f>
        <v xml:space="preserve"> </v>
      </c>
      <c r="D316" s="85" t="str">
        <f>_xlfn.IFNA(INDEX('School List 1'!O:O, MATCH(B316,'School List 1'!C:C,0)),"")</f>
        <v/>
      </c>
      <c r="E316" s="9" t="e">
        <f t="shared" si="13"/>
        <v>#VALUE!</v>
      </c>
      <c r="F316" s="86" t="str">
        <f>IF(TRIM(B316)="","",_xlfn.IFNA(INDEX('School List 1'!P:P, MATCH(B316,'School List 1'!C:C,0)),1))</f>
        <v/>
      </c>
      <c r="G316" s="87" t="e">
        <f t="shared" si="15"/>
        <v>#VALUE!</v>
      </c>
      <c r="H316" s="87" t="e">
        <f t="shared" si="14"/>
        <v>#VALUE!</v>
      </c>
    </row>
    <row r="317" spans="1:8" x14ac:dyDescent="0.2">
      <c r="A317" s="9" t="str">
        <f>_xlfn.IFNA(INDEX('School List 1'!D:D,MATCH(B317,'School List 1'!C:C,0))," ")</f>
        <v xml:space="preserve"> </v>
      </c>
      <c r="D317" s="85" t="str">
        <f>_xlfn.IFNA(INDEX('School List 1'!O:O, MATCH(B317,'School List 1'!C:C,0)),"")</f>
        <v/>
      </c>
      <c r="E317" s="9" t="e">
        <f t="shared" si="13"/>
        <v>#VALUE!</v>
      </c>
      <c r="F317" s="86" t="str">
        <f>IF(TRIM(B317)="","",_xlfn.IFNA(INDEX('School List 1'!P:P, MATCH(B317,'School List 1'!C:C,0)),1))</f>
        <v/>
      </c>
      <c r="G317" s="87" t="e">
        <f t="shared" si="15"/>
        <v>#VALUE!</v>
      </c>
      <c r="H317" s="87" t="e">
        <f t="shared" si="14"/>
        <v>#VALUE!</v>
      </c>
    </row>
    <row r="318" spans="1:8" x14ac:dyDescent="0.2">
      <c r="A318" s="9" t="str">
        <f>_xlfn.IFNA(INDEX('School List 1'!D:D,MATCH(B318,'School List 1'!C:C,0))," ")</f>
        <v xml:space="preserve"> </v>
      </c>
      <c r="D318" s="85" t="str">
        <f>_xlfn.IFNA(INDEX('School List 1'!O:O, MATCH(B318,'School List 1'!C:C,0)),"")</f>
        <v/>
      </c>
      <c r="E318" s="9" t="e">
        <f t="shared" si="13"/>
        <v>#VALUE!</v>
      </c>
      <c r="F318" s="86" t="str">
        <f>IF(TRIM(B318)="","",_xlfn.IFNA(INDEX('School List 1'!P:P, MATCH(B318,'School List 1'!C:C,0)),1))</f>
        <v/>
      </c>
      <c r="G318" s="87" t="e">
        <f t="shared" si="15"/>
        <v>#VALUE!</v>
      </c>
      <c r="H318" s="87" t="e">
        <f t="shared" si="14"/>
        <v>#VALUE!</v>
      </c>
    </row>
    <row r="319" spans="1:8" x14ac:dyDescent="0.2">
      <c r="A319" s="9" t="str">
        <f>_xlfn.IFNA(INDEX('School List 1'!D:D,MATCH(B319,'School List 1'!C:C,0))," ")</f>
        <v xml:space="preserve"> </v>
      </c>
      <c r="D319" s="85" t="str">
        <f>_xlfn.IFNA(INDEX('School List 1'!O:O, MATCH(B319,'School List 1'!C:C,0)),"")</f>
        <v/>
      </c>
      <c r="E319" s="9" t="e">
        <f t="shared" si="13"/>
        <v>#VALUE!</v>
      </c>
      <c r="F319" s="86" t="str">
        <f>IF(TRIM(B319)="","",_xlfn.IFNA(INDEX('School List 1'!P:P, MATCH(B319,'School List 1'!C:C,0)),1))</f>
        <v/>
      </c>
      <c r="G319" s="87" t="e">
        <f t="shared" si="15"/>
        <v>#VALUE!</v>
      </c>
      <c r="H319" s="87" t="e">
        <f t="shared" si="14"/>
        <v>#VALUE!</v>
      </c>
    </row>
    <row r="320" spans="1:8" x14ac:dyDescent="0.2">
      <c r="A320" s="9" t="str">
        <f>_xlfn.IFNA(INDEX('School List 1'!D:D,MATCH(B320,'School List 1'!C:C,0))," ")</f>
        <v xml:space="preserve"> </v>
      </c>
      <c r="D320" s="85" t="str">
        <f>_xlfn.IFNA(INDEX('School List 1'!O:O, MATCH(B320,'School List 1'!C:C,0)),"")</f>
        <v/>
      </c>
      <c r="E320" s="9" t="e">
        <f t="shared" si="13"/>
        <v>#VALUE!</v>
      </c>
      <c r="F320" s="86" t="str">
        <f>IF(TRIM(B320)="","",_xlfn.IFNA(INDEX('School List 1'!P:P, MATCH(B320,'School List 1'!C:C,0)),1))</f>
        <v/>
      </c>
      <c r="G320" s="87" t="e">
        <f t="shared" si="15"/>
        <v>#VALUE!</v>
      </c>
      <c r="H320" s="87" t="e">
        <f t="shared" si="14"/>
        <v>#VALUE!</v>
      </c>
    </row>
    <row r="321" spans="1:8" x14ac:dyDescent="0.2">
      <c r="A321" s="9" t="str">
        <f>_xlfn.IFNA(INDEX('School List 1'!D:D,MATCH(B321,'School List 1'!C:C,0))," ")</f>
        <v xml:space="preserve"> </v>
      </c>
      <c r="D321" s="85" t="str">
        <f>_xlfn.IFNA(INDEX('School List 1'!O:O, MATCH(B321,'School List 1'!C:C,0)),"")</f>
        <v/>
      </c>
      <c r="E321" s="9" t="e">
        <f t="shared" si="13"/>
        <v>#VALUE!</v>
      </c>
      <c r="F321" s="86" t="str">
        <f>IF(TRIM(B321)="","",_xlfn.IFNA(INDEX('School List 1'!P:P, MATCH(B321,'School List 1'!C:C,0)),1))</f>
        <v/>
      </c>
      <c r="G321" s="87" t="e">
        <f t="shared" si="15"/>
        <v>#VALUE!</v>
      </c>
      <c r="H321" s="87" t="e">
        <f t="shared" si="14"/>
        <v>#VALUE!</v>
      </c>
    </row>
    <row r="322" spans="1:8" x14ac:dyDescent="0.2">
      <c r="A322" s="9" t="str">
        <f>_xlfn.IFNA(INDEX('School List 1'!D:D,MATCH(B322,'School List 1'!C:C,0))," ")</f>
        <v xml:space="preserve"> </v>
      </c>
      <c r="D322" s="85" t="str">
        <f>_xlfn.IFNA(INDEX('School List 1'!O:O, MATCH(B322,'School List 1'!C:C,0)),"")</f>
        <v/>
      </c>
      <c r="E322" s="9" t="e">
        <f t="shared" si="13"/>
        <v>#VALUE!</v>
      </c>
      <c r="F322" s="86" t="str">
        <f>IF(TRIM(B322)="","",_xlfn.IFNA(INDEX('School List 1'!P:P, MATCH(B322,'School List 1'!C:C,0)),1))</f>
        <v/>
      </c>
      <c r="G322" s="87" t="e">
        <f t="shared" si="15"/>
        <v>#VALUE!</v>
      </c>
      <c r="H322" s="87" t="e">
        <f t="shared" si="14"/>
        <v>#VALUE!</v>
      </c>
    </row>
    <row r="323" spans="1:8" x14ac:dyDescent="0.2">
      <c r="A323" s="9" t="str">
        <f>_xlfn.IFNA(INDEX('School List 1'!D:D,MATCH(B323,'School List 1'!C:C,0))," ")</f>
        <v xml:space="preserve"> </v>
      </c>
      <c r="D323" s="85" t="str">
        <f>_xlfn.IFNA(INDEX('School List 1'!O:O, MATCH(B323,'School List 1'!C:C,0)),"")</f>
        <v/>
      </c>
      <c r="E323" s="9" t="e">
        <f t="shared" si="13"/>
        <v>#VALUE!</v>
      </c>
      <c r="F323" s="86" t="str">
        <f>IF(TRIM(B323)="","",_xlfn.IFNA(INDEX('School List 1'!P:P, MATCH(B323,'School List 1'!C:C,0)),1))</f>
        <v/>
      </c>
      <c r="G323" s="87" t="e">
        <f t="shared" si="15"/>
        <v>#VALUE!</v>
      </c>
      <c r="H323" s="87" t="e">
        <f t="shared" si="14"/>
        <v>#VALUE!</v>
      </c>
    </row>
    <row r="324" spans="1:8" x14ac:dyDescent="0.2">
      <c r="A324" s="9" t="str">
        <f>_xlfn.IFNA(INDEX('School List 1'!D:D,MATCH(B324,'School List 1'!C:C,0))," ")</f>
        <v xml:space="preserve"> </v>
      </c>
      <c r="D324" s="85" t="str">
        <f>_xlfn.IFNA(INDEX('School List 1'!O:O, MATCH(B324,'School List 1'!C:C,0)),"")</f>
        <v/>
      </c>
      <c r="E324" s="9" t="e">
        <f t="shared" si="13"/>
        <v>#VALUE!</v>
      </c>
      <c r="F324" s="86" t="str">
        <f>IF(TRIM(B324)="","",_xlfn.IFNA(INDEX('School List 1'!P:P, MATCH(B324,'School List 1'!C:C,0)),1))</f>
        <v/>
      </c>
      <c r="G324" s="87" t="e">
        <f t="shared" si="15"/>
        <v>#VALUE!</v>
      </c>
      <c r="H324" s="87" t="e">
        <f t="shared" si="14"/>
        <v>#VALUE!</v>
      </c>
    </row>
    <row r="325" spans="1:8" x14ac:dyDescent="0.2">
      <c r="A325" s="9" t="str">
        <f>_xlfn.IFNA(INDEX('School List 1'!D:D,MATCH(B325,'School List 1'!C:C,0))," ")</f>
        <v xml:space="preserve"> </v>
      </c>
      <c r="D325" s="85" t="str">
        <f>_xlfn.IFNA(INDEX('School List 1'!O:O, MATCH(B325,'School List 1'!C:C,0)),"")</f>
        <v/>
      </c>
      <c r="E325" s="9" t="e">
        <f t="shared" si="13"/>
        <v>#VALUE!</v>
      </c>
      <c r="F325" s="86" t="str">
        <f>IF(TRIM(B325)="","",_xlfn.IFNA(INDEX('School List 1'!P:P, MATCH(B325,'School List 1'!C:C,0)),1))</f>
        <v/>
      </c>
      <c r="G325" s="87" t="e">
        <f t="shared" si="15"/>
        <v>#VALUE!</v>
      </c>
      <c r="H325" s="87" t="e">
        <f t="shared" si="14"/>
        <v>#VALUE!</v>
      </c>
    </row>
    <row r="326" spans="1:8" x14ac:dyDescent="0.2">
      <c r="A326" s="9" t="str">
        <f>_xlfn.IFNA(INDEX('School List 1'!D:D,MATCH(B326,'School List 1'!C:C,0))," ")</f>
        <v xml:space="preserve"> </v>
      </c>
      <c r="D326" s="85" t="str">
        <f>_xlfn.IFNA(INDEX('School List 1'!O:O, MATCH(B326,'School List 1'!C:C,0)),"")</f>
        <v/>
      </c>
      <c r="E326" s="9" t="e">
        <f t="shared" si="13"/>
        <v>#VALUE!</v>
      </c>
      <c r="F326" s="86" t="str">
        <f>IF(TRIM(B326)="","",_xlfn.IFNA(INDEX('School List 1'!P:P, MATCH(B326,'School List 1'!C:C,0)),1))</f>
        <v/>
      </c>
      <c r="G326" s="87" t="e">
        <f t="shared" si="15"/>
        <v>#VALUE!</v>
      </c>
      <c r="H326" s="87" t="e">
        <f t="shared" si="14"/>
        <v>#VALUE!</v>
      </c>
    </row>
    <row r="327" spans="1:8" x14ac:dyDescent="0.2">
      <c r="A327" s="9" t="str">
        <f>_xlfn.IFNA(INDEX('School List 1'!D:D,MATCH(B327,'School List 1'!C:C,0))," ")</f>
        <v xml:space="preserve"> </v>
      </c>
      <c r="D327" s="85" t="str">
        <f>_xlfn.IFNA(INDEX('School List 1'!O:O, MATCH(B327,'School List 1'!C:C,0)),"")</f>
        <v/>
      </c>
      <c r="E327" s="9" t="e">
        <f t="shared" si="13"/>
        <v>#VALUE!</v>
      </c>
      <c r="F327" s="86" t="str">
        <f>IF(TRIM(B327)="","",_xlfn.IFNA(INDEX('School List 1'!P:P, MATCH(B327,'School List 1'!C:C,0)),1))</f>
        <v/>
      </c>
      <c r="G327" s="87" t="e">
        <f t="shared" si="15"/>
        <v>#VALUE!</v>
      </c>
      <c r="H327" s="87" t="e">
        <f t="shared" si="14"/>
        <v>#VALUE!</v>
      </c>
    </row>
    <row r="328" spans="1:8" x14ac:dyDescent="0.2">
      <c r="A328" s="9" t="str">
        <f>_xlfn.IFNA(INDEX('School List 1'!D:D,MATCH(B328,'School List 1'!C:C,0))," ")</f>
        <v xml:space="preserve"> </v>
      </c>
      <c r="D328" s="85" t="str">
        <f>_xlfn.IFNA(INDEX('School List 1'!O:O, MATCH(B328,'School List 1'!C:C,0)),"")</f>
        <v/>
      </c>
      <c r="E328" s="9" t="e">
        <f t="shared" ref="E328:E391" si="16">_xlfn.IFNA(((D328/12)*5)+((C328/12)*7),0)</f>
        <v>#VALUE!</v>
      </c>
      <c r="F328" s="86" t="str">
        <f>IF(TRIM(B328)="","",_xlfn.IFNA(INDEX('School List 1'!P:P, MATCH(B328,'School List 1'!C:C,0)),1))</f>
        <v/>
      </c>
      <c r="G328" s="87" t="e">
        <f t="shared" si="15"/>
        <v>#VALUE!</v>
      </c>
      <c r="H328" s="87" t="e">
        <f t="shared" ref="H328:H391" si="17">_xlfn.IFNA(G328*E328,"")</f>
        <v>#VALUE!</v>
      </c>
    </row>
    <row r="329" spans="1:8" x14ac:dyDescent="0.2">
      <c r="A329" s="9" t="str">
        <f>_xlfn.IFNA(INDEX('School List 1'!D:D,MATCH(B329,'School List 1'!C:C,0))," ")</f>
        <v xml:space="preserve"> </v>
      </c>
      <c r="D329" s="85" t="str">
        <f>_xlfn.IFNA(INDEX('School List 1'!O:O, MATCH(B329,'School List 1'!C:C,0)),"")</f>
        <v/>
      </c>
      <c r="E329" s="9" t="e">
        <f t="shared" si="16"/>
        <v>#VALUE!</v>
      </c>
      <c r="F329" s="86" t="str">
        <f>IF(TRIM(B329)="","",_xlfn.IFNA(INDEX('School List 1'!P:P, MATCH(B329,'School List 1'!C:C,0)),1))</f>
        <v/>
      </c>
      <c r="G329" s="87" t="e">
        <f t="shared" si="15"/>
        <v>#VALUE!</v>
      </c>
      <c r="H329" s="87" t="e">
        <f t="shared" si="17"/>
        <v>#VALUE!</v>
      </c>
    </row>
    <row r="330" spans="1:8" x14ac:dyDescent="0.2">
      <c r="A330" s="9" t="str">
        <f>_xlfn.IFNA(INDEX('School List 1'!D:D,MATCH(B330,'School List 1'!C:C,0))," ")</f>
        <v xml:space="preserve"> </v>
      </c>
      <c r="D330" s="85" t="str">
        <f>_xlfn.IFNA(INDEX('School List 1'!O:O, MATCH(B330,'School List 1'!C:C,0)),"")</f>
        <v/>
      </c>
      <c r="E330" s="9" t="e">
        <f t="shared" si="16"/>
        <v>#VALUE!</v>
      </c>
      <c r="F330" s="86" t="str">
        <f>IF(TRIM(B330)="","",_xlfn.IFNA(INDEX('School List 1'!P:P, MATCH(B330,'School List 1'!C:C,0)),1))</f>
        <v/>
      </c>
      <c r="G330" s="87" t="e">
        <f t="shared" si="15"/>
        <v>#VALUE!</v>
      </c>
      <c r="H330" s="87" t="e">
        <f t="shared" si="17"/>
        <v>#VALUE!</v>
      </c>
    </row>
    <row r="331" spans="1:8" x14ac:dyDescent="0.2">
      <c r="A331" s="9" t="str">
        <f>_xlfn.IFNA(INDEX('School List 1'!D:D,MATCH(B331,'School List 1'!C:C,0))," ")</f>
        <v xml:space="preserve"> </v>
      </c>
      <c r="D331" s="85" t="str">
        <f>_xlfn.IFNA(INDEX('School List 1'!O:O, MATCH(B331,'School List 1'!C:C,0)),"")</f>
        <v/>
      </c>
      <c r="E331" s="9" t="e">
        <f t="shared" si="16"/>
        <v>#VALUE!</v>
      </c>
      <c r="F331" s="86" t="str">
        <f>IF(TRIM(B331)="","",_xlfn.IFNA(INDEX('School List 1'!P:P, MATCH(B331,'School List 1'!C:C,0)),1))</f>
        <v/>
      </c>
      <c r="G331" s="87" t="e">
        <f t="shared" ref="G331:G394" si="18">539*F331</f>
        <v>#VALUE!</v>
      </c>
      <c r="H331" s="87" t="e">
        <f t="shared" si="17"/>
        <v>#VALUE!</v>
      </c>
    </row>
    <row r="332" spans="1:8" x14ac:dyDescent="0.2">
      <c r="A332" s="9" t="str">
        <f>_xlfn.IFNA(INDEX('School List 1'!D:D,MATCH(B332,'School List 1'!C:C,0))," ")</f>
        <v xml:space="preserve"> </v>
      </c>
      <c r="D332" s="85" t="str">
        <f>_xlfn.IFNA(INDEX('School List 1'!O:O, MATCH(B332,'School List 1'!C:C,0)),"")</f>
        <v/>
      </c>
      <c r="E332" s="9" t="e">
        <f t="shared" si="16"/>
        <v>#VALUE!</v>
      </c>
      <c r="F332" s="86" t="str">
        <f>IF(TRIM(B332)="","",_xlfn.IFNA(INDEX('School List 1'!P:P, MATCH(B332,'School List 1'!C:C,0)),1))</f>
        <v/>
      </c>
      <c r="G332" s="87" t="e">
        <f t="shared" si="18"/>
        <v>#VALUE!</v>
      </c>
      <c r="H332" s="87" t="e">
        <f t="shared" si="17"/>
        <v>#VALUE!</v>
      </c>
    </row>
    <row r="333" spans="1:8" x14ac:dyDescent="0.2">
      <c r="A333" s="9" t="str">
        <f>_xlfn.IFNA(INDEX('School List 1'!D:D,MATCH(B333,'School List 1'!C:C,0))," ")</f>
        <v xml:space="preserve"> </v>
      </c>
      <c r="D333" s="85" t="str">
        <f>_xlfn.IFNA(INDEX('School List 1'!O:O, MATCH(B333,'School List 1'!C:C,0)),"")</f>
        <v/>
      </c>
      <c r="E333" s="9" t="e">
        <f t="shared" si="16"/>
        <v>#VALUE!</v>
      </c>
      <c r="F333" s="86" t="str">
        <f>IF(TRIM(B333)="","",_xlfn.IFNA(INDEX('School List 1'!P:P, MATCH(B333,'School List 1'!C:C,0)),1))</f>
        <v/>
      </c>
      <c r="G333" s="87" t="e">
        <f t="shared" si="18"/>
        <v>#VALUE!</v>
      </c>
      <c r="H333" s="87" t="e">
        <f t="shared" si="17"/>
        <v>#VALUE!</v>
      </c>
    </row>
    <row r="334" spans="1:8" x14ac:dyDescent="0.2">
      <c r="A334" s="9" t="str">
        <f>_xlfn.IFNA(INDEX('School List 1'!D:D,MATCH(B334,'School List 1'!C:C,0))," ")</f>
        <v xml:space="preserve"> </v>
      </c>
      <c r="D334" s="85" t="str">
        <f>_xlfn.IFNA(INDEX('School List 1'!O:O, MATCH(B334,'School List 1'!C:C,0)),"")</f>
        <v/>
      </c>
      <c r="E334" s="9" t="e">
        <f t="shared" si="16"/>
        <v>#VALUE!</v>
      </c>
      <c r="F334" s="86" t="str">
        <f>IF(TRIM(B334)="","",_xlfn.IFNA(INDEX('School List 1'!P:P, MATCH(B334,'School List 1'!C:C,0)),1))</f>
        <v/>
      </c>
      <c r="G334" s="87" t="e">
        <f t="shared" si="18"/>
        <v>#VALUE!</v>
      </c>
      <c r="H334" s="87" t="e">
        <f t="shared" si="17"/>
        <v>#VALUE!</v>
      </c>
    </row>
    <row r="335" spans="1:8" x14ac:dyDescent="0.2">
      <c r="A335" s="9" t="str">
        <f>_xlfn.IFNA(INDEX('School List 1'!D:D,MATCH(B335,'School List 1'!C:C,0))," ")</f>
        <v xml:space="preserve"> </v>
      </c>
      <c r="D335" s="85" t="str">
        <f>_xlfn.IFNA(INDEX('School List 1'!O:O, MATCH(B335,'School List 1'!C:C,0)),"")</f>
        <v/>
      </c>
      <c r="E335" s="9" t="e">
        <f t="shared" si="16"/>
        <v>#VALUE!</v>
      </c>
      <c r="F335" s="86" t="str">
        <f>IF(TRIM(B335)="","",_xlfn.IFNA(INDEX('School List 1'!P:P, MATCH(B335,'School List 1'!C:C,0)),1))</f>
        <v/>
      </c>
      <c r="G335" s="87" t="e">
        <f t="shared" si="18"/>
        <v>#VALUE!</v>
      </c>
      <c r="H335" s="87" t="e">
        <f t="shared" si="17"/>
        <v>#VALUE!</v>
      </c>
    </row>
    <row r="336" spans="1:8" x14ac:dyDescent="0.2">
      <c r="A336" s="9" t="str">
        <f>_xlfn.IFNA(INDEX('School List 1'!D:D,MATCH(B336,'School List 1'!C:C,0))," ")</f>
        <v xml:space="preserve"> </v>
      </c>
      <c r="D336" s="85" t="str">
        <f>_xlfn.IFNA(INDEX('School List 1'!O:O, MATCH(B336,'School List 1'!C:C,0)),"")</f>
        <v/>
      </c>
      <c r="E336" s="9" t="e">
        <f t="shared" si="16"/>
        <v>#VALUE!</v>
      </c>
      <c r="F336" s="86" t="str">
        <f>IF(TRIM(B336)="","",_xlfn.IFNA(INDEX('School List 1'!P:P, MATCH(B336,'School List 1'!C:C,0)),1))</f>
        <v/>
      </c>
      <c r="G336" s="87" t="e">
        <f t="shared" si="18"/>
        <v>#VALUE!</v>
      </c>
      <c r="H336" s="87" t="e">
        <f t="shared" si="17"/>
        <v>#VALUE!</v>
      </c>
    </row>
    <row r="337" spans="1:8" x14ac:dyDescent="0.2">
      <c r="A337" s="9" t="str">
        <f>_xlfn.IFNA(INDEX('School List 1'!D:D,MATCH(B337,'School List 1'!C:C,0))," ")</f>
        <v xml:space="preserve"> </v>
      </c>
      <c r="D337" s="85" t="str">
        <f>_xlfn.IFNA(INDEX('School List 1'!O:O, MATCH(B337,'School List 1'!C:C,0)),"")</f>
        <v/>
      </c>
      <c r="E337" s="9" t="e">
        <f t="shared" si="16"/>
        <v>#VALUE!</v>
      </c>
      <c r="F337" s="86" t="str">
        <f>IF(TRIM(B337)="","",_xlfn.IFNA(INDEX('School List 1'!P:P, MATCH(B337,'School List 1'!C:C,0)),1))</f>
        <v/>
      </c>
      <c r="G337" s="87" t="e">
        <f t="shared" si="18"/>
        <v>#VALUE!</v>
      </c>
      <c r="H337" s="87" t="e">
        <f t="shared" si="17"/>
        <v>#VALUE!</v>
      </c>
    </row>
    <row r="338" spans="1:8" x14ac:dyDescent="0.2">
      <c r="A338" s="9" t="str">
        <f>_xlfn.IFNA(INDEX('School List 1'!D:D,MATCH(B338,'School List 1'!C:C,0))," ")</f>
        <v xml:space="preserve"> </v>
      </c>
      <c r="D338" s="85" t="str">
        <f>_xlfn.IFNA(INDEX('School List 1'!O:O, MATCH(B338,'School List 1'!C:C,0)),"")</f>
        <v/>
      </c>
      <c r="E338" s="9" t="e">
        <f t="shared" si="16"/>
        <v>#VALUE!</v>
      </c>
      <c r="F338" s="86" t="str">
        <f>IF(TRIM(B338)="","",_xlfn.IFNA(INDEX('School List 1'!P:P, MATCH(B338,'School List 1'!C:C,0)),1))</f>
        <v/>
      </c>
      <c r="G338" s="87" t="e">
        <f t="shared" si="18"/>
        <v>#VALUE!</v>
      </c>
      <c r="H338" s="87" t="e">
        <f t="shared" si="17"/>
        <v>#VALUE!</v>
      </c>
    </row>
    <row r="339" spans="1:8" x14ac:dyDescent="0.2">
      <c r="A339" s="9" t="str">
        <f>_xlfn.IFNA(INDEX('School List 1'!D:D,MATCH(B339,'School List 1'!C:C,0))," ")</f>
        <v xml:space="preserve"> </v>
      </c>
      <c r="D339" s="85" t="str">
        <f>_xlfn.IFNA(INDEX('School List 1'!O:O, MATCH(B339,'School List 1'!C:C,0)),"")</f>
        <v/>
      </c>
      <c r="E339" s="9" t="e">
        <f t="shared" si="16"/>
        <v>#VALUE!</v>
      </c>
      <c r="F339" s="86" t="str">
        <f>IF(TRIM(B339)="","",_xlfn.IFNA(INDEX('School List 1'!P:P, MATCH(B339,'School List 1'!C:C,0)),1))</f>
        <v/>
      </c>
      <c r="G339" s="87" t="e">
        <f t="shared" si="18"/>
        <v>#VALUE!</v>
      </c>
      <c r="H339" s="87" t="e">
        <f t="shared" si="17"/>
        <v>#VALUE!</v>
      </c>
    </row>
    <row r="340" spans="1:8" x14ac:dyDescent="0.2">
      <c r="A340" s="9" t="str">
        <f>_xlfn.IFNA(INDEX('School List 1'!D:D,MATCH(B340,'School List 1'!C:C,0))," ")</f>
        <v xml:space="preserve"> </v>
      </c>
      <c r="D340" s="85" t="str">
        <f>_xlfn.IFNA(INDEX('School List 1'!O:O, MATCH(B340,'School List 1'!C:C,0)),"")</f>
        <v/>
      </c>
      <c r="E340" s="9" t="e">
        <f t="shared" si="16"/>
        <v>#VALUE!</v>
      </c>
      <c r="F340" s="86" t="str">
        <f>IF(TRIM(B340)="","",_xlfn.IFNA(INDEX('School List 1'!P:P, MATCH(B340,'School List 1'!C:C,0)),1))</f>
        <v/>
      </c>
      <c r="G340" s="87" t="e">
        <f t="shared" si="18"/>
        <v>#VALUE!</v>
      </c>
      <c r="H340" s="87" t="e">
        <f t="shared" si="17"/>
        <v>#VALUE!</v>
      </c>
    </row>
    <row r="341" spans="1:8" x14ac:dyDescent="0.2">
      <c r="A341" s="9" t="str">
        <f>_xlfn.IFNA(INDEX('School List 1'!D:D,MATCH(B341,'School List 1'!C:C,0))," ")</f>
        <v xml:space="preserve"> </v>
      </c>
      <c r="D341" s="85" t="str">
        <f>_xlfn.IFNA(INDEX('School List 1'!O:O, MATCH(B341,'School List 1'!C:C,0)),"")</f>
        <v/>
      </c>
      <c r="E341" s="9" t="e">
        <f t="shared" si="16"/>
        <v>#VALUE!</v>
      </c>
      <c r="F341" s="86" t="str">
        <f>IF(TRIM(B341)="","",_xlfn.IFNA(INDEX('School List 1'!P:P, MATCH(B341,'School List 1'!C:C,0)),1))</f>
        <v/>
      </c>
      <c r="G341" s="87" t="e">
        <f t="shared" si="18"/>
        <v>#VALUE!</v>
      </c>
      <c r="H341" s="87" t="e">
        <f t="shared" si="17"/>
        <v>#VALUE!</v>
      </c>
    </row>
    <row r="342" spans="1:8" x14ac:dyDescent="0.2">
      <c r="A342" s="9" t="str">
        <f>_xlfn.IFNA(INDEX('School List 1'!D:D,MATCH(B342,'School List 1'!C:C,0))," ")</f>
        <v xml:space="preserve"> </v>
      </c>
      <c r="D342" s="85" t="str">
        <f>_xlfn.IFNA(INDEX('School List 1'!O:O, MATCH(B342,'School List 1'!C:C,0)),"")</f>
        <v/>
      </c>
      <c r="E342" s="9" t="e">
        <f t="shared" si="16"/>
        <v>#VALUE!</v>
      </c>
      <c r="F342" s="86" t="str">
        <f>IF(TRIM(B342)="","",_xlfn.IFNA(INDEX('School List 1'!P:P, MATCH(B342,'School List 1'!C:C,0)),1))</f>
        <v/>
      </c>
      <c r="G342" s="87" t="e">
        <f t="shared" si="18"/>
        <v>#VALUE!</v>
      </c>
      <c r="H342" s="87" t="e">
        <f t="shared" si="17"/>
        <v>#VALUE!</v>
      </c>
    </row>
    <row r="343" spans="1:8" x14ac:dyDescent="0.2">
      <c r="A343" s="9" t="str">
        <f>_xlfn.IFNA(INDEX('School List 1'!D:D,MATCH(B343,'School List 1'!C:C,0))," ")</f>
        <v xml:space="preserve"> </v>
      </c>
      <c r="D343" s="85" t="str">
        <f>_xlfn.IFNA(INDEX('School List 1'!O:O, MATCH(B343,'School List 1'!C:C,0)),"")</f>
        <v/>
      </c>
      <c r="E343" s="9" t="e">
        <f t="shared" si="16"/>
        <v>#VALUE!</v>
      </c>
      <c r="F343" s="86" t="str">
        <f>IF(TRIM(B343)="","",_xlfn.IFNA(INDEX('School List 1'!P:P, MATCH(B343,'School List 1'!C:C,0)),1))</f>
        <v/>
      </c>
      <c r="G343" s="87" t="e">
        <f t="shared" si="18"/>
        <v>#VALUE!</v>
      </c>
      <c r="H343" s="87" t="e">
        <f t="shared" si="17"/>
        <v>#VALUE!</v>
      </c>
    </row>
    <row r="344" spans="1:8" x14ac:dyDescent="0.2">
      <c r="A344" s="9" t="str">
        <f>_xlfn.IFNA(INDEX('School List 1'!D:D,MATCH(B344,'School List 1'!C:C,0))," ")</f>
        <v xml:space="preserve"> </v>
      </c>
      <c r="D344" s="85" t="str">
        <f>_xlfn.IFNA(INDEX('School List 1'!O:O, MATCH(B344,'School List 1'!C:C,0)),"")</f>
        <v/>
      </c>
      <c r="E344" s="9" t="e">
        <f t="shared" si="16"/>
        <v>#VALUE!</v>
      </c>
      <c r="F344" s="86" t="str">
        <f>IF(TRIM(B344)="","",_xlfn.IFNA(INDEX('School List 1'!P:P, MATCH(B344,'School List 1'!C:C,0)),1))</f>
        <v/>
      </c>
      <c r="G344" s="87" t="e">
        <f t="shared" si="18"/>
        <v>#VALUE!</v>
      </c>
      <c r="H344" s="87" t="e">
        <f t="shared" si="17"/>
        <v>#VALUE!</v>
      </c>
    </row>
    <row r="345" spans="1:8" x14ac:dyDescent="0.2">
      <c r="A345" s="9" t="str">
        <f>_xlfn.IFNA(INDEX('School List 1'!D:D,MATCH(B345,'School List 1'!C:C,0))," ")</f>
        <v xml:space="preserve"> </v>
      </c>
      <c r="D345" s="85" t="str">
        <f>_xlfn.IFNA(INDEX('School List 1'!O:O, MATCH(B345,'School List 1'!C:C,0)),"")</f>
        <v/>
      </c>
      <c r="E345" s="9" t="e">
        <f t="shared" si="16"/>
        <v>#VALUE!</v>
      </c>
      <c r="F345" s="86" t="str">
        <f>IF(TRIM(B345)="","",_xlfn.IFNA(INDEX('School List 1'!P:P, MATCH(B345,'School List 1'!C:C,0)),1))</f>
        <v/>
      </c>
      <c r="G345" s="87" t="e">
        <f t="shared" si="18"/>
        <v>#VALUE!</v>
      </c>
      <c r="H345" s="87" t="e">
        <f t="shared" si="17"/>
        <v>#VALUE!</v>
      </c>
    </row>
    <row r="346" spans="1:8" x14ac:dyDescent="0.2">
      <c r="A346" s="9" t="str">
        <f>_xlfn.IFNA(INDEX('School List 1'!D:D,MATCH(B346,'School List 1'!C:C,0))," ")</f>
        <v xml:space="preserve"> </v>
      </c>
      <c r="D346" s="85" t="str">
        <f>_xlfn.IFNA(INDEX('School List 1'!O:O, MATCH(B346,'School List 1'!C:C,0)),"")</f>
        <v/>
      </c>
      <c r="E346" s="9" t="e">
        <f t="shared" si="16"/>
        <v>#VALUE!</v>
      </c>
      <c r="F346" s="86" t="str">
        <f>IF(TRIM(B346)="","",_xlfn.IFNA(INDEX('School List 1'!P:P, MATCH(B346,'School List 1'!C:C,0)),1))</f>
        <v/>
      </c>
      <c r="G346" s="87" t="e">
        <f t="shared" si="18"/>
        <v>#VALUE!</v>
      </c>
      <c r="H346" s="87" t="e">
        <f t="shared" si="17"/>
        <v>#VALUE!</v>
      </c>
    </row>
    <row r="347" spans="1:8" x14ac:dyDescent="0.2">
      <c r="A347" s="9" t="str">
        <f>_xlfn.IFNA(INDEX('School List 1'!D:D,MATCH(B347,'School List 1'!C:C,0))," ")</f>
        <v xml:space="preserve"> </v>
      </c>
      <c r="D347" s="85" t="str">
        <f>_xlfn.IFNA(INDEX('School List 1'!O:O, MATCH(B347,'School List 1'!C:C,0)),"")</f>
        <v/>
      </c>
      <c r="E347" s="9" t="e">
        <f t="shared" si="16"/>
        <v>#VALUE!</v>
      </c>
      <c r="F347" s="86" t="str">
        <f>IF(TRIM(B347)="","",_xlfn.IFNA(INDEX('School List 1'!P:P, MATCH(B347,'School List 1'!C:C,0)),1))</f>
        <v/>
      </c>
      <c r="G347" s="87" t="e">
        <f t="shared" si="18"/>
        <v>#VALUE!</v>
      </c>
      <c r="H347" s="87" t="e">
        <f t="shared" si="17"/>
        <v>#VALUE!</v>
      </c>
    </row>
    <row r="348" spans="1:8" x14ac:dyDescent="0.2">
      <c r="A348" s="9" t="str">
        <f>_xlfn.IFNA(INDEX('School List 1'!D:D,MATCH(B348,'School List 1'!C:C,0))," ")</f>
        <v xml:space="preserve"> </v>
      </c>
      <c r="D348" s="85" t="str">
        <f>_xlfn.IFNA(INDEX('School List 1'!O:O, MATCH(B348,'School List 1'!C:C,0)),"")</f>
        <v/>
      </c>
      <c r="E348" s="9" t="e">
        <f t="shared" si="16"/>
        <v>#VALUE!</v>
      </c>
      <c r="F348" s="86" t="str">
        <f>IF(TRIM(B348)="","",_xlfn.IFNA(INDEX('School List 1'!P:P, MATCH(B348,'School List 1'!C:C,0)),1))</f>
        <v/>
      </c>
      <c r="G348" s="87" t="e">
        <f t="shared" si="18"/>
        <v>#VALUE!</v>
      </c>
      <c r="H348" s="87" t="e">
        <f t="shared" si="17"/>
        <v>#VALUE!</v>
      </c>
    </row>
    <row r="349" spans="1:8" x14ac:dyDescent="0.2">
      <c r="A349" s="9" t="str">
        <f>_xlfn.IFNA(INDEX('School List 1'!D:D,MATCH(B349,'School List 1'!C:C,0))," ")</f>
        <v xml:space="preserve"> </v>
      </c>
      <c r="D349" s="85" t="str">
        <f>_xlfn.IFNA(INDEX('School List 1'!O:O, MATCH(B349,'School List 1'!C:C,0)),"")</f>
        <v/>
      </c>
      <c r="E349" s="9" t="e">
        <f t="shared" si="16"/>
        <v>#VALUE!</v>
      </c>
      <c r="F349" s="86" t="str">
        <f>IF(TRIM(B349)="","",_xlfn.IFNA(INDEX('School List 1'!P:P, MATCH(B349,'School List 1'!C:C,0)),1))</f>
        <v/>
      </c>
      <c r="G349" s="87" t="e">
        <f t="shared" si="18"/>
        <v>#VALUE!</v>
      </c>
      <c r="H349" s="87" t="e">
        <f t="shared" si="17"/>
        <v>#VALUE!</v>
      </c>
    </row>
    <row r="350" spans="1:8" x14ac:dyDescent="0.2">
      <c r="A350" s="9" t="str">
        <f>_xlfn.IFNA(INDEX('School List 1'!D:D,MATCH(B350,'School List 1'!C:C,0))," ")</f>
        <v xml:space="preserve"> </v>
      </c>
      <c r="D350" s="85" t="str">
        <f>_xlfn.IFNA(INDEX('School List 1'!O:O, MATCH(B350,'School List 1'!C:C,0)),"")</f>
        <v/>
      </c>
      <c r="E350" s="9" t="e">
        <f t="shared" si="16"/>
        <v>#VALUE!</v>
      </c>
      <c r="F350" s="86" t="str">
        <f>IF(TRIM(B350)="","",_xlfn.IFNA(INDEX('School List 1'!P:P, MATCH(B350,'School List 1'!C:C,0)),1))</f>
        <v/>
      </c>
      <c r="G350" s="87" t="e">
        <f t="shared" si="18"/>
        <v>#VALUE!</v>
      </c>
      <c r="H350" s="87" t="e">
        <f t="shared" si="17"/>
        <v>#VALUE!</v>
      </c>
    </row>
    <row r="351" spans="1:8" x14ac:dyDescent="0.2">
      <c r="A351" s="9" t="str">
        <f>_xlfn.IFNA(INDEX('School List 1'!D:D,MATCH(B351,'School List 1'!C:C,0))," ")</f>
        <v xml:space="preserve"> </v>
      </c>
      <c r="D351" s="85" t="str">
        <f>_xlfn.IFNA(INDEX('School List 1'!O:O, MATCH(B351,'School List 1'!C:C,0)),"")</f>
        <v/>
      </c>
      <c r="E351" s="9" t="e">
        <f t="shared" si="16"/>
        <v>#VALUE!</v>
      </c>
      <c r="F351" s="86" t="str">
        <f>IF(TRIM(B351)="","",_xlfn.IFNA(INDEX('School List 1'!P:P, MATCH(B351,'School List 1'!C:C,0)),1))</f>
        <v/>
      </c>
      <c r="G351" s="87" t="e">
        <f t="shared" si="18"/>
        <v>#VALUE!</v>
      </c>
      <c r="H351" s="87" t="e">
        <f t="shared" si="17"/>
        <v>#VALUE!</v>
      </c>
    </row>
    <row r="352" spans="1:8" x14ac:dyDescent="0.2">
      <c r="A352" s="9" t="str">
        <f>_xlfn.IFNA(INDEX('School List 1'!D:D,MATCH(B352,'School List 1'!C:C,0))," ")</f>
        <v xml:space="preserve"> </v>
      </c>
      <c r="D352" s="85" t="str">
        <f>_xlfn.IFNA(INDEX('School List 1'!O:O, MATCH(B352,'School List 1'!C:C,0)),"")</f>
        <v/>
      </c>
      <c r="E352" s="9" t="e">
        <f t="shared" si="16"/>
        <v>#VALUE!</v>
      </c>
      <c r="F352" s="86" t="str">
        <f>IF(TRIM(B352)="","",_xlfn.IFNA(INDEX('School List 1'!P:P, MATCH(B352,'School List 1'!C:C,0)),1))</f>
        <v/>
      </c>
      <c r="G352" s="87" t="e">
        <f t="shared" si="18"/>
        <v>#VALUE!</v>
      </c>
      <c r="H352" s="87" t="e">
        <f t="shared" si="17"/>
        <v>#VALUE!</v>
      </c>
    </row>
    <row r="353" spans="1:8" x14ac:dyDescent="0.2">
      <c r="A353" s="9" t="str">
        <f>_xlfn.IFNA(INDEX('School List 1'!D:D,MATCH(B353,'School List 1'!C:C,0))," ")</f>
        <v xml:space="preserve"> </v>
      </c>
      <c r="D353" s="85" t="str">
        <f>_xlfn.IFNA(INDEX('School List 1'!O:O, MATCH(B353,'School List 1'!C:C,0)),"")</f>
        <v/>
      </c>
      <c r="E353" s="9" t="e">
        <f t="shared" si="16"/>
        <v>#VALUE!</v>
      </c>
      <c r="F353" s="86" t="str">
        <f>IF(TRIM(B353)="","",_xlfn.IFNA(INDEX('School List 1'!P:P, MATCH(B353,'School List 1'!C:C,0)),1))</f>
        <v/>
      </c>
      <c r="G353" s="87" t="e">
        <f t="shared" si="18"/>
        <v>#VALUE!</v>
      </c>
      <c r="H353" s="87" t="e">
        <f t="shared" si="17"/>
        <v>#VALUE!</v>
      </c>
    </row>
    <row r="354" spans="1:8" x14ac:dyDescent="0.2">
      <c r="A354" s="9" t="str">
        <f>_xlfn.IFNA(INDEX('School List 1'!D:D,MATCH(B354,'School List 1'!C:C,0))," ")</f>
        <v xml:space="preserve"> </v>
      </c>
      <c r="D354" s="85" t="str">
        <f>_xlfn.IFNA(INDEX('School List 1'!O:O, MATCH(B354,'School List 1'!C:C,0)),"")</f>
        <v/>
      </c>
      <c r="E354" s="9" t="e">
        <f t="shared" si="16"/>
        <v>#VALUE!</v>
      </c>
      <c r="F354" s="86" t="str">
        <f>IF(TRIM(B354)="","",_xlfn.IFNA(INDEX('School List 1'!P:P, MATCH(B354,'School List 1'!C:C,0)),1))</f>
        <v/>
      </c>
      <c r="G354" s="87" t="e">
        <f t="shared" si="18"/>
        <v>#VALUE!</v>
      </c>
      <c r="H354" s="87" t="e">
        <f t="shared" si="17"/>
        <v>#VALUE!</v>
      </c>
    </row>
    <row r="355" spans="1:8" x14ac:dyDescent="0.2">
      <c r="A355" s="9" t="str">
        <f>_xlfn.IFNA(INDEX('School List 1'!D:D,MATCH(B355,'School List 1'!C:C,0))," ")</f>
        <v xml:space="preserve"> </v>
      </c>
      <c r="D355" s="85" t="str">
        <f>_xlfn.IFNA(INDEX('School List 1'!O:O, MATCH(B355,'School List 1'!C:C,0)),"")</f>
        <v/>
      </c>
      <c r="E355" s="9" t="e">
        <f t="shared" si="16"/>
        <v>#VALUE!</v>
      </c>
      <c r="F355" s="86" t="str">
        <f>IF(TRIM(B355)="","",_xlfn.IFNA(INDEX('School List 1'!P:P, MATCH(B355,'School List 1'!C:C,0)),1))</f>
        <v/>
      </c>
      <c r="G355" s="87" t="e">
        <f t="shared" si="18"/>
        <v>#VALUE!</v>
      </c>
      <c r="H355" s="87" t="e">
        <f t="shared" si="17"/>
        <v>#VALUE!</v>
      </c>
    </row>
    <row r="356" spans="1:8" x14ac:dyDescent="0.2">
      <c r="A356" s="9" t="str">
        <f>_xlfn.IFNA(INDEX('School List 1'!D:D,MATCH(B356,'School List 1'!C:C,0))," ")</f>
        <v xml:space="preserve"> </v>
      </c>
      <c r="D356" s="85" t="str">
        <f>_xlfn.IFNA(INDEX('School List 1'!O:O, MATCH(B356,'School List 1'!C:C,0)),"")</f>
        <v/>
      </c>
      <c r="E356" s="9" t="e">
        <f t="shared" si="16"/>
        <v>#VALUE!</v>
      </c>
      <c r="F356" s="86" t="str">
        <f>IF(TRIM(B356)="","",_xlfn.IFNA(INDEX('School List 1'!P:P, MATCH(B356,'School List 1'!C:C,0)),1))</f>
        <v/>
      </c>
      <c r="G356" s="87" t="e">
        <f t="shared" si="18"/>
        <v>#VALUE!</v>
      </c>
      <c r="H356" s="87" t="e">
        <f t="shared" si="17"/>
        <v>#VALUE!</v>
      </c>
    </row>
    <row r="357" spans="1:8" x14ac:dyDescent="0.2">
      <c r="A357" s="9" t="str">
        <f>_xlfn.IFNA(INDEX('School List 1'!D:D,MATCH(B357,'School List 1'!C:C,0))," ")</f>
        <v xml:space="preserve"> </v>
      </c>
      <c r="D357" s="85" t="str">
        <f>_xlfn.IFNA(INDEX('School List 1'!O:O, MATCH(B357,'School List 1'!C:C,0)),"")</f>
        <v/>
      </c>
      <c r="E357" s="9" t="e">
        <f t="shared" si="16"/>
        <v>#VALUE!</v>
      </c>
      <c r="F357" s="86" t="str">
        <f>IF(TRIM(B357)="","",_xlfn.IFNA(INDEX('School List 1'!P:P, MATCH(B357,'School List 1'!C:C,0)),1))</f>
        <v/>
      </c>
      <c r="G357" s="87" t="e">
        <f t="shared" si="18"/>
        <v>#VALUE!</v>
      </c>
      <c r="H357" s="87" t="e">
        <f t="shared" si="17"/>
        <v>#VALUE!</v>
      </c>
    </row>
    <row r="358" spans="1:8" x14ac:dyDescent="0.2">
      <c r="A358" s="9" t="str">
        <f>_xlfn.IFNA(INDEX('School List 1'!D:D,MATCH(B358,'School List 1'!C:C,0))," ")</f>
        <v xml:space="preserve"> </v>
      </c>
      <c r="D358" s="85" t="str">
        <f>_xlfn.IFNA(INDEX('School List 1'!O:O, MATCH(B358,'School List 1'!C:C,0)),"")</f>
        <v/>
      </c>
      <c r="E358" s="9" t="e">
        <f t="shared" si="16"/>
        <v>#VALUE!</v>
      </c>
      <c r="F358" s="86" t="str">
        <f>IF(TRIM(B358)="","",_xlfn.IFNA(INDEX('School List 1'!P:P, MATCH(B358,'School List 1'!C:C,0)),1))</f>
        <v/>
      </c>
      <c r="G358" s="87" t="e">
        <f t="shared" si="18"/>
        <v>#VALUE!</v>
      </c>
      <c r="H358" s="87" t="e">
        <f t="shared" si="17"/>
        <v>#VALUE!</v>
      </c>
    </row>
    <row r="359" spans="1:8" x14ac:dyDescent="0.2">
      <c r="A359" s="9" t="str">
        <f>_xlfn.IFNA(INDEX('School List 1'!D:D,MATCH(B359,'School List 1'!C:C,0))," ")</f>
        <v xml:space="preserve"> </v>
      </c>
      <c r="D359" s="85" t="str">
        <f>_xlfn.IFNA(INDEX('School List 1'!O:O, MATCH(B359,'School List 1'!C:C,0)),"")</f>
        <v/>
      </c>
      <c r="E359" s="9" t="e">
        <f t="shared" si="16"/>
        <v>#VALUE!</v>
      </c>
      <c r="F359" s="86" t="str">
        <f>IF(TRIM(B359)="","",_xlfn.IFNA(INDEX('School List 1'!P:P, MATCH(B359,'School List 1'!C:C,0)),1))</f>
        <v/>
      </c>
      <c r="G359" s="87" t="e">
        <f t="shared" si="18"/>
        <v>#VALUE!</v>
      </c>
      <c r="H359" s="87" t="e">
        <f t="shared" si="17"/>
        <v>#VALUE!</v>
      </c>
    </row>
    <row r="360" spans="1:8" x14ac:dyDescent="0.2">
      <c r="A360" s="9" t="str">
        <f>_xlfn.IFNA(INDEX('School List 1'!D:D,MATCH(B360,'School List 1'!C:C,0))," ")</f>
        <v xml:space="preserve"> </v>
      </c>
      <c r="D360" s="85" t="str">
        <f>_xlfn.IFNA(INDEX('School List 1'!O:O, MATCH(B360,'School List 1'!C:C,0)),"")</f>
        <v/>
      </c>
      <c r="E360" s="9" t="e">
        <f t="shared" si="16"/>
        <v>#VALUE!</v>
      </c>
      <c r="F360" s="86" t="str">
        <f>IF(TRIM(B360)="","",_xlfn.IFNA(INDEX('School List 1'!P:P, MATCH(B360,'School List 1'!C:C,0)),1))</f>
        <v/>
      </c>
      <c r="G360" s="87" t="e">
        <f t="shared" si="18"/>
        <v>#VALUE!</v>
      </c>
      <c r="H360" s="87" t="e">
        <f t="shared" si="17"/>
        <v>#VALUE!</v>
      </c>
    </row>
    <row r="361" spans="1:8" x14ac:dyDescent="0.2">
      <c r="A361" s="9" t="str">
        <f>_xlfn.IFNA(INDEX('School List 1'!D:D,MATCH(B361,'School List 1'!C:C,0))," ")</f>
        <v xml:space="preserve"> </v>
      </c>
      <c r="D361" s="85" t="str">
        <f>_xlfn.IFNA(INDEX('School List 1'!O:O, MATCH(B361,'School List 1'!C:C,0)),"")</f>
        <v/>
      </c>
      <c r="E361" s="9" t="e">
        <f t="shared" si="16"/>
        <v>#VALUE!</v>
      </c>
      <c r="F361" s="86" t="str">
        <f>IF(TRIM(B361)="","",_xlfn.IFNA(INDEX('School List 1'!P:P, MATCH(B361,'School List 1'!C:C,0)),1))</f>
        <v/>
      </c>
      <c r="G361" s="87" t="e">
        <f t="shared" si="18"/>
        <v>#VALUE!</v>
      </c>
      <c r="H361" s="87" t="e">
        <f t="shared" si="17"/>
        <v>#VALUE!</v>
      </c>
    </row>
    <row r="362" spans="1:8" x14ac:dyDescent="0.2">
      <c r="A362" s="9" t="str">
        <f>_xlfn.IFNA(INDEX('School List 1'!D:D,MATCH(B362,'School List 1'!C:C,0))," ")</f>
        <v xml:space="preserve"> </v>
      </c>
      <c r="D362" s="85" t="str">
        <f>_xlfn.IFNA(INDEX('School List 1'!O:O, MATCH(B362,'School List 1'!C:C,0)),"")</f>
        <v/>
      </c>
      <c r="E362" s="9" t="e">
        <f t="shared" si="16"/>
        <v>#VALUE!</v>
      </c>
      <c r="F362" s="86" t="str">
        <f>IF(TRIM(B362)="","",_xlfn.IFNA(INDEX('School List 1'!P:P, MATCH(B362,'School List 1'!C:C,0)),1))</f>
        <v/>
      </c>
      <c r="G362" s="87" t="e">
        <f t="shared" si="18"/>
        <v>#VALUE!</v>
      </c>
      <c r="H362" s="87" t="e">
        <f t="shared" si="17"/>
        <v>#VALUE!</v>
      </c>
    </row>
    <row r="363" spans="1:8" x14ac:dyDescent="0.2">
      <c r="A363" s="9" t="str">
        <f>_xlfn.IFNA(INDEX('School List 1'!D:D,MATCH(B363,'School List 1'!C:C,0))," ")</f>
        <v xml:space="preserve"> </v>
      </c>
      <c r="D363" s="85" t="str">
        <f>_xlfn.IFNA(INDEX('School List 1'!O:O, MATCH(B363,'School List 1'!C:C,0)),"")</f>
        <v/>
      </c>
      <c r="E363" s="9" t="e">
        <f t="shared" si="16"/>
        <v>#VALUE!</v>
      </c>
      <c r="F363" s="86" t="str">
        <f>IF(TRIM(B363)="","",_xlfn.IFNA(INDEX('School List 1'!P:P, MATCH(B363,'School List 1'!C:C,0)),1))</f>
        <v/>
      </c>
      <c r="G363" s="87" t="e">
        <f t="shared" si="18"/>
        <v>#VALUE!</v>
      </c>
      <c r="H363" s="87" t="e">
        <f t="shared" si="17"/>
        <v>#VALUE!</v>
      </c>
    </row>
    <row r="364" spans="1:8" x14ac:dyDescent="0.2">
      <c r="A364" s="9" t="str">
        <f>_xlfn.IFNA(INDEX('School List 1'!D:D,MATCH(B364,'School List 1'!C:C,0))," ")</f>
        <v xml:space="preserve"> </v>
      </c>
      <c r="D364" s="85" t="str">
        <f>_xlfn.IFNA(INDEX('School List 1'!O:O, MATCH(B364,'School List 1'!C:C,0)),"")</f>
        <v/>
      </c>
      <c r="E364" s="9" t="e">
        <f t="shared" si="16"/>
        <v>#VALUE!</v>
      </c>
      <c r="F364" s="86" t="str">
        <f>IF(TRIM(B364)="","",_xlfn.IFNA(INDEX('School List 1'!P:P, MATCH(B364,'School List 1'!C:C,0)),1))</f>
        <v/>
      </c>
      <c r="G364" s="87" t="e">
        <f t="shared" si="18"/>
        <v>#VALUE!</v>
      </c>
      <c r="H364" s="87" t="e">
        <f t="shared" si="17"/>
        <v>#VALUE!</v>
      </c>
    </row>
    <row r="365" spans="1:8" x14ac:dyDescent="0.2">
      <c r="A365" s="9" t="str">
        <f>_xlfn.IFNA(INDEX('School List 1'!D:D,MATCH(B365,'School List 1'!C:C,0))," ")</f>
        <v xml:space="preserve"> </v>
      </c>
      <c r="D365" s="85" t="str">
        <f>_xlfn.IFNA(INDEX('School List 1'!O:O, MATCH(B365,'School List 1'!C:C,0)),"")</f>
        <v/>
      </c>
      <c r="E365" s="9" t="e">
        <f t="shared" si="16"/>
        <v>#VALUE!</v>
      </c>
      <c r="F365" s="86" t="str">
        <f>IF(TRIM(B365)="","",_xlfn.IFNA(INDEX('School List 1'!P:P, MATCH(B365,'School List 1'!C:C,0)),1))</f>
        <v/>
      </c>
      <c r="G365" s="87" t="e">
        <f t="shared" si="18"/>
        <v>#VALUE!</v>
      </c>
      <c r="H365" s="87" t="e">
        <f t="shared" si="17"/>
        <v>#VALUE!</v>
      </c>
    </row>
    <row r="366" spans="1:8" x14ac:dyDescent="0.2">
      <c r="A366" s="9" t="str">
        <f>_xlfn.IFNA(INDEX('School List 1'!D:D,MATCH(B366,'School List 1'!C:C,0))," ")</f>
        <v xml:space="preserve"> </v>
      </c>
      <c r="D366" s="85" t="str">
        <f>_xlfn.IFNA(INDEX('School List 1'!O:O, MATCH(B366,'School List 1'!C:C,0)),"")</f>
        <v/>
      </c>
      <c r="E366" s="9" t="e">
        <f t="shared" si="16"/>
        <v>#VALUE!</v>
      </c>
      <c r="F366" s="86" t="str">
        <f>IF(TRIM(B366)="","",_xlfn.IFNA(INDEX('School List 1'!P:P, MATCH(B366,'School List 1'!C:C,0)),1))</f>
        <v/>
      </c>
      <c r="G366" s="87" t="e">
        <f t="shared" si="18"/>
        <v>#VALUE!</v>
      </c>
      <c r="H366" s="87" t="e">
        <f t="shared" si="17"/>
        <v>#VALUE!</v>
      </c>
    </row>
    <row r="367" spans="1:8" x14ac:dyDescent="0.2">
      <c r="A367" s="9" t="str">
        <f>_xlfn.IFNA(INDEX('School List 1'!D:D,MATCH(B367,'School List 1'!C:C,0))," ")</f>
        <v xml:space="preserve"> </v>
      </c>
      <c r="D367" s="85" t="str">
        <f>_xlfn.IFNA(INDEX('School List 1'!O:O, MATCH(B367,'School List 1'!C:C,0)),"")</f>
        <v/>
      </c>
      <c r="E367" s="9" t="e">
        <f t="shared" si="16"/>
        <v>#VALUE!</v>
      </c>
      <c r="F367" s="86" t="str">
        <f>IF(TRIM(B367)="","",_xlfn.IFNA(INDEX('School List 1'!P:P, MATCH(B367,'School List 1'!C:C,0)),1))</f>
        <v/>
      </c>
      <c r="G367" s="87" t="e">
        <f t="shared" si="18"/>
        <v>#VALUE!</v>
      </c>
      <c r="H367" s="87" t="e">
        <f t="shared" si="17"/>
        <v>#VALUE!</v>
      </c>
    </row>
    <row r="368" spans="1:8" x14ac:dyDescent="0.2">
      <c r="A368" s="9" t="str">
        <f>_xlfn.IFNA(INDEX('School List 1'!D:D,MATCH(B368,'School List 1'!C:C,0))," ")</f>
        <v xml:space="preserve"> </v>
      </c>
      <c r="D368" s="85" t="str">
        <f>_xlfn.IFNA(INDEX('School List 1'!O:O, MATCH(B368,'School List 1'!C:C,0)),"")</f>
        <v/>
      </c>
      <c r="E368" s="9" t="e">
        <f t="shared" si="16"/>
        <v>#VALUE!</v>
      </c>
      <c r="F368" s="86" t="str">
        <f>IF(TRIM(B368)="","",_xlfn.IFNA(INDEX('School List 1'!P:P, MATCH(B368,'School List 1'!C:C,0)),1))</f>
        <v/>
      </c>
      <c r="G368" s="87" t="e">
        <f t="shared" si="18"/>
        <v>#VALUE!</v>
      </c>
      <c r="H368" s="87" t="e">
        <f t="shared" si="17"/>
        <v>#VALUE!</v>
      </c>
    </row>
    <row r="369" spans="1:8" x14ac:dyDescent="0.2">
      <c r="A369" s="9" t="str">
        <f>_xlfn.IFNA(INDEX('School List 1'!D:D,MATCH(B369,'School List 1'!C:C,0))," ")</f>
        <v xml:space="preserve"> </v>
      </c>
      <c r="D369" s="85" t="str">
        <f>_xlfn.IFNA(INDEX('School List 1'!O:O, MATCH(B369,'School List 1'!C:C,0)),"")</f>
        <v/>
      </c>
      <c r="E369" s="9" t="e">
        <f t="shared" si="16"/>
        <v>#VALUE!</v>
      </c>
      <c r="F369" s="86" t="str">
        <f>IF(TRIM(B369)="","",_xlfn.IFNA(INDEX('School List 1'!P:P, MATCH(B369,'School List 1'!C:C,0)),1))</f>
        <v/>
      </c>
      <c r="G369" s="87" t="e">
        <f t="shared" si="18"/>
        <v>#VALUE!</v>
      </c>
      <c r="H369" s="87" t="e">
        <f t="shared" si="17"/>
        <v>#VALUE!</v>
      </c>
    </row>
    <row r="370" spans="1:8" x14ac:dyDescent="0.2">
      <c r="A370" s="9" t="str">
        <f>_xlfn.IFNA(INDEX('School List 1'!D:D,MATCH(B370,'School List 1'!C:C,0))," ")</f>
        <v xml:space="preserve"> </v>
      </c>
      <c r="D370" s="85" t="str">
        <f>_xlfn.IFNA(INDEX('School List 1'!O:O, MATCH(B370,'School List 1'!C:C,0)),"")</f>
        <v/>
      </c>
      <c r="E370" s="9" t="e">
        <f t="shared" si="16"/>
        <v>#VALUE!</v>
      </c>
      <c r="F370" s="86" t="str">
        <f>IF(TRIM(B370)="","",_xlfn.IFNA(INDEX('School List 1'!P:P, MATCH(B370,'School List 1'!C:C,0)),1))</f>
        <v/>
      </c>
      <c r="G370" s="87" t="e">
        <f t="shared" si="18"/>
        <v>#VALUE!</v>
      </c>
      <c r="H370" s="87" t="e">
        <f t="shared" si="17"/>
        <v>#VALUE!</v>
      </c>
    </row>
    <row r="371" spans="1:8" x14ac:dyDescent="0.2">
      <c r="A371" s="9" t="str">
        <f>_xlfn.IFNA(INDEX('School List 1'!D:D,MATCH(B371,'School List 1'!C:C,0))," ")</f>
        <v xml:space="preserve"> </v>
      </c>
      <c r="D371" s="85" t="str">
        <f>_xlfn.IFNA(INDEX('School List 1'!O:O, MATCH(B371,'School List 1'!C:C,0)),"")</f>
        <v/>
      </c>
      <c r="E371" s="9" t="e">
        <f t="shared" si="16"/>
        <v>#VALUE!</v>
      </c>
      <c r="F371" s="86" t="str">
        <f>IF(TRIM(B371)="","",_xlfn.IFNA(INDEX('School List 1'!P:P, MATCH(B371,'School List 1'!C:C,0)),1))</f>
        <v/>
      </c>
      <c r="G371" s="87" t="e">
        <f t="shared" si="18"/>
        <v>#VALUE!</v>
      </c>
      <c r="H371" s="87" t="e">
        <f t="shared" si="17"/>
        <v>#VALUE!</v>
      </c>
    </row>
    <row r="372" spans="1:8" x14ac:dyDescent="0.2">
      <c r="A372" s="9" t="str">
        <f>_xlfn.IFNA(INDEX('School List 1'!D:D,MATCH(B372,'School List 1'!C:C,0))," ")</f>
        <v xml:space="preserve"> </v>
      </c>
      <c r="D372" s="85" t="str">
        <f>_xlfn.IFNA(INDEX('School List 1'!O:O, MATCH(B372,'School List 1'!C:C,0)),"")</f>
        <v/>
      </c>
      <c r="E372" s="9" t="e">
        <f t="shared" si="16"/>
        <v>#VALUE!</v>
      </c>
      <c r="F372" s="86" t="str">
        <f>IF(TRIM(B372)="","",_xlfn.IFNA(INDEX('School List 1'!P:P, MATCH(B372,'School List 1'!C:C,0)),1))</f>
        <v/>
      </c>
      <c r="G372" s="87" t="e">
        <f t="shared" si="18"/>
        <v>#VALUE!</v>
      </c>
      <c r="H372" s="87" t="e">
        <f t="shared" si="17"/>
        <v>#VALUE!</v>
      </c>
    </row>
    <row r="373" spans="1:8" x14ac:dyDescent="0.2">
      <c r="A373" s="9" t="str">
        <f>_xlfn.IFNA(INDEX('School List 1'!D:D,MATCH(B373,'School List 1'!C:C,0))," ")</f>
        <v xml:space="preserve"> </v>
      </c>
      <c r="D373" s="85" t="str">
        <f>_xlfn.IFNA(INDEX('School List 1'!O:O, MATCH(B373,'School List 1'!C:C,0)),"")</f>
        <v/>
      </c>
      <c r="E373" s="9" t="e">
        <f t="shared" si="16"/>
        <v>#VALUE!</v>
      </c>
      <c r="F373" s="86" t="str">
        <f>IF(TRIM(B373)="","",_xlfn.IFNA(INDEX('School List 1'!P:P, MATCH(B373,'School List 1'!C:C,0)),1))</f>
        <v/>
      </c>
      <c r="G373" s="87" t="e">
        <f t="shared" si="18"/>
        <v>#VALUE!</v>
      </c>
      <c r="H373" s="87" t="e">
        <f t="shared" si="17"/>
        <v>#VALUE!</v>
      </c>
    </row>
    <row r="374" spans="1:8" x14ac:dyDescent="0.2">
      <c r="A374" s="9" t="str">
        <f>_xlfn.IFNA(INDEX('School List 1'!D:D,MATCH(B374,'School List 1'!C:C,0))," ")</f>
        <v xml:space="preserve"> </v>
      </c>
      <c r="D374" s="85" t="str">
        <f>_xlfn.IFNA(INDEX('School List 1'!O:O, MATCH(B374,'School List 1'!C:C,0)),"")</f>
        <v/>
      </c>
      <c r="E374" s="9" t="e">
        <f t="shared" si="16"/>
        <v>#VALUE!</v>
      </c>
      <c r="F374" s="86" t="str">
        <f>IF(TRIM(B374)="","",_xlfn.IFNA(INDEX('School List 1'!P:P, MATCH(B374,'School List 1'!C:C,0)),1))</f>
        <v/>
      </c>
      <c r="G374" s="87" t="e">
        <f t="shared" si="18"/>
        <v>#VALUE!</v>
      </c>
      <c r="H374" s="87" t="e">
        <f t="shared" si="17"/>
        <v>#VALUE!</v>
      </c>
    </row>
    <row r="375" spans="1:8" x14ac:dyDescent="0.2">
      <c r="A375" s="9" t="str">
        <f>_xlfn.IFNA(INDEX('School List 1'!D:D,MATCH(B375,'School List 1'!C:C,0))," ")</f>
        <v xml:space="preserve"> </v>
      </c>
      <c r="D375" s="85" t="str">
        <f>_xlfn.IFNA(INDEX('School List 1'!O:O, MATCH(B375,'School List 1'!C:C,0)),"")</f>
        <v/>
      </c>
      <c r="E375" s="9" t="e">
        <f t="shared" si="16"/>
        <v>#VALUE!</v>
      </c>
      <c r="F375" s="86" t="str">
        <f>IF(TRIM(B375)="","",_xlfn.IFNA(INDEX('School List 1'!P:P, MATCH(B375,'School List 1'!C:C,0)),1))</f>
        <v/>
      </c>
      <c r="G375" s="87" t="e">
        <f t="shared" si="18"/>
        <v>#VALUE!</v>
      </c>
      <c r="H375" s="87" t="e">
        <f t="shared" si="17"/>
        <v>#VALUE!</v>
      </c>
    </row>
    <row r="376" spans="1:8" x14ac:dyDescent="0.2">
      <c r="A376" s="9" t="str">
        <f>_xlfn.IFNA(INDEX('School List 1'!D:D,MATCH(B376,'School List 1'!C:C,0))," ")</f>
        <v xml:space="preserve"> </v>
      </c>
      <c r="D376" s="85" t="str">
        <f>_xlfn.IFNA(INDEX('School List 1'!O:O, MATCH(B376,'School List 1'!C:C,0)),"")</f>
        <v/>
      </c>
      <c r="E376" s="9" t="e">
        <f t="shared" si="16"/>
        <v>#VALUE!</v>
      </c>
      <c r="F376" s="86" t="str">
        <f>IF(TRIM(B376)="","",_xlfn.IFNA(INDEX('School List 1'!P:P, MATCH(B376,'School List 1'!C:C,0)),1))</f>
        <v/>
      </c>
      <c r="G376" s="87" t="e">
        <f t="shared" si="18"/>
        <v>#VALUE!</v>
      </c>
      <c r="H376" s="87" t="e">
        <f t="shared" si="17"/>
        <v>#VALUE!</v>
      </c>
    </row>
    <row r="377" spans="1:8" x14ac:dyDescent="0.2">
      <c r="A377" s="9" t="str">
        <f>_xlfn.IFNA(INDEX('School List 1'!D:D,MATCH(B377,'School List 1'!C:C,0))," ")</f>
        <v xml:space="preserve"> </v>
      </c>
      <c r="D377" s="85" t="str">
        <f>_xlfn.IFNA(INDEX('School List 1'!O:O, MATCH(B377,'School List 1'!C:C,0)),"")</f>
        <v/>
      </c>
      <c r="E377" s="9" t="e">
        <f t="shared" si="16"/>
        <v>#VALUE!</v>
      </c>
      <c r="F377" s="86" t="str">
        <f>IF(TRIM(B377)="","",_xlfn.IFNA(INDEX('School List 1'!P:P, MATCH(B377,'School List 1'!C:C,0)),1))</f>
        <v/>
      </c>
      <c r="G377" s="87" t="e">
        <f t="shared" si="18"/>
        <v>#VALUE!</v>
      </c>
      <c r="H377" s="87" t="e">
        <f t="shared" si="17"/>
        <v>#VALUE!</v>
      </c>
    </row>
    <row r="378" spans="1:8" x14ac:dyDescent="0.2">
      <c r="A378" s="9" t="str">
        <f>_xlfn.IFNA(INDEX('School List 1'!D:D,MATCH(B378,'School List 1'!C:C,0))," ")</f>
        <v xml:space="preserve"> </v>
      </c>
      <c r="D378" s="85" t="str">
        <f>_xlfn.IFNA(INDEX('School List 1'!O:O, MATCH(B378,'School List 1'!C:C,0)),"")</f>
        <v/>
      </c>
      <c r="E378" s="9" t="e">
        <f t="shared" si="16"/>
        <v>#VALUE!</v>
      </c>
      <c r="F378" s="86" t="str">
        <f>IF(TRIM(B378)="","",_xlfn.IFNA(INDEX('School List 1'!P:P, MATCH(B378,'School List 1'!C:C,0)),1))</f>
        <v/>
      </c>
      <c r="G378" s="87" t="e">
        <f t="shared" si="18"/>
        <v>#VALUE!</v>
      </c>
      <c r="H378" s="87" t="e">
        <f t="shared" si="17"/>
        <v>#VALUE!</v>
      </c>
    </row>
    <row r="379" spans="1:8" x14ac:dyDescent="0.2">
      <c r="A379" s="9" t="str">
        <f>_xlfn.IFNA(INDEX('School List 1'!D:D,MATCH(B379,'School List 1'!C:C,0))," ")</f>
        <v xml:space="preserve"> </v>
      </c>
      <c r="D379" s="85" t="str">
        <f>_xlfn.IFNA(INDEX('School List 1'!O:O, MATCH(B379,'School List 1'!C:C,0)),"")</f>
        <v/>
      </c>
      <c r="E379" s="9" t="e">
        <f t="shared" si="16"/>
        <v>#VALUE!</v>
      </c>
      <c r="F379" s="86" t="str">
        <f>IF(TRIM(B379)="","",_xlfn.IFNA(INDEX('School List 1'!P:P, MATCH(B379,'School List 1'!C:C,0)),1))</f>
        <v/>
      </c>
      <c r="G379" s="87" t="e">
        <f t="shared" si="18"/>
        <v>#VALUE!</v>
      </c>
      <c r="H379" s="87" t="e">
        <f t="shared" si="17"/>
        <v>#VALUE!</v>
      </c>
    </row>
    <row r="380" spans="1:8" x14ac:dyDescent="0.2">
      <c r="A380" s="9" t="str">
        <f>_xlfn.IFNA(INDEX('School List 1'!D:D,MATCH(B380,'School List 1'!C:C,0))," ")</f>
        <v xml:space="preserve"> </v>
      </c>
      <c r="D380" s="85" t="str">
        <f>_xlfn.IFNA(INDEX('School List 1'!O:O, MATCH(B380,'School List 1'!C:C,0)),"")</f>
        <v/>
      </c>
      <c r="E380" s="9" t="e">
        <f t="shared" si="16"/>
        <v>#VALUE!</v>
      </c>
      <c r="F380" s="86" t="str">
        <f>IF(TRIM(B380)="","",_xlfn.IFNA(INDEX('School List 1'!P:P, MATCH(B380,'School List 1'!C:C,0)),1))</f>
        <v/>
      </c>
      <c r="G380" s="87" t="e">
        <f t="shared" si="18"/>
        <v>#VALUE!</v>
      </c>
      <c r="H380" s="87" t="e">
        <f t="shared" si="17"/>
        <v>#VALUE!</v>
      </c>
    </row>
    <row r="381" spans="1:8" x14ac:dyDescent="0.2">
      <c r="A381" s="9" t="str">
        <f>_xlfn.IFNA(INDEX('School List 1'!D:D,MATCH(B381,'School List 1'!C:C,0))," ")</f>
        <v xml:space="preserve"> </v>
      </c>
      <c r="D381" s="85" t="str">
        <f>_xlfn.IFNA(INDEX('School List 1'!O:O, MATCH(B381,'School List 1'!C:C,0)),"")</f>
        <v/>
      </c>
      <c r="E381" s="9" t="e">
        <f t="shared" si="16"/>
        <v>#VALUE!</v>
      </c>
      <c r="F381" s="86" t="str">
        <f>IF(TRIM(B381)="","",_xlfn.IFNA(INDEX('School List 1'!P:P, MATCH(B381,'School List 1'!C:C,0)),1))</f>
        <v/>
      </c>
      <c r="G381" s="87" t="e">
        <f t="shared" si="18"/>
        <v>#VALUE!</v>
      </c>
      <c r="H381" s="87" t="e">
        <f t="shared" si="17"/>
        <v>#VALUE!</v>
      </c>
    </row>
    <row r="382" spans="1:8" x14ac:dyDescent="0.2">
      <c r="A382" s="9" t="str">
        <f>_xlfn.IFNA(INDEX('School List 1'!D:D,MATCH(B382,'School List 1'!C:C,0))," ")</f>
        <v xml:space="preserve"> </v>
      </c>
      <c r="D382" s="85" t="str">
        <f>_xlfn.IFNA(INDEX('School List 1'!O:O, MATCH(B382,'School List 1'!C:C,0)),"")</f>
        <v/>
      </c>
      <c r="E382" s="9" t="e">
        <f t="shared" si="16"/>
        <v>#VALUE!</v>
      </c>
      <c r="F382" s="86" t="str">
        <f>IF(TRIM(B382)="","",_xlfn.IFNA(INDEX('School List 1'!P:P, MATCH(B382,'School List 1'!C:C,0)),1))</f>
        <v/>
      </c>
      <c r="G382" s="87" t="e">
        <f t="shared" si="18"/>
        <v>#VALUE!</v>
      </c>
      <c r="H382" s="87" t="e">
        <f t="shared" si="17"/>
        <v>#VALUE!</v>
      </c>
    </row>
    <row r="383" spans="1:8" x14ac:dyDescent="0.2">
      <c r="A383" s="9" t="str">
        <f>_xlfn.IFNA(INDEX('School List 1'!D:D,MATCH(B383,'School List 1'!C:C,0))," ")</f>
        <v xml:space="preserve"> </v>
      </c>
      <c r="D383" s="85" t="str">
        <f>_xlfn.IFNA(INDEX('School List 1'!O:O, MATCH(B383,'School List 1'!C:C,0)),"")</f>
        <v/>
      </c>
      <c r="E383" s="9" t="e">
        <f t="shared" si="16"/>
        <v>#VALUE!</v>
      </c>
      <c r="F383" s="86" t="str">
        <f>IF(TRIM(B383)="","",_xlfn.IFNA(INDEX('School List 1'!P:P, MATCH(B383,'School List 1'!C:C,0)),1))</f>
        <v/>
      </c>
      <c r="G383" s="87" t="e">
        <f t="shared" si="18"/>
        <v>#VALUE!</v>
      </c>
      <c r="H383" s="87" t="e">
        <f t="shared" si="17"/>
        <v>#VALUE!</v>
      </c>
    </row>
    <row r="384" spans="1:8" x14ac:dyDescent="0.2">
      <c r="A384" s="9" t="str">
        <f>_xlfn.IFNA(INDEX('School List 1'!D:D,MATCH(B384,'School List 1'!C:C,0))," ")</f>
        <v xml:space="preserve"> </v>
      </c>
      <c r="D384" s="85" t="str">
        <f>_xlfn.IFNA(INDEX('School List 1'!O:O, MATCH(B384,'School List 1'!C:C,0)),"")</f>
        <v/>
      </c>
      <c r="E384" s="9" t="e">
        <f t="shared" si="16"/>
        <v>#VALUE!</v>
      </c>
      <c r="F384" s="86" t="str">
        <f>IF(TRIM(B384)="","",_xlfn.IFNA(INDEX('School List 1'!P:P, MATCH(B384,'School List 1'!C:C,0)),1))</f>
        <v/>
      </c>
      <c r="G384" s="87" t="e">
        <f t="shared" si="18"/>
        <v>#VALUE!</v>
      </c>
      <c r="H384" s="87" t="e">
        <f t="shared" si="17"/>
        <v>#VALUE!</v>
      </c>
    </row>
    <row r="385" spans="1:8" x14ac:dyDescent="0.2">
      <c r="A385" s="9" t="str">
        <f>_xlfn.IFNA(INDEX('School List 1'!D:D,MATCH(B385,'School List 1'!C:C,0))," ")</f>
        <v xml:space="preserve"> </v>
      </c>
      <c r="D385" s="85" t="str">
        <f>_xlfn.IFNA(INDEX('School List 1'!O:O, MATCH(B385,'School List 1'!C:C,0)),"")</f>
        <v/>
      </c>
      <c r="E385" s="9" t="e">
        <f t="shared" si="16"/>
        <v>#VALUE!</v>
      </c>
      <c r="F385" s="86" t="str">
        <f>IF(TRIM(B385)="","",_xlfn.IFNA(INDEX('School List 1'!P:P, MATCH(B385,'School List 1'!C:C,0)),1))</f>
        <v/>
      </c>
      <c r="G385" s="87" t="e">
        <f t="shared" si="18"/>
        <v>#VALUE!</v>
      </c>
      <c r="H385" s="87" t="e">
        <f t="shared" si="17"/>
        <v>#VALUE!</v>
      </c>
    </row>
    <row r="386" spans="1:8" x14ac:dyDescent="0.2">
      <c r="A386" s="9" t="str">
        <f>_xlfn.IFNA(INDEX('School List 1'!D:D,MATCH(B386,'School List 1'!C:C,0))," ")</f>
        <v xml:space="preserve"> </v>
      </c>
      <c r="D386" s="85" t="str">
        <f>_xlfn.IFNA(INDEX('School List 1'!O:O, MATCH(B386,'School List 1'!C:C,0)),"")</f>
        <v/>
      </c>
      <c r="E386" s="9" t="e">
        <f t="shared" si="16"/>
        <v>#VALUE!</v>
      </c>
      <c r="F386" s="86" t="str">
        <f>IF(TRIM(B386)="","",_xlfn.IFNA(INDEX('School List 1'!P:P, MATCH(B386,'School List 1'!C:C,0)),1))</f>
        <v/>
      </c>
      <c r="G386" s="87" t="e">
        <f t="shared" si="18"/>
        <v>#VALUE!</v>
      </c>
      <c r="H386" s="87" t="e">
        <f t="shared" si="17"/>
        <v>#VALUE!</v>
      </c>
    </row>
    <row r="387" spans="1:8" x14ac:dyDescent="0.2">
      <c r="A387" s="9" t="str">
        <f>_xlfn.IFNA(INDEX('School List 1'!D:D,MATCH(B387,'School List 1'!C:C,0))," ")</f>
        <v xml:space="preserve"> </v>
      </c>
      <c r="D387" s="85" t="str">
        <f>_xlfn.IFNA(INDEX('School List 1'!O:O, MATCH(B387,'School List 1'!C:C,0)),"")</f>
        <v/>
      </c>
      <c r="E387" s="9" t="e">
        <f t="shared" si="16"/>
        <v>#VALUE!</v>
      </c>
      <c r="F387" s="86" t="str">
        <f>IF(TRIM(B387)="","",_xlfn.IFNA(INDEX('School List 1'!P:P, MATCH(B387,'School List 1'!C:C,0)),1))</f>
        <v/>
      </c>
      <c r="G387" s="87" t="e">
        <f t="shared" si="18"/>
        <v>#VALUE!</v>
      </c>
      <c r="H387" s="87" t="e">
        <f t="shared" si="17"/>
        <v>#VALUE!</v>
      </c>
    </row>
    <row r="388" spans="1:8" x14ac:dyDescent="0.2">
      <c r="A388" s="9" t="str">
        <f>_xlfn.IFNA(INDEX('School List 1'!D:D,MATCH(B388,'School List 1'!C:C,0))," ")</f>
        <v xml:space="preserve"> </v>
      </c>
      <c r="D388" s="85" t="str">
        <f>_xlfn.IFNA(INDEX('School List 1'!O:O, MATCH(B388,'School List 1'!C:C,0)),"")</f>
        <v/>
      </c>
      <c r="E388" s="9" t="e">
        <f t="shared" si="16"/>
        <v>#VALUE!</v>
      </c>
      <c r="F388" s="86" t="str">
        <f>IF(TRIM(B388)="","",_xlfn.IFNA(INDEX('School List 1'!P:P, MATCH(B388,'School List 1'!C:C,0)),1))</f>
        <v/>
      </c>
      <c r="G388" s="87" t="e">
        <f t="shared" si="18"/>
        <v>#VALUE!</v>
      </c>
      <c r="H388" s="87" t="e">
        <f t="shared" si="17"/>
        <v>#VALUE!</v>
      </c>
    </row>
    <row r="389" spans="1:8" x14ac:dyDescent="0.2">
      <c r="A389" s="9" t="str">
        <f>_xlfn.IFNA(INDEX('School List 1'!D:D,MATCH(B389,'School List 1'!C:C,0))," ")</f>
        <v xml:space="preserve"> </v>
      </c>
      <c r="D389" s="85" t="str">
        <f>_xlfn.IFNA(INDEX('School List 1'!O:O, MATCH(B389,'School List 1'!C:C,0)),"")</f>
        <v/>
      </c>
      <c r="E389" s="9" t="e">
        <f t="shared" si="16"/>
        <v>#VALUE!</v>
      </c>
      <c r="F389" s="86" t="str">
        <f>IF(TRIM(B389)="","",_xlfn.IFNA(INDEX('School List 1'!P:P, MATCH(B389,'School List 1'!C:C,0)),1))</f>
        <v/>
      </c>
      <c r="G389" s="87" t="e">
        <f t="shared" si="18"/>
        <v>#VALUE!</v>
      </c>
      <c r="H389" s="87" t="e">
        <f t="shared" si="17"/>
        <v>#VALUE!</v>
      </c>
    </row>
    <row r="390" spans="1:8" x14ac:dyDescent="0.2">
      <c r="A390" s="9" t="str">
        <f>_xlfn.IFNA(INDEX('School List 1'!D:D,MATCH(B390,'School List 1'!C:C,0))," ")</f>
        <v xml:space="preserve"> </v>
      </c>
      <c r="D390" s="85" t="str">
        <f>_xlfn.IFNA(INDEX('School List 1'!O:O, MATCH(B390,'School List 1'!C:C,0)),"")</f>
        <v/>
      </c>
      <c r="E390" s="9" t="e">
        <f t="shared" si="16"/>
        <v>#VALUE!</v>
      </c>
      <c r="F390" s="86" t="str">
        <f>IF(TRIM(B390)="","",_xlfn.IFNA(INDEX('School List 1'!P:P, MATCH(B390,'School List 1'!C:C,0)),1))</f>
        <v/>
      </c>
      <c r="G390" s="87" t="e">
        <f t="shared" si="18"/>
        <v>#VALUE!</v>
      </c>
      <c r="H390" s="87" t="e">
        <f t="shared" si="17"/>
        <v>#VALUE!</v>
      </c>
    </row>
    <row r="391" spans="1:8" x14ac:dyDescent="0.2">
      <c r="A391" s="9" t="str">
        <f>_xlfn.IFNA(INDEX('School List 1'!D:D,MATCH(B391,'School List 1'!C:C,0))," ")</f>
        <v xml:space="preserve"> </v>
      </c>
      <c r="D391" s="85" t="str">
        <f>_xlfn.IFNA(INDEX('School List 1'!O:O, MATCH(B391,'School List 1'!C:C,0)),"")</f>
        <v/>
      </c>
      <c r="E391" s="9" t="e">
        <f t="shared" si="16"/>
        <v>#VALUE!</v>
      </c>
      <c r="F391" s="86" t="str">
        <f>IF(TRIM(B391)="","",_xlfn.IFNA(INDEX('School List 1'!P:P, MATCH(B391,'School List 1'!C:C,0)),1))</f>
        <v/>
      </c>
      <c r="G391" s="87" t="e">
        <f t="shared" si="18"/>
        <v>#VALUE!</v>
      </c>
      <c r="H391" s="87" t="e">
        <f t="shared" si="17"/>
        <v>#VALUE!</v>
      </c>
    </row>
    <row r="392" spans="1:8" x14ac:dyDescent="0.2">
      <c r="A392" s="9" t="str">
        <f>_xlfn.IFNA(INDEX('School List 1'!D:D,MATCH(B392,'School List 1'!C:C,0))," ")</f>
        <v xml:space="preserve"> </v>
      </c>
      <c r="D392" s="85" t="str">
        <f>_xlfn.IFNA(INDEX('School List 1'!O:O, MATCH(B392,'School List 1'!C:C,0)),"")</f>
        <v/>
      </c>
      <c r="E392" s="9" t="e">
        <f t="shared" ref="E392:E455" si="19">_xlfn.IFNA(((D392/12)*5)+((C392/12)*7),0)</f>
        <v>#VALUE!</v>
      </c>
      <c r="F392" s="86" t="str">
        <f>IF(TRIM(B392)="","",_xlfn.IFNA(INDEX('School List 1'!P:P, MATCH(B392,'School List 1'!C:C,0)),1))</f>
        <v/>
      </c>
      <c r="G392" s="87" t="e">
        <f t="shared" si="18"/>
        <v>#VALUE!</v>
      </c>
      <c r="H392" s="87" t="e">
        <f t="shared" ref="H392:H455" si="20">_xlfn.IFNA(G392*E392,"")</f>
        <v>#VALUE!</v>
      </c>
    </row>
    <row r="393" spans="1:8" x14ac:dyDescent="0.2">
      <c r="A393" s="9" t="str">
        <f>_xlfn.IFNA(INDEX('School List 1'!D:D,MATCH(B393,'School List 1'!C:C,0))," ")</f>
        <v xml:space="preserve"> </v>
      </c>
      <c r="D393" s="85" t="str">
        <f>_xlfn.IFNA(INDEX('School List 1'!O:O, MATCH(B393,'School List 1'!C:C,0)),"")</f>
        <v/>
      </c>
      <c r="E393" s="9" t="e">
        <f t="shared" si="19"/>
        <v>#VALUE!</v>
      </c>
      <c r="F393" s="86" t="str">
        <f>IF(TRIM(B393)="","",_xlfn.IFNA(INDEX('School List 1'!P:P, MATCH(B393,'School List 1'!C:C,0)),1))</f>
        <v/>
      </c>
      <c r="G393" s="87" t="e">
        <f t="shared" si="18"/>
        <v>#VALUE!</v>
      </c>
      <c r="H393" s="87" t="e">
        <f t="shared" si="20"/>
        <v>#VALUE!</v>
      </c>
    </row>
    <row r="394" spans="1:8" x14ac:dyDescent="0.2">
      <c r="A394" s="9" t="str">
        <f>_xlfn.IFNA(INDEX('School List 1'!D:D,MATCH(B394,'School List 1'!C:C,0))," ")</f>
        <v xml:space="preserve"> </v>
      </c>
      <c r="D394" s="85" t="str">
        <f>_xlfn.IFNA(INDEX('School List 1'!O:O, MATCH(B394,'School List 1'!C:C,0)),"")</f>
        <v/>
      </c>
      <c r="E394" s="9" t="e">
        <f t="shared" si="19"/>
        <v>#VALUE!</v>
      </c>
      <c r="F394" s="86" t="str">
        <f>IF(TRIM(B394)="","",_xlfn.IFNA(INDEX('School List 1'!P:P, MATCH(B394,'School List 1'!C:C,0)),1))</f>
        <v/>
      </c>
      <c r="G394" s="87" t="e">
        <f t="shared" si="18"/>
        <v>#VALUE!</v>
      </c>
      <c r="H394" s="87" t="e">
        <f t="shared" si="20"/>
        <v>#VALUE!</v>
      </c>
    </row>
    <row r="395" spans="1:8" x14ac:dyDescent="0.2">
      <c r="A395" s="9" t="str">
        <f>_xlfn.IFNA(INDEX('School List 1'!D:D,MATCH(B395,'School List 1'!C:C,0))," ")</f>
        <v xml:space="preserve"> </v>
      </c>
      <c r="D395" s="85" t="str">
        <f>_xlfn.IFNA(INDEX('School List 1'!O:O, MATCH(B395,'School List 1'!C:C,0)),"")</f>
        <v/>
      </c>
      <c r="E395" s="9" t="e">
        <f t="shared" si="19"/>
        <v>#VALUE!</v>
      </c>
      <c r="F395" s="86" t="str">
        <f>IF(TRIM(B395)="","",_xlfn.IFNA(INDEX('School List 1'!P:P, MATCH(B395,'School List 1'!C:C,0)),1))</f>
        <v/>
      </c>
      <c r="G395" s="87" t="e">
        <f t="shared" ref="G395:G458" si="21">539*F395</f>
        <v>#VALUE!</v>
      </c>
      <c r="H395" s="87" t="e">
        <f t="shared" si="20"/>
        <v>#VALUE!</v>
      </c>
    </row>
    <row r="396" spans="1:8" x14ac:dyDescent="0.2">
      <c r="A396" s="9" t="str">
        <f>_xlfn.IFNA(INDEX('School List 1'!D:D,MATCH(B396,'School List 1'!C:C,0))," ")</f>
        <v xml:space="preserve"> </v>
      </c>
      <c r="D396" s="85" t="str">
        <f>_xlfn.IFNA(INDEX('School List 1'!O:O, MATCH(B396,'School List 1'!C:C,0)),"")</f>
        <v/>
      </c>
      <c r="E396" s="9" t="e">
        <f t="shared" si="19"/>
        <v>#VALUE!</v>
      </c>
      <c r="F396" s="86" t="str">
        <f>IF(TRIM(B396)="","",_xlfn.IFNA(INDEX('School List 1'!P:P, MATCH(B396,'School List 1'!C:C,0)),1))</f>
        <v/>
      </c>
      <c r="G396" s="87" t="e">
        <f t="shared" si="21"/>
        <v>#VALUE!</v>
      </c>
      <c r="H396" s="87" t="e">
        <f t="shared" si="20"/>
        <v>#VALUE!</v>
      </c>
    </row>
    <row r="397" spans="1:8" x14ac:dyDescent="0.2">
      <c r="A397" s="9" t="str">
        <f>_xlfn.IFNA(INDEX('School List 1'!D:D,MATCH(B397,'School List 1'!C:C,0))," ")</f>
        <v xml:space="preserve"> </v>
      </c>
      <c r="D397" s="85" t="str">
        <f>_xlfn.IFNA(INDEX('School List 1'!O:O, MATCH(B397,'School List 1'!C:C,0)),"")</f>
        <v/>
      </c>
      <c r="E397" s="9" t="e">
        <f t="shared" si="19"/>
        <v>#VALUE!</v>
      </c>
      <c r="F397" s="86" t="str">
        <f>IF(TRIM(B397)="","",_xlfn.IFNA(INDEX('School List 1'!P:P, MATCH(B397,'School List 1'!C:C,0)),1))</f>
        <v/>
      </c>
      <c r="G397" s="87" t="e">
        <f t="shared" si="21"/>
        <v>#VALUE!</v>
      </c>
      <c r="H397" s="87" t="e">
        <f t="shared" si="20"/>
        <v>#VALUE!</v>
      </c>
    </row>
    <row r="398" spans="1:8" x14ac:dyDescent="0.2">
      <c r="A398" s="9" t="str">
        <f>_xlfn.IFNA(INDEX('School List 1'!D:D,MATCH(B398,'School List 1'!C:C,0))," ")</f>
        <v xml:space="preserve"> </v>
      </c>
      <c r="D398" s="85" t="str">
        <f>_xlfn.IFNA(INDEX('School List 1'!O:O, MATCH(B398,'School List 1'!C:C,0)),"")</f>
        <v/>
      </c>
      <c r="E398" s="9" t="e">
        <f t="shared" si="19"/>
        <v>#VALUE!</v>
      </c>
      <c r="F398" s="86" t="str">
        <f>IF(TRIM(B398)="","",_xlfn.IFNA(INDEX('School List 1'!P:P, MATCH(B398,'School List 1'!C:C,0)),1))</f>
        <v/>
      </c>
      <c r="G398" s="87" t="e">
        <f t="shared" si="21"/>
        <v>#VALUE!</v>
      </c>
      <c r="H398" s="87" t="e">
        <f t="shared" si="20"/>
        <v>#VALUE!</v>
      </c>
    </row>
    <row r="399" spans="1:8" x14ac:dyDescent="0.2">
      <c r="A399" s="9" t="str">
        <f>_xlfn.IFNA(INDEX('School List 1'!D:D,MATCH(B399,'School List 1'!C:C,0))," ")</f>
        <v xml:space="preserve"> </v>
      </c>
      <c r="D399" s="85" t="str">
        <f>_xlfn.IFNA(INDEX('School List 1'!O:O, MATCH(B399,'School List 1'!C:C,0)),"")</f>
        <v/>
      </c>
      <c r="E399" s="9" t="e">
        <f t="shared" si="19"/>
        <v>#VALUE!</v>
      </c>
      <c r="F399" s="86" t="str">
        <f>IF(TRIM(B399)="","",_xlfn.IFNA(INDEX('School List 1'!P:P, MATCH(B399,'School List 1'!C:C,0)),1))</f>
        <v/>
      </c>
      <c r="G399" s="87" t="e">
        <f t="shared" si="21"/>
        <v>#VALUE!</v>
      </c>
      <c r="H399" s="87" t="e">
        <f t="shared" si="20"/>
        <v>#VALUE!</v>
      </c>
    </row>
    <row r="400" spans="1:8" x14ac:dyDescent="0.2">
      <c r="A400" s="9" t="str">
        <f>_xlfn.IFNA(INDEX('School List 1'!D:D,MATCH(B400,'School List 1'!C:C,0))," ")</f>
        <v xml:space="preserve"> </v>
      </c>
      <c r="D400" s="85" t="str">
        <f>_xlfn.IFNA(INDEX('School List 1'!O:O, MATCH(B400,'School List 1'!C:C,0)),"")</f>
        <v/>
      </c>
      <c r="E400" s="9" t="e">
        <f t="shared" si="19"/>
        <v>#VALUE!</v>
      </c>
      <c r="F400" s="86" t="str">
        <f>IF(TRIM(B400)="","",_xlfn.IFNA(INDEX('School List 1'!P:P, MATCH(B400,'School List 1'!C:C,0)),1))</f>
        <v/>
      </c>
      <c r="G400" s="87" t="e">
        <f t="shared" si="21"/>
        <v>#VALUE!</v>
      </c>
      <c r="H400" s="87" t="e">
        <f t="shared" si="20"/>
        <v>#VALUE!</v>
      </c>
    </row>
    <row r="401" spans="1:8" x14ac:dyDescent="0.2">
      <c r="A401" s="9" t="str">
        <f>_xlfn.IFNA(INDEX('School List 1'!D:D,MATCH(B401,'School List 1'!C:C,0))," ")</f>
        <v xml:space="preserve"> </v>
      </c>
      <c r="D401" s="85" t="str">
        <f>_xlfn.IFNA(INDEX('School List 1'!O:O, MATCH(B401,'School List 1'!C:C,0)),"")</f>
        <v/>
      </c>
      <c r="E401" s="9" t="e">
        <f t="shared" si="19"/>
        <v>#VALUE!</v>
      </c>
      <c r="F401" s="86" t="str">
        <f>IF(TRIM(B401)="","",_xlfn.IFNA(INDEX('School List 1'!P:P, MATCH(B401,'School List 1'!C:C,0)),1))</f>
        <v/>
      </c>
      <c r="G401" s="87" t="e">
        <f t="shared" si="21"/>
        <v>#VALUE!</v>
      </c>
      <c r="H401" s="87" t="e">
        <f t="shared" si="20"/>
        <v>#VALUE!</v>
      </c>
    </row>
    <row r="402" spans="1:8" x14ac:dyDescent="0.2">
      <c r="A402" s="9" t="str">
        <f>_xlfn.IFNA(INDEX('School List 1'!D:D,MATCH(B402,'School List 1'!C:C,0))," ")</f>
        <v xml:space="preserve"> </v>
      </c>
      <c r="D402" s="85" t="str">
        <f>_xlfn.IFNA(INDEX('School List 1'!O:O, MATCH(B402,'School List 1'!C:C,0)),"")</f>
        <v/>
      </c>
      <c r="E402" s="9" t="e">
        <f t="shared" si="19"/>
        <v>#VALUE!</v>
      </c>
      <c r="F402" s="86" t="str">
        <f>IF(TRIM(B402)="","",_xlfn.IFNA(INDEX('School List 1'!P:P, MATCH(B402,'School List 1'!C:C,0)),1))</f>
        <v/>
      </c>
      <c r="G402" s="87" t="e">
        <f t="shared" si="21"/>
        <v>#VALUE!</v>
      </c>
      <c r="H402" s="87" t="e">
        <f t="shared" si="20"/>
        <v>#VALUE!</v>
      </c>
    </row>
    <row r="403" spans="1:8" x14ac:dyDescent="0.2">
      <c r="A403" s="9" t="str">
        <f>_xlfn.IFNA(INDEX('School List 1'!D:D,MATCH(B403,'School List 1'!C:C,0))," ")</f>
        <v xml:space="preserve"> </v>
      </c>
      <c r="D403" s="85" t="str">
        <f>_xlfn.IFNA(INDEX('School List 1'!O:O, MATCH(B403,'School List 1'!C:C,0)),"")</f>
        <v/>
      </c>
      <c r="E403" s="9" t="e">
        <f t="shared" si="19"/>
        <v>#VALUE!</v>
      </c>
      <c r="F403" s="86" t="str">
        <f>IF(TRIM(B403)="","",_xlfn.IFNA(INDEX('School List 1'!P:P, MATCH(B403,'School List 1'!C:C,0)),1))</f>
        <v/>
      </c>
      <c r="G403" s="87" t="e">
        <f t="shared" si="21"/>
        <v>#VALUE!</v>
      </c>
      <c r="H403" s="87" t="e">
        <f t="shared" si="20"/>
        <v>#VALUE!</v>
      </c>
    </row>
    <row r="404" spans="1:8" x14ac:dyDescent="0.2">
      <c r="A404" s="9" t="str">
        <f>_xlfn.IFNA(INDEX('School List 1'!D:D,MATCH(B404,'School List 1'!C:C,0))," ")</f>
        <v xml:space="preserve"> </v>
      </c>
      <c r="D404" s="85" t="str">
        <f>_xlfn.IFNA(INDEX('School List 1'!O:O, MATCH(B404,'School List 1'!C:C,0)),"")</f>
        <v/>
      </c>
      <c r="E404" s="9" t="e">
        <f t="shared" si="19"/>
        <v>#VALUE!</v>
      </c>
      <c r="F404" s="86" t="str">
        <f>IF(TRIM(B404)="","",_xlfn.IFNA(INDEX('School List 1'!P:P, MATCH(B404,'School List 1'!C:C,0)),1))</f>
        <v/>
      </c>
      <c r="G404" s="87" t="e">
        <f t="shared" si="21"/>
        <v>#VALUE!</v>
      </c>
      <c r="H404" s="87" t="e">
        <f t="shared" si="20"/>
        <v>#VALUE!</v>
      </c>
    </row>
    <row r="405" spans="1:8" x14ac:dyDescent="0.2">
      <c r="A405" s="9" t="str">
        <f>_xlfn.IFNA(INDEX('School List 1'!D:D,MATCH(B405,'School List 1'!C:C,0))," ")</f>
        <v xml:space="preserve"> </v>
      </c>
      <c r="D405" s="85" t="str">
        <f>_xlfn.IFNA(INDEX('School List 1'!O:O, MATCH(B405,'School List 1'!C:C,0)),"")</f>
        <v/>
      </c>
      <c r="E405" s="9" t="e">
        <f t="shared" si="19"/>
        <v>#VALUE!</v>
      </c>
      <c r="F405" s="86" t="str">
        <f>IF(TRIM(B405)="","",_xlfn.IFNA(INDEX('School List 1'!P:P, MATCH(B405,'School List 1'!C:C,0)),1))</f>
        <v/>
      </c>
      <c r="G405" s="87" t="e">
        <f t="shared" si="21"/>
        <v>#VALUE!</v>
      </c>
      <c r="H405" s="87" t="e">
        <f t="shared" si="20"/>
        <v>#VALUE!</v>
      </c>
    </row>
    <row r="406" spans="1:8" x14ac:dyDescent="0.2">
      <c r="A406" s="9" t="str">
        <f>_xlfn.IFNA(INDEX('School List 1'!D:D,MATCH(B406,'School List 1'!C:C,0))," ")</f>
        <v xml:space="preserve"> </v>
      </c>
      <c r="D406" s="85" t="str">
        <f>_xlfn.IFNA(INDEX('School List 1'!O:O, MATCH(B406,'School List 1'!C:C,0)),"")</f>
        <v/>
      </c>
      <c r="E406" s="9" t="e">
        <f t="shared" si="19"/>
        <v>#VALUE!</v>
      </c>
      <c r="F406" s="86" t="str">
        <f>IF(TRIM(B406)="","",_xlfn.IFNA(INDEX('School List 1'!P:P, MATCH(B406,'School List 1'!C:C,0)),1))</f>
        <v/>
      </c>
      <c r="G406" s="87" t="e">
        <f t="shared" si="21"/>
        <v>#VALUE!</v>
      </c>
      <c r="H406" s="87" t="e">
        <f t="shared" si="20"/>
        <v>#VALUE!</v>
      </c>
    </row>
    <row r="407" spans="1:8" x14ac:dyDescent="0.2">
      <c r="A407" s="9" t="str">
        <f>_xlfn.IFNA(INDEX('School List 1'!D:D,MATCH(B407,'School List 1'!C:C,0))," ")</f>
        <v xml:space="preserve"> </v>
      </c>
      <c r="D407" s="85" t="str">
        <f>_xlfn.IFNA(INDEX('School List 1'!O:O, MATCH(B407,'School List 1'!C:C,0)),"")</f>
        <v/>
      </c>
      <c r="E407" s="9" t="e">
        <f t="shared" si="19"/>
        <v>#VALUE!</v>
      </c>
      <c r="F407" s="86" t="str">
        <f>IF(TRIM(B407)="","",_xlfn.IFNA(INDEX('School List 1'!P:P, MATCH(B407,'School List 1'!C:C,0)),1))</f>
        <v/>
      </c>
      <c r="G407" s="87" t="e">
        <f t="shared" si="21"/>
        <v>#VALUE!</v>
      </c>
      <c r="H407" s="87" t="e">
        <f t="shared" si="20"/>
        <v>#VALUE!</v>
      </c>
    </row>
    <row r="408" spans="1:8" x14ac:dyDescent="0.2">
      <c r="A408" s="9" t="str">
        <f>_xlfn.IFNA(INDEX('School List 1'!D:D,MATCH(B408,'School List 1'!C:C,0))," ")</f>
        <v xml:space="preserve"> </v>
      </c>
      <c r="D408" s="85" t="str">
        <f>_xlfn.IFNA(INDEX('School List 1'!O:O, MATCH(B408,'School List 1'!C:C,0)),"")</f>
        <v/>
      </c>
      <c r="E408" s="9" t="e">
        <f t="shared" si="19"/>
        <v>#VALUE!</v>
      </c>
      <c r="F408" s="86" t="str">
        <f>IF(TRIM(B408)="","",_xlfn.IFNA(INDEX('School List 1'!P:P, MATCH(B408,'School List 1'!C:C,0)),1))</f>
        <v/>
      </c>
      <c r="G408" s="87" t="e">
        <f t="shared" si="21"/>
        <v>#VALUE!</v>
      </c>
      <c r="H408" s="87" t="e">
        <f t="shared" si="20"/>
        <v>#VALUE!</v>
      </c>
    </row>
    <row r="409" spans="1:8" x14ac:dyDescent="0.2">
      <c r="A409" s="9" t="str">
        <f>_xlfn.IFNA(INDEX('School List 1'!D:D,MATCH(B409,'School List 1'!C:C,0))," ")</f>
        <v xml:space="preserve"> </v>
      </c>
      <c r="D409" s="85" t="str">
        <f>_xlfn.IFNA(INDEX('School List 1'!O:O, MATCH(B409,'School List 1'!C:C,0)),"")</f>
        <v/>
      </c>
      <c r="E409" s="9" t="e">
        <f t="shared" si="19"/>
        <v>#VALUE!</v>
      </c>
      <c r="F409" s="86" t="str">
        <f>IF(TRIM(B409)="","",_xlfn.IFNA(INDEX('School List 1'!P:P, MATCH(B409,'School List 1'!C:C,0)),1))</f>
        <v/>
      </c>
      <c r="G409" s="87" t="e">
        <f t="shared" si="21"/>
        <v>#VALUE!</v>
      </c>
      <c r="H409" s="87" t="e">
        <f t="shared" si="20"/>
        <v>#VALUE!</v>
      </c>
    </row>
    <row r="410" spans="1:8" x14ac:dyDescent="0.2">
      <c r="A410" s="9" t="str">
        <f>_xlfn.IFNA(INDEX('School List 1'!D:D,MATCH(B410,'School List 1'!C:C,0))," ")</f>
        <v xml:space="preserve"> </v>
      </c>
      <c r="D410" s="85" t="str">
        <f>_xlfn.IFNA(INDEX('School List 1'!O:O, MATCH(B410,'School List 1'!C:C,0)),"")</f>
        <v/>
      </c>
      <c r="E410" s="9" t="e">
        <f t="shared" si="19"/>
        <v>#VALUE!</v>
      </c>
      <c r="F410" s="86" t="str">
        <f>IF(TRIM(B410)="","",_xlfn.IFNA(INDEX('School List 1'!P:P, MATCH(B410,'School List 1'!C:C,0)),1))</f>
        <v/>
      </c>
      <c r="G410" s="87" t="e">
        <f t="shared" si="21"/>
        <v>#VALUE!</v>
      </c>
      <c r="H410" s="87" t="e">
        <f t="shared" si="20"/>
        <v>#VALUE!</v>
      </c>
    </row>
    <row r="411" spans="1:8" x14ac:dyDescent="0.2">
      <c r="A411" s="9" t="str">
        <f>_xlfn.IFNA(INDEX('School List 1'!D:D,MATCH(B411,'School List 1'!C:C,0))," ")</f>
        <v xml:space="preserve"> </v>
      </c>
      <c r="D411" s="85" t="str">
        <f>_xlfn.IFNA(INDEX('School List 1'!O:O, MATCH(B411,'School List 1'!C:C,0)),"")</f>
        <v/>
      </c>
      <c r="E411" s="9" t="e">
        <f t="shared" si="19"/>
        <v>#VALUE!</v>
      </c>
      <c r="F411" s="86" t="str">
        <f>IF(TRIM(B411)="","",_xlfn.IFNA(INDEX('School List 1'!P:P, MATCH(B411,'School List 1'!C:C,0)),1))</f>
        <v/>
      </c>
      <c r="G411" s="87" t="e">
        <f t="shared" si="21"/>
        <v>#VALUE!</v>
      </c>
      <c r="H411" s="87" t="e">
        <f t="shared" si="20"/>
        <v>#VALUE!</v>
      </c>
    </row>
    <row r="412" spans="1:8" x14ac:dyDescent="0.2">
      <c r="A412" s="9" t="str">
        <f>_xlfn.IFNA(INDEX('School List 1'!D:D,MATCH(B412,'School List 1'!C:C,0))," ")</f>
        <v xml:space="preserve"> </v>
      </c>
      <c r="D412" s="85" t="str">
        <f>_xlfn.IFNA(INDEX('School List 1'!O:O, MATCH(B412,'School List 1'!C:C,0)),"")</f>
        <v/>
      </c>
      <c r="E412" s="9" t="e">
        <f t="shared" si="19"/>
        <v>#VALUE!</v>
      </c>
      <c r="F412" s="86" t="str">
        <f>IF(TRIM(B412)="","",_xlfn.IFNA(INDEX('School List 1'!P:P, MATCH(B412,'School List 1'!C:C,0)),1))</f>
        <v/>
      </c>
      <c r="G412" s="87" t="e">
        <f t="shared" si="21"/>
        <v>#VALUE!</v>
      </c>
      <c r="H412" s="87" t="e">
        <f t="shared" si="20"/>
        <v>#VALUE!</v>
      </c>
    </row>
    <row r="413" spans="1:8" x14ac:dyDescent="0.2">
      <c r="A413" s="9" t="str">
        <f>_xlfn.IFNA(INDEX('School List 1'!D:D,MATCH(B413,'School List 1'!C:C,0))," ")</f>
        <v xml:space="preserve"> </v>
      </c>
      <c r="D413" s="85" t="str">
        <f>_xlfn.IFNA(INDEX('School List 1'!O:O, MATCH(B413,'School List 1'!C:C,0)),"")</f>
        <v/>
      </c>
      <c r="E413" s="9" t="e">
        <f t="shared" si="19"/>
        <v>#VALUE!</v>
      </c>
      <c r="F413" s="86" t="str">
        <f>IF(TRIM(B413)="","",_xlfn.IFNA(INDEX('School List 1'!P:P, MATCH(B413,'School List 1'!C:C,0)),1))</f>
        <v/>
      </c>
      <c r="G413" s="87" t="e">
        <f t="shared" si="21"/>
        <v>#VALUE!</v>
      </c>
      <c r="H413" s="87" t="e">
        <f t="shared" si="20"/>
        <v>#VALUE!</v>
      </c>
    </row>
    <row r="414" spans="1:8" x14ac:dyDescent="0.2">
      <c r="A414" s="9" t="str">
        <f>_xlfn.IFNA(INDEX('School List 1'!D:D,MATCH(B414,'School List 1'!C:C,0))," ")</f>
        <v xml:space="preserve"> </v>
      </c>
      <c r="D414" s="85" t="str">
        <f>_xlfn.IFNA(INDEX('School List 1'!O:O, MATCH(B414,'School List 1'!C:C,0)),"")</f>
        <v/>
      </c>
      <c r="E414" s="9" t="e">
        <f t="shared" si="19"/>
        <v>#VALUE!</v>
      </c>
      <c r="F414" s="86" t="str">
        <f>IF(TRIM(B414)="","",_xlfn.IFNA(INDEX('School List 1'!P:P, MATCH(B414,'School List 1'!C:C,0)),1))</f>
        <v/>
      </c>
      <c r="G414" s="87" t="e">
        <f t="shared" si="21"/>
        <v>#VALUE!</v>
      </c>
      <c r="H414" s="87" t="e">
        <f t="shared" si="20"/>
        <v>#VALUE!</v>
      </c>
    </row>
    <row r="415" spans="1:8" x14ac:dyDescent="0.2">
      <c r="A415" s="9" t="str">
        <f>_xlfn.IFNA(INDEX('School List 1'!D:D,MATCH(B415,'School List 1'!C:C,0))," ")</f>
        <v xml:space="preserve"> </v>
      </c>
      <c r="D415" s="85" t="str">
        <f>_xlfn.IFNA(INDEX('School List 1'!O:O, MATCH(B415,'School List 1'!C:C,0)),"")</f>
        <v/>
      </c>
      <c r="E415" s="9" t="e">
        <f t="shared" si="19"/>
        <v>#VALUE!</v>
      </c>
      <c r="F415" s="86" t="str">
        <f>IF(TRIM(B415)="","",_xlfn.IFNA(INDEX('School List 1'!P:P, MATCH(B415,'School List 1'!C:C,0)),1))</f>
        <v/>
      </c>
      <c r="G415" s="87" t="e">
        <f t="shared" si="21"/>
        <v>#VALUE!</v>
      </c>
      <c r="H415" s="87" t="e">
        <f t="shared" si="20"/>
        <v>#VALUE!</v>
      </c>
    </row>
    <row r="416" spans="1:8" x14ac:dyDescent="0.2">
      <c r="A416" s="9" t="str">
        <f>_xlfn.IFNA(INDEX('School List 1'!D:D,MATCH(B416,'School List 1'!C:C,0))," ")</f>
        <v xml:space="preserve"> </v>
      </c>
      <c r="D416" s="85" t="str">
        <f>_xlfn.IFNA(INDEX('School List 1'!O:O, MATCH(B416,'School List 1'!C:C,0)),"")</f>
        <v/>
      </c>
      <c r="E416" s="9" t="e">
        <f t="shared" si="19"/>
        <v>#VALUE!</v>
      </c>
      <c r="F416" s="86" t="str">
        <f>IF(TRIM(B416)="","",_xlfn.IFNA(INDEX('School List 1'!P:P, MATCH(B416,'School List 1'!C:C,0)),1))</f>
        <v/>
      </c>
      <c r="G416" s="87" t="e">
        <f t="shared" si="21"/>
        <v>#VALUE!</v>
      </c>
      <c r="H416" s="87" t="e">
        <f t="shared" si="20"/>
        <v>#VALUE!</v>
      </c>
    </row>
    <row r="417" spans="1:8" x14ac:dyDescent="0.2">
      <c r="A417" s="9" t="str">
        <f>_xlfn.IFNA(INDEX('School List 1'!D:D,MATCH(B417,'School List 1'!C:C,0))," ")</f>
        <v xml:space="preserve"> </v>
      </c>
      <c r="D417" s="85" t="str">
        <f>_xlfn.IFNA(INDEX('School List 1'!O:O, MATCH(B417,'School List 1'!C:C,0)),"")</f>
        <v/>
      </c>
      <c r="E417" s="9" t="e">
        <f t="shared" si="19"/>
        <v>#VALUE!</v>
      </c>
      <c r="F417" s="86" t="str">
        <f>IF(TRIM(B417)="","",_xlfn.IFNA(INDEX('School List 1'!P:P, MATCH(B417,'School List 1'!C:C,0)),1))</f>
        <v/>
      </c>
      <c r="G417" s="87" t="e">
        <f t="shared" si="21"/>
        <v>#VALUE!</v>
      </c>
      <c r="H417" s="87" t="e">
        <f t="shared" si="20"/>
        <v>#VALUE!</v>
      </c>
    </row>
    <row r="418" spans="1:8" x14ac:dyDescent="0.2">
      <c r="A418" s="9" t="str">
        <f>_xlfn.IFNA(INDEX('School List 1'!D:D,MATCH(B418,'School List 1'!C:C,0))," ")</f>
        <v xml:space="preserve"> </v>
      </c>
      <c r="D418" s="85" t="str">
        <f>_xlfn.IFNA(INDEX('School List 1'!O:O, MATCH(B418,'School List 1'!C:C,0)),"")</f>
        <v/>
      </c>
      <c r="E418" s="9" t="e">
        <f t="shared" si="19"/>
        <v>#VALUE!</v>
      </c>
      <c r="F418" s="86" t="str">
        <f>IF(TRIM(B418)="","",_xlfn.IFNA(INDEX('School List 1'!P:P, MATCH(B418,'School List 1'!C:C,0)),1))</f>
        <v/>
      </c>
      <c r="G418" s="87" t="e">
        <f t="shared" si="21"/>
        <v>#VALUE!</v>
      </c>
      <c r="H418" s="87" t="e">
        <f t="shared" si="20"/>
        <v>#VALUE!</v>
      </c>
    </row>
    <row r="419" spans="1:8" x14ac:dyDescent="0.2">
      <c r="A419" s="9" t="str">
        <f>_xlfn.IFNA(INDEX('School List 1'!D:D,MATCH(B419,'School List 1'!C:C,0))," ")</f>
        <v xml:space="preserve"> </v>
      </c>
      <c r="D419" s="85" t="str">
        <f>_xlfn.IFNA(INDEX('School List 1'!O:O, MATCH(B419,'School List 1'!C:C,0)),"")</f>
        <v/>
      </c>
      <c r="E419" s="9" t="e">
        <f t="shared" si="19"/>
        <v>#VALUE!</v>
      </c>
      <c r="F419" s="86" t="str">
        <f>IF(TRIM(B419)="","",_xlfn.IFNA(INDEX('School List 1'!P:P, MATCH(B419,'School List 1'!C:C,0)),1))</f>
        <v/>
      </c>
      <c r="G419" s="87" t="e">
        <f t="shared" si="21"/>
        <v>#VALUE!</v>
      </c>
      <c r="H419" s="87" t="e">
        <f t="shared" si="20"/>
        <v>#VALUE!</v>
      </c>
    </row>
    <row r="420" spans="1:8" x14ac:dyDescent="0.2">
      <c r="A420" s="9" t="str">
        <f>_xlfn.IFNA(INDEX('School List 1'!D:D,MATCH(B420,'School List 1'!C:C,0))," ")</f>
        <v xml:space="preserve"> </v>
      </c>
      <c r="D420" s="85" t="str">
        <f>_xlfn.IFNA(INDEX('School List 1'!O:O, MATCH(B420,'School List 1'!C:C,0)),"")</f>
        <v/>
      </c>
      <c r="E420" s="9" t="e">
        <f t="shared" si="19"/>
        <v>#VALUE!</v>
      </c>
      <c r="F420" s="86" t="str">
        <f>IF(TRIM(B420)="","",_xlfn.IFNA(INDEX('School List 1'!P:P, MATCH(B420,'School List 1'!C:C,0)),1))</f>
        <v/>
      </c>
      <c r="G420" s="87" t="e">
        <f t="shared" si="21"/>
        <v>#VALUE!</v>
      </c>
      <c r="H420" s="87" t="e">
        <f t="shared" si="20"/>
        <v>#VALUE!</v>
      </c>
    </row>
    <row r="421" spans="1:8" x14ac:dyDescent="0.2">
      <c r="A421" s="9" t="str">
        <f>_xlfn.IFNA(INDEX('School List 1'!D:D,MATCH(B421,'School List 1'!C:C,0))," ")</f>
        <v xml:space="preserve"> </v>
      </c>
      <c r="D421" s="85" t="str">
        <f>_xlfn.IFNA(INDEX('School List 1'!O:O, MATCH(B421,'School List 1'!C:C,0)),"")</f>
        <v/>
      </c>
      <c r="E421" s="9" t="e">
        <f t="shared" si="19"/>
        <v>#VALUE!</v>
      </c>
      <c r="F421" s="86" t="str">
        <f>IF(TRIM(B421)="","",_xlfn.IFNA(INDEX('School List 1'!P:P, MATCH(B421,'School List 1'!C:C,0)),1))</f>
        <v/>
      </c>
      <c r="G421" s="87" t="e">
        <f t="shared" si="21"/>
        <v>#VALUE!</v>
      </c>
      <c r="H421" s="87" t="e">
        <f t="shared" si="20"/>
        <v>#VALUE!</v>
      </c>
    </row>
    <row r="422" spans="1:8" x14ac:dyDescent="0.2">
      <c r="A422" s="9" t="str">
        <f>_xlfn.IFNA(INDEX('School List 1'!D:D,MATCH(B422,'School List 1'!C:C,0))," ")</f>
        <v xml:space="preserve"> </v>
      </c>
      <c r="D422" s="85" t="str">
        <f>_xlfn.IFNA(INDEX('School List 1'!O:O, MATCH(B422,'School List 1'!C:C,0)),"")</f>
        <v/>
      </c>
      <c r="E422" s="9" t="e">
        <f t="shared" si="19"/>
        <v>#VALUE!</v>
      </c>
      <c r="F422" s="86" t="str">
        <f>IF(TRIM(B422)="","",_xlfn.IFNA(INDEX('School List 1'!P:P, MATCH(B422,'School List 1'!C:C,0)),1))</f>
        <v/>
      </c>
      <c r="G422" s="87" t="e">
        <f t="shared" si="21"/>
        <v>#VALUE!</v>
      </c>
      <c r="H422" s="87" t="e">
        <f t="shared" si="20"/>
        <v>#VALUE!</v>
      </c>
    </row>
    <row r="423" spans="1:8" x14ac:dyDescent="0.2">
      <c r="A423" s="9" t="str">
        <f>_xlfn.IFNA(INDEX('School List 1'!D:D,MATCH(B423,'School List 1'!C:C,0))," ")</f>
        <v xml:space="preserve"> </v>
      </c>
      <c r="D423" s="85" t="str">
        <f>_xlfn.IFNA(INDEX('School List 1'!O:O, MATCH(B423,'School List 1'!C:C,0)),"")</f>
        <v/>
      </c>
      <c r="E423" s="9" t="e">
        <f t="shared" si="19"/>
        <v>#VALUE!</v>
      </c>
      <c r="F423" s="86" t="str">
        <f>IF(TRIM(B423)="","",_xlfn.IFNA(INDEX('School List 1'!P:P, MATCH(B423,'School List 1'!C:C,0)),1))</f>
        <v/>
      </c>
      <c r="G423" s="87" t="e">
        <f t="shared" si="21"/>
        <v>#VALUE!</v>
      </c>
      <c r="H423" s="87" t="e">
        <f t="shared" si="20"/>
        <v>#VALUE!</v>
      </c>
    </row>
    <row r="424" spans="1:8" x14ac:dyDescent="0.2">
      <c r="A424" s="9" t="str">
        <f>_xlfn.IFNA(INDEX('School List 1'!D:D,MATCH(B424,'School List 1'!C:C,0))," ")</f>
        <v xml:space="preserve"> </v>
      </c>
      <c r="D424" s="85" t="str">
        <f>_xlfn.IFNA(INDEX('School List 1'!O:O, MATCH(B424,'School List 1'!C:C,0)),"")</f>
        <v/>
      </c>
      <c r="E424" s="9" t="e">
        <f t="shared" si="19"/>
        <v>#VALUE!</v>
      </c>
      <c r="F424" s="86" t="str">
        <f>IF(TRIM(B424)="","",_xlfn.IFNA(INDEX('School List 1'!P:P, MATCH(B424,'School List 1'!C:C,0)),1))</f>
        <v/>
      </c>
      <c r="G424" s="87" t="e">
        <f t="shared" si="21"/>
        <v>#VALUE!</v>
      </c>
      <c r="H424" s="87" t="e">
        <f t="shared" si="20"/>
        <v>#VALUE!</v>
      </c>
    </row>
    <row r="425" spans="1:8" x14ac:dyDescent="0.2">
      <c r="A425" s="9" t="str">
        <f>_xlfn.IFNA(INDEX('School List 1'!D:D,MATCH(B425,'School List 1'!C:C,0))," ")</f>
        <v xml:space="preserve"> </v>
      </c>
      <c r="D425" s="85" t="str">
        <f>_xlfn.IFNA(INDEX('School List 1'!O:O, MATCH(B425,'School List 1'!C:C,0)),"")</f>
        <v/>
      </c>
      <c r="E425" s="9" t="e">
        <f t="shared" si="19"/>
        <v>#VALUE!</v>
      </c>
      <c r="F425" s="86" t="str">
        <f>IF(TRIM(B425)="","",_xlfn.IFNA(INDEX('School List 1'!P:P, MATCH(B425,'School List 1'!C:C,0)),1))</f>
        <v/>
      </c>
      <c r="G425" s="87" t="e">
        <f t="shared" si="21"/>
        <v>#VALUE!</v>
      </c>
      <c r="H425" s="87" t="e">
        <f t="shared" si="20"/>
        <v>#VALUE!</v>
      </c>
    </row>
    <row r="426" spans="1:8" x14ac:dyDescent="0.2">
      <c r="A426" s="9" t="str">
        <f>_xlfn.IFNA(INDEX('School List 1'!D:D,MATCH(B426,'School List 1'!C:C,0))," ")</f>
        <v xml:space="preserve"> </v>
      </c>
      <c r="D426" s="85" t="str">
        <f>_xlfn.IFNA(INDEX('School List 1'!O:O, MATCH(B426,'School List 1'!C:C,0)),"")</f>
        <v/>
      </c>
      <c r="E426" s="9" t="e">
        <f t="shared" si="19"/>
        <v>#VALUE!</v>
      </c>
      <c r="F426" s="86" t="str">
        <f>IF(TRIM(B426)="","",_xlfn.IFNA(INDEX('School List 1'!P:P, MATCH(B426,'School List 1'!C:C,0)),1))</f>
        <v/>
      </c>
      <c r="G426" s="87" t="e">
        <f t="shared" si="21"/>
        <v>#VALUE!</v>
      </c>
      <c r="H426" s="87" t="e">
        <f t="shared" si="20"/>
        <v>#VALUE!</v>
      </c>
    </row>
    <row r="427" spans="1:8" x14ac:dyDescent="0.2">
      <c r="A427" s="9" t="str">
        <f>_xlfn.IFNA(INDEX('School List 1'!D:D,MATCH(B427,'School List 1'!C:C,0))," ")</f>
        <v xml:space="preserve"> </v>
      </c>
      <c r="D427" s="85" t="str">
        <f>_xlfn.IFNA(INDEX('School List 1'!O:O, MATCH(B427,'School List 1'!C:C,0)),"")</f>
        <v/>
      </c>
      <c r="E427" s="9" t="e">
        <f t="shared" si="19"/>
        <v>#VALUE!</v>
      </c>
      <c r="F427" s="86" t="str">
        <f>IF(TRIM(B427)="","",_xlfn.IFNA(INDEX('School List 1'!P:P, MATCH(B427,'School List 1'!C:C,0)),1))</f>
        <v/>
      </c>
      <c r="G427" s="87" t="e">
        <f t="shared" si="21"/>
        <v>#VALUE!</v>
      </c>
      <c r="H427" s="87" t="e">
        <f t="shared" si="20"/>
        <v>#VALUE!</v>
      </c>
    </row>
    <row r="428" spans="1:8" x14ac:dyDescent="0.2">
      <c r="A428" s="9" t="str">
        <f>_xlfn.IFNA(INDEX('School List 1'!D:D,MATCH(B428,'School List 1'!C:C,0))," ")</f>
        <v xml:space="preserve"> </v>
      </c>
      <c r="D428" s="85" t="str">
        <f>_xlfn.IFNA(INDEX('School List 1'!O:O, MATCH(B428,'School List 1'!C:C,0)),"")</f>
        <v/>
      </c>
      <c r="E428" s="9" t="e">
        <f t="shared" si="19"/>
        <v>#VALUE!</v>
      </c>
      <c r="F428" s="86" t="str">
        <f>IF(TRIM(B428)="","",_xlfn.IFNA(INDEX('School List 1'!P:P, MATCH(B428,'School List 1'!C:C,0)),1))</f>
        <v/>
      </c>
      <c r="G428" s="87" t="e">
        <f t="shared" si="21"/>
        <v>#VALUE!</v>
      </c>
      <c r="H428" s="87" t="e">
        <f t="shared" si="20"/>
        <v>#VALUE!</v>
      </c>
    </row>
    <row r="429" spans="1:8" x14ac:dyDescent="0.2">
      <c r="A429" s="9" t="str">
        <f>_xlfn.IFNA(INDEX('School List 1'!D:D,MATCH(B429,'School List 1'!C:C,0))," ")</f>
        <v xml:space="preserve"> </v>
      </c>
      <c r="D429" s="85" t="str">
        <f>_xlfn.IFNA(INDEX('School List 1'!O:O, MATCH(B429,'School List 1'!C:C,0)),"")</f>
        <v/>
      </c>
      <c r="E429" s="9" t="e">
        <f t="shared" si="19"/>
        <v>#VALUE!</v>
      </c>
      <c r="F429" s="86" t="str">
        <f>IF(TRIM(B429)="","",_xlfn.IFNA(INDEX('School List 1'!P:P, MATCH(B429,'School List 1'!C:C,0)),1))</f>
        <v/>
      </c>
      <c r="G429" s="87" t="e">
        <f t="shared" si="21"/>
        <v>#VALUE!</v>
      </c>
      <c r="H429" s="87" t="e">
        <f t="shared" si="20"/>
        <v>#VALUE!</v>
      </c>
    </row>
    <row r="430" spans="1:8" x14ac:dyDescent="0.2">
      <c r="A430" s="9" t="str">
        <f>_xlfn.IFNA(INDEX('School List 1'!D:D,MATCH(B430,'School List 1'!C:C,0))," ")</f>
        <v xml:space="preserve"> </v>
      </c>
      <c r="D430" s="85" t="str">
        <f>_xlfn.IFNA(INDEX('School List 1'!O:O, MATCH(B430,'School List 1'!C:C,0)),"")</f>
        <v/>
      </c>
      <c r="E430" s="9" t="e">
        <f t="shared" si="19"/>
        <v>#VALUE!</v>
      </c>
      <c r="F430" s="86" t="str">
        <f>IF(TRIM(B430)="","",_xlfn.IFNA(INDEX('School List 1'!P:P, MATCH(B430,'School List 1'!C:C,0)),1))</f>
        <v/>
      </c>
      <c r="G430" s="87" t="e">
        <f t="shared" si="21"/>
        <v>#VALUE!</v>
      </c>
      <c r="H430" s="87" t="e">
        <f t="shared" si="20"/>
        <v>#VALUE!</v>
      </c>
    </row>
    <row r="431" spans="1:8" x14ac:dyDescent="0.2">
      <c r="A431" s="9" t="str">
        <f>_xlfn.IFNA(INDEX('School List 1'!D:D,MATCH(B431,'School List 1'!C:C,0))," ")</f>
        <v xml:space="preserve"> </v>
      </c>
      <c r="D431" s="85" t="str">
        <f>_xlfn.IFNA(INDEX('School List 1'!O:O, MATCH(B431,'School List 1'!C:C,0)),"")</f>
        <v/>
      </c>
      <c r="E431" s="9" t="e">
        <f t="shared" si="19"/>
        <v>#VALUE!</v>
      </c>
      <c r="F431" s="86" t="str">
        <f>IF(TRIM(B431)="","",_xlfn.IFNA(INDEX('School List 1'!P:P, MATCH(B431,'School List 1'!C:C,0)),1))</f>
        <v/>
      </c>
      <c r="G431" s="87" t="e">
        <f t="shared" si="21"/>
        <v>#VALUE!</v>
      </c>
      <c r="H431" s="87" t="e">
        <f t="shared" si="20"/>
        <v>#VALUE!</v>
      </c>
    </row>
    <row r="432" spans="1:8" x14ac:dyDescent="0.2">
      <c r="A432" s="9" t="str">
        <f>_xlfn.IFNA(INDEX('School List 1'!D:D,MATCH(B432,'School List 1'!C:C,0))," ")</f>
        <v xml:space="preserve"> </v>
      </c>
      <c r="D432" s="85" t="str">
        <f>_xlfn.IFNA(INDEX('School List 1'!O:O, MATCH(B432,'School List 1'!C:C,0)),"")</f>
        <v/>
      </c>
      <c r="E432" s="9" t="e">
        <f t="shared" si="19"/>
        <v>#VALUE!</v>
      </c>
      <c r="F432" s="86" t="str">
        <f>IF(TRIM(B432)="","",_xlfn.IFNA(INDEX('School List 1'!P:P, MATCH(B432,'School List 1'!C:C,0)),1))</f>
        <v/>
      </c>
      <c r="G432" s="87" t="e">
        <f t="shared" si="21"/>
        <v>#VALUE!</v>
      </c>
      <c r="H432" s="87" t="e">
        <f t="shared" si="20"/>
        <v>#VALUE!</v>
      </c>
    </row>
    <row r="433" spans="1:8" x14ac:dyDescent="0.2">
      <c r="A433" s="9" t="str">
        <f>_xlfn.IFNA(INDEX('School List 1'!D:D,MATCH(B433,'School List 1'!C:C,0))," ")</f>
        <v xml:space="preserve"> </v>
      </c>
      <c r="D433" s="85" t="str">
        <f>_xlfn.IFNA(INDEX('School List 1'!O:O, MATCH(B433,'School List 1'!C:C,0)),"")</f>
        <v/>
      </c>
      <c r="E433" s="9" t="e">
        <f t="shared" si="19"/>
        <v>#VALUE!</v>
      </c>
      <c r="F433" s="86" t="str">
        <f>IF(TRIM(B433)="","",_xlfn.IFNA(INDEX('School List 1'!P:P, MATCH(B433,'School List 1'!C:C,0)),1))</f>
        <v/>
      </c>
      <c r="G433" s="87" t="e">
        <f t="shared" si="21"/>
        <v>#VALUE!</v>
      </c>
      <c r="H433" s="87" t="e">
        <f t="shared" si="20"/>
        <v>#VALUE!</v>
      </c>
    </row>
    <row r="434" spans="1:8" x14ac:dyDescent="0.2">
      <c r="A434" s="9" t="str">
        <f>_xlfn.IFNA(INDEX('School List 1'!D:D,MATCH(B434,'School List 1'!C:C,0))," ")</f>
        <v xml:space="preserve"> </v>
      </c>
      <c r="D434" s="85" t="str">
        <f>_xlfn.IFNA(INDEX('School List 1'!O:O, MATCH(B434,'School List 1'!C:C,0)),"")</f>
        <v/>
      </c>
      <c r="E434" s="9" t="e">
        <f t="shared" si="19"/>
        <v>#VALUE!</v>
      </c>
      <c r="F434" s="86" t="str">
        <f>IF(TRIM(B434)="","",_xlfn.IFNA(INDEX('School List 1'!P:P, MATCH(B434,'School List 1'!C:C,0)),1))</f>
        <v/>
      </c>
      <c r="G434" s="87" t="e">
        <f t="shared" si="21"/>
        <v>#VALUE!</v>
      </c>
      <c r="H434" s="87" t="e">
        <f t="shared" si="20"/>
        <v>#VALUE!</v>
      </c>
    </row>
    <row r="435" spans="1:8" x14ac:dyDescent="0.2">
      <c r="A435" s="9" t="str">
        <f>_xlfn.IFNA(INDEX('School List 1'!D:D,MATCH(B435,'School List 1'!C:C,0))," ")</f>
        <v xml:space="preserve"> </v>
      </c>
      <c r="D435" s="85" t="str">
        <f>_xlfn.IFNA(INDEX('School List 1'!O:O, MATCH(B435,'School List 1'!C:C,0)),"")</f>
        <v/>
      </c>
      <c r="E435" s="9" t="e">
        <f t="shared" si="19"/>
        <v>#VALUE!</v>
      </c>
      <c r="F435" s="86" t="str">
        <f>IF(TRIM(B435)="","",_xlfn.IFNA(INDEX('School List 1'!P:P, MATCH(B435,'School List 1'!C:C,0)),1))</f>
        <v/>
      </c>
      <c r="G435" s="87" t="e">
        <f t="shared" si="21"/>
        <v>#VALUE!</v>
      </c>
      <c r="H435" s="87" t="e">
        <f t="shared" si="20"/>
        <v>#VALUE!</v>
      </c>
    </row>
    <row r="436" spans="1:8" x14ac:dyDescent="0.2">
      <c r="A436" s="9" t="str">
        <f>_xlfn.IFNA(INDEX('School List 1'!D:D,MATCH(B436,'School List 1'!C:C,0))," ")</f>
        <v xml:space="preserve"> </v>
      </c>
      <c r="D436" s="85" t="str">
        <f>_xlfn.IFNA(INDEX('School List 1'!O:O, MATCH(B436,'School List 1'!C:C,0)),"")</f>
        <v/>
      </c>
      <c r="E436" s="9" t="e">
        <f t="shared" si="19"/>
        <v>#VALUE!</v>
      </c>
      <c r="F436" s="86" t="str">
        <f>IF(TRIM(B436)="","",_xlfn.IFNA(INDEX('School List 1'!P:P, MATCH(B436,'School List 1'!C:C,0)),1))</f>
        <v/>
      </c>
      <c r="G436" s="87" t="e">
        <f t="shared" si="21"/>
        <v>#VALUE!</v>
      </c>
      <c r="H436" s="87" t="e">
        <f t="shared" si="20"/>
        <v>#VALUE!</v>
      </c>
    </row>
    <row r="437" spans="1:8" x14ac:dyDescent="0.2">
      <c r="A437" s="9" t="str">
        <f>_xlfn.IFNA(INDEX('School List 1'!D:D,MATCH(B437,'School List 1'!C:C,0))," ")</f>
        <v xml:space="preserve"> </v>
      </c>
      <c r="D437" s="85" t="str">
        <f>_xlfn.IFNA(INDEX('School List 1'!O:O, MATCH(B437,'School List 1'!C:C,0)),"")</f>
        <v/>
      </c>
      <c r="E437" s="9" t="e">
        <f t="shared" si="19"/>
        <v>#VALUE!</v>
      </c>
      <c r="F437" s="86" t="str">
        <f>IF(TRIM(B437)="","",_xlfn.IFNA(INDEX('School List 1'!P:P, MATCH(B437,'School List 1'!C:C,0)),1))</f>
        <v/>
      </c>
      <c r="G437" s="87" t="e">
        <f t="shared" si="21"/>
        <v>#VALUE!</v>
      </c>
      <c r="H437" s="87" t="e">
        <f t="shared" si="20"/>
        <v>#VALUE!</v>
      </c>
    </row>
    <row r="438" spans="1:8" x14ac:dyDescent="0.2">
      <c r="A438" s="9" t="str">
        <f>_xlfn.IFNA(INDEX('School List 1'!D:D,MATCH(B438,'School List 1'!C:C,0))," ")</f>
        <v xml:space="preserve"> </v>
      </c>
      <c r="D438" s="85" t="str">
        <f>_xlfn.IFNA(INDEX('School List 1'!O:O, MATCH(B438,'School List 1'!C:C,0)),"")</f>
        <v/>
      </c>
      <c r="E438" s="9" t="e">
        <f t="shared" si="19"/>
        <v>#VALUE!</v>
      </c>
      <c r="F438" s="86" t="str">
        <f>IF(TRIM(B438)="","",_xlfn.IFNA(INDEX('School List 1'!P:P, MATCH(B438,'School List 1'!C:C,0)),1))</f>
        <v/>
      </c>
      <c r="G438" s="87" t="e">
        <f t="shared" si="21"/>
        <v>#VALUE!</v>
      </c>
      <c r="H438" s="87" t="e">
        <f t="shared" si="20"/>
        <v>#VALUE!</v>
      </c>
    </row>
    <row r="439" spans="1:8" x14ac:dyDescent="0.2">
      <c r="A439" s="9" t="str">
        <f>_xlfn.IFNA(INDEX('School List 1'!D:D,MATCH(B439,'School List 1'!C:C,0))," ")</f>
        <v xml:space="preserve"> </v>
      </c>
      <c r="D439" s="85" t="str">
        <f>_xlfn.IFNA(INDEX('School List 1'!O:O, MATCH(B439,'School List 1'!C:C,0)),"")</f>
        <v/>
      </c>
      <c r="E439" s="9" t="e">
        <f t="shared" si="19"/>
        <v>#VALUE!</v>
      </c>
      <c r="F439" s="86" t="str">
        <f>IF(TRIM(B439)="","",_xlfn.IFNA(INDEX('School List 1'!P:P, MATCH(B439,'School List 1'!C:C,0)),1))</f>
        <v/>
      </c>
      <c r="G439" s="87" t="e">
        <f t="shared" si="21"/>
        <v>#VALUE!</v>
      </c>
      <c r="H439" s="87" t="e">
        <f t="shared" si="20"/>
        <v>#VALUE!</v>
      </c>
    </row>
    <row r="440" spans="1:8" x14ac:dyDescent="0.2">
      <c r="A440" s="9" t="str">
        <f>_xlfn.IFNA(INDEX('School List 1'!D:D,MATCH(B440,'School List 1'!C:C,0))," ")</f>
        <v xml:space="preserve"> </v>
      </c>
      <c r="D440" s="85" t="str">
        <f>_xlfn.IFNA(INDEX('School List 1'!O:O, MATCH(B440,'School List 1'!C:C,0)),"")</f>
        <v/>
      </c>
      <c r="E440" s="9" t="e">
        <f t="shared" si="19"/>
        <v>#VALUE!</v>
      </c>
      <c r="F440" s="86" t="str">
        <f>IF(TRIM(B440)="","",_xlfn.IFNA(INDEX('School List 1'!P:P, MATCH(B440,'School List 1'!C:C,0)),1))</f>
        <v/>
      </c>
      <c r="G440" s="87" t="e">
        <f t="shared" si="21"/>
        <v>#VALUE!</v>
      </c>
      <c r="H440" s="87" t="e">
        <f t="shared" si="20"/>
        <v>#VALUE!</v>
      </c>
    </row>
    <row r="441" spans="1:8" x14ac:dyDescent="0.2">
      <c r="A441" s="9" t="str">
        <f>_xlfn.IFNA(INDEX('School List 1'!D:D,MATCH(B441,'School List 1'!C:C,0))," ")</f>
        <v xml:space="preserve"> </v>
      </c>
      <c r="D441" s="85" t="str">
        <f>_xlfn.IFNA(INDEX('School List 1'!O:O, MATCH(B441,'School List 1'!C:C,0)),"")</f>
        <v/>
      </c>
      <c r="E441" s="9" t="e">
        <f t="shared" si="19"/>
        <v>#VALUE!</v>
      </c>
      <c r="F441" s="86" t="str">
        <f>IF(TRIM(B441)="","",_xlfn.IFNA(INDEX('School List 1'!P:P, MATCH(B441,'School List 1'!C:C,0)),1))</f>
        <v/>
      </c>
      <c r="G441" s="87" t="e">
        <f t="shared" si="21"/>
        <v>#VALUE!</v>
      </c>
      <c r="H441" s="87" t="e">
        <f t="shared" si="20"/>
        <v>#VALUE!</v>
      </c>
    </row>
    <row r="442" spans="1:8" x14ac:dyDescent="0.2">
      <c r="A442" s="9" t="str">
        <f>_xlfn.IFNA(INDEX('School List 1'!D:D,MATCH(B442,'School List 1'!C:C,0))," ")</f>
        <v xml:space="preserve"> </v>
      </c>
      <c r="D442" s="85" t="str">
        <f>_xlfn.IFNA(INDEX('School List 1'!O:O, MATCH(B442,'School List 1'!C:C,0)),"")</f>
        <v/>
      </c>
      <c r="E442" s="9" t="e">
        <f t="shared" si="19"/>
        <v>#VALUE!</v>
      </c>
      <c r="F442" s="86" t="str">
        <f>IF(TRIM(B442)="","",_xlfn.IFNA(INDEX('School List 1'!P:P, MATCH(B442,'School List 1'!C:C,0)),1))</f>
        <v/>
      </c>
      <c r="G442" s="87" t="e">
        <f t="shared" si="21"/>
        <v>#VALUE!</v>
      </c>
      <c r="H442" s="87" t="e">
        <f t="shared" si="20"/>
        <v>#VALUE!</v>
      </c>
    </row>
    <row r="443" spans="1:8" x14ac:dyDescent="0.2">
      <c r="A443" s="9" t="str">
        <f>_xlfn.IFNA(INDEX('School List 1'!D:D,MATCH(B443,'School List 1'!C:C,0))," ")</f>
        <v xml:space="preserve"> </v>
      </c>
      <c r="D443" s="85" t="str">
        <f>_xlfn.IFNA(INDEX('School List 1'!O:O, MATCH(B443,'School List 1'!C:C,0)),"")</f>
        <v/>
      </c>
      <c r="E443" s="9" t="e">
        <f t="shared" si="19"/>
        <v>#VALUE!</v>
      </c>
      <c r="F443" s="86" t="str">
        <f>IF(TRIM(B443)="","",_xlfn.IFNA(INDEX('School List 1'!P:P, MATCH(B443,'School List 1'!C:C,0)),1))</f>
        <v/>
      </c>
      <c r="G443" s="87" t="e">
        <f t="shared" si="21"/>
        <v>#VALUE!</v>
      </c>
      <c r="H443" s="87" t="e">
        <f t="shared" si="20"/>
        <v>#VALUE!</v>
      </c>
    </row>
    <row r="444" spans="1:8" x14ac:dyDescent="0.2">
      <c r="A444" s="9" t="str">
        <f>_xlfn.IFNA(INDEX('School List 1'!D:D,MATCH(B444,'School List 1'!C:C,0))," ")</f>
        <v xml:space="preserve"> </v>
      </c>
      <c r="D444" s="85" t="str">
        <f>_xlfn.IFNA(INDEX('School List 1'!O:O, MATCH(B444,'School List 1'!C:C,0)),"")</f>
        <v/>
      </c>
      <c r="E444" s="9" t="e">
        <f t="shared" si="19"/>
        <v>#VALUE!</v>
      </c>
      <c r="F444" s="86" t="str">
        <f>IF(TRIM(B444)="","",_xlfn.IFNA(INDEX('School List 1'!P:P, MATCH(B444,'School List 1'!C:C,0)),1))</f>
        <v/>
      </c>
      <c r="G444" s="87" t="e">
        <f t="shared" si="21"/>
        <v>#VALUE!</v>
      </c>
      <c r="H444" s="87" t="e">
        <f t="shared" si="20"/>
        <v>#VALUE!</v>
      </c>
    </row>
    <row r="445" spans="1:8" x14ac:dyDescent="0.2">
      <c r="A445" s="9" t="str">
        <f>_xlfn.IFNA(INDEX('School List 1'!D:D,MATCH(B445,'School List 1'!C:C,0))," ")</f>
        <v xml:space="preserve"> </v>
      </c>
      <c r="D445" s="85" t="str">
        <f>_xlfn.IFNA(INDEX('School List 1'!O:O, MATCH(B445,'School List 1'!C:C,0)),"")</f>
        <v/>
      </c>
      <c r="E445" s="9" t="e">
        <f t="shared" si="19"/>
        <v>#VALUE!</v>
      </c>
      <c r="F445" s="86" t="str">
        <f>IF(TRIM(B445)="","",_xlfn.IFNA(INDEX('School List 1'!P:P, MATCH(B445,'School List 1'!C:C,0)),1))</f>
        <v/>
      </c>
      <c r="G445" s="87" t="e">
        <f t="shared" si="21"/>
        <v>#VALUE!</v>
      </c>
      <c r="H445" s="87" t="e">
        <f t="shared" si="20"/>
        <v>#VALUE!</v>
      </c>
    </row>
    <row r="446" spans="1:8" x14ac:dyDescent="0.2">
      <c r="A446" s="9" t="str">
        <f>_xlfn.IFNA(INDEX('School List 1'!D:D,MATCH(B446,'School List 1'!C:C,0))," ")</f>
        <v xml:space="preserve"> </v>
      </c>
      <c r="D446" s="85" t="str">
        <f>_xlfn.IFNA(INDEX('School List 1'!O:O, MATCH(B446,'School List 1'!C:C,0)),"")</f>
        <v/>
      </c>
      <c r="E446" s="9" t="e">
        <f t="shared" si="19"/>
        <v>#VALUE!</v>
      </c>
      <c r="F446" s="86" t="str">
        <f>IF(TRIM(B446)="","",_xlfn.IFNA(INDEX('School List 1'!P:P, MATCH(B446,'School List 1'!C:C,0)),1))</f>
        <v/>
      </c>
      <c r="G446" s="87" t="e">
        <f t="shared" si="21"/>
        <v>#VALUE!</v>
      </c>
      <c r="H446" s="87" t="e">
        <f t="shared" si="20"/>
        <v>#VALUE!</v>
      </c>
    </row>
    <row r="447" spans="1:8" x14ac:dyDescent="0.2">
      <c r="A447" s="9" t="str">
        <f>_xlfn.IFNA(INDEX('School List 1'!D:D,MATCH(B447,'School List 1'!C:C,0))," ")</f>
        <v xml:space="preserve"> </v>
      </c>
      <c r="D447" s="85" t="str">
        <f>_xlfn.IFNA(INDEX('School List 1'!O:O, MATCH(B447,'School List 1'!C:C,0)),"")</f>
        <v/>
      </c>
      <c r="E447" s="9" t="e">
        <f t="shared" si="19"/>
        <v>#VALUE!</v>
      </c>
      <c r="F447" s="86" t="str">
        <f>IF(TRIM(B447)="","",_xlfn.IFNA(INDEX('School List 1'!P:P, MATCH(B447,'School List 1'!C:C,0)),1))</f>
        <v/>
      </c>
      <c r="G447" s="87" t="e">
        <f t="shared" si="21"/>
        <v>#VALUE!</v>
      </c>
      <c r="H447" s="87" t="e">
        <f t="shared" si="20"/>
        <v>#VALUE!</v>
      </c>
    </row>
    <row r="448" spans="1:8" x14ac:dyDescent="0.2">
      <c r="A448" s="9" t="str">
        <f>_xlfn.IFNA(INDEX('School List 1'!D:D,MATCH(B448,'School List 1'!C:C,0))," ")</f>
        <v xml:space="preserve"> </v>
      </c>
      <c r="D448" s="85" t="str">
        <f>_xlfn.IFNA(INDEX('School List 1'!O:O, MATCH(B448,'School List 1'!C:C,0)),"")</f>
        <v/>
      </c>
      <c r="E448" s="9" t="e">
        <f t="shared" si="19"/>
        <v>#VALUE!</v>
      </c>
      <c r="F448" s="86" t="str">
        <f>IF(TRIM(B448)="","",_xlfn.IFNA(INDEX('School List 1'!P:P, MATCH(B448,'School List 1'!C:C,0)),1))</f>
        <v/>
      </c>
      <c r="G448" s="87" t="e">
        <f t="shared" si="21"/>
        <v>#VALUE!</v>
      </c>
      <c r="H448" s="87" t="e">
        <f t="shared" si="20"/>
        <v>#VALUE!</v>
      </c>
    </row>
    <row r="449" spans="1:8" x14ac:dyDescent="0.2">
      <c r="A449" s="9" t="str">
        <f>_xlfn.IFNA(INDEX('School List 1'!D:D,MATCH(B449,'School List 1'!C:C,0))," ")</f>
        <v xml:space="preserve"> </v>
      </c>
      <c r="D449" s="85" t="str">
        <f>_xlfn.IFNA(INDEX('School List 1'!O:O, MATCH(B449,'School List 1'!C:C,0)),"")</f>
        <v/>
      </c>
      <c r="E449" s="9" t="e">
        <f t="shared" si="19"/>
        <v>#VALUE!</v>
      </c>
      <c r="F449" s="86" t="str">
        <f>IF(TRIM(B449)="","",_xlfn.IFNA(INDEX('School List 1'!P:P, MATCH(B449,'School List 1'!C:C,0)),1))</f>
        <v/>
      </c>
      <c r="G449" s="87" t="e">
        <f t="shared" si="21"/>
        <v>#VALUE!</v>
      </c>
      <c r="H449" s="87" t="e">
        <f t="shared" si="20"/>
        <v>#VALUE!</v>
      </c>
    </row>
    <row r="450" spans="1:8" x14ac:dyDescent="0.2">
      <c r="A450" s="9" t="str">
        <f>_xlfn.IFNA(INDEX('School List 1'!D:D,MATCH(B450,'School List 1'!C:C,0))," ")</f>
        <v xml:space="preserve"> </v>
      </c>
      <c r="D450" s="85" t="str">
        <f>_xlfn.IFNA(INDEX('School List 1'!O:O, MATCH(B450,'School List 1'!C:C,0)),"")</f>
        <v/>
      </c>
      <c r="E450" s="9" t="e">
        <f t="shared" si="19"/>
        <v>#VALUE!</v>
      </c>
      <c r="F450" s="86" t="str">
        <f>IF(TRIM(B450)="","",_xlfn.IFNA(INDEX('School List 1'!P:P, MATCH(B450,'School List 1'!C:C,0)),1))</f>
        <v/>
      </c>
      <c r="G450" s="87" t="e">
        <f t="shared" si="21"/>
        <v>#VALUE!</v>
      </c>
      <c r="H450" s="87" t="e">
        <f t="shared" si="20"/>
        <v>#VALUE!</v>
      </c>
    </row>
    <row r="451" spans="1:8" x14ac:dyDescent="0.2">
      <c r="A451" s="9" t="str">
        <f>_xlfn.IFNA(INDEX('School List 1'!D:D,MATCH(B451,'School List 1'!C:C,0))," ")</f>
        <v xml:space="preserve"> </v>
      </c>
      <c r="D451" s="85" t="str">
        <f>_xlfn.IFNA(INDEX('School List 1'!O:O, MATCH(B451,'School List 1'!C:C,0)),"")</f>
        <v/>
      </c>
      <c r="E451" s="9" t="e">
        <f t="shared" si="19"/>
        <v>#VALUE!</v>
      </c>
      <c r="F451" s="86" t="str">
        <f>IF(TRIM(B451)="","",_xlfn.IFNA(INDEX('School List 1'!P:P, MATCH(B451,'School List 1'!C:C,0)),1))</f>
        <v/>
      </c>
      <c r="G451" s="87" t="e">
        <f t="shared" si="21"/>
        <v>#VALUE!</v>
      </c>
      <c r="H451" s="87" t="e">
        <f t="shared" si="20"/>
        <v>#VALUE!</v>
      </c>
    </row>
    <row r="452" spans="1:8" x14ac:dyDescent="0.2">
      <c r="A452" s="9" t="str">
        <f>_xlfn.IFNA(INDEX('School List 1'!D:D,MATCH(B452,'School List 1'!C:C,0))," ")</f>
        <v xml:space="preserve"> </v>
      </c>
      <c r="D452" s="85" t="str">
        <f>_xlfn.IFNA(INDEX('School List 1'!O:O, MATCH(B452,'School List 1'!C:C,0)),"")</f>
        <v/>
      </c>
      <c r="E452" s="9" t="e">
        <f t="shared" si="19"/>
        <v>#VALUE!</v>
      </c>
      <c r="F452" s="86" t="str">
        <f>IF(TRIM(B452)="","",_xlfn.IFNA(INDEX('School List 1'!P:P, MATCH(B452,'School List 1'!C:C,0)),1))</f>
        <v/>
      </c>
      <c r="G452" s="87" t="e">
        <f t="shared" si="21"/>
        <v>#VALUE!</v>
      </c>
      <c r="H452" s="87" t="e">
        <f t="shared" si="20"/>
        <v>#VALUE!</v>
      </c>
    </row>
    <row r="453" spans="1:8" x14ac:dyDescent="0.2">
      <c r="A453" s="9" t="str">
        <f>_xlfn.IFNA(INDEX('School List 1'!D:D,MATCH(B453,'School List 1'!C:C,0))," ")</f>
        <v xml:space="preserve"> </v>
      </c>
      <c r="D453" s="85" t="str">
        <f>_xlfn.IFNA(INDEX('School List 1'!O:O, MATCH(B453,'School List 1'!C:C,0)),"")</f>
        <v/>
      </c>
      <c r="E453" s="9" t="e">
        <f t="shared" si="19"/>
        <v>#VALUE!</v>
      </c>
      <c r="F453" s="86" t="str">
        <f>IF(TRIM(B453)="","",_xlfn.IFNA(INDEX('School List 1'!P:P, MATCH(B453,'School List 1'!C:C,0)),1))</f>
        <v/>
      </c>
      <c r="G453" s="87" t="e">
        <f t="shared" si="21"/>
        <v>#VALUE!</v>
      </c>
      <c r="H453" s="87" t="e">
        <f t="shared" si="20"/>
        <v>#VALUE!</v>
      </c>
    </row>
    <row r="454" spans="1:8" x14ac:dyDescent="0.2">
      <c r="A454" s="9" t="str">
        <f>_xlfn.IFNA(INDEX('School List 1'!D:D,MATCH(B454,'School List 1'!C:C,0))," ")</f>
        <v xml:space="preserve"> </v>
      </c>
      <c r="D454" s="85" t="str">
        <f>_xlfn.IFNA(INDEX('School List 1'!O:O, MATCH(B454,'School List 1'!C:C,0)),"")</f>
        <v/>
      </c>
      <c r="E454" s="9" t="e">
        <f t="shared" si="19"/>
        <v>#VALUE!</v>
      </c>
      <c r="F454" s="86" t="str">
        <f>IF(TRIM(B454)="","",_xlfn.IFNA(INDEX('School List 1'!P:P, MATCH(B454,'School List 1'!C:C,0)),1))</f>
        <v/>
      </c>
      <c r="G454" s="87" t="e">
        <f t="shared" si="21"/>
        <v>#VALUE!</v>
      </c>
      <c r="H454" s="87" t="e">
        <f t="shared" si="20"/>
        <v>#VALUE!</v>
      </c>
    </row>
    <row r="455" spans="1:8" x14ac:dyDescent="0.2">
      <c r="A455" s="9" t="str">
        <f>_xlfn.IFNA(INDEX('School List 1'!D:D,MATCH(B455,'School List 1'!C:C,0))," ")</f>
        <v xml:space="preserve"> </v>
      </c>
      <c r="D455" s="85" t="str">
        <f>_xlfn.IFNA(INDEX('School List 1'!O:O, MATCH(B455,'School List 1'!C:C,0)),"")</f>
        <v/>
      </c>
      <c r="E455" s="9" t="e">
        <f t="shared" si="19"/>
        <v>#VALUE!</v>
      </c>
      <c r="F455" s="86" t="str">
        <f>IF(TRIM(B455)="","",_xlfn.IFNA(INDEX('School List 1'!P:P, MATCH(B455,'School List 1'!C:C,0)),1))</f>
        <v/>
      </c>
      <c r="G455" s="87" t="e">
        <f t="shared" si="21"/>
        <v>#VALUE!</v>
      </c>
      <c r="H455" s="87" t="e">
        <f t="shared" si="20"/>
        <v>#VALUE!</v>
      </c>
    </row>
    <row r="456" spans="1:8" x14ac:dyDescent="0.2">
      <c r="A456" s="9" t="str">
        <f>_xlfn.IFNA(INDEX('School List 1'!D:D,MATCH(B456,'School List 1'!C:C,0))," ")</f>
        <v xml:space="preserve"> </v>
      </c>
      <c r="D456" s="85" t="str">
        <f>_xlfn.IFNA(INDEX('School List 1'!O:O, MATCH(B456,'School List 1'!C:C,0)),"")</f>
        <v/>
      </c>
      <c r="E456" s="9" t="e">
        <f t="shared" ref="E456:E519" si="22">_xlfn.IFNA(((D456/12)*5)+((C456/12)*7),0)</f>
        <v>#VALUE!</v>
      </c>
      <c r="F456" s="86" t="str">
        <f>IF(TRIM(B456)="","",_xlfn.IFNA(INDEX('School List 1'!P:P, MATCH(B456,'School List 1'!C:C,0)),1))</f>
        <v/>
      </c>
      <c r="G456" s="87" t="e">
        <f t="shared" si="21"/>
        <v>#VALUE!</v>
      </c>
      <c r="H456" s="87" t="e">
        <f t="shared" ref="H456:H506" si="23">_xlfn.IFNA(G456*E456,"")</f>
        <v>#VALUE!</v>
      </c>
    </row>
    <row r="457" spans="1:8" x14ac:dyDescent="0.2">
      <c r="A457" s="9" t="str">
        <f>_xlfn.IFNA(INDEX('School List 1'!D:D,MATCH(B457,'School List 1'!C:C,0))," ")</f>
        <v xml:space="preserve"> </v>
      </c>
      <c r="D457" s="85" t="str">
        <f>_xlfn.IFNA(INDEX('School List 1'!O:O, MATCH(B457,'School List 1'!C:C,0)),"")</f>
        <v/>
      </c>
      <c r="E457" s="9" t="e">
        <f t="shared" si="22"/>
        <v>#VALUE!</v>
      </c>
      <c r="F457" s="86" t="str">
        <f>IF(TRIM(B457)="","",_xlfn.IFNA(INDEX('School List 1'!P:P, MATCH(B457,'School List 1'!C:C,0)),1))</f>
        <v/>
      </c>
      <c r="G457" s="87" t="e">
        <f t="shared" si="21"/>
        <v>#VALUE!</v>
      </c>
      <c r="H457" s="87" t="e">
        <f t="shared" si="23"/>
        <v>#VALUE!</v>
      </c>
    </row>
    <row r="458" spans="1:8" x14ac:dyDescent="0.2">
      <c r="A458" s="9" t="str">
        <f>_xlfn.IFNA(INDEX('School List 1'!D:D,MATCH(B458,'School List 1'!C:C,0))," ")</f>
        <v xml:space="preserve"> </v>
      </c>
      <c r="D458" s="85" t="str">
        <f>_xlfn.IFNA(INDEX('School List 1'!O:O, MATCH(B458,'School List 1'!C:C,0)),"")</f>
        <v/>
      </c>
      <c r="E458" s="9" t="e">
        <f t="shared" si="22"/>
        <v>#VALUE!</v>
      </c>
      <c r="F458" s="86" t="str">
        <f>IF(TRIM(B458)="","",_xlfn.IFNA(INDEX('School List 1'!P:P, MATCH(B458,'School List 1'!C:C,0)),1))</f>
        <v/>
      </c>
      <c r="G458" s="87" t="e">
        <f t="shared" si="21"/>
        <v>#VALUE!</v>
      </c>
      <c r="H458" s="87" t="e">
        <f t="shared" si="23"/>
        <v>#VALUE!</v>
      </c>
    </row>
    <row r="459" spans="1:8" x14ac:dyDescent="0.2">
      <c r="A459" s="9" t="str">
        <f>_xlfn.IFNA(INDEX('School List 1'!D:D,MATCH(B459,'School List 1'!C:C,0))," ")</f>
        <v xml:space="preserve"> </v>
      </c>
      <c r="D459" s="85" t="str">
        <f>_xlfn.IFNA(INDEX('School List 1'!O:O, MATCH(B459,'School List 1'!C:C,0)),"")</f>
        <v/>
      </c>
      <c r="E459" s="9" t="e">
        <f t="shared" si="22"/>
        <v>#VALUE!</v>
      </c>
      <c r="F459" s="86" t="str">
        <f>IF(TRIM(B459)="","",_xlfn.IFNA(INDEX('School List 1'!P:P, MATCH(B459,'School List 1'!C:C,0)),1))</f>
        <v/>
      </c>
      <c r="G459" s="87" t="e">
        <f t="shared" ref="G459:G479" si="24">539*F459</f>
        <v>#VALUE!</v>
      </c>
      <c r="H459" s="87" t="e">
        <f t="shared" si="23"/>
        <v>#VALUE!</v>
      </c>
    </row>
    <row r="460" spans="1:8" x14ac:dyDescent="0.2">
      <c r="A460" s="9" t="str">
        <f>_xlfn.IFNA(INDEX('School List 1'!D:D,MATCH(B460,'School List 1'!C:C,0))," ")</f>
        <v xml:space="preserve"> </v>
      </c>
      <c r="D460" s="85" t="str">
        <f>_xlfn.IFNA(INDEX('School List 1'!O:O, MATCH(B460,'School List 1'!C:C,0)),"")</f>
        <v/>
      </c>
      <c r="E460" s="9" t="e">
        <f t="shared" si="22"/>
        <v>#VALUE!</v>
      </c>
      <c r="F460" s="86" t="str">
        <f>IF(TRIM(B460)="","",_xlfn.IFNA(INDEX('School List 1'!P:P, MATCH(B460,'School List 1'!C:C,0)),1))</f>
        <v/>
      </c>
      <c r="G460" s="87" t="e">
        <f t="shared" si="24"/>
        <v>#VALUE!</v>
      </c>
      <c r="H460" s="87" t="e">
        <f t="shared" si="23"/>
        <v>#VALUE!</v>
      </c>
    </row>
    <row r="461" spans="1:8" x14ac:dyDescent="0.2">
      <c r="A461" s="9" t="str">
        <f>_xlfn.IFNA(INDEX('School List 1'!D:D,MATCH(B461,'School List 1'!C:C,0))," ")</f>
        <v xml:space="preserve"> </v>
      </c>
      <c r="D461" s="85" t="str">
        <f>_xlfn.IFNA(INDEX('School List 1'!O:O, MATCH(B461,'School List 1'!C:C,0)),"")</f>
        <v/>
      </c>
      <c r="E461" s="9" t="e">
        <f t="shared" si="22"/>
        <v>#VALUE!</v>
      </c>
      <c r="F461" s="86" t="str">
        <f>IF(TRIM(B461)="","",_xlfn.IFNA(INDEX('School List 1'!P:P, MATCH(B461,'School List 1'!C:C,0)),1))</f>
        <v/>
      </c>
      <c r="G461" s="87" t="e">
        <f t="shared" si="24"/>
        <v>#VALUE!</v>
      </c>
      <c r="H461" s="87" t="e">
        <f t="shared" si="23"/>
        <v>#VALUE!</v>
      </c>
    </row>
    <row r="462" spans="1:8" x14ac:dyDescent="0.2">
      <c r="A462" s="9" t="str">
        <f>_xlfn.IFNA(INDEX('School List 1'!D:D,MATCH(B462,'School List 1'!C:C,0))," ")</f>
        <v xml:space="preserve"> </v>
      </c>
      <c r="D462" s="85" t="str">
        <f>_xlfn.IFNA(INDEX('School List 1'!O:O, MATCH(B462,'School List 1'!C:C,0)),"")</f>
        <v/>
      </c>
      <c r="E462" s="9" t="e">
        <f t="shared" si="22"/>
        <v>#VALUE!</v>
      </c>
      <c r="F462" s="86" t="str">
        <f>IF(TRIM(B462)="","",_xlfn.IFNA(INDEX('School List 1'!P:P, MATCH(B462,'School List 1'!C:C,0)),1))</f>
        <v/>
      </c>
      <c r="G462" s="87" t="e">
        <f t="shared" si="24"/>
        <v>#VALUE!</v>
      </c>
      <c r="H462" s="87" t="e">
        <f t="shared" si="23"/>
        <v>#VALUE!</v>
      </c>
    </row>
    <row r="463" spans="1:8" x14ac:dyDescent="0.2">
      <c r="A463" s="9" t="str">
        <f>_xlfn.IFNA(INDEX('School List 1'!D:D,MATCH(B463,'School List 1'!C:C,0))," ")</f>
        <v xml:space="preserve"> </v>
      </c>
      <c r="D463" s="85" t="str">
        <f>_xlfn.IFNA(INDEX('School List 1'!O:O, MATCH(B463,'School List 1'!C:C,0)),"")</f>
        <v/>
      </c>
      <c r="E463" s="9" t="e">
        <f t="shared" si="22"/>
        <v>#VALUE!</v>
      </c>
      <c r="F463" s="86" t="str">
        <f>IF(TRIM(B463)="","",_xlfn.IFNA(INDEX('School List 1'!P:P, MATCH(B463,'School List 1'!C:C,0)),1))</f>
        <v/>
      </c>
      <c r="G463" s="87" t="e">
        <f t="shared" si="24"/>
        <v>#VALUE!</v>
      </c>
      <c r="H463" s="87" t="e">
        <f t="shared" si="23"/>
        <v>#VALUE!</v>
      </c>
    </row>
    <row r="464" spans="1:8" x14ac:dyDescent="0.2">
      <c r="A464" s="9" t="str">
        <f>_xlfn.IFNA(INDEX('School List 1'!D:D,MATCH(B464,'School List 1'!C:C,0))," ")</f>
        <v xml:space="preserve"> </v>
      </c>
      <c r="D464" s="85" t="str">
        <f>_xlfn.IFNA(INDEX('School List 1'!O:O, MATCH(B464,'School List 1'!C:C,0)),"")</f>
        <v/>
      </c>
      <c r="E464" s="9" t="e">
        <f t="shared" si="22"/>
        <v>#VALUE!</v>
      </c>
      <c r="F464" s="86" t="str">
        <f>IF(TRIM(B464)="","",_xlfn.IFNA(INDEX('School List 1'!P:P, MATCH(B464,'School List 1'!C:C,0)),1))</f>
        <v/>
      </c>
      <c r="G464" s="87" t="e">
        <f t="shared" si="24"/>
        <v>#VALUE!</v>
      </c>
      <c r="H464" s="87" t="e">
        <f t="shared" si="23"/>
        <v>#VALUE!</v>
      </c>
    </row>
    <row r="465" spans="1:8" x14ac:dyDescent="0.2">
      <c r="A465" s="9" t="str">
        <f>_xlfn.IFNA(INDEX('School List 1'!D:D,MATCH(B465,'School List 1'!C:C,0))," ")</f>
        <v xml:space="preserve"> </v>
      </c>
      <c r="D465" s="85" t="str">
        <f>_xlfn.IFNA(INDEX('School List 1'!O:O, MATCH(B465,'School List 1'!C:C,0)),"")</f>
        <v/>
      </c>
      <c r="E465" s="9" t="e">
        <f t="shared" si="22"/>
        <v>#VALUE!</v>
      </c>
      <c r="F465" s="86" t="str">
        <f>IF(TRIM(B465)="","",_xlfn.IFNA(INDEX('School List 1'!P:P, MATCH(B465,'School List 1'!C:C,0)),1))</f>
        <v/>
      </c>
      <c r="G465" s="87" t="e">
        <f t="shared" si="24"/>
        <v>#VALUE!</v>
      </c>
      <c r="H465" s="87" t="e">
        <f t="shared" si="23"/>
        <v>#VALUE!</v>
      </c>
    </row>
    <row r="466" spans="1:8" x14ac:dyDescent="0.2">
      <c r="A466" s="9" t="str">
        <f>_xlfn.IFNA(INDEX('School List 1'!D:D,MATCH(B466,'School List 1'!C:C,0))," ")</f>
        <v xml:space="preserve"> </v>
      </c>
      <c r="D466" s="85" t="str">
        <f>_xlfn.IFNA(INDEX('School List 1'!O:O, MATCH(B466,'School List 1'!C:C,0)),"")</f>
        <v/>
      </c>
      <c r="E466" s="9" t="e">
        <f t="shared" si="22"/>
        <v>#VALUE!</v>
      </c>
      <c r="F466" s="86" t="str">
        <f>IF(TRIM(B466)="","",_xlfn.IFNA(INDEX('School List 1'!P:P, MATCH(B466,'School List 1'!C:C,0)),1))</f>
        <v/>
      </c>
      <c r="G466" s="87" t="e">
        <f t="shared" si="24"/>
        <v>#VALUE!</v>
      </c>
      <c r="H466" s="87" t="e">
        <f t="shared" si="23"/>
        <v>#VALUE!</v>
      </c>
    </row>
    <row r="467" spans="1:8" x14ac:dyDescent="0.2">
      <c r="A467" s="9" t="str">
        <f>_xlfn.IFNA(INDEX('School List 1'!D:D,MATCH(B467,'School List 1'!C:C,0))," ")</f>
        <v xml:space="preserve"> </v>
      </c>
      <c r="D467" s="85" t="str">
        <f>_xlfn.IFNA(INDEX('School List 1'!O:O, MATCH(B467,'School List 1'!C:C,0)),"")</f>
        <v/>
      </c>
      <c r="E467" s="9" t="e">
        <f t="shared" si="22"/>
        <v>#VALUE!</v>
      </c>
      <c r="F467" s="86" t="str">
        <f>IF(TRIM(B467)="","",_xlfn.IFNA(INDEX('School List 1'!P:P, MATCH(B467,'School List 1'!C:C,0)),1))</f>
        <v/>
      </c>
      <c r="G467" s="87" t="e">
        <f t="shared" si="24"/>
        <v>#VALUE!</v>
      </c>
      <c r="H467" s="87" t="e">
        <f t="shared" si="23"/>
        <v>#VALUE!</v>
      </c>
    </row>
    <row r="468" spans="1:8" x14ac:dyDescent="0.2">
      <c r="A468" s="9" t="str">
        <f>_xlfn.IFNA(INDEX('School List 1'!D:D,MATCH(B468,'School List 1'!C:C,0))," ")</f>
        <v xml:space="preserve"> </v>
      </c>
      <c r="D468" s="85" t="str">
        <f>_xlfn.IFNA(INDEX('School List 1'!O:O, MATCH(B468,'School List 1'!C:C,0)),"")</f>
        <v/>
      </c>
      <c r="E468" s="9" t="e">
        <f t="shared" si="22"/>
        <v>#VALUE!</v>
      </c>
      <c r="F468" s="86" t="str">
        <f>IF(TRIM(B468)="","",_xlfn.IFNA(INDEX('School List 1'!P:P, MATCH(B468,'School List 1'!C:C,0)),1))</f>
        <v/>
      </c>
      <c r="G468" s="87" t="e">
        <f t="shared" si="24"/>
        <v>#VALUE!</v>
      </c>
      <c r="H468" s="87" t="e">
        <f t="shared" si="23"/>
        <v>#VALUE!</v>
      </c>
    </row>
    <row r="469" spans="1:8" x14ac:dyDescent="0.2">
      <c r="A469" s="9" t="str">
        <f>_xlfn.IFNA(INDEX('School List 1'!D:D,MATCH(B469,'School List 1'!C:C,0))," ")</f>
        <v xml:space="preserve"> </v>
      </c>
      <c r="D469" s="85" t="str">
        <f>_xlfn.IFNA(INDEX('School List 1'!O:O, MATCH(B469,'School List 1'!C:C,0)),"")</f>
        <v/>
      </c>
      <c r="E469" s="9" t="e">
        <f t="shared" si="22"/>
        <v>#VALUE!</v>
      </c>
      <c r="F469" s="86" t="str">
        <f>IF(TRIM(B469)="","",_xlfn.IFNA(INDEX('School List 1'!P:P, MATCH(B469,'School List 1'!C:C,0)),1))</f>
        <v/>
      </c>
      <c r="G469" s="87" t="e">
        <f t="shared" si="24"/>
        <v>#VALUE!</v>
      </c>
      <c r="H469" s="87" t="e">
        <f t="shared" si="23"/>
        <v>#VALUE!</v>
      </c>
    </row>
    <row r="470" spans="1:8" x14ac:dyDescent="0.2">
      <c r="A470" s="9" t="str">
        <f>_xlfn.IFNA(INDEX('School List 1'!D:D,MATCH(B470,'School List 1'!C:C,0))," ")</f>
        <v xml:space="preserve"> </v>
      </c>
      <c r="D470" s="85" t="str">
        <f>_xlfn.IFNA(INDEX('School List 1'!O:O, MATCH(B470,'School List 1'!C:C,0)),"")</f>
        <v/>
      </c>
      <c r="E470" s="9" t="e">
        <f t="shared" si="22"/>
        <v>#VALUE!</v>
      </c>
      <c r="F470" s="86" t="str">
        <f>IF(TRIM(B470)="","",_xlfn.IFNA(INDEX('School List 1'!P:P, MATCH(B470,'School List 1'!C:C,0)),1))</f>
        <v/>
      </c>
      <c r="G470" s="87" t="e">
        <f t="shared" si="24"/>
        <v>#VALUE!</v>
      </c>
      <c r="H470" s="87" t="e">
        <f t="shared" si="23"/>
        <v>#VALUE!</v>
      </c>
    </row>
    <row r="471" spans="1:8" x14ac:dyDescent="0.2">
      <c r="A471" s="9" t="str">
        <f>_xlfn.IFNA(INDEX('School List 1'!D:D,MATCH(B471,'School List 1'!C:C,0))," ")</f>
        <v xml:space="preserve"> </v>
      </c>
      <c r="D471" s="85" t="str">
        <f>_xlfn.IFNA(INDEX('School List 1'!O:O, MATCH(B471,'School List 1'!C:C,0)),"")</f>
        <v/>
      </c>
      <c r="E471" s="9" t="e">
        <f t="shared" si="22"/>
        <v>#VALUE!</v>
      </c>
      <c r="F471" s="86" t="str">
        <f>IF(TRIM(B471)="","",_xlfn.IFNA(INDEX('School List 1'!P:P, MATCH(B471,'School List 1'!C:C,0)),1))</f>
        <v/>
      </c>
      <c r="G471" s="87" t="e">
        <f t="shared" si="24"/>
        <v>#VALUE!</v>
      </c>
      <c r="H471" s="87" t="e">
        <f t="shared" si="23"/>
        <v>#VALUE!</v>
      </c>
    </row>
    <row r="472" spans="1:8" x14ac:dyDescent="0.2">
      <c r="A472" s="9" t="str">
        <f>_xlfn.IFNA(INDEX('School List 1'!D:D,MATCH(B472,'School List 1'!C:C,0))," ")</f>
        <v xml:space="preserve"> </v>
      </c>
      <c r="D472" s="85" t="str">
        <f>_xlfn.IFNA(INDEX('School List 1'!O:O, MATCH(B472,'School List 1'!C:C,0)),"")</f>
        <v/>
      </c>
      <c r="E472" s="9" t="e">
        <f t="shared" si="22"/>
        <v>#VALUE!</v>
      </c>
      <c r="F472" s="86" t="str">
        <f>IF(TRIM(B472)="","",_xlfn.IFNA(INDEX('School List 1'!P:P, MATCH(B472,'School List 1'!C:C,0)),1))</f>
        <v/>
      </c>
      <c r="G472" s="87" t="e">
        <f t="shared" si="24"/>
        <v>#VALUE!</v>
      </c>
      <c r="H472" s="87" t="e">
        <f t="shared" si="23"/>
        <v>#VALUE!</v>
      </c>
    </row>
    <row r="473" spans="1:8" x14ac:dyDescent="0.2">
      <c r="A473" s="9" t="str">
        <f>_xlfn.IFNA(INDEX('School List 1'!D:D,MATCH(B473,'School List 1'!C:C,0))," ")</f>
        <v xml:space="preserve"> </v>
      </c>
      <c r="D473" s="85" t="str">
        <f>_xlfn.IFNA(INDEX('School List 1'!O:O, MATCH(B473,'School List 1'!C:C,0)),"")</f>
        <v/>
      </c>
      <c r="E473" s="9" t="e">
        <f t="shared" si="22"/>
        <v>#VALUE!</v>
      </c>
      <c r="F473" s="86" t="str">
        <f>IF(TRIM(B473)="","",_xlfn.IFNA(INDEX('School List 1'!P:P, MATCH(B473,'School List 1'!C:C,0)),1))</f>
        <v/>
      </c>
      <c r="G473" s="87" t="e">
        <f t="shared" si="24"/>
        <v>#VALUE!</v>
      </c>
      <c r="H473" s="87" t="e">
        <f t="shared" si="23"/>
        <v>#VALUE!</v>
      </c>
    </row>
    <row r="474" spans="1:8" x14ac:dyDescent="0.2">
      <c r="A474" s="9" t="str">
        <f>_xlfn.IFNA(INDEX('School List 1'!D:D,MATCH(B474,'School List 1'!C:C,0))," ")</f>
        <v xml:space="preserve"> </v>
      </c>
      <c r="D474" s="85" t="str">
        <f>_xlfn.IFNA(INDEX('School List 1'!O:O, MATCH(B474,'School List 1'!C:C,0)),"")</f>
        <v/>
      </c>
      <c r="E474" s="9" t="e">
        <f t="shared" si="22"/>
        <v>#VALUE!</v>
      </c>
      <c r="F474" s="86" t="str">
        <f>IF(TRIM(B474)="","",_xlfn.IFNA(INDEX('School List 1'!P:P, MATCH(B474,'School List 1'!C:C,0)),1))</f>
        <v/>
      </c>
      <c r="G474" s="87" t="e">
        <f t="shared" si="24"/>
        <v>#VALUE!</v>
      </c>
      <c r="H474" s="87" t="e">
        <f t="shared" si="23"/>
        <v>#VALUE!</v>
      </c>
    </row>
    <row r="475" spans="1:8" x14ac:dyDescent="0.2">
      <c r="A475" s="9" t="str">
        <f>_xlfn.IFNA(INDEX('School List 1'!D:D,MATCH(B475,'School List 1'!C:C,0))," ")</f>
        <v xml:space="preserve"> </v>
      </c>
      <c r="D475" s="85" t="str">
        <f>_xlfn.IFNA(INDEX('School List 1'!O:O, MATCH(B475,'School List 1'!C:C,0)),"")</f>
        <v/>
      </c>
      <c r="E475" s="9" t="e">
        <f t="shared" si="22"/>
        <v>#VALUE!</v>
      </c>
      <c r="F475" s="86" t="str">
        <f>IF(TRIM(B475)="","",_xlfn.IFNA(INDEX('School List 1'!P:P, MATCH(B475,'School List 1'!C:C,0)),1))</f>
        <v/>
      </c>
      <c r="G475" s="87" t="e">
        <f t="shared" si="24"/>
        <v>#VALUE!</v>
      </c>
      <c r="H475" s="87" t="e">
        <f t="shared" si="23"/>
        <v>#VALUE!</v>
      </c>
    </row>
    <row r="476" spans="1:8" x14ac:dyDescent="0.2">
      <c r="A476" s="9" t="str">
        <f>_xlfn.IFNA(INDEX('School List 1'!D:D,MATCH(B476,'School List 1'!C:C,0))," ")</f>
        <v xml:space="preserve"> </v>
      </c>
      <c r="D476" s="85" t="str">
        <f>_xlfn.IFNA(INDEX('School List 1'!O:O, MATCH(B476,'School List 1'!C:C,0)),"")</f>
        <v/>
      </c>
      <c r="E476" s="9" t="e">
        <f t="shared" si="22"/>
        <v>#VALUE!</v>
      </c>
      <c r="F476" s="86" t="str">
        <f>IF(TRIM(B476)="","",_xlfn.IFNA(INDEX('School List 1'!P:P, MATCH(B476,'School List 1'!C:C,0)),1))</f>
        <v/>
      </c>
      <c r="G476" s="87" t="e">
        <f t="shared" si="24"/>
        <v>#VALUE!</v>
      </c>
      <c r="H476" s="87" t="e">
        <f t="shared" si="23"/>
        <v>#VALUE!</v>
      </c>
    </row>
    <row r="477" spans="1:8" x14ac:dyDescent="0.2">
      <c r="A477" s="9" t="str">
        <f>_xlfn.IFNA(INDEX('School List 1'!D:D,MATCH(B477,'School List 1'!C:C,0))," ")</f>
        <v xml:space="preserve"> </v>
      </c>
      <c r="D477" s="85" t="str">
        <f>_xlfn.IFNA(INDEX('School List 1'!O:O, MATCH(B477,'School List 1'!C:C,0)),"")</f>
        <v/>
      </c>
      <c r="E477" s="9" t="e">
        <f t="shared" si="22"/>
        <v>#VALUE!</v>
      </c>
      <c r="F477" s="86" t="str">
        <f>IF(TRIM(B477)="","",_xlfn.IFNA(INDEX('School List 1'!P:P, MATCH(B477,'School List 1'!C:C,0)),1))</f>
        <v/>
      </c>
      <c r="G477" s="87" t="e">
        <f t="shared" si="24"/>
        <v>#VALUE!</v>
      </c>
      <c r="H477" s="87" t="e">
        <f t="shared" si="23"/>
        <v>#VALUE!</v>
      </c>
    </row>
    <row r="478" spans="1:8" x14ac:dyDescent="0.2">
      <c r="A478" s="9" t="str">
        <f>_xlfn.IFNA(INDEX('School List 1'!D:D,MATCH(B478,'School List 1'!C:C,0))," ")</f>
        <v xml:space="preserve"> </v>
      </c>
      <c r="D478" s="85" t="str">
        <f>_xlfn.IFNA(INDEX('School List 1'!O:O, MATCH(B478,'School List 1'!C:C,0)),"")</f>
        <v/>
      </c>
      <c r="E478" s="9" t="e">
        <f t="shared" si="22"/>
        <v>#VALUE!</v>
      </c>
      <c r="F478" s="86" t="str">
        <f>IF(TRIM(B478)="","",_xlfn.IFNA(INDEX('School List 1'!P:P, MATCH(B478,'School List 1'!C:C,0)),1))</f>
        <v/>
      </c>
      <c r="G478" s="87" t="e">
        <f t="shared" si="24"/>
        <v>#VALUE!</v>
      </c>
      <c r="H478" s="87" t="e">
        <f t="shared" si="23"/>
        <v>#VALUE!</v>
      </c>
    </row>
    <row r="479" spans="1:8" x14ac:dyDescent="0.2">
      <c r="A479" s="9" t="str">
        <f>_xlfn.IFNA(INDEX('School List 1'!D:D,MATCH(B479,'School List 1'!C:C,0))," ")</f>
        <v xml:space="preserve"> </v>
      </c>
      <c r="D479" s="85" t="str">
        <f>_xlfn.IFNA(INDEX('School List 1'!O:O, MATCH(B479,'School List 1'!C:C,0)),"")</f>
        <v/>
      </c>
      <c r="E479" s="9" t="e">
        <f t="shared" si="22"/>
        <v>#VALUE!</v>
      </c>
      <c r="F479" s="86" t="str">
        <f>IF(TRIM(B479)="","",_xlfn.IFNA(INDEX('School List 1'!P:P, MATCH(B479,'School List 1'!C:C,0)),1))</f>
        <v/>
      </c>
      <c r="G479" s="87" t="e">
        <f t="shared" si="24"/>
        <v>#VALUE!</v>
      </c>
      <c r="H479" s="87" t="e">
        <f t="shared" si="23"/>
        <v>#VALUE!</v>
      </c>
    </row>
    <row r="480" spans="1:8" x14ac:dyDescent="0.2">
      <c r="A480" s="9" t="str">
        <f>_xlfn.IFNA(INDEX('School List 1'!D:D,MATCH(B480,'School List 1'!C:C,0))," ")</f>
        <v xml:space="preserve"> </v>
      </c>
      <c r="D480" s="85" t="str">
        <f>_xlfn.IFNA(INDEX('School List 1'!O:O, MATCH(B480,'School List 1'!C:C,0)),"")</f>
        <v/>
      </c>
      <c r="E480" s="9" t="e">
        <f t="shared" si="22"/>
        <v>#VALUE!</v>
      </c>
      <c r="F480" s="86" t="str">
        <f>IF(TRIM(B480)="","",_xlfn.IFNA(INDEX('School List 1'!P:P, MATCH(B480,'School List 1'!C:C,0)),1))</f>
        <v/>
      </c>
      <c r="G480" s="87" t="e">
        <f t="shared" ref="G480:G496" si="25">539*F480</f>
        <v>#VALUE!</v>
      </c>
      <c r="H480" s="87" t="e">
        <f t="shared" si="23"/>
        <v>#VALUE!</v>
      </c>
    </row>
    <row r="481" spans="1:8" x14ac:dyDescent="0.2">
      <c r="A481" s="9" t="str">
        <f>_xlfn.IFNA(INDEX('School List 1'!D:D,MATCH(B481,'School List 1'!C:C,0))," ")</f>
        <v xml:space="preserve"> </v>
      </c>
      <c r="D481" s="85" t="str">
        <f>_xlfn.IFNA(INDEX('School List 1'!O:O, MATCH(B481,'School List 1'!C:C,0)),"")</f>
        <v/>
      </c>
      <c r="E481" s="9" t="e">
        <f t="shared" si="22"/>
        <v>#VALUE!</v>
      </c>
      <c r="F481" s="86" t="str">
        <f>IF(TRIM(B481)="","",_xlfn.IFNA(INDEX('School List 1'!P:P, MATCH(B481,'School List 1'!C:C,0)),1))</f>
        <v/>
      </c>
      <c r="G481" s="87" t="e">
        <f t="shared" si="25"/>
        <v>#VALUE!</v>
      </c>
      <c r="H481" s="87" t="e">
        <f t="shared" si="23"/>
        <v>#VALUE!</v>
      </c>
    </row>
    <row r="482" spans="1:8" x14ac:dyDescent="0.2">
      <c r="A482" s="9" t="str">
        <f>_xlfn.IFNA(INDEX('School List 1'!D:D,MATCH(B482,'School List 1'!C:C,0))," ")</f>
        <v xml:space="preserve"> </v>
      </c>
      <c r="D482" s="85" t="str">
        <f>_xlfn.IFNA(INDEX('School List 1'!O:O, MATCH(B482,'School List 1'!C:C,0)),"")</f>
        <v/>
      </c>
      <c r="E482" s="9" t="e">
        <f t="shared" si="22"/>
        <v>#VALUE!</v>
      </c>
      <c r="F482" s="86" t="str">
        <f>IF(TRIM(B482)="","",_xlfn.IFNA(INDEX('School List 1'!P:P, MATCH(B482,'School List 1'!C:C,0)),1))</f>
        <v/>
      </c>
      <c r="G482" s="87" t="e">
        <f t="shared" si="25"/>
        <v>#VALUE!</v>
      </c>
      <c r="H482" s="87" t="e">
        <f t="shared" si="23"/>
        <v>#VALUE!</v>
      </c>
    </row>
    <row r="483" spans="1:8" x14ac:dyDescent="0.2">
      <c r="A483" s="9" t="str">
        <f>_xlfn.IFNA(INDEX('School List 1'!D:D,MATCH(B483,'School List 1'!C:C,0))," ")</f>
        <v xml:space="preserve"> </v>
      </c>
      <c r="D483" s="85" t="str">
        <f>_xlfn.IFNA(INDEX('School List 1'!O:O, MATCH(B483,'School List 1'!C:C,0)),"")</f>
        <v/>
      </c>
      <c r="E483" s="9" t="e">
        <f t="shared" si="22"/>
        <v>#VALUE!</v>
      </c>
      <c r="F483" s="86" t="str">
        <f>IF(TRIM(B483)="","",_xlfn.IFNA(INDEX('School List 1'!P:P, MATCH(B483,'School List 1'!C:C,0)),1))</f>
        <v/>
      </c>
      <c r="G483" s="87" t="e">
        <f t="shared" si="25"/>
        <v>#VALUE!</v>
      </c>
      <c r="H483" s="87" t="e">
        <f t="shared" si="23"/>
        <v>#VALUE!</v>
      </c>
    </row>
    <row r="484" spans="1:8" x14ac:dyDescent="0.2">
      <c r="A484" s="9" t="str">
        <f>_xlfn.IFNA(INDEX('School List 1'!D:D,MATCH(B484,'School List 1'!C:C,0))," ")</f>
        <v xml:space="preserve"> </v>
      </c>
      <c r="D484" s="85" t="str">
        <f>_xlfn.IFNA(INDEX('School List 1'!O:O, MATCH(B484,'School List 1'!C:C,0)),"")</f>
        <v/>
      </c>
      <c r="E484" s="9" t="e">
        <f t="shared" si="22"/>
        <v>#VALUE!</v>
      </c>
      <c r="F484" s="86" t="str">
        <f>IF(TRIM(B484)="","",_xlfn.IFNA(INDEX('School List 1'!P:P, MATCH(B484,'School List 1'!C:C,0)),1))</f>
        <v/>
      </c>
      <c r="G484" s="87" t="e">
        <f t="shared" si="25"/>
        <v>#VALUE!</v>
      </c>
      <c r="H484" s="87" t="e">
        <f t="shared" si="23"/>
        <v>#VALUE!</v>
      </c>
    </row>
    <row r="485" spans="1:8" x14ac:dyDescent="0.2">
      <c r="A485" s="9" t="str">
        <f>_xlfn.IFNA(INDEX('School List 1'!D:D,MATCH(B485,'School List 1'!C:C,0))," ")</f>
        <v xml:space="preserve"> </v>
      </c>
      <c r="D485" s="85" t="str">
        <f>_xlfn.IFNA(INDEX('School List 1'!O:O, MATCH(B485,'School List 1'!C:C,0)),"")</f>
        <v/>
      </c>
      <c r="E485" s="9" t="e">
        <f t="shared" si="22"/>
        <v>#VALUE!</v>
      </c>
      <c r="F485" s="86" t="str">
        <f>IF(TRIM(B485)="","",_xlfn.IFNA(INDEX('School List 1'!P:P, MATCH(B485,'School List 1'!C:C,0)),1))</f>
        <v/>
      </c>
      <c r="G485" s="87" t="e">
        <f t="shared" si="25"/>
        <v>#VALUE!</v>
      </c>
      <c r="H485" s="87" t="e">
        <f t="shared" si="23"/>
        <v>#VALUE!</v>
      </c>
    </row>
    <row r="486" spans="1:8" x14ac:dyDescent="0.2">
      <c r="A486" s="9" t="str">
        <f>_xlfn.IFNA(INDEX('School List 1'!D:D,MATCH(B486,'School List 1'!C:C,0))," ")</f>
        <v xml:space="preserve"> </v>
      </c>
      <c r="D486" s="85" t="str">
        <f>_xlfn.IFNA(INDEX('School List 1'!O:O, MATCH(B486,'School List 1'!C:C,0)),"")</f>
        <v/>
      </c>
      <c r="E486" s="9" t="e">
        <f t="shared" si="22"/>
        <v>#VALUE!</v>
      </c>
      <c r="F486" s="86" t="str">
        <f>IF(TRIM(B486)="","",_xlfn.IFNA(INDEX('School List 1'!P:P, MATCH(B486,'School List 1'!C:C,0)),1))</f>
        <v/>
      </c>
      <c r="G486" s="87" t="e">
        <f t="shared" si="25"/>
        <v>#VALUE!</v>
      </c>
      <c r="H486" s="87" t="e">
        <f t="shared" si="23"/>
        <v>#VALUE!</v>
      </c>
    </row>
    <row r="487" spans="1:8" x14ac:dyDescent="0.2">
      <c r="A487" s="9" t="str">
        <f>_xlfn.IFNA(INDEX('School List 1'!D:D,MATCH(B487,'School List 1'!C:C,0))," ")</f>
        <v xml:space="preserve"> </v>
      </c>
      <c r="D487" s="85" t="str">
        <f>_xlfn.IFNA(INDEX('School List 1'!O:O, MATCH(B487,'School List 1'!C:C,0)),"")</f>
        <v/>
      </c>
      <c r="E487" s="9" t="e">
        <f t="shared" si="22"/>
        <v>#VALUE!</v>
      </c>
      <c r="F487" s="86" t="str">
        <f>IF(TRIM(B487)="","",_xlfn.IFNA(INDEX('School List 1'!P:P, MATCH(B487,'School List 1'!C:C,0)),1))</f>
        <v/>
      </c>
      <c r="G487" s="87" t="e">
        <f t="shared" si="25"/>
        <v>#VALUE!</v>
      </c>
      <c r="H487" s="87" t="e">
        <f t="shared" si="23"/>
        <v>#VALUE!</v>
      </c>
    </row>
    <row r="488" spans="1:8" x14ac:dyDescent="0.2">
      <c r="A488" s="9" t="str">
        <f>_xlfn.IFNA(INDEX('School List 1'!D:D,MATCH(B488,'School List 1'!C:C,0))," ")</f>
        <v xml:space="preserve"> </v>
      </c>
      <c r="D488" s="85" t="str">
        <f>_xlfn.IFNA(INDEX('School List 1'!O:O, MATCH(B488,'School List 1'!C:C,0)),"")</f>
        <v/>
      </c>
      <c r="E488" s="9" t="e">
        <f t="shared" si="22"/>
        <v>#VALUE!</v>
      </c>
      <c r="F488" s="86" t="str">
        <f>IF(TRIM(B488)="","",_xlfn.IFNA(INDEX('School List 1'!P:P, MATCH(B488,'School List 1'!C:C,0)),1))</f>
        <v/>
      </c>
      <c r="G488" s="87" t="e">
        <f t="shared" si="25"/>
        <v>#VALUE!</v>
      </c>
      <c r="H488" s="87" t="e">
        <f t="shared" si="23"/>
        <v>#VALUE!</v>
      </c>
    </row>
    <row r="489" spans="1:8" x14ac:dyDescent="0.2">
      <c r="A489" s="9" t="str">
        <f>_xlfn.IFNA(INDEX('School List 1'!D:D,MATCH(B489,'School List 1'!C:C,0))," ")</f>
        <v xml:space="preserve"> </v>
      </c>
      <c r="D489" s="85" t="str">
        <f>_xlfn.IFNA(INDEX('School List 1'!O:O, MATCH(B489,'School List 1'!C:C,0)),"")</f>
        <v/>
      </c>
      <c r="E489" s="9" t="e">
        <f t="shared" si="22"/>
        <v>#VALUE!</v>
      </c>
      <c r="F489" s="86" t="str">
        <f>IF(TRIM(B489)="","",_xlfn.IFNA(INDEX('School List 1'!P:P, MATCH(B489,'School List 1'!C:C,0)),1))</f>
        <v/>
      </c>
      <c r="G489" s="87" t="e">
        <f t="shared" si="25"/>
        <v>#VALUE!</v>
      </c>
      <c r="H489" s="87" t="e">
        <f t="shared" si="23"/>
        <v>#VALUE!</v>
      </c>
    </row>
    <row r="490" spans="1:8" x14ac:dyDescent="0.2">
      <c r="A490" s="9" t="str">
        <f>_xlfn.IFNA(INDEX('School List 1'!D:D,MATCH(B490,'School List 1'!C:C,0))," ")</f>
        <v xml:space="preserve"> </v>
      </c>
      <c r="D490" s="85" t="str">
        <f>_xlfn.IFNA(INDEX('School List 1'!O:O, MATCH(B490,'School List 1'!C:C,0)),"")</f>
        <v/>
      </c>
      <c r="E490" s="9" t="e">
        <f t="shared" si="22"/>
        <v>#VALUE!</v>
      </c>
      <c r="F490" s="86" t="str">
        <f>IF(TRIM(B490)="","",_xlfn.IFNA(INDEX('School List 1'!P:P, MATCH(B490,'School List 1'!C:C,0)),1))</f>
        <v/>
      </c>
      <c r="G490" s="87" t="e">
        <f t="shared" si="25"/>
        <v>#VALUE!</v>
      </c>
      <c r="H490" s="87" t="e">
        <f t="shared" si="23"/>
        <v>#VALUE!</v>
      </c>
    </row>
    <row r="491" spans="1:8" x14ac:dyDescent="0.2">
      <c r="A491" s="9" t="str">
        <f>_xlfn.IFNA(INDEX('School List 1'!D:D,MATCH(B491,'School List 1'!C:C,0))," ")</f>
        <v xml:space="preserve"> </v>
      </c>
      <c r="D491" s="85" t="str">
        <f>_xlfn.IFNA(INDEX('School List 1'!O:O, MATCH(B491,'School List 1'!C:C,0)),"")</f>
        <v/>
      </c>
      <c r="E491" s="9" t="e">
        <f t="shared" si="22"/>
        <v>#VALUE!</v>
      </c>
      <c r="F491" s="86" t="str">
        <f>IF(TRIM(B491)="","",_xlfn.IFNA(INDEX('School List 1'!P:P, MATCH(B491,'School List 1'!C:C,0)),1))</f>
        <v/>
      </c>
      <c r="G491" s="87" t="e">
        <f t="shared" si="25"/>
        <v>#VALUE!</v>
      </c>
      <c r="H491" s="87" t="e">
        <f t="shared" si="23"/>
        <v>#VALUE!</v>
      </c>
    </row>
    <row r="492" spans="1:8" x14ac:dyDescent="0.2">
      <c r="A492" s="9" t="str">
        <f>_xlfn.IFNA(INDEX('School List 1'!D:D,MATCH(B492,'School List 1'!C:C,0))," ")</f>
        <v xml:space="preserve"> </v>
      </c>
      <c r="D492" s="85" t="str">
        <f>_xlfn.IFNA(INDEX('School List 1'!O:O, MATCH(B492,'School List 1'!C:C,0)),"")</f>
        <v/>
      </c>
      <c r="E492" s="9" t="e">
        <f t="shared" si="22"/>
        <v>#VALUE!</v>
      </c>
      <c r="F492" s="86" t="str">
        <f>IF(TRIM(B492)="","",_xlfn.IFNA(INDEX('School List 1'!P:P, MATCH(B492,'School List 1'!C:C,0)),1))</f>
        <v/>
      </c>
      <c r="G492" s="87" t="e">
        <f t="shared" si="25"/>
        <v>#VALUE!</v>
      </c>
      <c r="H492" s="87" t="e">
        <f t="shared" si="23"/>
        <v>#VALUE!</v>
      </c>
    </row>
    <row r="493" spans="1:8" x14ac:dyDescent="0.2">
      <c r="A493" s="9" t="str">
        <f>_xlfn.IFNA(INDEX('School List 1'!D:D,MATCH(B493,'School List 1'!C:C,0))," ")</f>
        <v xml:space="preserve"> </v>
      </c>
      <c r="D493" s="85" t="str">
        <f>_xlfn.IFNA(INDEX('School List 1'!O:O, MATCH(B493,'School List 1'!C:C,0)),"")</f>
        <v/>
      </c>
      <c r="E493" s="9" t="e">
        <f t="shared" si="22"/>
        <v>#VALUE!</v>
      </c>
      <c r="F493" s="86" t="str">
        <f>IF(TRIM(B493)="","",_xlfn.IFNA(INDEX('School List 1'!P:P, MATCH(B493,'School List 1'!C:C,0)),1))</f>
        <v/>
      </c>
      <c r="G493" s="87" t="e">
        <f t="shared" si="25"/>
        <v>#VALUE!</v>
      </c>
      <c r="H493" s="87" t="e">
        <f t="shared" si="23"/>
        <v>#VALUE!</v>
      </c>
    </row>
    <row r="494" spans="1:8" x14ac:dyDescent="0.2">
      <c r="A494" s="9" t="str">
        <f>_xlfn.IFNA(INDEX('School List 1'!D:D,MATCH(B494,'School List 1'!C:C,0))," ")</f>
        <v xml:space="preserve"> </v>
      </c>
      <c r="D494" s="85" t="str">
        <f>_xlfn.IFNA(INDEX('School List 1'!O:O, MATCH(B494,'School List 1'!C:C,0)),"")</f>
        <v/>
      </c>
      <c r="E494" s="9" t="e">
        <f t="shared" si="22"/>
        <v>#VALUE!</v>
      </c>
      <c r="F494" s="86" t="str">
        <f>IF(TRIM(B494)="","",_xlfn.IFNA(INDEX('School List 1'!P:P, MATCH(B494,'School List 1'!C:C,0)),1))</f>
        <v/>
      </c>
      <c r="G494" s="87" t="e">
        <f t="shared" si="25"/>
        <v>#VALUE!</v>
      </c>
      <c r="H494" s="87" t="e">
        <f t="shared" si="23"/>
        <v>#VALUE!</v>
      </c>
    </row>
    <row r="495" spans="1:8" x14ac:dyDescent="0.2">
      <c r="A495" s="9" t="str">
        <f>_xlfn.IFNA(INDEX('School List 1'!D:D,MATCH(B495,'School List 1'!C:C,0))," ")</f>
        <v xml:space="preserve"> </v>
      </c>
      <c r="D495" s="85" t="str">
        <f>_xlfn.IFNA(INDEX('School List 1'!O:O, MATCH(B495,'School List 1'!C:C,0)),"")</f>
        <v/>
      </c>
      <c r="E495" s="9" t="e">
        <f t="shared" si="22"/>
        <v>#VALUE!</v>
      </c>
      <c r="F495" s="86" t="str">
        <f>IF(TRIM(B495)="","",_xlfn.IFNA(INDEX('School List 1'!P:P, MATCH(B495,'School List 1'!C:C,0)),1))</f>
        <v/>
      </c>
      <c r="G495" s="87" t="e">
        <f t="shared" si="25"/>
        <v>#VALUE!</v>
      </c>
      <c r="H495" s="87" t="e">
        <f t="shared" si="23"/>
        <v>#VALUE!</v>
      </c>
    </row>
    <row r="496" spans="1:8" x14ac:dyDescent="0.2">
      <c r="A496" s="9" t="str">
        <f>_xlfn.IFNA(INDEX('School List 1'!D:D,MATCH(B496,'School List 1'!C:C,0))," ")</f>
        <v xml:space="preserve"> </v>
      </c>
      <c r="D496" s="85" t="str">
        <f>_xlfn.IFNA(INDEX('School List 1'!O:O, MATCH(B496,'School List 1'!C:C,0)),"")</f>
        <v/>
      </c>
      <c r="E496" s="9" t="e">
        <f t="shared" si="22"/>
        <v>#VALUE!</v>
      </c>
      <c r="F496" s="86" t="str">
        <f>IF(TRIM(B496)="","",_xlfn.IFNA(INDEX('School List 1'!P:P, MATCH(B496,'School List 1'!C:C,0)),1))</f>
        <v/>
      </c>
      <c r="G496" s="87" t="e">
        <f t="shared" si="25"/>
        <v>#VALUE!</v>
      </c>
      <c r="H496" s="87" t="e">
        <f t="shared" si="23"/>
        <v>#VALUE!</v>
      </c>
    </row>
    <row r="497" spans="1:8" x14ac:dyDescent="0.2">
      <c r="A497" s="9" t="str">
        <f>_xlfn.IFNA(INDEX('School List 1'!D:D,MATCH(B497,'School List 1'!C:C,0))," ")</f>
        <v xml:space="preserve"> </v>
      </c>
      <c r="D497" s="85" t="str">
        <f>_xlfn.IFNA(INDEX('School List 1'!O:O, MATCH(B497,'School List 1'!C:C,0)),"")</f>
        <v/>
      </c>
      <c r="E497" s="9" t="e">
        <f t="shared" si="22"/>
        <v>#VALUE!</v>
      </c>
      <c r="F497" s="86" t="str">
        <f>IF(TRIM(B497)="","",_xlfn.IFNA(INDEX('School List 1'!P:P, MATCH(B497,'School List 1'!C:C,0)),1))</f>
        <v/>
      </c>
      <c r="G497" s="87" t="e">
        <f t="shared" ref="G497:G506" si="26">539*F497</f>
        <v>#VALUE!</v>
      </c>
      <c r="H497" s="87" t="e">
        <f t="shared" si="23"/>
        <v>#VALUE!</v>
      </c>
    </row>
    <row r="498" spans="1:8" x14ac:dyDescent="0.2">
      <c r="A498" s="9" t="str">
        <f>_xlfn.IFNA(INDEX('School List 1'!D:D,MATCH(B498,'School List 1'!C:C,0))," ")</f>
        <v xml:space="preserve"> </v>
      </c>
      <c r="D498" s="85" t="str">
        <f>_xlfn.IFNA(INDEX('School List 1'!O:O, MATCH(B498,'School List 1'!C:C,0)),"")</f>
        <v/>
      </c>
      <c r="E498" s="9" t="e">
        <f t="shared" si="22"/>
        <v>#VALUE!</v>
      </c>
      <c r="F498" s="86" t="str">
        <f>IF(TRIM(B498)="","",_xlfn.IFNA(INDEX('School List 1'!P:P, MATCH(B498,'School List 1'!C:C,0)),1))</f>
        <v/>
      </c>
      <c r="G498" s="87" t="e">
        <f t="shared" si="26"/>
        <v>#VALUE!</v>
      </c>
      <c r="H498" s="87" t="e">
        <f t="shared" si="23"/>
        <v>#VALUE!</v>
      </c>
    </row>
    <row r="499" spans="1:8" x14ac:dyDescent="0.2">
      <c r="A499" s="9" t="str">
        <f>_xlfn.IFNA(INDEX('School List 1'!D:D,MATCH(B499,'School List 1'!C:C,0))," ")</f>
        <v xml:space="preserve"> </v>
      </c>
      <c r="D499" s="85" t="str">
        <f>_xlfn.IFNA(INDEX('School List 1'!O:O, MATCH(B499,'School List 1'!C:C,0)),"")</f>
        <v/>
      </c>
      <c r="E499" s="9" t="e">
        <f t="shared" si="22"/>
        <v>#VALUE!</v>
      </c>
      <c r="F499" s="86" t="str">
        <f>IF(TRIM(B499)="","",_xlfn.IFNA(INDEX('School List 1'!P:P, MATCH(B499,'School List 1'!C:C,0)),1))</f>
        <v/>
      </c>
      <c r="G499" s="87" t="e">
        <f t="shared" si="26"/>
        <v>#VALUE!</v>
      </c>
      <c r="H499" s="87" t="e">
        <f t="shared" si="23"/>
        <v>#VALUE!</v>
      </c>
    </row>
    <row r="500" spans="1:8" x14ac:dyDescent="0.2">
      <c r="A500" s="9" t="str">
        <f>_xlfn.IFNA(INDEX('School List 1'!D:D,MATCH(B500,'School List 1'!C:C,0))," ")</f>
        <v xml:space="preserve"> </v>
      </c>
      <c r="D500" s="85" t="str">
        <f>_xlfn.IFNA(INDEX('School List 1'!O:O, MATCH(B500,'School List 1'!C:C,0)),"")</f>
        <v/>
      </c>
      <c r="E500" s="9" t="e">
        <f t="shared" si="22"/>
        <v>#VALUE!</v>
      </c>
      <c r="F500" s="86" t="str">
        <f>IF(TRIM(B500)="","",_xlfn.IFNA(INDEX('School List 1'!P:P, MATCH(B500,'School List 1'!C:C,0)),1))</f>
        <v/>
      </c>
      <c r="G500" s="87" t="e">
        <f t="shared" si="26"/>
        <v>#VALUE!</v>
      </c>
      <c r="H500" s="87" t="e">
        <f t="shared" si="23"/>
        <v>#VALUE!</v>
      </c>
    </row>
    <row r="501" spans="1:8" x14ac:dyDescent="0.2">
      <c r="A501" s="9" t="str">
        <f>_xlfn.IFNA(INDEX('School List 1'!D:D,MATCH(B501,'School List 1'!C:C,0))," ")</f>
        <v xml:space="preserve"> </v>
      </c>
      <c r="D501" s="85" t="str">
        <f>_xlfn.IFNA(INDEX('School List 1'!O:O, MATCH(B501,'School List 1'!C:C,0)),"")</f>
        <v/>
      </c>
      <c r="E501" s="9" t="e">
        <f t="shared" si="22"/>
        <v>#VALUE!</v>
      </c>
      <c r="F501" s="86" t="str">
        <f>IF(TRIM(B501)="","",_xlfn.IFNA(INDEX('School List 1'!P:P, MATCH(B501,'School List 1'!C:C,0)),1))</f>
        <v/>
      </c>
      <c r="G501" s="87" t="e">
        <f t="shared" si="26"/>
        <v>#VALUE!</v>
      </c>
      <c r="H501" s="87" t="e">
        <f t="shared" si="23"/>
        <v>#VALUE!</v>
      </c>
    </row>
    <row r="502" spans="1:8" x14ac:dyDescent="0.2">
      <c r="A502" s="9" t="str">
        <f>_xlfn.IFNA(INDEX('School List 1'!D:D,MATCH(B502,'School List 1'!C:C,0))," ")</f>
        <v xml:space="preserve"> </v>
      </c>
      <c r="D502" s="85" t="str">
        <f>_xlfn.IFNA(INDEX('School List 1'!O:O, MATCH(B502,'School List 1'!C:C,0)),"")</f>
        <v/>
      </c>
      <c r="E502" s="9" t="e">
        <f t="shared" si="22"/>
        <v>#VALUE!</v>
      </c>
      <c r="F502" s="86" t="str">
        <f>IF(TRIM(B502)="","",_xlfn.IFNA(INDEX('School List 1'!P:P, MATCH(B502,'School List 1'!C:C,0)),1))</f>
        <v/>
      </c>
      <c r="G502" s="87" t="e">
        <f t="shared" si="26"/>
        <v>#VALUE!</v>
      </c>
      <c r="H502" s="87" t="e">
        <f t="shared" si="23"/>
        <v>#VALUE!</v>
      </c>
    </row>
    <row r="503" spans="1:8" x14ac:dyDescent="0.2">
      <c r="A503" s="9" t="str">
        <f>_xlfn.IFNA(INDEX('School List 1'!D:D,MATCH(B503,'School List 1'!C:C,0))," ")</f>
        <v xml:space="preserve"> </v>
      </c>
      <c r="D503" s="85" t="str">
        <f>_xlfn.IFNA(INDEX('School List 1'!O:O, MATCH(B503,'School List 1'!C:C,0)),"")</f>
        <v/>
      </c>
      <c r="E503" s="9" t="e">
        <f t="shared" si="22"/>
        <v>#VALUE!</v>
      </c>
      <c r="F503" s="86" t="str">
        <f>IF(TRIM(B503)="","",_xlfn.IFNA(INDEX('School List 1'!P:P, MATCH(B503,'School List 1'!C:C,0)),1))</f>
        <v/>
      </c>
      <c r="G503" s="87" t="e">
        <f t="shared" si="26"/>
        <v>#VALUE!</v>
      </c>
      <c r="H503" s="87" t="e">
        <f t="shared" si="23"/>
        <v>#VALUE!</v>
      </c>
    </row>
    <row r="504" spans="1:8" x14ac:dyDescent="0.2">
      <c r="A504" s="9" t="str">
        <f>_xlfn.IFNA(INDEX('School List 1'!D:D,MATCH(B504,'School List 1'!C:C,0))," ")</f>
        <v xml:space="preserve"> </v>
      </c>
      <c r="D504" s="85" t="str">
        <f>_xlfn.IFNA(INDEX('School List 1'!O:O, MATCH(B504,'School List 1'!C:C,0)),"")</f>
        <v/>
      </c>
      <c r="E504" s="9" t="e">
        <f t="shared" si="22"/>
        <v>#VALUE!</v>
      </c>
      <c r="F504" s="86" t="str">
        <f>IF(TRIM(B504)="","",_xlfn.IFNA(INDEX('School List 1'!P:P, MATCH(B504,'School List 1'!C:C,0)),1))</f>
        <v/>
      </c>
      <c r="G504" s="87" t="e">
        <f t="shared" si="26"/>
        <v>#VALUE!</v>
      </c>
      <c r="H504" s="87" t="e">
        <f t="shared" si="23"/>
        <v>#VALUE!</v>
      </c>
    </row>
    <row r="505" spans="1:8" x14ac:dyDescent="0.2">
      <c r="A505" s="9" t="str">
        <f>_xlfn.IFNA(INDEX('School List 1'!D:D,MATCH(B505,'School List 1'!C:C,0))," ")</f>
        <v xml:space="preserve"> </v>
      </c>
      <c r="D505" s="85" t="str">
        <f>_xlfn.IFNA(INDEX('School List 1'!O:O, MATCH(B505,'School List 1'!C:C,0)),"")</f>
        <v/>
      </c>
      <c r="E505" s="9" t="e">
        <f t="shared" si="22"/>
        <v>#VALUE!</v>
      </c>
      <c r="F505" s="86" t="str">
        <f>IF(TRIM(B505)="","",_xlfn.IFNA(INDEX('School List 1'!P:P, MATCH(B505,'School List 1'!C:C,0)),1))</f>
        <v/>
      </c>
      <c r="G505" s="87" t="e">
        <f t="shared" si="26"/>
        <v>#VALUE!</v>
      </c>
      <c r="H505" s="87" t="e">
        <f t="shared" si="23"/>
        <v>#VALUE!</v>
      </c>
    </row>
    <row r="506" spans="1:8" x14ac:dyDescent="0.2">
      <c r="A506" s="9" t="str">
        <f>_xlfn.IFNA(INDEX('School List 1'!D:D,MATCH(B506,'School List 1'!C:C,0))," ")</f>
        <v xml:space="preserve"> </v>
      </c>
      <c r="D506" s="85" t="str">
        <f>_xlfn.IFNA(INDEX('School List 1'!O:O, MATCH(B506,'School List 1'!C:C,0)),"")</f>
        <v/>
      </c>
      <c r="E506" s="9" t="e">
        <f t="shared" si="22"/>
        <v>#VALUE!</v>
      </c>
      <c r="F506" s="86" t="str">
        <f>IF(TRIM(B506)="","",_xlfn.IFNA(INDEX('School List 1'!P:P, MATCH(B506,'School List 1'!C:C,0)),1))</f>
        <v/>
      </c>
      <c r="G506" s="87" t="e">
        <f t="shared" si="26"/>
        <v>#VALUE!</v>
      </c>
      <c r="H506" s="87" t="e">
        <f t="shared" si="23"/>
        <v>#VALUE!</v>
      </c>
    </row>
    <row r="507" spans="1:8" x14ac:dyDescent="0.2">
      <c r="A507" s="9" t="str">
        <f>_xlfn.IFNA(INDEX('School List 1'!D:D,MATCH(B507,'School List 1'!C:C,0))," ")</f>
        <v xml:space="preserve"> </v>
      </c>
      <c r="D507" s="85" t="str">
        <f>_xlfn.IFNA(INDEX('School List 1'!O:O, MATCH(B507,'School List 1'!C:C,0)),"")</f>
        <v/>
      </c>
      <c r="E507" s="9" t="e">
        <f t="shared" si="22"/>
        <v>#VALUE!</v>
      </c>
      <c r="F507" s="86" t="str">
        <f>IF(TRIM(B507)="","",_xlfn.IFNA(INDEX('School List 1'!P:P, MATCH(B507,'School List 1'!C:C,0)),1))</f>
        <v/>
      </c>
    </row>
    <row r="508" spans="1:8" x14ac:dyDescent="0.2">
      <c r="A508" s="9" t="str">
        <f>_xlfn.IFNA(INDEX('School List 1'!D:D,MATCH(B508,'School List 1'!C:C,0))," ")</f>
        <v xml:space="preserve"> </v>
      </c>
      <c r="D508" s="85" t="str">
        <f>_xlfn.IFNA(INDEX('School List 1'!O:O, MATCH(B508,'School List 1'!C:C,0)),"")</f>
        <v/>
      </c>
      <c r="E508" s="9" t="e">
        <f t="shared" si="22"/>
        <v>#VALUE!</v>
      </c>
      <c r="F508" s="86" t="str">
        <f>IF(TRIM(B508)="","",_xlfn.IFNA(INDEX('School List 1'!P:P, MATCH(B508,'School List 1'!C:C,0)),1))</f>
        <v/>
      </c>
    </row>
    <row r="509" spans="1:8" x14ac:dyDescent="0.2">
      <c r="A509" s="9" t="str">
        <f>_xlfn.IFNA(INDEX('School List 1'!D:D,MATCH(B509,'School List 1'!C:C,0))," ")</f>
        <v xml:space="preserve"> </v>
      </c>
      <c r="D509" s="85" t="str">
        <f>_xlfn.IFNA(INDEX('School List 1'!O:O, MATCH(B509,'School List 1'!C:C,0)),"")</f>
        <v/>
      </c>
      <c r="E509" s="9" t="e">
        <f t="shared" si="22"/>
        <v>#VALUE!</v>
      </c>
      <c r="F509" s="86" t="str">
        <f>IF(TRIM(B509)="","",_xlfn.IFNA(INDEX('School List 1'!P:P, MATCH(B509,'School List 1'!C:C,0)),1))</f>
        <v/>
      </c>
    </row>
    <row r="510" spans="1:8" x14ac:dyDescent="0.2">
      <c r="A510" s="9" t="str">
        <f>_xlfn.IFNA(INDEX('School List 1'!D:D,MATCH(B510,'School List 1'!C:C,0))," ")</f>
        <v xml:space="preserve"> </v>
      </c>
      <c r="D510" s="85" t="str">
        <f>_xlfn.IFNA(INDEX('School List 1'!O:O, MATCH(B510,'School List 1'!C:C,0)),"")</f>
        <v/>
      </c>
      <c r="E510" s="9" t="e">
        <f t="shared" si="22"/>
        <v>#VALUE!</v>
      </c>
      <c r="F510" s="86" t="str">
        <f>IF(TRIM(B510)="","",_xlfn.IFNA(INDEX('School List 1'!P:P, MATCH(B510,'School List 1'!C:C,0)),1))</f>
        <v/>
      </c>
    </row>
    <row r="511" spans="1:8" x14ac:dyDescent="0.2">
      <c r="A511" s="9" t="str">
        <f>_xlfn.IFNA(INDEX('School List 1'!D:D,MATCH(B511,'School List 1'!C:C,0))," ")</f>
        <v xml:space="preserve"> </v>
      </c>
      <c r="D511" s="85" t="str">
        <f>_xlfn.IFNA(INDEX('School List 1'!O:O, MATCH(B511,'School List 1'!C:C,0)),"")</f>
        <v/>
      </c>
      <c r="E511" s="9" t="e">
        <f t="shared" si="22"/>
        <v>#VALUE!</v>
      </c>
      <c r="F511" s="86" t="str">
        <f>IF(TRIM(B511)="","",_xlfn.IFNA(INDEX('School List 1'!P:P, MATCH(B511,'School List 1'!C:C,0)),1))</f>
        <v/>
      </c>
    </row>
    <row r="512" spans="1:8" x14ac:dyDescent="0.2">
      <c r="A512" s="9" t="str">
        <f>_xlfn.IFNA(INDEX('School List 1'!D:D,MATCH(B512,'School List 1'!C:C,0))," ")</f>
        <v xml:space="preserve"> </v>
      </c>
      <c r="D512" s="85" t="str">
        <f>_xlfn.IFNA(INDEX('School List 1'!O:O, MATCH(B512,'School List 1'!C:C,0)),"")</f>
        <v/>
      </c>
      <c r="E512" s="9" t="e">
        <f t="shared" si="22"/>
        <v>#VALUE!</v>
      </c>
      <c r="F512" s="86" t="str">
        <f>IF(TRIM(B512)="","",_xlfn.IFNA(INDEX('School List 1'!P:P, MATCH(B512,'School List 1'!C:C,0)),1))</f>
        <v/>
      </c>
    </row>
    <row r="513" spans="1:6" x14ac:dyDescent="0.2">
      <c r="A513" s="9" t="str">
        <f>_xlfn.IFNA(INDEX('School List 1'!D:D,MATCH(B513,'School List 1'!C:C,0))," ")</f>
        <v xml:space="preserve"> </v>
      </c>
      <c r="D513" s="85" t="str">
        <f>_xlfn.IFNA(INDEX('School List 1'!O:O, MATCH(B513,'School List 1'!C:C,0)),"")</f>
        <v/>
      </c>
      <c r="E513" s="9" t="e">
        <f t="shared" si="22"/>
        <v>#VALUE!</v>
      </c>
      <c r="F513" s="86" t="str">
        <f>IF(TRIM(B513)="","",_xlfn.IFNA(INDEX('School List 1'!P:P, MATCH(B513,'School List 1'!C:C,0)),1))</f>
        <v/>
      </c>
    </row>
    <row r="514" spans="1:6" x14ac:dyDescent="0.2">
      <c r="A514" s="9" t="str">
        <f>_xlfn.IFNA(INDEX('School List 1'!D:D,MATCH(B514,'School List 1'!C:C,0))," ")</f>
        <v xml:space="preserve"> </v>
      </c>
      <c r="D514" s="85" t="str">
        <f>_xlfn.IFNA(INDEX('School List 1'!O:O, MATCH(B514,'School List 1'!C:C,0)),"")</f>
        <v/>
      </c>
      <c r="E514" s="9" t="e">
        <f t="shared" si="22"/>
        <v>#VALUE!</v>
      </c>
      <c r="F514" s="86" t="str">
        <f>IF(TRIM(B514)="","",_xlfn.IFNA(INDEX('School List 1'!P:P, MATCH(B514,'School List 1'!C:C,0)),1))</f>
        <v/>
      </c>
    </row>
    <row r="515" spans="1:6" x14ac:dyDescent="0.2">
      <c r="A515" s="9" t="str">
        <f>_xlfn.IFNA(INDEX('School List 1'!D:D,MATCH(B515,'School List 1'!C:C,0))," ")</f>
        <v xml:space="preserve"> </v>
      </c>
      <c r="D515" s="85" t="str">
        <f>_xlfn.IFNA(INDEX('School List 1'!O:O, MATCH(B515,'School List 1'!C:C,0)),"")</f>
        <v/>
      </c>
      <c r="E515" s="9" t="e">
        <f t="shared" si="22"/>
        <v>#VALUE!</v>
      </c>
      <c r="F515" s="86" t="str">
        <f>IF(TRIM(B515)="","",_xlfn.IFNA(INDEX('School List 1'!P:P, MATCH(B515,'School List 1'!C:C,0)),1))</f>
        <v/>
      </c>
    </row>
    <row r="516" spans="1:6" x14ac:dyDescent="0.2">
      <c r="A516" s="9" t="str">
        <f>_xlfn.IFNA(INDEX('School List 1'!D:D,MATCH(B516,'School List 1'!C:C,0))," ")</f>
        <v xml:space="preserve"> </v>
      </c>
      <c r="D516" s="85" t="str">
        <f>_xlfn.IFNA(INDEX('School List 1'!O:O, MATCH(B516,'School List 1'!C:C,0)),"")</f>
        <v/>
      </c>
      <c r="E516" s="9" t="e">
        <f t="shared" si="22"/>
        <v>#VALUE!</v>
      </c>
      <c r="F516" s="86" t="str">
        <f>IF(TRIM(B516)="","",_xlfn.IFNA(INDEX('School List 1'!P:P, MATCH(B516,'School List 1'!C:C,0)),1))</f>
        <v/>
      </c>
    </row>
    <row r="517" spans="1:6" x14ac:dyDescent="0.2">
      <c r="A517" s="9" t="str">
        <f>_xlfn.IFNA(INDEX('School List 1'!D:D,MATCH(B517,'School List 1'!C:C,0))," ")</f>
        <v xml:space="preserve"> </v>
      </c>
      <c r="D517" s="85" t="str">
        <f>_xlfn.IFNA(INDEX('School List 1'!O:O, MATCH(B517,'School List 1'!C:C,0)),"")</f>
        <v/>
      </c>
      <c r="E517" s="9" t="e">
        <f t="shared" si="22"/>
        <v>#VALUE!</v>
      </c>
      <c r="F517" s="86" t="str">
        <f>IF(TRIM(B517)="","",_xlfn.IFNA(INDEX('School List 1'!P:P, MATCH(B517,'School List 1'!C:C,0)),1))</f>
        <v/>
      </c>
    </row>
    <row r="518" spans="1:6" x14ac:dyDescent="0.2">
      <c r="A518" s="9" t="str">
        <f>_xlfn.IFNA(INDEX('School List 1'!D:D,MATCH(B518,'School List 1'!C:C,0))," ")</f>
        <v xml:space="preserve"> </v>
      </c>
      <c r="D518" s="85" t="str">
        <f>_xlfn.IFNA(INDEX('School List 1'!O:O, MATCH(B518,'School List 1'!C:C,0)),"")</f>
        <v/>
      </c>
      <c r="E518" s="9" t="e">
        <f t="shared" si="22"/>
        <v>#VALUE!</v>
      </c>
      <c r="F518" s="86" t="str">
        <f>IF(TRIM(B518)="","",_xlfn.IFNA(INDEX('School List 1'!P:P, MATCH(B518,'School List 1'!C:C,0)),1))</f>
        <v/>
      </c>
    </row>
    <row r="519" spans="1:6" x14ac:dyDescent="0.2">
      <c r="A519" s="9" t="str">
        <f>_xlfn.IFNA(INDEX('School List 1'!D:D,MATCH(B519,'School List 1'!C:C,0))," ")</f>
        <v xml:space="preserve"> </v>
      </c>
      <c r="D519" s="85" t="str">
        <f>_xlfn.IFNA(INDEX('School List 1'!O:O, MATCH(B519,'School List 1'!C:C,0)),"")</f>
        <v/>
      </c>
      <c r="E519" s="9" t="e">
        <f t="shared" si="22"/>
        <v>#VALUE!</v>
      </c>
      <c r="F519" s="86" t="str">
        <f>IF(TRIM(B519)="","",_xlfn.IFNA(INDEX('School List 1'!P:P, MATCH(B519,'School List 1'!C:C,0)),1))</f>
        <v/>
      </c>
    </row>
    <row r="520" spans="1:6" x14ac:dyDescent="0.2">
      <c r="A520" s="9" t="str">
        <f>_xlfn.IFNA(INDEX('School List 1'!D:D,MATCH(B520,'School List 1'!C:C,0))," ")</f>
        <v xml:space="preserve"> </v>
      </c>
      <c r="D520" s="85" t="str">
        <f>_xlfn.IFNA(INDEX('School List 1'!O:O, MATCH(B520,'School List 1'!C:C,0)),"")</f>
        <v/>
      </c>
      <c r="E520" s="9" t="e">
        <f t="shared" ref="E520:E583" si="27">_xlfn.IFNA(((D520/12)*5)+((C520/12)*7),0)</f>
        <v>#VALUE!</v>
      </c>
      <c r="F520" s="86" t="str">
        <f>IF(TRIM(B520)="","",_xlfn.IFNA(INDEX('School List 1'!P:P, MATCH(B520,'School List 1'!C:C,0)),1))</f>
        <v/>
      </c>
    </row>
    <row r="521" spans="1:6" x14ac:dyDescent="0.2">
      <c r="A521" s="9" t="str">
        <f>_xlfn.IFNA(INDEX('School List 1'!D:D,MATCH(B521,'School List 1'!C:C,0))," ")</f>
        <v xml:space="preserve"> </v>
      </c>
      <c r="D521" s="85" t="str">
        <f>_xlfn.IFNA(INDEX('School List 1'!O:O, MATCH(B521,'School List 1'!C:C,0)),"")</f>
        <v/>
      </c>
      <c r="E521" s="9" t="e">
        <f t="shared" si="27"/>
        <v>#VALUE!</v>
      </c>
      <c r="F521" s="86" t="str">
        <f>IF(TRIM(B521)="","",_xlfn.IFNA(INDEX('School List 1'!P:P, MATCH(B521,'School List 1'!C:C,0)),1))</f>
        <v/>
      </c>
    </row>
    <row r="522" spans="1:6" x14ac:dyDescent="0.2">
      <c r="A522" s="9" t="str">
        <f>_xlfn.IFNA(INDEX('School List 1'!D:D,MATCH(B522,'School List 1'!C:C,0))," ")</f>
        <v xml:space="preserve"> </v>
      </c>
      <c r="D522" s="85" t="str">
        <f>_xlfn.IFNA(INDEX('School List 1'!O:O, MATCH(B522,'School List 1'!C:C,0)),"")</f>
        <v/>
      </c>
      <c r="E522" s="9" t="e">
        <f t="shared" si="27"/>
        <v>#VALUE!</v>
      </c>
      <c r="F522" s="86" t="str">
        <f>IF(TRIM(B522)="","",_xlfn.IFNA(INDEX('School List 1'!P:P, MATCH(B522,'School List 1'!C:C,0)),1))</f>
        <v/>
      </c>
    </row>
    <row r="523" spans="1:6" x14ac:dyDescent="0.2">
      <c r="A523" s="9" t="str">
        <f>_xlfn.IFNA(INDEX('School List 1'!D:D,MATCH(B523,'School List 1'!C:C,0))," ")</f>
        <v xml:space="preserve"> </v>
      </c>
      <c r="D523" s="85" t="str">
        <f>_xlfn.IFNA(INDEX('School List 1'!O:O, MATCH(B523,'School List 1'!C:C,0)),"")</f>
        <v/>
      </c>
      <c r="E523" s="9" t="e">
        <f t="shared" si="27"/>
        <v>#VALUE!</v>
      </c>
      <c r="F523" s="86" t="str">
        <f>IF(TRIM(B523)="","",_xlfn.IFNA(INDEX('School List 1'!P:P, MATCH(B523,'School List 1'!C:C,0)),1))</f>
        <v/>
      </c>
    </row>
    <row r="524" spans="1:6" x14ac:dyDescent="0.2">
      <c r="A524" s="9" t="str">
        <f>_xlfn.IFNA(INDEX('School List 1'!D:D,MATCH(B524,'School List 1'!C:C,0))," ")</f>
        <v xml:space="preserve"> </v>
      </c>
      <c r="D524" s="85" t="str">
        <f>_xlfn.IFNA(INDEX('School List 1'!O:O, MATCH(B524,'School List 1'!C:C,0)),"")</f>
        <v/>
      </c>
      <c r="E524" s="9" t="e">
        <f t="shared" si="27"/>
        <v>#VALUE!</v>
      </c>
      <c r="F524" s="86" t="str">
        <f>IF(TRIM(B524)="","",_xlfn.IFNA(INDEX('School List 1'!P:P, MATCH(B524,'School List 1'!C:C,0)),1))</f>
        <v/>
      </c>
    </row>
    <row r="525" spans="1:6" x14ac:dyDescent="0.2">
      <c r="A525" s="9" t="str">
        <f>_xlfn.IFNA(INDEX('School List 1'!D:D,MATCH(B525,'School List 1'!C:C,0))," ")</f>
        <v xml:space="preserve"> </v>
      </c>
      <c r="D525" s="85" t="str">
        <f>_xlfn.IFNA(INDEX('School List 1'!O:O, MATCH(B525,'School List 1'!C:C,0)),"")</f>
        <v/>
      </c>
      <c r="E525" s="9" t="e">
        <f t="shared" si="27"/>
        <v>#VALUE!</v>
      </c>
      <c r="F525" s="86" t="str">
        <f>IF(TRIM(B525)="","",_xlfn.IFNA(INDEX('School List 1'!P:P, MATCH(B525,'School List 1'!C:C,0)),1))</f>
        <v/>
      </c>
    </row>
    <row r="526" spans="1:6" x14ac:dyDescent="0.2">
      <c r="A526" s="9" t="str">
        <f>_xlfn.IFNA(INDEX('School List 1'!D:D,MATCH(B526,'School List 1'!C:C,0))," ")</f>
        <v xml:space="preserve"> </v>
      </c>
      <c r="D526" s="85" t="str">
        <f>_xlfn.IFNA(INDEX('School List 1'!O:O, MATCH(B526,'School List 1'!C:C,0)),"")</f>
        <v/>
      </c>
      <c r="E526" s="9" t="e">
        <f t="shared" si="27"/>
        <v>#VALUE!</v>
      </c>
      <c r="F526" s="86" t="str">
        <f>IF(TRIM(B526)="","",_xlfn.IFNA(INDEX('School List 1'!P:P, MATCH(B526,'School List 1'!C:C,0)),1))</f>
        <v/>
      </c>
    </row>
    <row r="527" spans="1:6" x14ac:dyDescent="0.2">
      <c r="A527" s="9" t="str">
        <f>_xlfn.IFNA(INDEX('School List 1'!D:D,MATCH(B527,'School List 1'!C:C,0))," ")</f>
        <v xml:space="preserve"> </v>
      </c>
      <c r="D527" s="85" t="str">
        <f>_xlfn.IFNA(INDEX('School List 1'!O:O, MATCH(B527,'School List 1'!C:C,0)),"")</f>
        <v/>
      </c>
      <c r="E527" s="9" t="e">
        <f t="shared" si="27"/>
        <v>#VALUE!</v>
      </c>
      <c r="F527" s="86" t="str">
        <f>IF(TRIM(B527)="","",_xlfn.IFNA(INDEX('School List 1'!P:P, MATCH(B527,'School List 1'!C:C,0)),1))</f>
        <v/>
      </c>
    </row>
    <row r="528" spans="1:6" x14ac:dyDescent="0.2">
      <c r="A528" s="9" t="str">
        <f>_xlfn.IFNA(INDEX('School List 1'!D:D,MATCH(B528,'School List 1'!C:C,0))," ")</f>
        <v xml:space="preserve"> </v>
      </c>
      <c r="D528" s="85" t="str">
        <f>_xlfn.IFNA(INDEX('School List 1'!O:O, MATCH(B528,'School List 1'!C:C,0)),"")</f>
        <v/>
      </c>
      <c r="E528" s="9" t="e">
        <f t="shared" si="27"/>
        <v>#VALUE!</v>
      </c>
      <c r="F528" s="86" t="str">
        <f>IF(TRIM(B528)="","",_xlfn.IFNA(INDEX('School List 1'!P:P, MATCH(B528,'School List 1'!C:C,0)),1))</f>
        <v/>
      </c>
    </row>
    <row r="529" spans="1:6" x14ac:dyDescent="0.2">
      <c r="A529" s="9" t="str">
        <f>_xlfn.IFNA(INDEX('School List 1'!D:D,MATCH(B529,'School List 1'!C:C,0))," ")</f>
        <v xml:space="preserve"> </v>
      </c>
      <c r="D529" s="85" t="str">
        <f>_xlfn.IFNA(INDEX('School List 1'!O:O, MATCH(B529,'School List 1'!C:C,0)),"")</f>
        <v/>
      </c>
      <c r="E529" s="9" t="e">
        <f t="shared" si="27"/>
        <v>#VALUE!</v>
      </c>
      <c r="F529" s="86" t="str">
        <f>IF(TRIM(B529)="","",_xlfn.IFNA(INDEX('School List 1'!P:P, MATCH(B529,'School List 1'!C:C,0)),1))</f>
        <v/>
      </c>
    </row>
    <row r="530" spans="1:6" x14ac:dyDescent="0.2">
      <c r="A530" s="9" t="str">
        <f>_xlfn.IFNA(INDEX('School List 1'!D:D,MATCH(B530,'School List 1'!C:C,0))," ")</f>
        <v xml:space="preserve"> </v>
      </c>
      <c r="D530" s="85" t="str">
        <f>_xlfn.IFNA(INDEX('School List 1'!O:O, MATCH(B530,'School List 1'!C:C,0)),"")</f>
        <v/>
      </c>
      <c r="E530" s="9" t="e">
        <f t="shared" si="27"/>
        <v>#VALUE!</v>
      </c>
      <c r="F530" s="86" t="str">
        <f>IF(TRIM(B530)="","",_xlfn.IFNA(INDEX('School List 1'!P:P, MATCH(B530,'School List 1'!C:C,0)),1))</f>
        <v/>
      </c>
    </row>
    <row r="531" spans="1:6" x14ac:dyDescent="0.2">
      <c r="A531" s="9" t="str">
        <f>_xlfn.IFNA(INDEX('School List 1'!D:D,MATCH(B531,'School List 1'!C:C,0))," ")</f>
        <v xml:space="preserve"> </v>
      </c>
      <c r="D531" s="85" t="str">
        <f>_xlfn.IFNA(INDEX('School List 1'!O:O, MATCH(B531,'School List 1'!C:C,0)),"")</f>
        <v/>
      </c>
      <c r="E531" s="9" t="e">
        <f t="shared" si="27"/>
        <v>#VALUE!</v>
      </c>
      <c r="F531" s="86" t="str">
        <f>IF(TRIM(B531)="","",_xlfn.IFNA(INDEX('School List 1'!P:P, MATCH(B531,'School List 1'!C:C,0)),1))</f>
        <v/>
      </c>
    </row>
    <row r="532" spans="1:6" x14ac:dyDescent="0.2">
      <c r="A532" s="9" t="str">
        <f>_xlfn.IFNA(INDEX('School List 1'!D:D,MATCH(B532,'School List 1'!C:C,0))," ")</f>
        <v xml:space="preserve"> </v>
      </c>
      <c r="D532" s="85" t="str">
        <f>_xlfn.IFNA(INDEX('School List 1'!O:O, MATCH(B532,'School List 1'!C:C,0)),"")</f>
        <v/>
      </c>
      <c r="E532" s="9" t="e">
        <f t="shared" si="27"/>
        <v>#VALUE!</v>
      </c>
      <c r="F532" s="86" t="str">
        <f>IF(TRIM(B532)="","",_xlfn.IFNA(INDEX('School List 1'!P:P, MATCH(B532,'School List 1'!C:C,0)),1))</f>
        <v/>
      </c>
    </row>
    <row r="533" spans="1:6" x14ac:dyDescent="0.2">
      <c r="A533" s="9" t="str">
        <f>_xlfn.IFNA(INDEX('School List 1'!D:D,MATCH(B533,'School List 1'!C:C,0))," ")</f>
        <v xml:space="preserve"> </v>
      </c>
      <c r="D533" s="85" t="str">
        <f>_xlfn.IFNA(INDEX('School List 1'!O:O, MATCH(B533,'School List 1'!C:C,0)),"")</f>
        <v/>
      </c>
      <c r="E533" s="9" t="e">
        <f t="shared" si="27"/>
        <v>#VALUE!</v>
      </c>
      <c r="F533" s="86" t="str">
        <f>IF(TRIM(B533)="","",_xlfn.IFNA(INDEX('School List 1'!P:P, MATCH(B533,'School List 1'!C:C,0)),1))</f>
        <v/>
      </c>
    </row>
    <row r="534" spans="1:6" x14ac:dyDescent="0.2">
      <c r="A534" s="9" t="str">
        <f>_xlfn.IFNA(INDEX('School List 1'!D:D,MATCH(B534,'School List 1'!C:C,0))," ")</f>
        <v xml:space="preserve"> </v>
      </c>
      <c r="D534" s="85" t="str">
        <f>_xlfn.IFNA(INDEX('School List 1'!O:O, MATCH(B534,'School List 1'!C:C,0)),"")</f>
        <v/>
      </c>
      <c r="E534" s="9" t="e">
        <f t="shared" si="27"/>
        <v>#VALUE!</v>
      </c>
      <c r="F534" s="86" t="str">
        <f>IF(TRIM(B534)="","",_xlfn.IFNA(INDEX('School List 1'!P:P, MATCH(B534,'School List 1'!C:C,0)),1))</f>
        <v/>
      </c>
    </row>
    <row r="535" spans="1:6" x14ac:dyDescent="0.2">
      <c r="A535" s="9" t="str">
        <f>_xlfn.IFNA(INDEX('School List 1'!D:D,MATCH(B535,'School List 1'!C:C,0))," ")</f>
        <v xml:space="preserve"> </v>
      </c>
      <c r="D535" s="85" t="str">
        <f>_xlfn.IFNA(INDEX('School List 1'!O:O, MATCH(B535,'School List 1'!C:C,0)),"")</f>
        <v/>
      </c>
      <c r="E535" s="9" t="e">
        <f t="shared" si="27"/>
        <v>#VALUE!</v>
      </c>
      <c r="F535" s="86" t="str">
        <f>IF(TRIM(B535)="","",_xlfn.IFNA(INDEX('School List 1'!P:P, MATCH(B535,'School List 1'!C:C,0)),1))</f>
        <v/>
      </c>
    </row>
    <row r="536" spans="1:6" x14ac:dyDescent="0.2">
      <c r="A536" s="9" t="str">
        <f>_xlfn.IFNA(INDEX('School List 1'!D:D,MATCH(B536,'School List 1'!C:C,0))," ")</f>
        <v xml:space="preserve"> </v>
      </c>
      <c r="D536" s="85" t="str">
        <f>_xlfn.IFNA(INDEX('School List 1'!O:O, MATCH(B536,'School List 1'!C:C,0)),"")</f>
        <v/>
      </c>
      <c r="E536" s="9" t="e">
        <f t="shared" si="27"/>
        <v>#VALUE!</v>
      </c>
      <c r="F536" s="86" t="str">
        <f>IF(TRIM(B536)="","",_xlfn.IFNA(INDEX('School List 1'!P:P, MATCH(B536,'School List 1'!C:C,0)),1))</f>
        <v/>
      </c>
    </row>
    <row r="537" spans="1:6" x14ac:dyDescent="0.2">
      <c r="A537" s="9" t="str">
        <f>_xlfn.IFNA(INDEX('School List 1'!D:D,MATCH(B537,'School List 1'!C:C,0))," ")</f>
        <v xml:space="preserve"> </v>
      </c>
      <c r="D537" s="85" t="str">
        <f>_xlfn.IFNA(INDEX('School List 1'!O:O, MATCH(B537,'School List 1'!C:C,0)),"")</f>
        <v/>
      </c>
      <c r="E537" s="9" t="e">
        <f t="shared" si="27"/>
        <v>#VALUE!</v>
      </c>
      <c r="F537" s="86" t="str">
        <f>IF(TRIM(B537)="","",_xlfn.IFNA(INDEX('School List 1'!P:P, MATCH(B537,'School List 1'!C:C,0)),1))</f>
        <v/>
      </c>
    </row>
    <row r="538" spans="1:6" x14ac:dyDescent="0.2">
      <c r="A538" s="9" t="str">
        <f>_xlfn.IFNA(INDEX('School List 1'!D:D,MATCH(B538,'School List 1'!C:C,0))," ")</f>
        <v xml:space="preserve"> </v>
      </c>
      <c r="D538" s="85" t="str">
        <f>_xlfn.IFNA(INDEX('School List 1'!O:O, MATCH(B538,'School List 1'!C:C,0)),"")</f>
        <v/>
      </c>
      <c r="E538" s="9" t="e">
        <f t="shared" si="27"/>
        <v>#VALUE!</v>
      </c>
      <c r="F538" s="86" t="str">
        <f>IF(TRIM(B538)="","",_xlfn.IFNA(INDEX('School List 1'!P:P, MATCH(B538,'School List 1'!C:C,0)),1))</f>
        <v/>
      </c>
    </row>
    <row r="539" spans="1:6" x14ac:dyDescent="0.2">
      <c r="A539" s="9" t="str">
        <f>_xlfn.IFNA(INDEX('School List 1'!D:D,MATCH(B539,'School List 1'!C:C,0))," ")</f>
        <v xml:space="preserve"> </v>
      </c>
      <c r="D539" s="85" t="str">
        <f>_xlfn.IFNA(INDEX('School List 1'!O:O, MATCH(B539,'School List 1'!C:C,0)),"")</f>
        <v/>
      </c>
      <c r="E539" s="9" t="e">
        <f t="shared" si="27"/>
        <v>#VALUE!</v>
      </c>
      <c r="F539" s="86" t="str">
        <f>IF(TRIM(B539)="","",_xlfn.IFNA(INDEX('School List 1'!P:P, MATCH(B539,'School List 1'!C:C,0)),1))</f>
        <v/>
      </c>
    </row>
    <row r="540" spans="1:6" x14ac:dyDescent="0.2">
      <c r="A540" s="9" t="str">
        <f>_xlfn.IFNA(INDEX('School List 1'!D:D,MATCH(B540,'School List 1'!C:C,0))," ")</f>
        <v xml:space="preserve"> </v>
      </c>
      <c r="D540" s="85" t="str">
        <f>_xlfn.IFNA(INDEX('School List 1'!O:O, MATCH(B540,'School List 1'!C:C,0)),"")</f>
        <v/>
      </c>
      <c r="E540" s="9" t="e">
        <f t="shared" si="27"/>
        <v>#VALUE!</v>
      </c>
      <c r="F540" s="86" t="str">
        <f>IF(TRIM(B540)="","",_xlfn.IFNA(INDEX('School List 1'!P:P, MATCH(B540,'School List 1'!C:C,0)),1))</f>
        <v/>
      </c>
    </row>
    <row r="541" spans="1:6" x14ac:dyDescent="0.2">
      <c r="A541" s="9" t="str">
        <f>_xlfn.IFNA(INDEX('School List 1'!D:D,MATCH(B541,'School List 1'!C:C,0))," ")</f>
        <v xml:space="preserve"> </v>
      </c>
      <c r="D541" s="85" t="str">
        <f>_xlfn.IFNA(INDEX('School List 1'!O:O, MATCH(B541,'School List 1'!C:C,0)),"")</f>
        <v/>
      </c>
      <c r="E541" s="9" t="e">
        <f t="shared" si="27"/>
        <v>#VALUE!</v>
      </c>
      <c r="F541" s="86" t="str">
        <f>IF(TRIM(B541)="","",_xlfn.IFNA(INDEX('School List 1'!P:P, MATCH(B541,'School List 1'!C:C,0)),1))</f>
        <v/>
      </c>
    </row>
    <row r="542" spans="1:6" x14ac:dyDescent="0.2">
      <c r="A542" s="9" t="str">
        <f>_xlfn.IFNA(INDEX('School List 1'!D:D,MATCH(B542,'School List 1'!C:C,0))," ")</f>
        <v xml:space="preserve"> </v>
      </c>
      <c r="D542" s="85" t="str">
        <f>_xlfn.IFNA(INDEX('School List 1'!O:O, MATCH(B542,'School List 1'!C:C,0)),"")</f>
        <v/>
      </c>
      <c r="E542" s="9" t="e">
        <f t="shared" si="27"/>
        <v>#VALUE!</v>
      </c>
      <c r="F542" s="86" t="str">
        <f>IF(TRIM(B542)="","",_xlfn.IFNA(INDEX('School List 1'!P:P, MATCH(B542,'School List 1'!C:C,0)),1))</f>
        <v/>
      </c>
    </row>
    <row r="543" spans="1:6" x14ac:dyDescent="0.2">
      <c r="A543" s="9" t="str">
        <f>_xlfn.IFNA(INDEX('School List 1'!D:D,MATCH(B543,'School List 1'!C:C,0))," ")</f>
        <v xml:space="preserve"> </v>
      </c>
      <c r="D543" s="85" t="str">
        <f>_xlfn.IFNA(INDEX('School List 1'!O:O, MATCH(B543,'School List 1'!C:C,0)),"")</f>
        <v/>
      </c>
      <c r="E543" s="9" t="e">
        <f t="shared" si="27"/>
        <v>#VALUE!</v>
      </c>
      <c r="F543" s="86" t="str">
        <f>IF(TRIM(B543)="","",_xlfn.IFNA(INDEX('School List 1'!P:P, MATCH(B543,'School List 1'!C:C,0)),1))</f>
        <v/>
      </c>
    </row>
    <row r="544" spans="1:6" x14ac:dyDescent="0.2">
      <c r="A544" s="9" t="str">
        <f>_xlfn.IFNA(INDEX('School List 1'!D:D,MATCH(B544,'School List 1'!C:C,0))," ")</f>
        <v xml:space="preserve"> </v>
      </c>
      <c r="D544" s="85" t="str">
        <f>_xlfn.IFNA(INDEX('School List 1'!O:O, MATCH(B544,'School List 1'!C:C,0)),"")</f>
        <v/>
      </c>
      <c r="E544" s="9" t="e">
        <f t="shared" si="27"/>
        <v>#VALUE!</v>
      </c>
      <c r="F544" s="86" t="str">
        <f>IF(TRIM(B544)="","",_xlfn.IFNA(INDEX('School List 1'!P:P, MATCH(B544,'School List 1'!C:C,0)),1))</f>
        <v/>
      </c>
    </row>
    <row r="545" spans="1:6" x14ac:dyDescent="0.2">
      <c r="A545" s="9" t="str">
        <f>_xlfn.IFNA(INDEX('School List 1'!D:D,MATCH(B545,'School List 1'!C:C,0))," ")</f>
        <v xml:space="preserve"> </v>
      </c>
      <c r="D545" s="85" t="str">
        <f>_xlfn.IFNA(INDEX('School List 1'!O:O, MATCH(B545,'School List 1'!C:C,0)),"")</f>
        <v/>
      </c>
      <c r="E545" s="9" t="e">
        <f t="shared" si="27"/>
        <v>#VALUE!</v>
      </c>
      <c r="F545" s="86" t="str">
        <f>IF(TRIM(B545)="","",_xlfn.IFNA(INDEX('School List 1'!P:P, MATCH(B545,'School List 1'!C:C,0)),1))</f>
        <v/>
      </c>
    </row>
    <row r="546" spans="1:6" x14ac:dyDescent="0.2">
      <c r="A546" s="9" t="str">
        <f>_xlfn.IFNA(INDEX('School List 1'!D:D,MATCH(B546,'School List 1'!C:C,0))," ")</f>
        <v xml:space="preserve"> </v>
      </c>
      <c r="D546" s="85" t="str">
        <f>_xlfn.IFNA(INDEX('School List 1'!O:O, MATCH(B546,'School List 1'!C:C,0)),"")</f>
        <v/>
      </c>
      <c r="E546" s="9" t="e">
        <f t="shared" si="27"/>
        <v>#VALUE!</v>
      </c>
      <c r="F546" s="86" t="str">
        <f>IF(TRIM(B546)="","",_xlfn.IFNA(INDEX('School List 1'!P:P, MATCH(B546,'School List 1'!C:C,0)),1))</f>
        <v/>
      </c>
    </row>
    <row r="547" spans="1:6" x14ac:dyDescent="0.2">
      <c r="A547" s="9" t="str">
        <f>_xlfn.IFNA(INDEX('School List 1'!D:D,MATCH(B547,'School List 1'!C:C,0))," ")</f>
        <v xml:space="preserve"> </v>
      </c>
      <c r="D547" s="85" t="str">
        <f>_xlfn.IFNA(INDEX('School List 1'!O:O, MATCH(B547,'School List 1'!C:C,0)),"")</f>
        <v/>
      </c>
      <c r="E547" s="9" t="e">
        <f t="shared" si="27"/>
        <v>#VALUE!</v>
      </c>
      <c r="F547" s="86" t="str">
        <f>IF(TRIM(B547)="","",_xlfn.IFNA(INDEX('School List 1'!P:P, MATCH(B547,'School List 1'!C:C,0)),1))</f>
        <v/>
      </c>
    </row>
    <row r="548" spans="1:6" x14ac:dyDescent="0.2">
      <c r="A548" s="9" t="str">
        <f>_xlfn.IFNA(INDEX('School List 1'!D:D,MATCH(B548,'School List 1'!C:C,0))," ")</f>
        <v xml:space="preserve"> </v>
      </c>
      <c r="D548" s="85" t="str">
        <f>_xlfn.IFNA(INDEX('School List 1'!O:O, MATCH(B548,'School List 1'!C:C,0)),"")</f>
        <v/>
      </c>
      <c r="E548" s="9" t="e">
        <f t="shared" si="27"/>
        <v>#VALUE!</v>
      </c>
      <c r="F548" s="86" t="str">
        <f>IF(TRIM(B548)="","",_xlfn.IFNA(INDEX('School List 1'!P:P, MATCH(B548,'School List 1'!C:C,0)),1))</f>
        <v/>
      </c>
    </row>
    <row r="549" spans="1:6" x14ac:dyDescent="0.2">
      <c r="A549" s="9" t="str">
        <f>_xlfn.IFNA(INDEX('School List 1'!D:D,MATCH(B549,'School List 1'!C:C,0))," ")</f>
        <v xml:space="preserve"> </v>
      </c>
      <c r="D549" s="85" t="str">
        <f>_xlfn.IFNA(INDEX('School List 1'!O:O, MATCH(B549,'School List 1'!C:C,0)),"")</f>
        <v/>
      </c>
      <c r="E549" s="9" t="e">
        <f t="shared" si="27"/>
        <v>#VALUE!</v>
      </c>
      <c r="F549" s="86" t="str">
        <f>IF(TRIM(B549)="","",_xlfn.IFNA(INDEX('School List 1'!P:P, MATCH(B549,'School List 1'!C:C,0)),1))</f>
        <v/>
      </c>
    </row>
    <row r="550" spans="1:6" x14ac:dyDescent="0.2">
      <c r="A550" s="9" t="str">
        <f>_xlfn.IFNA(INDEX('School List 1'!D:D,MATCH(B550,'School List 1'!C:C,0))," ")</f>
        <v xml:space="preserve"> </v>
      </c>
      <c r="D550" s="85" t="str">
        <f>_xlfn.IFNA(INDEX('School List 1'!O:O, MATCH(B550,'School List 1'!C:C,0)),"")</f>
        <v/>
      </c>
      <c r="E550" s="9" t="e">
        <f t="shared" si="27"/>
        <v>#VALUE!</v>
      </c>
      <c r="F550" s="86" t="str">
        <f>IF(TRIM(B550)="","",_xlfn.IFNA(INDEX('School List 1'!P:P, MATCH(B550,'School List 1'!C:C,0)),1))</f>
        <v/>
      </c>
    </row>
    <row r="551" spans="1:6" x14ac:dyDescent="0.2">
      <c r="A551" s="9" t="str">
        <f>_xlfn.IFNA(INDEX('School List 1'!D:D,MATCH(B551,'School List 1'!C:C,0))," ")</f>
        <v xml:space="preserve"> </v>
      </c>
      <c r="D551" s="85" t="str">
        <f>_xlfn.IFNA(INDEX('School List 1'!O:O, MATCH(B551,'School List 1'!C:C,0)),"")</f>
        <v/>
      </c>
      <c r="E551" s="9" t="e">
        <f t="shared" si="27"/>
        <v>#VALUE!</v>
      </c>
      <c r="F551" s="86" t="str">
        <f>IF(TRIM(B551)="","",_xlfn.IFNA(INDEX('School List 1'!P:P, MATCH(B551,'School List 1'!C:C,0)),1))</f>
        <v/>
      </c>
    </row>
    <row r="552" spans="1:6" x14ac:dyDescent="0.2">
      <c r="A552" s="9" t="str">
        <f>_xlfn.IFNA(INDEX('School List 1'!D:D,MATCH(B552,'School List 1'!C:C,0))," ")</f>
        <v xml:space="preserve"> </v>
      </c>
      <c r="D552" s="85" t="str">
        <f>_xlfn.IFNA(INDEX('School List 1'!O:O, MATCH(B552,'School List 1'!C:C,0)),"")</f>
        <v/>
      </c>
      <c r="E552" s="9" t="e">
        <f t="shared" si="27"/>
        <v>#VALUE!</v>
      </c>
      <c r="F552" s="86" t="str">
        <f>IF(TRIM(B552)="","",_xlfn.IFNA(INDEX('School List 1'!P:P, MATCH(B552,'School List 1'!C:C,0)),1))</f>
        <v/>
      </c>
    </row>
    <row r="553" spans="1:6" x14ac:dyDescent="0.2">
      <c r="A553" s="9" t="str">
        <f>_xlfn.IFNA(INDEX('School List 1'!D:D,MATCH(B553,'School List 1'!C:C,0))," ")</f>
        <v xml:space="preserve"> </v>
      </c>
      <c r="D553" s="85" t="str">
        <f>_xlfn.IFNA(INDEX('School List 1'!O:O, MATCH(B553,'School List 1'!C:C,0)),"")</f>
        <v/>
      </c>
      <c r="E553" s="9" t="e">
        <f t="shared" si="27"/>
        <v>#VALUE!</v>
      </c>
      <c r="F553" s="86" t="str">
        <f>IF(TRIM(B553)="","",_xlfn.IFNA(INDEX('School List 1'!P:P, MATCH(B553,'School List 1'!C:C,0)),1))</f>
        <v/>
      </c>
    </row>
    <row r="554" spans="1:6" x14ac:dyDescent="0.2">
      <c r="A554" s="9" t="str">
        <f>_xlfn.IFNA(INDEX('School List 1'!D:D,MATCH(B554,'School List 1'!C:C,0))," ")</f>
        <v xml:space="preserve"> </v>
      </c>
      <c r="D554" s="85" t="str">
        <f>_xlfn.IFNA(INDEX('School List 1'!O:O, MATCH(B554,'School List 1'!C:C,0)),"")</f>
        <v/>
      </c>
      <c r="E554" s="9" t="e">
        <f t="shared" si="27"/>
        <v>#VALUE!</v>
      </c>
      <c r="F554" s="86" t="str">
        <f>IF(TRIM(B554)="","",_xlfn.IFNA(INDEX('School List 1'!P:P, MATCH(B554,'School List 1'!C:C,0)),1))</f>
        <v/>
      </c>
    </row>
    <row r="555" spans="1:6" x14ac:dyDescent="0.2">
      <c r="A555" s="9" t="str">
        <f>_xlfn.IFNA(INDEX('School List 1'!D:D,MATCH(B555,'School List 1'!C:C,0))," ")</f>
        <v xml:space="preserve"> </v>
      </c>
      <c r="D555" s="85" t="str">
        <f>_xlfn.IFNA(INDEX('School List 1'!O:O, MATCH(B555,'School List 1'!C:C,0)),"")</f>
        <v/>
      </c>
      <c r="E555" s="9" t="e">
        <f t="shared" si="27"/>
        <v>#VALUE!</v>
      </c>
      <c r="F555" s="86" t="str">
        <f>IF(TRIM(B555)="","",_xlfn.IFNA(INDEX('School List 1'!P:P, MATCH(B555,'School List 1'!C:C,0)),1))</f>
        <v/>
      </c>
    </row>
    <row r="556" spans="1:6" x14ac:dyDescent="0.2">
      <c r="A556" s="9" t="str">
        <f>_xlfn.IFNA(INDEX('School List 1'!D:D,MATCH(B556,'School List 1'!C:C,0))," ")</f>
        <v xml:space="preserve"> </v>
      </c>
      <c r="D556" s="85" t="str">
        <f>_xlfn.IFNA(INDEX('School List 1'!O:O, MATCH(B556,'School List 1'!C:C,0)),"")</f>
        <v/>
      </c>
      <c r="E556" s="9" t="e">
        <f t="shared" si="27"/>
        <v>#VALUE!</v>
      </c>
      <c r="F556" s="86" t="str">
        <f>IF(TRIM(B556)="","",_xlfn.IFNA(INDEX('School List 1'!P:P, MATCH(B556,'School List 1'!C:C,0)),1))</f>
        <v/>
      </c>
    </row>
    <row r="557" spans="1:6" x14ac:dyDescent="0.2">
      <c r="A557" s="9" t="str">
        <f>_xlfn.IFNA(INDEX('School List 1'!D:D,MATCH(B557,'School List 1'!C:C,0))," ")</f>
        <v xml:space="preserve"> </v>
      </c>
      <c r="D557" s="85" t="str">
        <f>_xlfn.IFNA(INDEX('School List 1'!O:O, MATCH(B557,'School List 1'!C:C,0)),"")</f>
        <v/>
      </c>
      <c r="E557" s="9" t="e">
        <f t="shared" si="27"/>
        <v>#VALUE!</v>
      </c>
      <c r="F557" s="86" t="str">
        <f>IF(TRIM(B557)="","",_xlfn.IFNA(INDEX('School List 1'!P:P, MATCH(B557,'School List 1'!C:C,0)),1))</f>
        <v/>
      </c>
    </row>
    <row r="558" spans="1:6" x14ac:dyDescent="0.2">
      <c r="A558" s="9" t="str">
        <f>_xlfn.IFNA(INDEX('School List 1'!D:D,MATCH(B558,'School List 1'!C:C,0))," ")</f>
        <v xml:space="preserve"> </v>
      </c>
      <c r="D558" s="85" t="str">
        <f>_xlfn.IFNA(INDEX('School List 1'!O:O, MATCH(B558,'School List 1'!C:C,0)),"")</f>
        <v/>
      </c>
      <c r="E558" s="9" t="e">
        <f t="shared" si="27"/>
        <v>#VALUE!</v>
      </c>
      <c r="F558" s="86" t="str">
        <f>IF(TRIM(B558)="","",_xlfn.IFNA(INDEX('School List 1'!P:P, MATCH(B558,'School List 1'!C:C,0)),1))</f>
        <v/>
      </c>
    </row>
    <row r="559" spans="1:6" x14ac:dyDescent="0.2">
      <c r="A559" s="9" t="str">
        <f>_xlfn.IFNA(INDEX('School List 1'!D:D,MATCH(B559,'School List 1'!C:C,0))," ")</f>
        <v xml:space="preserve"> </v>
      </c>
      <c r="D559" s="85" t="str">
        <f>_xlfn.IFNA(INDEX('School List 1'!O:O, MATCH(B559,'School List 1'!C:C,0)),"")</f>
        <v/>
      </c>
      <c r="E559" s="9" t="e">
        <f t="shared" si="27"/>
        <v>#VALUE!</v>
      </c>
      <c r="F559" s="86" t="str">
        <f>IF(TRIM(B559)="","",_xlfn.IFNA(INDEX('School List 1'!P:P, MATCH(B559,'School List 1'!C:C,0)),1))</f>
        <v/>
      </c>
    </row>
    <row r="560" spans="1:6" x14ac:dyDescent="0.2">
      <c r="A560" s="9" t="str">
        <f>_xlfn.IFNA(INDEX('School List 1'!D:D,MATCH(B560,'School List 1'!C:C,0))," ")</f>
        <v xml:space="preserve"> </v>
      </c>
      <c r="D560" s="85" t="str">
        <f>_xlfn.IFNA(INDEX('School List 1'!O:O, MATCH(B560,'School List 1'!C:C,0)),"")</f>
        <v/>
      </c>
      <c r="E560" s="9" t="e">
        <f t="shared" si="27"/>
        <v>#VALUE!</v>
      </c>
      <c r="F560" s="86" t="str">
        <f>IF(TRIM(B560)="","",_xlfn.IFNA(INDEX('School List 1'!P:P, MATCH(B560,'School List 1'!C:C,0)),1))</f>
        <v/>
      </c>
    </row>
    <row r="561" spans="1:6" x14ac:dyDescent="0.2">
      <c r="A561" s="9" t="str">
        <f>_xlfn.IFNA(INDEX('School List 1'!D:D,MATCH(B561,'School List 1'!C:C,0))," ")</f>
        <v xml:space="preserve"> </v>
      </c>
      <c r="D561" s="85" t="str">
        <f>_xlfn.IFNA(INDEX('School List 1'!O:O, MATCH(B561,'School List 1'!C:C,0)),"")</f>
        <v/>
      </c>
      <c r="E561" s="9" t="e">
        <f t="shared" si="27"/>
        <v>#VALUE!</v>
      </c>
      <c r="F561" s="86" t="str">
        <f>IF(TRIM(B561)="","",_xlfn.IFNA(INDEX('School List 1'!P:P, MATCH(B561,'School List 1'!C:C,0)),1))</f>
        <v/>
      </c>
    </row>
    <row r="562" spans="1:6" x14ac:dyDescent="0.2">
      <c r="A562" s="9" t="str">
        <f>_xlfn.IFNA(INDEX('School List 1'!D:D,MATCH(B562,'School List 1'!C:C,0))," ")</f>
        <v xml:space="preserve"> </v>
      </c>
      <c r="D562" s="85" t="str">
        <f>_xlfn.IFNA(INDEX('School List 1'!O:O, MATCH(B562,'School List 1'!C:C,0)),"")</f>
        <v/>
      </c>
      <c r="E562" s="9" t="e">
        <f t="shared" si="27"/>
        <v>#VALUE!</v>
      </c>
      <c r="F562" s="86" t="str">
        <f>IF(TRIM(B562)="","",_xlfn.IFNA(INDEX('School List 1'!P:P, MATCH(B562,'School List 1'!C:C,0)),1))</f>
        <v/>
      </c>
    </row>
    <row r="563" spans="1:6" x14ac:dyDescent="0.2">
      <c r="A563" s="9" t="str">
        <f>_xlfn.IFNA(INDEX('School List 1'!D:D,MATCH(B563,'School List 1'!C:C,0))," ")</f>
        <v xml:space="preserve"> </v>
      </c>
      <c r="D563" s="85" t="str">
        <f>_xlfn.IFNA(INDEX('School List 1'!O:O, MATCH(B563,'School List 1'!C:C,0)),"")</f>
        <v/>
      </c>
      <c r="E563" s="9" t="e">
        <f t="shared" si="27"/>
        <v>#VALUE!</v>
      </c>
      <c r="F563" s="86" t="str">
        <f>IF(TRIM(B563)="","",_xlfn.IFNA(INDEX('School List 1'!P:P, MATCH(B563,'School List 1'!C:C,0)),1))</f>
        <v/>
      </c>
    </row>
    <row r="564" spans="1:6" x14ac:dyDescent="0.2">
      <c r="A564" s="9" t="str">
        <f>_xlfn.IFNA(INDEX('School List 1'!D:D,MATCH(B564,'School List 1'!C:C,0))," ")</f>
        <v xml:space="preserve"> </v>
      </c>
      <c r="D564" s="85" t="str">
        <f>_xlfn.IFNA(INDEX('School List 1'!O:O, MATCH(B564,'School List 1'!C:C,0)),"")</f>
        <v/>
      </c>
      <c r="E564" s="9" t="e">
        <f t="shared" si="27"/>
        <v>#VALUE!</v>
      </c>
      <c r="F564" s="86" t="str">
        <f>IF(TRIM(B564)="","",_xlfn.IFNA(INDEX('School List 1'!P:P, MATCH(B564,'School List 1'!C:C,0)),1))</f>
        <v/>
      </c>
    </row>
    <row r="565" spans="1:6" x14ac:dyDescent="0.2">
      <c r="A565" s="9" t="str">
        <f>_xlfn.IFNA(INDEX('School List 1'!D:D,MATCH(B565,'School List 1'!C:C,0))," ")</f>
        <v xml:space="preserve"> </v>
      </c>
      <c r="D565" s="85" t="str">
        <f>_xlfn.IFNA(INDEX('School List 1'!O:O, MATCH(B565,'School List 1'!C:C,0)),"")</f>
        <v/>
      </c>
      <c r="E565" s="9" t="e">
        <f t="shared" si="27"/>
        <v>#VALUE!</v>
      </c>
      <c r="F565" s="86" t="str">
        <f>IF(TRIM(B565)="","",_xlfn.IFNA(INDEX('School List 1'!P:P, MATCH(B565,'School List 1'!C:C,0)),1))</f>
        <v/>
      </c>
    </row>
    <row r="566" spans="1:6" x14ac:dyDescent="0.2">
      <c r="A566" s="9" t="str">
        <f>_xlfn.IFNA(INDEX('School List 1'!D:D,MATCH(B566,'School List 1'!C:C,0))," ")</f>
        <v xml:space="preserve"> </v>
      </c>
      <c r="D566" s="85" t="str">
        <f>_xlfn.IFNA(INDEX('School List 1'!O:O, MATCH(B566,'School List 1'!C:C,0)),"")</f>
        <v/>
      </c>
      <c r="E566" s="9" t="e">
        <f t="shared" si="27"/>
        <v>#VALUE!</v>
      </c>
      <c r="F566" s="86" t="str">
        <f>IF(TRIM(B566)="","",_xlfn.IFNA(INDEX('School List 1'!P:P, MATCH(B566,'School List 1'!C:C,0)),1))</f>
        <v/>
      </c>
    </row>
    <row r="567" spans="1:6" x14ac:dyDescent="0.2">
      <c r="A567" s="9" t="str">
        <f>_xlfn.IFNA(INDEX('School List 1'!D:D,MATCH(B567,'School List 1'!C:C,0))," ")</f>
        <v xml:space="preserve"> </v>
      </c>
      <c r="D567" s="85" t="str">
        <f>_xlfn.IFNA(INDEX('School List 1'!O:O, MATCH(B567,'School List 1'!C:C,0)),"")</f>
        <v/>
      </c>
      <c r="E567" s="9" t="e">
        <f t="shared" si="27"/>
        <v>#VALUE!</v>
      </c>
      <c r="F567" s="86" t="str">
        <f>IF(TRIM(B567)="","",_xlfn.IFNA(INDEX('School List 1'!P:P, MATCH(B567,'School List 1'!C:C,0)),1))</f>
        <v/>
      </c>
    </row>
    <row r="568" spans="1:6" x14ac:dyDescent="0.2">
      <c r="A568" s="9" t="str">
        <f>_xlfn.IFNA(INDEX('School List 1'!D:D,MATCH(B568,'School List 1'!C:C,0))," ")</f>
        <v xml:space="preserve"> </v>
      </c>
      <c r="D568" s="85" t="str">
        <f>_xlfn.IFNA(INDEX('School List 1'!O:O, MATCH(B568,'School List 1'!C:C,0)),"")</f>
        <v/>
      </c>
      <c r="E568" s="9" t="e">
        <f t="shared" si="27"/>
        <v>#VALUE!</v>
      </c>
      <c r="F568" s="86" t="str">
        <f>IF(TRIM(B568)="","",_xlfn.IFNA(INDEX('School List 1'!P:P, MATCH(B568,'School List 1'!C:C,0)),1))</f>
        <v/>
      </c>
    </row>
    <row r="569" spans="1:6" x14ac:dyDescent="0.2">
      <c r="A569" s="9" t="str">
        <f>_xlfn.IFNA(INDEX('School List 1'!D:D,MATCH(B569,'School List 1'!C:C,0))," ")</f>
        <v xml:space="preserve"> </v>
      </c>
      <c r="D569" s="85" t="str">
        <f>_xlfn.IFNA(INDEX('School List 1'!O:O, MATCH(B569,'School List 1'!C:C,0)),"")</f>
        <v/>
      </c>
      <c r="E569" s="9" t="e">
        <f t="shared" si="27"/>
        <v>#VALUE!</v>
      </c>
      <c r="F569" s="86" t="str">
        <f>IF(TRIM(B569)="","",_xlfn.IFNA(INDEX('School List 1'!P:P, MATCH(B569,'School List 1'!C:C,0)),1))</f>
        <v/>
      </c>
    </row>
    <row r="570" spans="1:6" x14ac:dyDescent="0.2">
      <c r="A570" s="9" t="str">
        <f>_xlfn.IFNA(INDEX('School List 1'!D:D,MATCH(B570,'School List 1'!C:C,0))," ")</f>
        <v xml:space="preserve"> </v>
      </c>
      <c r="D570" s="85" t="str">
        <f>_xlfn.IFNA(INDEX('School List 1'!O:O, MATCH(B570,'School List 1'!C:C,0)),"")</f>
        <v/>
      </c>
      <c r="E570" s="9" t="e">
        <f t="shared" si="27"/>
        <v>#VALUE!</v>
      </c>
      <c r="F570" s="86" t="str">
        <f>IF(TRIM(B570)="","",_xlfn.IFNA(INDEX('School List 1'!P:P, MATCH(B570,'School List 1'!C:C,0)),1))</f>
        <v/>
      </c>
    </row>
    <row r="571" spans="1:6" x14ac:dyDescent="0.2">
      <c r="A571" s="9" t="str">
        <f>_xlfn.IFNA(INDEX('School List 1'!D:D,MATCH(B571,'School List 1'!C:C,0))," ")</f>
        <v xml:space="preserve"> </v>
      </c>
      <c r="D571" s="85" t="str">
        <f>_xlfn.IFNA(INDEX('School List 1'!O:O, MATCH(B571,'School List 1'!C:C,0)),"")</f>
        <v/>
      </c>
      <c r="E571" s="9" t="e">
        <f t="shared" si="27"/>
        <v>#VALUE!</v>
      </c>
      <c r="F571" s="86" t="str">
        <f>IF(TRIM(B571)="","",_xlfn.IFNA(INDEX('School List 1'!P:P, MATCH(B571,'School List 1'!C:C,0)),1))</f>
        <v/>
      </c>
    </row>
    <row r="572" spans="1:6" x14ac:dyDescent="0.2">
      <c r="A572" s="9" t="str">
        <f>_xlfn.IFNA(INDEX('School List 1'!D:D,MATCH(B572,'School List 1'!C:C,0))," ")</f>
        <v xml:space="preserve"> </v>
      </c>
      <c r="D572" s="85" t="str">
        <f>_xlfn.IFNA(INDEX('School List 1'!O:O, MATCH(B572,'School List 1'!C:C,0)),"")</f>
        <v/>
      </c>
      <c r="E572" s="9" t="e">
        <f t="shared" si="27"/>
        <v>#VALUE!</v>
      </c>
      <c r="F572" s="86" t="str">
        <f>IF(TRIM(B572)="","",_xlfn.IFNA(INDEX('School List 1'!P:P, MATCH(B572,'School List 1'!C:C,0)),1))</f>
        <v/>
      </c>
    </row>
    <row r="573" spans="1:6" x14ac:dyDescent="0.2">
      <c r="A573" s="9" t="str">
        <f>_xlfn.IFNA(INDEX('School List 1'!D:D,MATCH(B573,'School List 1'!C:C,0))," ")</f>
        <v xml:space="preserve"> </v>
      </c>
      <c r="D573" s="85" t="str">
        <f>_xlfn.IFNA(INDEX('School List 1'!O:O, MATCH(B573,'School List 1'!C:C,0)),"")</f>
        <v/>
      </c>
      <c r="E573" s="9" t="e">
        <f t="shared" si="27"/>
        <v>#VALUE!</v>
      </c>
      <c r="F573" s="86" t="str">
        <f>IF(TRIM(B573)="","",_xlfn.IFNA(INDEX('School List 1'!P:P, MATCH(B573,'School List 1'!C:C,0)),1))</f>
        <v/>
      </c>
    </row>
    <row r="574" spans="1:6" x14ac:dyDescent="0.2">
      <c r="A574" s="9" t="str">
        <f>_xlfn.IFNA(INDEX('School List 1'!D:D,MATCH(B574,'School List 1'!C:C,0))," ")</f>
        <v xml:space="preserve"> </v>
      </c>
      <c r="D574" s="85" t="str">
        <f>_xlfn.IFNA(INDEX('School List 1'!O:O, MATCH(B574,'School List 1'!C:C,0)),"")</f>
        <v/>
      </c>
      <c r="E574" s="9" t="e">
        <f t="shared" si="27"/>
        <v>#VALUE!</v>
      </c>
      <c r="F574" s="86" t="str">
        <f>IF(TRIM(B574)="","",_xlfn.IFNA(INDEX('School List 1'!P:P, MATCH(B574,'School List 1'!C:C,0)),1))</f>
        <v/>
      </c>
    </row>
    <row r="575" spans="1:6" x14ac:dyDescent="0.2">
      <c r="A575" s="9" t="str">
        <f>_xlfn.IFNA(INDEX('School List 1'!D:D,MATCH(B575,'School List 1'!C:C,0))," ")</f>
        <v xml:space="preserve"> </v>
      </c>
      <c r="D575" s="85" t="str">
        <f>_xlfn.IFNA(INDEX('School List 1'!O:O, MATCH(B575,'School List 1'!C:C,0)),"")</f>
        <v/>
      </c>
      <c r="E575" s="9" t="e">
        <f t="shared" si="27"/>
        <v>#VALUE!</v>
      </c>
      <c r="F575" s="86" t="str">
        <f>IF(TRIM(B575)="","",_xlfn.IFNA(INDEX('School List 1'!P:P, MATCH(B575,'School List 1'!C:C,0)),1))</f>
        <v/>
      </c>
    </row>
    <row r="576" spans="1:6" x14ac:dyDescent="0.2">
      <c r="A576" s="9" t="str">
        <f>_xlfn.IFNA(INDEX('School List 1'!D:D,MATCH(B576,'School List 1'!C:C,0))," ")</f>
        <v xml:space="preserve"> </v>
      </c>
      <c r="D576" s="85" t="str">
        <f>_xlfn.IFNA(INDEX('School List 1'!O:O, MATCH(B576,'School List 1'!C:C,0)),"")</f>
        <v/>
      </c>
      <c r="E576" s="9" t="e">
        <f t="shared" si="27"/>
        <v>#VALUE!</v>
      </c>
      <c r="F576" s="86" t="str">
        <f>IF(TRIM(B576)="","",_xlfn.IFNA(INDEX('School List 1'!P:P, MATCH(B576,'School List 1'!C:C,0)),1))</f>
        <v/>
      </c>
    </row>
    <row r="577" spans="1:6" x14ac:dyDescent="0.2">
      <c r="A577" s="9" t="str">
        <f>_xlfn.IFNA(INDEX('School List 1'!D:D,MATCH(B577,'School List 1'!C:C,0))," ")</f>
        <v xml:space="preserve"> </v>
      </c>
      <c r="D577" s="85" t="str">
        <f>_xlfn.IFNA(INDEX('School List 1'!O:O, MATCH(B577,'School List 1'!C:C,0)),"")</f>
        <v/>
      </c>
      <c r="E577" s="9" t="e">
        <f t="shared" si="27"/>
        <v>#VALUE!</v>
      </c>
      <c r="F577" s="86" t="str">
        <f>IF(TRIM(B577)="","",_xlfn.IFNA(INDEX('School List 1'!P:P, MATCH(B577,'School List 1'!C:C,0)),1))</f>
        <v/>
      </c>
    </row>
    <row r="578" spans="1:6" x14ac:dyDescent="0.2">
      <c r="A578" s="9" t="str">
        <f>_xlfn.IFNA(INDEX('School List 1'!D:D,MATCH(B578,'School List 1'!C:C,0))," ")</f>
        <v xml:space="preserve"> </v>
      </c>
      <c r="D578" s="85" t="str">
        <f>_xlfn.IFNA(INDEX('School List 1'!O:O, MATCH(B578,'School List 1'!C:C,0)),"")</f>
        <v/>
      </c>
      <c r="E578" s="9" t="e">
        <f t="shared" si="27"/>
        <v>#VALUE!</v>
      </c>
      <c r="F578" s="86" t="str">
        <f>IF(TRIM(B578)="","",_xlfn.IFNA(INDEX('School List 1'!P:P, MATCH(B578,'School List 1'!C:C,0)),1))</f>
        <v/>
      </c>
    </row>
    <row r="579" spans="1:6" x14ac:dyDescent="0.2">
      <c r="A579" s="9" t="str">
        <f>_xlfn.IFNA(INDEX('School List 1'!D:D,MATCH(B579,'School List 1'!C:C,0))," ")</f>
        <v xml:space="preserve"> </v>
      </c>
      <c r="D579" s="85" t="str">
        <f>_xlfn.IFNA(INDEX('School List 1'!O:O, MATCH(B579,'School List 1'!C:C,0)),"")</f>
        <v/>
      </c>
      <c r="E579" s="9" t="e">
        <f t="shared" si="27"/>
        <v>#VALUE!</v>
      </c>
      <c r="F579" s="86" t="str">
        <f>IF(TRIM(B579)="","",_xlfn.IFNA(INDEX('School List 1'!P:P, MATCH(B579,'School List 1'!C:C,0)),1))</f>
        <v/>
      </c>
    </row>
    <row r="580" spans="1:6" x14ac:dyDescent="0.2">
      <c r="A580" s="9" t="str">
        <f>_xlfn.IFNA(INDEX('School List 1'!D:D,MATCH(B580,'School List 1'!C:C,0))," ")</f>
        <v xml:space="preserve"> </v>
      </c>
      <c r="D580" s="85" t="str">
        <f>_xlfn.IFNA(INDEX('School List 1'!O:O, MATCH(B580,'School List 1'!C:C,0)),"")</f>
        <v/>
      </c>
      <c r="E580" s="9" t="e">
        <f t="shared" si="27"/>
        <v>#VALUE!</v>
      </c>
      <c r="F580" s="86" t="str">
        <f>IF(TRIM(B580)="","",_xlfn.IFNA(INDEX('School List 1'!P:P, MATCH(B580,'School List 1'!C:C,0)),1))</f>
        <v/>
      </c>
    </row>
    <row r="581" spans="1:6" x14ac:dyDescent="0.2">
      <c r="A581" s="9" t="str">
        <f>_xlfn.IFNA(INDEX('School List 1'!D:D,MATCH(B581,'School List 1'!C:C,0))," ")</f>
        <v xml:space="preserve"> </v>
      </c>
      <c r="D581" s="85" t="str">
        <f>_xlfn.IFNA(INDEX('School List 1'!O:O, MATCH(B581,'School List 1'!C:C,0)),"")</f>
        <v/>
      </c>
      <c r="E581" s="9" t="e">
        <f t="shared" si="27"/>
        <v>#VALUE!</v>
      </c>
      <c r="F581" s="86" t="str">
        <f>IF(TRIM(B581)="","",_xlfn.IFNA(INDEX('School List 1'!P:P, MATCH(B581,'School List 1'!C:C,0)),1))</f>
        <v/>
      </c>
    </row>
    <row r="582" spans="1:6" x14ac:dyDescent="0.2">
      <c r="A582" s="9" t="str">
        <f>_xlfn.IFNA(INDEX('School List 1'!D:D,MATCH(B582,'School List 1'!C:C,0))," ")</f>
        <v xml:space="preserve"> </v>
      </c>
      <c r="D582" s="85" t="str">
        <f>_xlfn.IFNA(INDEX('School List 1'!O:O, MATCH(B582,'School List 1'!C:C,0)),"")</f>
        <v/>
      </c>
      <c r="E582" s="9" t="e">
        <f t="shared" si="27"/>
        <v>#VALUE!</v>
      </c>
      <c r="F582" s="86" t="str">
        <f>IF(TRIM(B582)="","",_xlfn.IFNA(INDEX('School List 1'!P:P, MATCH(B582,'School List 1'!C:C,0)),1))</f>
        <v/>
      </c>
    </row>
    <row r="583" spans="1:6" x14ac:dyDescent="0.2">
      <c r="A583" s="9" t="str">
        <f>_xlfn.IFNA(INDEX('School List 1'!D:D,MATCH(B583,'School List 1'!C:C,0))," ")</f>
        <v xml:space="preserve"> </v>
      </c>
      <c r="D583" s="85" t="str">
        <f>_xlfn.IFNA(INDEX('School List 1'!O:O, MATCH(B583,'School List 1'!C:C,0)),"")</f>
        <v/>
      </c>
      <c r="E583" s="9" t="e">
        <f t="shared" si="27"/>
        <v>#VALUE!</v>
      </c>
      <c r="F583" s="86" t="str">
        <f>IF(TRIM(B583)="","",_xlfn.IFNA(INDEX('School List 1'!P:P, MATCH(B583,'School List 1'!C:C,0)),1))</f>
        <v/>
      </c>
    </row>
    <row r="584" spans="1:6" x14ac:dyDescent="0.2">
      <c r="A584" s="9" t="str">
        <f>_xlfn.IFNA(INDEX('School List 1'!D:D,MATCH(B584,'School List 1'!C:C,0))," ")</f>
        <v xml:space="preserve"> </v>
      </c>
      <c r="D584" s="85" t="str">
        <f>_xlfn.IFNA(INDEX('School List 1'!O:O, MATCH(B584,'School List 1'!C:C,0)),"")</f>
        <v/>
      </c>
      <c r="E584" s="9" t="e">
        <f t="shared" ref="E584:E647" si="28">_xlfn.IFNA(((D584/12)*5)+((C584/12)*7),0)</f>
        <v>#VALUE!</v>
      </c>
      <c r="F584" s="86" t="str">
        <f>IF(TRIM(B584)="","",_xlfn.IFNA(INDEX('School List 1'!P:P, MATCH(B584,'School List 1'!C:C,0)),1))</f>
        <v/>
      </c>
    </row>
    <row r="585" spans="1:6" x14ac:dyDescent="0.2">
      <c r="A585" s="9" t="str">
        <f>_xlfn.IFNA(INDEX('School List 1'!D:D,MATCH(B585,'School List 1'!C:C,0))," ")</f>
        <v xml:space="preserve"> </v>
      </c>
      <c r="D585" s="85" t="str">
        <f>_xlfn.IFNA(INDEX('School List 1'!O:O, MATCH(B585,'School List 1'!C:C,0)),"")</f>
        <v/>
      </c>
      <c r="E585" s="9" t="e">
        <f t="shared" si="28"/>
        <v>#VALUE!</v>
      </c>
      <c r="F585" s="86" t="str">
        <f>IF(TRIM(B585)="","",_xlfn.IFNA(INDEX('School List 1'!P:P, MATCH(B585,'School List 1'!C:C,0)),1))</f>
        <v/>
      </c>
    </row>
    <row r="586" spans="1:6" x14ac:dyDescent="0.2">
      <c r="A586" s="9" t="str">
        <f>_xlfn.IFNA(INDEX('School List 1'!D:D,MATCH(B586,'School List 1'!C:C,0))," ")</f>
        <v xml:space="preserve"> </v>
      </c>
      <c r="D586" s="85" t="str">
        <f>_xlfn.IFNA(INDEX('School List 1'!O:O, MATCH(B586,'School List 1'!C:C,0)),"")</f>
        <v/>
      </c>
      <c r="E586" s="9" t="e">
        <f t="shared" si="28"/>
        <v>#VALUE!</v>
      </c>
      <c r="F586" s="86" t="str">
        <f>IF(TRIM(B586)="","",_xlfn.IFNA(INDEX('School List 1'!P:P, MATCH(B586,'School List 1'!C:C,0)),1))</f>
        <v/>
      </c>
    </row>
    <row r="587" spans="1:6" x14ac:dyDescent="0.2">
      <c r="A587" s="9" t="str">
        <f>_xlfn.IFNA(INDEX('School List 1'!D:D,MATCH(B587,'School List 1'!C:C,0))," ")</f>
        <v xml:space="preserve"> </v>
      </c>
      <c r="D587" s="85" t="str">
        <f>_xlfn.IFNA(INDEX('School List 1'!O:O, MATCH(B587,'School List 1'!C:C,0)),"")</f>
        <v/>
      </c>
      <c r="E587" s="9" t="e">
        <f t="shared" si="28"/>
        <v>#VALUE!</v>
      </c>
      <c r="F587" s="86" t="str">
        <f>IF(TRIM(B587)="","",_xlfn.IFNA(INDEX('School List 1'!P:P, MATCH(B587,'School List 1'!C:C,0)),1))</f>
        <v/>
      </c>
    </row>
    <row r="588" spans="1:6" x14ac:dyDescent="0.2">
      <c r="A588" s="9" t="str">
        <f>_xlfn.IFNA(INDEX('School List 1'!D:D,MATCH(B588,'School List 1'!C:C,0))," ")</f>
        <v xml:space="preserve"> </v>
      </c>
      <c r="D588" s="85" t="str">
        <f>_xlfn.IFNA(INDEX('School List 1'!O:O, MATCH(B588,'School List 1'!C:C,0)),"")</f>
        <v/>
      </c>
      <c r="E588" s="9" t="e">
        <f t="shared" si="28"/>
        <v>#VALUE!</v>
      </c>
      <c r="F588" s="86" t="str">
        <f>IF(TRIM(B588)="","",_xlfn.IFNA(INDEX('School List 1'!P:P, MATCH(B588,'School List 1'!C:C,0)),1))</f>
        <v/>
      </c>
    </row>
    <row r="589" spans="1:6" x14ac:dyDescent="0.2">
      <c r="A589" s="9" t="str">
        <f>_xlfn.IFNA(INDEX('School List 1'!D:D,MATCH(B589,'School List 1'!C:C,0))," ")</f>
        <v xml:space="preserve"> </v>
      </c>
      <c r="D589" s="85" t="str">
        <f>_xlfn.IFNA(INDEX('School List 1'!O:O, MATCH(B589,'School List 1'!C:C,0)),"")</f>
        <v/>
      </c>
      <c r="E589" s="9" t="e">
        <f t="shared" si="28"/>
        <v>#VALUE!</v>
      </c>
      <c r="F589" s="86" t="str">
        <f>IF(TRIM(B589)="","",_xlfn.IFNA(INDEX('School List 1'!P:P, MATCH(B589,'School List 1'!C:C,0)),1))</f>
        <v/>
      </c>
    </row>
    <row r="590" spans="1:6" x14ac:dyDescent="0.2">
      <c r="A590" s="9" t="str">
        <f>_xlfn.IFNA(INDEX('School List 1'!D:D,MATCH(B590,'School List 1'!C:C,0))," ")</f>
        <v xml:space="preserve"> </v>
      </c>
      <c r="D590" s="85" t="str">
        <f>_xlfn.IFNA(INDEX('School List 1'!O:O, MATCH(B590,'School List 1'!C:C,0)),"")</f>
        <v/>
      </c>
      <c r="E590" s="9" t="e">
        <f t="shared" si="28"/>
        <v>#VALUE!</v>
      </c>
      <c r="F590" s="86" t="str">
        <f>IF(TRIM(B590)="","",_xlfn.IFNA(INDEX('School List 1'!P:P, MATCH(B590,'School List 1'!C:C,0)),1))</f>
        <v/>
      </c>
    </row>
    <row r="591" spans="1:6" x14ac:dyDescent="0.2">
      <c r="A591" s="9" t="str">
        <f>_xlfn.IFNA(INDEX('School List 1'!D:D,MATCH(B591,'School List 1'!C:C,0))," ")</f>
        <v xml:space="preserve"> </v>
      </c>
      <c r="D591" s="85" t="str">
        <f>_xlfn.IFNA(INDEX('School List 1'!O:O, MATCH(B591,'School List 1'!C:C,0)),"")</f>
        <v/>
      </c>
      <c r="E591" s="9" t="e">
        <f t="shared" si="28"/>
        <v>#VALUE!</v>
      </c>
      <c r="F591" s="86" t="str">
        <f>IF(TRIM(B591)="","",_xlfn.IFNA(INDEX('School List 1'!P:P, MATCH(B591,'School List 1'!C:C,0)),1))</f>
        <v/>
      </c>
    </row>
    <row r="592" spans="1:6" x14ac:dyDescent="0.2">
      <c r="A592" s="9" t="str">
        <f>_xlfn.IFNA(INDEX('School List 1'!D:D,MATCH(B592,'School List 1'!C:C,0))," ")</f>
        <v xml:space="preserve"> </v>
      </c>
      <c r="D592" s="85" t="str">
        <f>_xlfn.IFNA(INDEX('School List 1'!O:O, MATCH(B592,'School List 1'!C:C,0)),"")</f>
        <v/>
      </c>
      <c r="E592" s="9" t="e">
        <f t="shared" si="28"/>
        <v>#VALUE!</v>
      </c>
      <c r="F592" s="86" t="str">
        <f>IF(TRIM(B592)="","",_xlfn.IFNA(INDEX('School List 1'!P:P, MATCH(B592,'School List 1'!C:C,0)),1))</f>
        <v/>
      </c>
    </row>
    <row r="593" spans="1:6" x14ac:dyDescent="0.2">
      <c r="A593" s="9" t="str">
        <f>_xlfn.IFNA(INDEX('School List 1'!D:D,MATCH(B593,'School List 1'!C:C,0))," ")</f>
        <v xml:space="preserve"> </v>
      </c>
      <c r="D593" s="85" t="str">
        <f>_xlfn.IFNA(INDEX('School List 1'!O:O, MATCH(B593,'School List 1'!C:C,0)),"")</f>
        <v/>
      </c>
      <c r="E593" s="9" t="e">
        <f t="shared" si="28"/>
        <v>#VALUE!</v>
      </c>
      <c r="F593" s="86" t="str">
        <f>IF(TRIM(B593)="","",_xlfn.IFNA(INDEX('School List 1'!P:P, MATCH(B593,'School List 1'!C:C,0)),1))</f>
        <v/>
      </c>
    </row>
    <row r="594" spans="1:6" x14ac:dyDescent="0.2">
      <c r="A594" s="9" t="str">
        <f>_xlfn.IFNA(INDEX('School List 1'!D:D,MATCH(B594,'School List 1'!C:C,0))," ")</f>
        <v xml:space="preserve"> </v>
      </c>
      <c r="D594" s="85" t="str">
        <f>_xlfn.IFNA(INDEX('School List 1'!O:O, MATCH(B594,'School List 1'!C:C,0)),"")</f>
        <v/>
      </c>
      <c r="E594" s="9" t="e">
        <f t="shared" si="28"/>
        <v>#VALUE!</v>
      </c>
      <c r="F594" s="86" t="str">
        <f>IF(TRIM(B594)="","",_xlfn.IFNA(INDEX('School List 1'!P:P, MATCH(B594,'School List 1'!C:C,0)),1))</f>
        <v/>
      </c>
    </row>
    <row r="595" spans="1:6" x14ac:dyDescent="0.2">
      <c r="A595" s="9" t="str">
        <f>_xlfn.IFNA(INDEX('School List 1'!D:D,MATCH(B595,'School List 1'!C:C,0))," ")</f>
        <v xml:space="preserve"> </v>
      </c>
      <c r="D595" s="85" t="str">
        <f>_xlfn.IFNA(INDEX('School List 1'!O:O, MATCH(B595,'School List 1'!C:C,0)),"")</f>
        <v/>
      </c>
      <c r="E595" s="9" t="e">
        <f t="shared" si="28"/>
        <v>#VALUE!</v>
      </c>
      <c r="F595" s="86" t="str">
        <f>IF(TRIM(B595)="","",_xlfn.IFNA(INDEX('School List 1'!P:P, MATCH(B595,'School List 1'!C:C,0)),1))</f>
        <v/>
      </c>
    </row>
    <row r="596" spans="1:6" x14ac:dyDescent="0.2">
      <c r="A596" s="9" t="str">
        <f>_xlfn.IFNA(INDEX('School List 1'!D:D,MATCH(B596,'School List 1'!C:C,0))," ")</f>
        <v xml:space="preserve"> </v>
      </c>
      <c r="D596" s="85" t="str">
        <f>_xlfn.IFNA(INDEX('School List 1'!O:O, MATCH(B596,'School List 1'!C:C,0)),"")</f>
        <v/>
      </c>
      <c r="E596" s="9" t="e">
        <f t="shared" si="28"/>
        <v>#VALUE!</v>
      </c>
      <c r="F596" s="86" t="str">
        <f>IF(TRIM(B596)="","",_xlfn.IFNA(INDEX('School List 1'!P:P, MATCH(B596,'School List 1'!C:C,0)),1))</f>
        <v/>
      </c>
    </row>
    <row r="597" spans="1:6" x14ac:dyDescent="0.2">
      <c r="A597" s="9" t="str">
        <f>_xlfn.IFNA(INDEX('School List 1'!D:D,MATCH(B597,'School List 1'!C:C,0))," ")</f>
        <v xml:space="preserve"> </v>
      </c>
      <c r="D597" s="85" t="str">
        <f>_xlfn.IFNA(INDEX('School List 1'!O:O, MATCH(B597,'School List 1'!C:C,0)),"")</f>
        <v/>
      </c>
      <c r="E597" s="9" t="e">
        <f t="shared" si="28"/>
        <v>#VALUE!</v>
      </c>
      <c r="F597" s="86" t="str">
        <f>IF(TRIM(B597)="","",_xlfn.IFNA(INDEX('School List 1'!P:P, MATCH(B597,'School List 1'!C:C,0)),1))</f>
        <v/>
      </c>
    </row>
    <row r="598" spans="1:6" x14ac:dyDescent="0.2">
      <c r="A598" s="9" t="str">
        <f>_xlfn.IFNA(INDEX('School List 1'!D:D,MATCH(B598,'School List 1'!C:C,0))," ")</f>
        <v xml:space="preserve"> </v>
      </c>
      <c r="D598" s="85" t="str">
        <f>_xlfn.IFNA(INDEX('School List 1'!O:O, MATCH(B598,'School List 1'!C:C,0)),"")</f>
        <v/>
      </c>
      <c r="E598" s="9" t="e">
        <f t="shared" si="28"/>
        <v>#VALUE!</v>
      </c>
      <c r="F598" s="86" t="str">
        <f>IF(TRIM(B598)="","",_xlfn.IFNA(INDEX('School List 1'!P:P, MATCH(B598,'School List 1'!C:C,0)),1))</f>
        <v/>
      </c>
    </row>
    <row r="599" spans="1:6" x14ac:dyDescent="0.2">
      <c r="A599" s="9" t="str">
        <f>_xlfn.IFNA(INDEX('School List 1'!D:D,MATCH(B599,'School List 1'!C:C,0))," ")</f>
        <v xml:space="preserve"> </v>
      </c>
      <c r="D599" s="85" t="str">
        <f>_xlfn.IFNA(INDEX('School List 1'!O:O, MATCH(B599,'School List 1'!C:C,0)),"")</f>
        <v/>
      </c>
      <c r="E599" s="9" t="e">
        <f t="shared" si="28"/>
        <v>#VALUE!</v>
      </c>
      <c r="F599" s="86" t="str">
        <f>IF(TRIM(B599)="","",_xlfn.IFNA(INDEX('School List 1'!P:P, MATCH(B599,'School List 1'!C:C,0)),1))</f>
        <v/>
      </c>
    </row>
    <row r="600" spans="1:6" x14ac:dyDescent="0.2">
      <c r="A600" s="9" t="str">
        <f>_xlfn.IFNA(INDEX('School List 1'!D:D,MATCH(B600,'School List 1'!C:C,0))," ")</f>
        <v xml:space="preserve"> </v>
      </c>
      <c r="D600" s="85" t="str">
        <f>_xlfn.IFNA(INDEX('School List 1'!O:O, MATCH(B600,'School List 1'!C:C,0)),"")</f>
        <v/>
      </c>
      <c r="E600" s="9" t="e">
        <f t="shared" si="28"/>
        <v>#VALUE!</v>
      </c>
      <c r="F600" s="86" t="str">
        <f>IF(TRIM(B600)="","",_xlfn.IFNA(INDEX('School List 1'!P:P, MATCH(B600,'School List 1'!C:C,0)),1))</f>
        <v/>
      </c>
    </row>
    <row r="601" spans="1:6" x14ac:dyDescent="0.2">
      <c r="A601" s="9" t="str">
        <f>_xlfn.IFNA(INDEX('School List 1'!D:D,MATCH(B601,'School List 1'!C:C,0))," ")</f>
        <v xml:space="preserve"> </v>
      </c>
      <c r="D601" s="85" t="str">
        <f>_xlfn.IFNA(INDEX('School List 1'!O:O, MATCH(B601,'School List 1'!C:C,0)),"")</f>
        <v/>
      </c>
      <c r="E601" s="9" t="e">
        <f t="shared" si="28"/>
        <v>#VALUE!</v>
      </c>
      <c r="F601" s="86" t="str">
        <f>IF(TRIM(B601)="","",_xlfn.IFNA(INDEX('School List 1'!P:P, MATCH(B601,'School List 1'!C:C,0)),1))</f>
        <v/>
      </c>
    </row>
    <row r="602" spans="1:6" x14ac:dyDescent="0.2">
      <c r="A602" s="9" t="str">
        <f>_xlfn.IFNA(INDEX('School List 1'!D:D,MATCH(B602,'School List 1'!C:C,0))," ")</f>
        <v xml:space="preserve"> </v>
      </c>
      <c r="D602" s="85" t="str">
        <f>_xlfn.IFNA(INDEX('School List 1'!O:O, MATCH(B602,'School List 1'!C:C,0)),"")</f>
        <v/>
      </c>
      <c r="E602" s="9" t="e">
        <f t="shared" si="28"/>
        <v>#VALUE!</v>
      </c>
      <c r="F602" s="86" t="str">
        <f>IF(TRIM(B602)="","",_xlfn.IFNA(INDEX('School List 1'!P:P, MATCH(B602,'School List 1'!C:C,0)),1))</f>
        <v/>
      </c>
    </row>
    <row r="603" spans="1:6" x14ac:dyDescent="0.2">
      <c r="A603" s="9" t="str">
        <f>_xlfn.IFNA(INDEX('School List 1'!D:D,MATCH(B603,'School List 1'!C:C,0))," ")</f>
        <v xml:space="preserve"> </v>
      </c>
      <c r="D603" s="85" t="str">
        <f>_xlfn.IFNA(INDEX('School List 1'!O:O, MATCH(B603,'School List 1'!C:C,0)),"")</f>
        <v/>
      </c>
      <c r="E603" s="9" t="e">
        <f t="shared" si="28"/>
        <v>#VALUE!</v>
      </c>
      <c r="F603" s="86" t="str">
        <f>IF(TRIM(B603)="","",_xlfn.IFNA(INDEX('School List 1'!P:P, MATCH(B603,'School List 1'!C:C,0)),1))</f>
        <v/>
      </c>
    </row>
    <row r="604" spans="1:6" x14ac:dyDescent="0.2">
      <c r="A604" s="9" t="str">
        <f>_xlfn.IFNA(INDEX('School List 1'!D:D,MATCH(B604,'School List 1'!C:C,0))," ")</f>
        <v xml:space="preserve"> </v>
      </c>
      <c r="D604" s="85" t="str">
        <f>_xlfn.IFNA(INDEX('School List 1'!O:O, MATCH(B604,'School List 1'!C:C,0)),"")</f>
        <v/>
      </c>
      <c r="E604" s="9" t="e">
        <f t="shared" si="28"/>
        <v>#VALUE!</v>
      </c>
      <c r="F604" s="86" t="str">
        <f>IF(TRIM(B604)="","",_xlfn.IFNA(INDEX('School List 1'!P:P, MATCH(B604,'School List 1'!C:C,0)),1))</f>
        <v/>
      </c>
    </row>
    <row r="605" spans="1:6" x14ac:dyDescent="0.2">
      <c r="A605" s="9" t="str">
        <f>_xlfn.IFNA(INDEX('School List 1'!D:D,MATCH(B605,'School List 1'!C:C,0))," ")</f>
        <v xml:space="preserve"> </v>
      </c>
      <c r="D605" s="85" t="str">
        <f>_xlfn.IFNA(INDEX('School List 1'!O:O, MATCH(B605,'School List 1'!C:C,0)),"")</f>
        <v/>
      </c>
      <c r="E605" s="9" t="e">
        <f t="shared" si="28"/>
        <v>#VALUE!</v>
      </c>
      <c r="F605" s="86" t="str">
        <f>IF(TRIM(B605)="","",_xlfn.IFNA(INDEX('School List 1'!P:P, MATCH(B605,'School List 1'!C:C,0)),1))</f>
        <v/>
      </c>
    </row>
    <row r="606" spans="1:6" x14ac:dyDescent="0.2">
      <c r="A606" s="9" t="str">
        <f>_xlfn.IFNA(INDEX('School List 1'!D:D,MATCH(B606,'School List 1'!C:C,0))," ")</f>
        <v xml:space="preserve"> </v>
      </c>
      <c r="D606" s="85" t="str">
        <f>_xlfn.IFNA(INDEX('School List 1'!O:O, MATCH(B606,'School List 1'!C:C,0)),"")</f>
        <v/>
      </c>
      <c r="E606" s="9" t="e">
        <f t="shared" si="28"/>
        <v>#VALUE!</v>
      </c>
      <c r="F606" s="86" t="str">
        <f>IF(TRIM(B606)="","",_xlfn.IFNA(INDEX('School List 1'!P:P, MATCH(B606,'School List 1'!C:C,0)),1))</f>
        <v/>
      </c>
    </row>
    <row r="607" spans="1:6" x14ac:dyDescent="0.2">
      <c r="A607" s="9" t="str">
        <f>_xlfn.IFNA(INDEX('School List 1'!D:D,MATCH(B607,'School List 1'!C:C,0))," ")</f>
        <v xml:space="preserve"> </v>
      </c>
      <c r="D607" s="85" t="str">
        <f>_xlfn.IFNA(INDEX('School List 1'!O:O, MATCH(B607,'School List 1'!C:C,0)),"")</f>
        <v/>
      </c>
      <c r="E607" s="9" t="e">
        <f t="shared" si="28"/>
        <v>#VALUE!</v>
      </c>
      <c r="F607" s="86" t="str">
        <f>IF(TRIM(B607)="","",_xlfn.IFNA(INDEX('School List 1'!P:P, MATCH(B607,'School List 1'!C:C,0)),1))</f>
        <v/>
      </c>
    </row>
    <row r="608" spans="1:6" x14ac:dyDescent="0.2">
      <c r="A608" s="9" t="str">
        <f>_xlfn.IFNA(INDEX('School List 1'!D:D,MATCH(B608,'School List 1'!C:C,0))," ")</f>
        <v xml:space="preserve"> </v>
      </c>
      <c r="D608" s="85" t="str">
        <f>_xlfn.IFNA(INDEX('School List 1'!O:O, MATCH(B608,'School List 1'!C:C,0)),"")</f>
        <v/>
      </c>
      <c r="E608" s="9" t="e">
        <f t="shared" si="28"/>
        <v>#VALUE!</v>
      </c>
      <c r="F608" s="86" t="str">
        <f>IF(TRIM(B608)="","",_xlfn.IFNA(INDEX('School List 1'!P:P, MATCH(B608,'School List 1'!C:C,0)),1))</f>
        <v/>
      </c>
    </row>
    <row r="609" spans="1:6" x14ac:dyDescent="0.2">
      <c r="A609" s="9" t="str">
        <f>_xlfn.IFNA(INDEX('School List 1'!D:D,MATCH(B609,'School List 1'!C:C,0))," ")</f>
        <v xml:space="preserve"> </v>
      </c>
      <c r="D609" s="85" t="str">
        <f>_xlfn.IFNA(INDEX('School List 1'!O:O, MATCH(B609,'School List 1'!C:C,0)),"")</f>
        <v/>
      </c>
      <c r="E609" s="9" t="e">
        <f t="shared" si="28"/>
        <v>#VALUE!</v>
      </c>
      <c r="F609" s="86" t="str">
        <f>IF(TRIM(B609)="","",_xlfn.IFNA(INDEX('School List 1'!P:P, MATCH(B609,'School List 1'!C:C,0)),1))</f>
        <v/>
      </c>
    </row>
    <row r="610" spans="1:6" x14ac:dyDescent="0.2">
      <c r="A610" s="9" t="str">
        <f>_xlfn.IFNA(INDEX('School List 1'!D:D,MATCH(B610,'School List 1'!C:C,0))," ")</f>
        <v xml:space="preserve"> </v>
      </c>
      <c r="D610" s="85" t="str">
        <f>_xlfn.IFNA(INDEX('School List 1'!O:O, MATCH(B610,'School List 1'!C:C,0)),"")</f>
        <v/>
      </c>
      <c r="E610" s="9" t="e">
        <f t="shared" si="28"/>
        <v>#VALUE!</v>
      </c>
      <c r="F610" s="86" t="str">
        <f>IF(TRIM(B610)="","",_xlfn.IFNA(INDEX('School List 1'!P:P, MATCH(B610,'School List 1'!C:C,0)),1))</f>
        <v/>
      </c>
    </row>
    <row r="611" spans="1:6" x14ac:dyDescent="0.2">
      <c r="A611" s="9" t="str">
        <f>_xlfn.IFNA(INDEX('School List 1'!D:D,MATCH(B611,'School List 1'!C:C,0))," ")</f>
        <v xml:space="preserve"> </v>
      </c>
      <c r="D611" s="85" t="str">
        <f>_xlfn.IFNA(INDEX('School List 1'!O:O, MATCH(B611,'School List 1'!C:C,0)),"")</f>
        <v/>
      </c>
      <c r="E611" s="9" t="e">
        <f t="shared" si="28"/>
        <v>#VALUE!</v>
      </c>
      <c r="F611" s="86" t="str">
        <f>IF(TRIM(B611)="","",_xlfn.IFNA(INDEX('School List 1'!P:P, MATCH(B611,'School List 1'!C:C,0)),1))</f>
        <v/>
      </c>
    </row>
    <row r="612" spans="1:6" x14ac:dyDescent="0.2">
      <c r="A612" s="9" t="str">
        <f>_xlfn.IFNA(INDEX('School List 1'!D:D,MATCH(B612,'School List 1'!C:C,0))," ")</f>
        <v xml:space="preserve"> </v>
      </c>
      <c r="D612" s="85" t="str">
        <f>_xlfn.IFNA(INDEX('School List 1'!O:O, MATCH(B612,'School List 1'!C:C,0)),"")</f>
        <v/>
      </c>
      <c r="E612" s="9" t="e">
        <f t="shared" si="28"/>
        <v>#VALUE!</v>
      </c>
      <c r="F612" s="86" t="str">
        <f>IF(TRIM(B612)="","",_xlfn.IFNA(INDEX('School List 1'!P:P, MATCH(B612,'School List 1'!C:C,0)),1))</f>
        <v/>
      </c>
    </row>
    <row r="613" spans="1:6" x14ac:dyDescent="0.2">
      <c r="A613" s="9" t="str">
        <f>_xlfn.IFNA(INDEX('School List 1'!D:D,MATCH(B613,'School List 1'!C:C,0))," ")</f>
        <v xml:space="preserve"> </v>
      </c>
      <c r="D613" s="85" t="str">
        <f>_xlfn.IFNA(INDEX('School List 1'!O:O, MATCH(B613,'School List 1'!C:C,0)),"")</f>
        <v/>
      </c>
      <c r="E613" s="9" t="e">
        <f t="shared" si="28"/>
        <v>#VALUE!</v>
      </c>
      <c r="F613" s="86" t="str">
        <f>IF(TRIM(B613)="","",_xlfn.IFNA(INDEX('School List 1'!P:P, MATCH(B613,'School List 1'!C:C,0)),1))</f>
        <v/>
      </c>
    </row>
    <row r="614" spans="1:6" x14ac:dyDescent="0.2">
      <c r="A614" s="9" t="str">
        <f>_xlfn.IFNA(INDEX('School List 1'!D:D,MATCH(B614,'School List 1'!C:C,0))," ")</f>
        <v xml:space="preserve"> </v>
      </c>
      <c r="D614" s="85" t="str">
        <f>_xlfn.IFNA(INDEX('School List 1'!O:O, MATCH(B614,'School List 1'!C:C,0)),"")</f>
        <v/>
      </c>
      <c r="E614" s="9" t="e">
        <f t="shared" si="28"/>
        <v>#VALUE!</v>
      </c>
      <c r="F614" s="86" t="str">
        <f>IF(TRIM(B614)="","",_xlfn.IFNA(INDEX('School List 1'!P:P, MATCH(B614,'School List 1'!C:C,0)),1))</f>
        <v/>
      </c>
    </row>
    <row r="615" spans="1:6" x14ac:dyDescent="0.2">
      <c r="A615" s="9" t="str">
        <f>_xlfn.IFNA(INDEX('School List 1'!D:D,MATCH(B615,'School List 1'!C:C,0))," ")</f>
        <v xml:space="preserve"> </v>
      </c>
      <c r="D615" s="85" t="str">
        <f>_xlfn.IFNA(INDEX('School List 1'!O:O, MATCH(B615,'School List 1'!C:C,0)),"")</f>
        <v/>
      </c>
      <c r="E615" s="9" t="e">
        <f t="shared" si="28"/>
        <v>#VALUE!</v>
      </c>
      <c r="F615" s="86" t="str">
        <f>IF(TRIM(B615)="","",_xlfn.IFNA(INDEX('School List 1'!P:P, MATCH(B615,'School List 1'!C:C,0)),1))</f>
        <v/>
      </c>
    </row>
    <row r="616" spans="1:6" x14ac:dyDescent="0.2">
      <c r="A616" s="9" t="str">
        <f>_xlfn.IFNA(INDEX('School List 1'!D:D,MATCH(B616,'School List 1'!C:C,0))," ")</f>
        <v xml:space="preserve"> </v>
      </c>
      <c r="D616" s="85" t="str">
        <f>_xlfn.IFNA(INDEX('School List 1'!O:O, MATCH(B616,'School List 1'!C:C,0)),"")</f>
        <v/>
      </c>
      <c r="E616" s="9" t="e">
        <f t="shared" si="28"/>
        <v>#VALUE!</v>
      </c>
      <c r="F616" s="86" t="str">
        <f>IF(TRIM(B616)="","",_xlfn.IFNA(INDEX('School List 1'!P:P, MATCH(B616,'School List 1'!C:C,0)),1))</f>
        <v/>
      </c>
    </row>
    <row r="617" spans="1:6" x14ac:dyDescent="0.2">
      <c r="A617" s="9" t="str">
        <f>_xlfn.IFNA(INDEX('School List 1'!D:D,MATCH(B617,'School List 1'!C:C,0))," ")</f>
        <v xml:space="preserve"> </v>
      </c>
      <c r="D617" s="85" t="str">
        <f>_xlfn.IFNA(INDEX('School List 1'!O:O, MATCH(B617,'School List 1'!C:C,0)),"")</f>
        <v/>
      </c>
      <c r="E617" s="9" t="e">
        <f t="shared" si="28"/>
        <v>#VALUE!</v>
      </c>
      <c r="F617" s="86" t="str">
        <f>IF(TRIM(B617)="","",_xlfn.IFNA(INDEX('School List 1'!P:P, MATCH(B617,'School List 1'!C:C,0)),1))</f>
        <v/>
      </c>
    </row>
    <row r="618" spans="1:6" x14ac:dyDescent="0.2">
      <c r="A618" s="9" t="str">
        <f>_xlfn.IFNA(INDEX('School List 1'!D:D,MATCH(B618,'School List 1'!C:C,0))," ")</f>
        <v xml:space="preserve"> </v>
      </c>
      <c r="D618" s="85" t="str">
        <f>_xlfn.IFNA(INDEX('School List 1'!O:O, MATCH(B618,'School List 1'!C:C,0)),"")</f>
        <v/>
      </c>
      <c r="E618" s="9" t="e">
        <f t="shared" si="28"/>
        <v>#VALUE!</v>
      </c>
      <c r="F618" s="86" t="str">
        <f>IF(TRIM(B618)="","",_xlfn.IFNA(INDEX('School List 1'!P:P, MATCH(B618,'School List 1'!C:C,0)),1))</f>
        <v/>
      </c>
    </row>
    <row r="619" spans="1:6" x14ac:dyDescent="0.2">
      <c r="A619" s="9" t="str">
        <f>_xlfn.IFNA(INDEX('School List 1'!D:D,MATCH(B619,'School List 1'!C:C,0))," ")</f>
        <v xml:space="preserve"> </v>
      </c>
      <c r="D619" s="85" t="str">
        <f>_xlfn.IFNA(INDEX('School List 1'!O:O, MATCH(B619,'School List 1'!C:C,0)),"")</f>
        <v/>
      </c>
      <c r="E619" s="9" t="e">
        <f t="shared" si="28"/>
        <v>#VALUE!</v>
      </c>
      <c r="F619" s="86" t="str">
        <f>IF(TRIM(B619)="","",_xlfn.IFNA(INDEX('School List 1'!P:P, MATCH(B619,'School List 1'!C:C,0)),1))</f>
        <v/>
      </c>
    </row>
    <row r="620" spans="1:6" x14ac:dyDescent="0.2">
      <c r="A620" s="9" t="str">
        <f>_xlfn.IFNA(INDEX('School List 1'!D:D,MATCH(B620,'School List 1'!C:C,0))," ")</f>
        <v xml:space="preserve"> </v>
      </c>
      <c r="D620" s="85" t="str">
        <f>_xlfn.IFNA(INDEX('School List 1'!O:O, MATCH(B620,'School List 1'!C:C,0)),"")</f>
        <v/>
      </c>
      <c r="E620" s="9" t="e">
        <f t="shared" si="28"/>
        <v>#VALUE!</v>
      </c>
      <c r="F620" s="86" t="str">
        <f>IF(TRIM(B620)="","",_xlfn.IFNA(INDEX('School List 1'!P:P, MATCH(B620,'School List 1'!C:C,0)),1))</f>
        <v/>
      </c>
    </row>
    <row r="621" spans="1:6" x14ac:dyDescent="0.2">
      <c r="A621" s="9" t="str">
        <f>_xlfn.IFNA(INDEX('School List 1'!D:D,MATCH(B621,'School List 1'!C:C,0))," ")</f>
        <v xml:space="preserve"> </v>
      </c>
      <c r="D621" s="85" t="str">
        <f>_xlfn.IFNA(INDEX('School List 1'!O:O, MATCH(B621,'School List 1'!C:C,0)),"")</f>
        <v/>
      </c>
      <c r="E621" s="9" t="e">
        <f t="shared" si="28"/>
        <v>#VALUE!</v>
      </c>
      <c r="F621" s="86" t="str">
        <f>IF(TRIM(B621)="","",_xlfn.IFNA(INDEX('School List 1'!P:P, MATCH(B621,'School List 1'!C:C,0)),1))</f>
        <v/>
      </c>
    </row>
    <row r="622" spans="1:6" x14ac:dyDescent="0.2">
      <c r="A622" s="9" t="str">
        <f>_xlfn.IFNA(INDEX('School List 1'!D:D,MATCH(B622,'School List 1'!C:C,0))," ")</f>
        <v xml:space="preserve"> </v>
      </c>
      <c r="D622" s="85" t="str">
        <f>_xlfn.IFNA(INDEX('School List 1'!O:O, MATCH(B622,'School List 1'!C:C,0)),"")</f>
        <v/>
      </c>
      <c r="E622" s="9" t="e">
        <f t="shared" si="28"/>
        <v>#VALUE!</v>
      </c>
      <c r="F622" s="86" t="str">
        <f>IF(TRIM(B622)="","",_xlfn.IFNA(INDEX('School List 1'!P:P, MATCH(B622,'School List 1'!C:C,0)),1))</f>
        <v/>
      </c>
    </row>
    <row r="623" spans="1:6" x14ac:dyDescent="0.2">
      <c r="A623" s="9" t="str">
        <f>_xlfn.IFNA(INDEX('School List 1'!D:D,MATCH(B623,'School List 1'!C:C,0))," ")</f>
        <v xml:space="preserve"> </v>
      </c>
      <c r="D623" s="85" t="str">
        <f>_xlfn.IFNA(INDEX('School List 1'!O:O, MATCH(B623,'School List 1'!C:C,0)),"")</f>
        <v/>
      </c>
      <c r="E623" s="9" t="e">
        <f t="shared" si="28"/>
        <v>#VALUE!</v>
      </c>
      <c r="F623" s="86" t="str">
        <f>IF(TRIM(B623)="","",_xlfn.IFNA(INDEX('School List 1'!P:P, MATCH(B623,'School List 1'!C:C,0)),1))</f>
        <v/>
      </c>
    </row>
    <row r="624" spans="1:6" x14ac:dyDescent="0.2">
      <c r="A624" s="9" t="str">
        <f>_xlfn.IFNA(INDEX('School List 1'!D:D,MATCH(B624,'School List 1'!C:C,0))," ")</f>
        <v xml:space="preserve"> </v>
      </c>
      <c r="D624" s="85" t="str">
        <f>_xlfn.IFNA(INDEX('School List 1'!O:O, MATCH(B624,'School List 1'!C:C,0)),"")</f>
        <v/>
      </c>
      <c r="E624" s="9" t="e">
        <f t="shared" si="28"/>
        <v>#VALUE!</v>
      </c>
      <c r="F624" s="86" t="str">
        <f>IF(TRIM(B624)="","",_xlfn.IFNA(INDEX('School List 1'!P:P, MATCH(B624,'School List 1'!C:C,0)),1))</f>
        <v/>
      </c>
    </row>
    <row r="625" spans="1:6" x14ac:dyDescent="0.2">
      <c r="A625" s="9" t="str">
        <f>_xlfn.IFNA(INDEX('School List 1'!D:D,MATCH(B625,'School List 1'!C:C,0))," ")</f>
        <v xml:space="preserve"> </v>
      </c>
      <c r="D625" s="85" t="str">
        <f>_xlfn.IFNA(INDEX('School List 1'!O:O, MATCH(B625,'School List 1'!C:C,0)),"")</f>
        <v/>
      </c>
      <c r="E625" s="9" t="e">
        <f t="shared" si="28"/>
        <v>#VALUE!</v>
      </c>
      <c r="F625" s="86" t="str">
        <f>IF(TRIM(B625)="","",_xlfn.IFNA(INDEX('School List 1'!P:P, MATCH(B625,'School List 1'!C:C,0)),1))</f>
        <v/>
      </c>
    </row>
    <row r="626" spans="1:6" x14ac:dyDescent="0.2">
      <c r="A626" s="9" t="str">
        <f>_xlfn.IFNA(INDEX('School List 1'!D:D,MATCH(B626,'School List 1'!C:C,0))," ")</f>
        <v xml:space="preserve"> </v>
      </c>
      <c r="D626" s="85" t="str">
        <f>_xlfn.IFNA(INDEX('School List 1'!O:O, MATCH(B626,'School List 1'!C:C,0)),"")</f>
        <v/>
      </c>
      <c r="E626" s="9" t="e">
        <f t="shared" si="28"/>
        <v>#VALUE!</v>
      </c>
      <c r="F626" s="86" t="str">
        <f>IF(TRIM(B626)="","",_xlfn.IFNA(INDEX('School List 1'!P:P, MATCH(B626,'School List 1'!C:C,0)),1))</f>
        <v/>
      </c>
    </row>
    <row r="627" spans="1:6" x14ac:dyDescent="0.2">
      <c r="A627" s="9" t="str">
        <f>_xlfn.IFNA(INDEX('School List 1'!D:D,MATCH(B627,'School List 1'!C:C,0))," ")</f>
        <v xml:space="preserve"> </v>
      </c>
      <c r="D627" s="85" t="str">
        <f>_xlfn.IFNA(INDEX('School List 1'!O:O, MATCH(B627,'School List 1'!C:C,0)),"")</f>
        <v/>
      </c>
      <c r="E627" s="9" t="e">
        <f t="shared" si="28"/>
        <v>#VALUE!</v>
      </c>
      <c r="F627" s="86" t="str">
        <f>IF(TRIM(B627)="","",_xlfn.IFNA(INDEX('School List 1'!P:P, MATCH(B627,'School List 1'!C:C,0)),1))</f>
        <v/>
      </c>
    </row>
    <row r="628" spans="1:6" x14ac:dyDescent="0.2">
      <c r="A628" s="9" t="str">
        <f>_xlfn.IFNA(INDEX('School List 1'!D:D,MATCH(B628,'School List 1'!C:C,0))," ")</f>
        <v xml:space="preserve"> </v>
      </c>
      <c r="D628" s="85" t="str">
        <f>_xlfn.IFNA(INDEX('School List 1'!O:O, MATCH(B628,'School List 1'!C:C,0)),"")</f>
        <v/>
      </c>
      <c r="E628" s="9" t="e">
        <f t="shared" si="28"/>
        <v>#VALUE!</v>
      </c>
      <c r="F628" s="86" t="str">
        <f>IF(TRIM(B628)="","",_xlfn.IFNA(INDEX('School List 1'!P:P, MATCH(B628,'School List 1'!C:C,0)),1))</f>
        <v/>
      </c>
    </row>
    <row r="629" spans="1:6" x14ac:dyDescent="0.2">
      <c r="A629" s="9" t="str">
        <f>_xlfn.IFNA(INDEX('School List 1'!D:D,MATCH(B629,'School List 1'!C:C,0))," ")</f>
        <v xml:space="preserve"> </v>
      </c>
      <c r="D629" s="85" t="str">
        <f>_xlfn.IFNA(INDEX('School List 1'!O:O, MATCH(B629,'School List 1'!C:C,0)),"")</f>
        <v/>
      </c>
      <c r="E629" s="9" t="e">
        <f t="shared" si="28"/>
        <v>#VALUE!</v>
      </c>
      <c r="F629" s="86" t="str">
        <f>IF(TRIM(B629)="","",_xlfn.IFNA(INDEX('School List 1'!P:P, MATCH(B629,'School List 1'!C:C,0)),1))</f>
        <v/>
      </c>
    </row>
    <row r="630" spans="1:6" x14ac:dyDescent="0.2">
      <c r="A630" s="9" t="str">
        <f>_xlfn.IFNA(INDEX('School List 1'!D:D,MATCH(B630,'School List 1'!C:C,0))," ")</f>
        <v xml:space="preserve"> </v>
      </c>
      <c r="D630" s="85" t="str">
        <f>_xlfn.IFNA(INDEX('School List 1'!O:O, MATCH(B630,'School List 1'!C:C,0)),"")</f>
        <v/>
      </c>
      <c r="E630" s="9" t="e">
        <f t="shared" si="28"/>
        <v>#VALUE!</v>
      </c>
      <c r="F630" s="86" t="str">
        <f>IF(TRIM(B630)="","",_xlfn.IFNA(INDEX('School List 1'!P:P, MATCH(B630,'School List 1'!C:C,0)),1))</f>
        <v/>
      </c>
    </row>
    <row r="631" spans="1:6" x14ac:dyDescent="0.2">
      <c r="A631" s="9" t="str">
        <f>_xlfn.IFNA(INDEX('School List 1'!D:D,MATCH(B631,'School List 1'!C:C,0))," ")</f>
        <v xml:space="preserve"> </v>
      </c>
      <c r="D631" s="85" t="str">
        <f>_xlfn.IFNA(INDEX('School List 1'!O:O, MATCH(B631,'School List 1'!C:C,0)),"")</f>
        <v/>
      </c>
      <c r="E631" s="9" t="e">
        <f t="shared" si="28"/>
        <v>#VALUE!</v>
      </c>
      <c r="F631" s="86" t="str">
        <f>IF(TRIM(B631)="","",_xlfn.IFNA(INDEX('School List 1'!P:P, MATCH(B631,'School List 1'!C:C,0)),1))</f>
        <v/>
      </c>
    </row>
    <row r="632" spans="1:6" x14ac:dyDescent="0.2">
      <c r="A632" s="9" t="str">
        <f>_xlfn.IFNA(INDEX('School List 1'!D:D,MATCH(B632,'School List 1'!C:C,0))," ")</f>
        <v xml:space="preserve"> </v>
      </c>
      <c r="D632" s="85" t="str">
        <f>_xlfn.IFNA(INDEX('School List 1'!O:O, MATCH(B632,'School List 1'!C:C,0)),"")</f>
        <v/>
      </c>
      <c r="E632" s="9" t="e">
        <f t="shared" si="28"/>
        <v>#VALUE!</v>
      </c>
      <c r="F632" s="86" t="str">
        <f>IF(TRIM(B632)="","",_xlfn.IFNA(INDEX('School List 1'!P:P, MATCH(B632,'School List 1'!C:C,0)),1))</f>
        <v/>
      </c>
    </row>
    <row r="633" spans="1:6" x14ac:dyDescent="0.2">
      <c r="A633" s="9" t="str">
        <f>_xlfn.IFNA(INDEX('School List 1'!D:D,MATCH(B633,'School List 1'!C:C,0))," ")</f>
        <v xml:space="preserve"> </v>
      </c>
      <c r="D633" s="85" t="str">
        <f>_xlfn.IFNA(INDEX('School List 1'!O:O, MATCH(B633,'School List 1'!C:C,0)),"")</f>
        <v/>
      </c>
      <c r="E633" s="9" t="e">
        <f t="shared" si="28"/>
        <v>#VALUE!</v>
      </c>
      <c r="F633" s="86" t="str">
        <f>IF(TRIM(B633)="","",_xlfn.IFNA(INDEX('School List 1'!P:P, MATCH(B633,'School List 1'!C:C,0)),1))</f>
        <v/>
      </c>
    </row>
    <row r="634" spans="1:6" x14ac:dyDescent="0.2">
      <c r="A634" s="9" t="str">
        <f>_xlfn.IFNA(INDEX('School List 1'!D:D,MATCH(B634,'School List 1'!C:C,0))," ")</f>
        <v xml:space="preserve"> </v>
      </c>
      <c r="D634" s="85" t="str">
        <f>_xlfn.IFNA(INDEX('School List 1'!O:O, MATCH(B634,'School List 1'!C:C,0)),"")</f>
        <v/>
      </c>
      <c r="E634" s="9" t="e">
        <f t="shared" si="28"/>
        <v>#VALUE!</v>
      </c>
      <c r="F634" s="86" t="str">
        <f>IF(TRIM(B634)="","",_xlfn.IFNA(INDEX('School List 1'!P:P, MATCH(B634,'School List 1'!C:C,0)),1))</f>
        <v/>
      </c>
    </row>
    <row r="635" spans="1:6" x14ac:dyDescent="0.2">
      <c r="A635" s="9" t="str">
        <f>_xlfn.IFNA(INDEX('School List 1'!D:D,MATCH(B635,'School List 1'!C:C,0))," ")</f>
        <v xml:space="preserve"> </v>
      </c>
      <c r="D635" s="85" t="str">
        <f>_xlfn.IFNA(INDEX('School List 1'!O:O, MATCH(B635,'School List 1'!C:C,0)),"")</f>
        <v/>
      </c>
      <c r="E635" s="9" t="e">
        <f t="shared" si="28"/>
        <v>#VALUE!</v>
      </c>
      <c r="F635" s="86" t="str">
        <f>IF(TRIM(B635)="","",_xlfn.IFNA(INDEX('School List 1'!P:P, MATCH(B635,'School List 1'!C:C,0)),1))</f>
        <v/>
      </c>
    </row>
    <row r="636" spans="1:6" x14ac:dyDescent="0.2">
      <c r="A636" s="9" t="str">
        <f>_xlfn.IFNA(INDEX('School List 1'!D:D,MATCH(B636,'School List 1'!C:C,0))," ")</f>
        <v xml:space="preserve"> </v>
      </c>
      <c r="D636" s="85" t="str">
        <f>_xlfn.IFNA(INDEX('School List 1'!O:O, MATCH(B636,'School List 1'!C:C,0)),"")</f>
        <v/>
      </c>
      <c r="E636" s="9" t="e">
        <f t="shared" si="28"/>
        <v>#VALUE!</v>
      </c>
      <c r="F636" s="86" t="str">
        <f>IF(TRIM(B636)="","",_xlfn.IFNA(INDEX('School List 1'!P:P, MATCH(B636,'School List 1'!C:C,0)),1))</f>
        <v/>
      </c>
    </row>
    <row r="637" spans="1:6" x14ac:dyDescent="0.2">
      <c r="A637" s="9" t="str">
        <f>_xlfn.IFNA(INDEX('School List 1'!D:D,MATCH(B637,'School List 1'!C:C,0))," ")</f>
        <v xml:space="preserve"> </v>
      </c>
      <c r="D637" s="85" t="str">
        <f>_xlfn.IFNA(INDEX('School List 1'!O:O, MATCH(B637,'School List 1'!C:C,0)),"")</f>
        <v/>
      </c>
      <c r="E637" s="9" t="e">
        <f t="shared" si="28"/>
        <v>#VALUE!</v>
      </c>
      <c r="F637" s="86" t="str">
        <f>IF(TRIM(B637)="","",_xlfn.IFNA(INDEX('School List 1'!P:P, MATCH(B637,'School List 1'!C:C,0)),1))</f>
        <v/>
      </c>
    </row>
    <row r="638" spans="1:6" x14ac:dyDescent="0.2">
      <c r="A638" s="9" t="str">
        <f>_xlfn.IFNA(INDEX('School List 1'!D:D,MATCH(B638,'School List 1'!C:C,0))," ")</f>
        <v xml:space="preserve"> </v>
      </c>
      <c r="D638" s="85" t="str">
        <f>_xlfn.IFNA(INDEX('School List 1'!O:O, MATCH(B638,'School List 1'!C:C,0)),"")</f>
        <v/>
      </c>
      <c r="E638" s="9" t="e">
        <f t="shared" si="28"/>
        <v>#VALUE!</v>
      </c>
      <c r="F638" s="86" t="str">
        <f>IF(TRIM(B638)="","",_xlfn.IFNA(INDEX('School List 1'!P:P, MATCH(B638,'School List 1'!C:C,0)),1))</f>
        <v/>
      </c>
    </row>
    <row r="639" spans="1:6" x14ac:dyDescent="0.2">
      <c r="A639" s="9" t="str">
        <f>_xlfn.IFNA(INDEX('School List 1'!D:D,MATCH(B639,'School List 1'!C:C,0))," ")</f>
        <v xml:space="preserve"> </v>
      </c>
      <c r="D639" s="85" t="str">
        <f>_xlfn.IFNA(INDEX('School List 1'!O:O, MATCH(B639,'School List 1'!C:C,0)),"")</f>
        <v/>
      </c>
      <c r="E639" s="9" t="e">
        <f t="shared" si="28"/>
        <v>#VALUE!</v>
      </c>
      <c r="F639" s="86" t="str">
        <f>IF(TRIM(B639)="","",_xlfn.IFNA(INDEX('School List 1'!P:P, MATCH(B639,'School List 1'!C:C,0)),1))</f>
        <v/>
      </c>
    </row>
    <row r="640" spans="1:6" x14ac:dyDescent="0.2">
      <c r="A640" s="9" t="str">
        <f>_xlfn.IFNA(INDEX('School List 1'!D:D,MATCH(B640,'School List 1'!C:C,0))," ")</f>
        <v xml:space="preserve"> </v>
      </c>
      <c r="D640" s="85" t="str">
        <f>_xlfn.IFNA(INDEX('School List 1'!O:O, MATCH(B640,'School List 1'!C:C,0)),"")</f>
        <v/>
      </c>
      <c r="E640" s="9" t="e">
        <f t="shared" si="28"/>
        <v>#VALUE!</v>
      </c>
      <c r="F640" s="86" t="str">
        <f>IF(TRIM(B640)="","",_xlfn.IFNA(INDEX('School List 1'!P:P, MATCH(B640,'School List 1'!C:C,0)),1))</f>
        <v/>
      </c>
    </row>
    <row r="641" spans="1:6" x14ac:dyDescent="0.2">
      <c r="A641" s="9" t="str">
        <f>_xlfn.IFNA(INDEX('School List 1'!D:D,MATCH(B641,'School List 1'!C:C,0))," ")</f>
        <v xml:space="preserve"> </v>
      </c>
      <c r="D641" s="85" t="str">
        <f>_xlfn.IFNA(INDEX('School List 1'!O:O, MATCH(B641,'School List 1'!C:C,0)),"")</f>
        <v/>
      </c>
      <c r="E641" s="9" t="e">
        <f t="shared" si="28"/>
        <v>#VALUE!</v>
      </c>
      <c r="F641" s="86" t="str">
        <f>IF(TRIM(B641)="","",_xlfn.IFNA(INDEX('School List 1'!P:P, MATCH(B641,'School List 1'!C:C,0)),1))</f>
        <v/>
      </c>
    </row>
    <row r="642" spans="1:6" x14ac:dyDescent="0.2">
      <c r="A642" s="9" t="str">
        <f>_xlfn.IFNA(INDEX('School List 1'!D:D,MATCH(B642,'School List 1'!C:C,0))," ")</f>
        <v xml:space="preserve"> </v>
      </c>
      <c r="D642" s="85" t="str">
        <f>_xlfn.IFNA(INDEX('School List 1'!O:O, MATCH(B642,'School List 1'!C:C,0)),"")</f>
        <v/>
      </c>
      <c r="E642" s="9" t="e">
        <f t="shared" si="28"/>
        <v>#VALUE!</v>
      </c>
      <c r="F642" s="86" t="str">
        <f>IF(TRIM(B642)="","",_xlfn.IFNA(INDEX('School List 1'!P:P, MATCH(B642,'School List 1'!C:C,0)),1))</f>
        <v/>
      </c>
    </row>
    <row r="643" spans="1:6" x14ac:dyDescent="0.2">
      <c r="A643" s="9" t="str">
        <f>_xlfn.IFNA(INDEX('School List 1'!D:D,MATCH(B643,'School List 1'!C:C,0))," ")</f>
        <v xml:space="preserve"> </v>
      </c>
      <c r="D643" s="85" t="str">
        <f>_xlfn.IFNA(INDEX('School List 1'!O:O, MATCH(B643,'School List 1'!C:C,0)),"")</f>
        <v/>
      </c>
      <c r="E643" s="9" t="e">
        <f t="shared" si="28"/>
        <v>#VALUE!</v>
      </c>
      <c r="F643" s="86" t="str">
        <f>IF(TRIM(B643)="","",_xlfn.IFNA(INDEX('School List 1'!P:P, MATCH(B643,'School List 1'!C:C,0)),1))</f>
        <v/>
      </c>
    </row>
    <row r="644" spans="1:6" x14ac:dyDescent="0.2">
      <c r="A644" s="9" t="str">
        <f>_xlfn.IFNA(INDEX('School List 1'!D:D,MATCH(B644,'School List 1'!C:C,0))," ")</f>
        <v xml:space="preserve"> </v>
      </c>
      <c r="D644" s="85" t="str">
        <f>_xlfn.IFNA(INDEX('School List 1'!O:O, MATCH(B644,'School List 1'!C:C,0)),"")</f>
        <v/>
      </c>
      <c r="E644" s="9" t="e">
        <f t="shared" si="28"/>
        <v>#VALUE!</v>
      </c>
      <c r="F644" s="86" t="str">
        <f>IF(TRIM(B644)="","",_xlfn.IFNA(INDEX('School List 1'!P:P, MATCH(B644,'School List 1'!C:C,0)),1))</f>
        <v/>
      </c>
    </row>
    <row r="645" spans="1:6" x14ac:dyDescent="0.2">
      <c r="A645" s="9" t="str">
        <f>_xlfn.IFNA(INDEX('School List 1'!D:D,MATCH(B645,'School List 1'!C:C,0))," ")</f>
        <v xml:space="preserve"> </v>
      </c>
      <c r="D645" s="85" t="str">
        <f>_xlfn.IFNA(INDEX('School List 1'!O:O, MATCH(B645,'School List 1'!C:C,0)),"")</f>
        <v/>
      </c>
      <c r="E645" s="9" t="e">
        <f t="shared" si="28"/>
        <v>#VALUE!</v>
      </c>
      <c r="F645" s="86" t="str">
        <f>IF(TRIM(B645)="","",_xlfn.IFNA(INDEX('School List 1'!P:P, MATCH(B645,'School List 1'!C:C,0)),1))</f>
        <v/>
      </c>
    </row>
    <row r="646" spans="1:6" x14ac:dyDescent="0.2">
      <c r="A646" s="9" t="str">
        <f>_xlfn.IFNA(INDEX('School List 1'!D:D,MATCH(B646,'School List 1'!C:C,0))," ")</f>
        <v xml:space="preserve"> </v>
      </c>
      <c r="D646" s="85" t="str">
        <f>_xlfn.IFNA(INDEX('School List 1'!O:O, MATCH(B646,'School List 1'!C:C,0)),"")</f>
        <v/>
      </c>
      <c r="E646" s="9" t="e">
        <f t="shared" si="28"/>
        <v>#VALUE!</v>
      </c>
      <c r="F646" s="86" t="str">
        <f>IF(TRIM(B646)="","",_xlfn.IFNA(INDEX('School List 1'!P:P, MATCH(B646,'School List 1'!C:C,0)),1))</f>
        <v/>
      </c>
    </row>
    <row r="647" spans="1:6" x14ac:dyDescent="0.2">
      <c r="A647" s="9" t="str">
        <f>_xlfn.IFNA(INDEX('School List 1'!D:D,MATCH(B647,'School List 1'!C:C,0))," ")</f>
        <v xml:space="preserve"> </v>
      </c>
      <c r="D647" s="85" t="str">
        <f>_xlfn.IFNA(INDEX('School List 1'!O:O, MATCH(B647,'School List 1'!C:C,0)),"")</f>
        <v/>
      </c>
      <c r="E647" s="9" t="e">
        <f t="shared" si="28"/>
        <v>#VALUE!</v>
      </c>
      <c r="F647" s="86" t="str">
        <f>IF(TRIM(B647)="","",_xlfn.IFNA(INDEX('School List 1'!P:P, MATCH(B647,'School List 1'!C:C,0)),1))</f>
        <v/>
      </c>
    </row>
    <row r="648" spans="1:6" x14ac:dyDescent="0.2">
      <c r="A648" s="9" t="str">
        <f>_xlfn.IFNA(INDEX('School List 1'!D:D,MATCH(B648,'School List 1'!C:C,0))," ")</f>
        <v xml:space="preserve"> </v>
      </c>
      <c r="D648" s="85" t="str">
        <f>_xlfn.IFNA(INDEX('School List 1'!O:O, MATCH(B648,'School List 1'!C:C,0)),"")</f>
        <v/>
      </c>
      <c r="E648" s="9" t="e">
        <f t="shared" ref="E648:E711" si="29">_xlfn.IFNA(((D648/12)*5)+((C648/12)*7),0)</f>
        <v>#VALUE!</v>
      </c>
      <c r="F648" s="86" t="str">
        <f>IF(TRIM(B648)="","",_xlfn.IFNA(INDEX('School List 1'!P:P, MATCH(B648,'School List 1'!C:C,0)),1))</f>
        <v/>
      </c>
    </row>
    <row r="649" spans="1:6" x14ac:dyDescent="0.2">
      <c r="A649" s="9" t="str">
        <f>_xlfn.IFNA(INDEX('School List 1'!D:D,MATCH(B649,'School List 1'!C:C,0))," ")</f>
        <v xml:space="preserve"> </v>
      </c>
      <c r="D649" s="85" t="str">
        <f>_xlfn.IFNA(INDEX('School List 1'!O:O, MATCH(B649,'School List 1'!C:C,0)),"")</f>
        <v/>
      </c>
      <c r="E649" s="9" t="e">
        <f t="shared" si="29"/>
        <v>#VALUE!</v>
      </c>
      <c r="F649" s="86" t="str">
        <f>IF(TRIM(B649)="","",_xlfn.IFNA(INDEX('School List 1'!P:P, MATCH(B649,'School List 1'!C:C,0)),1))</f>
        <v/>
      </c>
    </row>
    <row r="650" spans="1:6" x14ac:dyDescent="0.2">
      <c r="A650" s="9" t="str">
        <f>_xlfn.IFNA(INDEX('School List 1'!D:D,MATCH(B650,'School List 1'!C:C,0))," ")</f>
        <v xml:space="preserve"> </v>
      </c>
      <c r="D650" s="85" t="str">
        <f>_xlfn.IFNA(INDEX('School List 1'!O:O, MATCH(B650,'School List 1'!C:C,0)),"")</f>
        <v/>
      </c>
      <c r="E650" s="9" t="e">
        <f t="shared" si="29"/>
        <v>#VALUE!</v>
      </c>
      <c r="F650" s="86" t="str">
        <f>IF(TRIM(B650)="","",_xlfn.IFNA(INDEX('School List 1'!P:P, MATCH(B650,'School List 1'!C:C,0)),1))</f>
        <v/>
      </c>
    </row>
    <row r="651" spans="1:6" x14ac:dyDescent="0.2">
      <c r="A651" s="9" t="str">
        <f>_xlfn.IFNA(INDEX('School List 1'!D:D,MATCH(B651,'School List 1'!C:C,0))," ")</f>
        <v xml:space="preserve"> </v>
      </c>
      <c r="D651" s="85" t="str">
        <f>_xlfn.IFNA(INDEX('School List 1'!O:O, MATCH(B651,'School List 1'!C:C,0)),"")</f>
        <v/>
      </c>
      <c r="E651" s="9" t="e">
        <f t="shared" si="29"/>
        <v>#VALUE!</v>
      </c>
      <c r="F651" s="86" t="str">
        <f>IF(TRIM(B651)="","",_xlfn.IFNA(INDEX('School List 1'!P:P, MATCH(B651,'School List 1'!C:C,0)),1))</f>
        <v/>
      </c>
    </row>
    <row r="652" spans="1:6" x14ac:dyDescent="0.2">
      <c r="A652" s="9" t="str">
        <f>_xlfn.IFNA(INDEX('School List 1'!D:D,MATCH(B652,'School List 1'!C:C,0))," ")</f>
        <v xml:space="preserve"> </v>
      </c>
      <c r="D652" s="85" t="str">
        <f>_xlfn.IFNA(INDEX('School List 1'!O:O, MATCH(B652,'School List 1'!C:C,0)),"")</f>
        <v/>
      </c>
      <c r="E652" s="9" t="e">
        <f t="shared" si="29"/>
        <v>#VALUE!</v>
      </c>
      <c r="F652" s="86" t="str">
        <f>IF(TRIM(B652)="","",_xlfn.IFNA(INDEX('School List 1'!P:P, MATCH(B652,'School List 1'!C:C,0)),1))</f>
        <v/>
      </c>
    </row>
    <row r="653" spans="1:6" x14ac:dyDescent="0.2">
      <c r="A653" s="9" t="str">
        <f>_xlfn.IFNA(INDEX('School List 1'!D:D,MATCH(B653,'School List 1'!C:C,0))," ")</f>
        <v xml:space="preserve"> </v>
      </c>
      <c r="D653" s="85" t="str">
        <f>_xlfn.IFNA(INDEX('School List 1'!O:O, MATCH(B653,'School List 1'!C:C,0)),"")</f>
        <v/>
      </c>
      <c r="E653" s="9" t="e">
        <f t="shared" si="29"/>
        <v>#VALUE!</v>
      </c>
      <c r="F653" s="86" t="str">
        <f>IF(TRIM(B653)="","",_xlfn.IFNA(INDEX('School List 1'!P:P, MATCH(B653,'School List 1'!C:C,0)),1))</f>
        <v/>
      </c>
    </row>
    <row r="654" spans="1:6" x14ac:dyDescent="0.2">
      <c r="A654" s="9" t="str">
        <f>_xlfn.IFNA(INDEX('School List 1'!D:D,MATCH(B654,'School List 1'!C:C,0))," ")</f>
        <v xml:space="preserve"> </v>
      </c>
      <c r="D654" s="85" t="str">
        <f>_xlfn.IFNA(INDEX('School List 1'!O:O, MATCH(B654,'School List 1'!C:C,0)),"")</f>
        <v/>
      </c>
      <c r="E654" s="9" t="e">
        <f t="shared" si="29"/>
        <v>#VALUE!</v>
      </c>
      <c r="F654" s="86" t="str">
        <f>IF(TRIM(B654)="","",_xlfn.IFNA(INDEX('School List 1'!P:P, MATCH(B654,'School List 1'!C:C,0)),1))</f>
        <v/>
      </c>
    </row>
    <row r="655" spans="1:6" x14ac:dyDescent="0.2">
      <c r="A655" s="9" t="str">
        <f>_xlfn.IFNA(INDEX('School List 1'!D:D,MATCH(B655,'School List 1'!C:C,0))," ")</f>
        <v xml:space="preserve"> </v>
      </c>
      <c r="D655" s="85" t="str">
        <f>_xlfn.IFNA(INDEX('School List 1'!O:O, MATCH(B655,'School List 1'!C:C,0)),"")</f>
        <v/>
      </c>
      <c r="E655" s="9" t="e">
        <f t="shared" si="29"/>
        <v>#VALUE!</v>
      </c>
      <c r="F655" s="86" t="str">
        <f>IF(TRIM(B655)="","",_xlfn.IFNA(INDEX('School List 1'!P:P, MATCH(B655,'School List 1'!C:C,0)),1))</f>
        <v/>
      </c>
    </row>
    <row r="656" spans="1:6" x14ac:dyDescent="0.2">
      <c r="A656" s="9" t="str">
        <f>_xlfn.IFNA(INDEX('School List 1'!D:D,MATCH(B656,'School List 1'!C:C,0))," ")</f>
        <v xml:space="preserve"> </v>
      </c>
      <c r="D656" s="85" t="str">
        <f>_xlfn.IFNA(INDEX('School List 1'!O:O, MATCH(B656,'School List 1'!C:C,0)),"")</f>
        <v/>
      </c>
      <c r="E656" s="9" t="e">
        <f t="shared" si="29"/>
        <v>#VALUE!</v>
      </c>
      <c r="F656" s="86" t="str">
        <f>IF(TRIM(B656)="","",_xlfn.IFNA(INDEX('School List 1'!P:P, MATCH(B656,'School List 1'!C:C,0)),1))</f>
        <v/>
      </c>
    </row>
    <row r="657" spans="1:6" x14ac:dyDescent="0.2">
      <c r="A657" s="9" t="str">
        <f>_xlfn.IFNA(INDEX('School List 1'!D:D,MATCH(B657,'School List 1'!C:C,0))," ")</f>
        <v xml:space="preserve"> </v>
      </c>
      <c r="D657" s="85" t="str">
        <f>_xlfn.IFNA(INDEX('School List 1'!O:O, MATCH(B657,'School List 1'!C:C,0)),"")</f>
        <v/>
      </c>
      <c r="E657" s="9" t="e">
        <f t="shared" si="29"/>
        <v>#VALUE!</v>
      </c>
      <c r="F657" s="86" t="str">
        <f>IF(TRIM(B657)="","",_xlfn.IFNA(INDEX('School List 1'!P:P, MATCH(B657,'School List 1'!C:C,0)),1))</f>
        <v/>
      </c>
    </row>
    <row r="658" spans="1:6" x14ac:dyDescent="0.2">
      <c r="A658" s="9" t="str">
        <f>_xlfn.IFNA(INDEX('School List 1'!D:D,MATCH(B658,'School List 1'!C:C,0))," ")</f>
        <v xml:space="preserve"> </v>
      </c>
      <c r="D658" s="85" t="str">
        <f>_xlfn.IFNA(INDEX('School List 1'!O:O, MATCH(B658,'School List 1'!C:C,0)),"")</f>
        <v/>
      </c>
      <c r="E658" s="9" t="e">
        <f t="shared" si="29"/>
        <v>#VALUE!</v>
      </c>
      <c r="F658" s="86" t="str">
        <f>IF(TRIM(B658)="","",_xlfn.IFNA(INDEX('School List 1'!P:P, MATCH(B658,'School List 1'!C:C,0)),1))</f>
        <v/>
      </c>
    </row>
    <row r="659" spans="1:6" x14ac:dyDescent="0.2">
      <c r="A659" s="9" t="str">
        <f>_xlfn.IFNA(INDEX('School List 1'!D:D,MATCH(B659,'School List 1'!C:C,0))," ")</f>
        <v xml:space="preserve"> </v>
      </c>
      <c r="D659" s="85" t="str">
        <f>_xlfn.IFNA(INDEX('School List 1'!O:O, MATCH(B659,'School List 1'!C:C,0)),"")</f>
        <v/>
      </c>
      <c r="E659" s="9" t="e">
        <f t="shared" si="29"/>
        <v>#VALUE!</v>
      </c>
      <c r="F659" s="86" t="str">
        <f>IF(TRIM(B659)="","",_xlfn.IFNA(INDEX('School List 1'!P:P, MATCH(B659,'School List 1'!C:C,0)),1))</f>
        <v/>
      </c>
    </row>
    <row r="660" spans="1:6" x14ac:dyDescent="0.2">
      <c r="A660" s="9" t="str">
        <f>_xlfn.IFNA(INDEX('School List 1'!D:D,MATCH(B660,'School List 1'!C:C,0))," ")</f>
        <v xml:space="preserve"> </v>
      </c>
      <c r="D660" s="85" t="str">
        <f>_xlfn.IFNA(INDEX('School List 1'!O:O, MATCH(B660,'School List 1'!C:C,0)),"")</f>
        <v/>
      </c>
      <c r="E660" s="9" t="e">
        <f t="shared" si="29"/>
        <v>#VALUE!</v>
      </c>
      <c r="F660" s="86" t="str">
        <f>IF(TRIM(B660)="","",_xlfn.IFNA(INDEX('School List 1'!P:P, MATCH(B660,'School List 1'!C:C,0)),1))</f>
        <v/>
      </c>
    </row>
    <row r="661" spans="1:6" x14ac:dyDescent="0.2">
      <c r="A661" s="9" t="str">
        <f>_xlfn.IFNA(INDEX('School List 1'!D:D,MATCH(B661,'School List 1'!C:C,0))," ")</f>
        <v xml:space="preserve"> </v>
      </c>
      <c r="D661" s="85" t="str">
        <f>_xlfn.IFNA(INDEX('School List 1'!O:O, MATCH(B661,'School List 1'!C:C,0)),"")</f>
        <v/>
      </c>
      <c r="E661" s="9" t="e">
        <f t="shared" si="29"/>
        <v>#VALUE!</v>
      </c>
      <c r="F661" s="86" t="str">
        <f>IF(TRIM(B661)="","",_xlfn.IFNA(INDEX('School List 1'!P:P, MATCH(B661,'School List 1'!C:C,0)),1))</f>
        <v/>
      </c>
    </row>
    <row r="662" spans="1:6" x14ac:dyDescent="0.2">
      <c r="A662" s="9" t="str">
        <f>_xlfn.IFNA(INDEX('School List 1'!D:D,MATCH(B662,'School List 1'!C:C,0))," ")</f>
        <v xml:space="preserve"> </v>
      </c>
      <c r="D662" s="85" t="str">
        <f>_xlfn.IFNA(INDEX('School List 1'!O:O, MATCH(B662,'School List 1'!C:C,0)),"")</f>
        <v/>
      </c>
      <c r="E662" s="9" t="e">
        <f t="shared" si="29"/>
        <v>#VALUE!</v>
      </c>
      <c r="F662" s="86" t="str">
        <f>IF(TRIM(B662)="","",_xlfn.IFNA(INDEX('School List 1'!P:P, MATCH(B662,'School List 1'!C:C,0)),1))</f>
        <v/>
      </c>
    </row>
    <row r="663" spans="1:6" x14ac:dyDescent="0.2">
      <c r="A663" s="9" t="str">
        <f>_xlfn.IFNA(INDEX('School List 1'!D:D,MATCH(B663,'School List 1'!C:C,0))," ")</f>
        <v xml:space="preserve"> </v>
      </c>
      <c r="D663" s="85" t="str">
        <f>_xlfn.IFNA(INDEX('School List 1'!O:O, MATCH(B663,'School List 1'!C:C,0)),"")</f>
        <v/>
      </c>
      <c r="E663" s="9" t="e">
        <f t="shared" si="29"/>
        <v>#VALUE!</v>
      </c>
      <c r="F663" s="86" t="str">
        <f>IF(TRIM(B663)="","",_xlfn.IFNA(INDEX('School List 1'!P:P, MATCH(B663,'School List 1'!C:C,0)),1))</f>
        <v/>
      </c>
    </row>
    <row r="664" spans="1:6" x14ac:dyDescent="0.2">
      <c r="A664" s="9" t="str">
        <f>_xlfn.IFNA(INDEX('School List 1'!D:D,MATCH(B664,'School List 1'!C:C,0))," ")</f>
        <v xml:space="preserve"> </v>
      </c>
      <c r="D664" s="85" t="str">
        <f>_xlfn.IFNA(INDEX('School List 1'!O:O, MATCH(B664,'School List 1'!C:C,0)),"")</f>
        <v/>
      </c>
      <c r="E664" s="9" t="e">
        <f t="shared" si="29"/>
        <v>#VALUE!</v>
      </c>
      <c r="F664" s="86" t="str">
        <f>IF(TRIM(B664)="","",_xlfn.IFNA(INDEX('School List 1'!P:P, MATCH(B664,'School List 1'!C:C,0)),1))</f>
        <v/>
      </c>
    </row>
    <row r="665" spans="1:6" x14ac:dyDescent="0.2">
      <c r="A665" s="9" t="str">
        <f>_xlfn.IFNA(INDEX('School List 1'!D:D,MATCH(B665,'School List 1'!C:C,0))," ")</f>
        <v xml:space="preserve"> </v>
      </c>
      <c r="D665" s="85" t="str">
        <f>_xlfn.IFNA(INDEX('School List 1'!O:O, MATCH(B665,'School List 1'!C:C,0)),"")</f>
        <v/>
      </c>
      <c r="E665" s="9" t="e">
        <f t="shared" si="29"/>
        <v>#VALUE!</v>
      </c>
      <c r="F665" s="86" t="str">
        <f>IF(TRIM(B665)="","",_xlfn.IFNA(INDEX('School List 1'!P:P, MATCH(B665,'School List 1'!C:C,0)),1))</f>
        <v/>
      </c>
    </row>
    <row r="666" spans="1:6" x14ac:dyDescent="0.2">
      <c r="A666" s="9" t="str">
        <f>_xlfn.IFNA(INDEX('School List 1'!D:D,MATCH(B666,'School List 1'!C:C,0))," ")</f>
        <v xml:space="preserve"> </v>
      </c>
      <c r="D666" s="85" t="str">
        <f>_xlfn.IFNA(INDEX('School List 1'!O:O, MATCH(B666,'School List 1'!C:C,0)),"")</f>
        <v/>
      </c>
      <c r="E666" s="9" t="e">
        <f t="shared" si="29"/>
        <v>#VALUE!</v>
      </c>
      <c r="F666" s="86" t="str">
        <f>IF(TRIM(B666)="","",_xlfn.IFNA(INDEX('School List 1'!P:P, MATCH(B666,'School List 1'!C:C,0)),1))</f>
        <v/>
      </c>
    </row>
    <row r="667" spans="1:6" x14ac:dyDescent="0.2">
      <c r="A667" s="9" t="str">
        <f>_xlfn.IFNA(INDEX('School List 1'!D:D,MATCH(B667,'School List 1'!C:C,0))," ")</f>
        <v xml:space="preserve"> </v>
      </c>
      <c r="D667" s="85" t="str">
        <f>_xlfn.IFNA(INDEX('School List 1'!O:O, MATCH(B667,'School List 1'!C:C,0)),"")</f>
        <v/>
      </c>
      <c r="E667" s="9" t="e">
        <f t="shared" si="29"/>
        <v>#VALUE!</v>
      </c>
      <c r="F667" s="86" t="str">
        <f>IF(TRIM(B667)="","",_xlfn.IFNA(INDEX('School List 1'!P:P, MATCH(B667,'School List 1'!C:C,0)),1))</f>
        <v/>
      </c>
    </row>
    <row r="668" spans="1:6" x14ac:dyDescent="0.2">
      <c r="A668" s="9" t="str">
        <f>_xlfn.IFNA(INDEX('School List 1'!D:D,MATCH(B668,'School List 1'!C:C,0))," ")</f>
        <v xml:space="preserve"> </v>
      </c>
      <c r="D668" s="85" t="str">
        <f>_xlfn.IFNA(INDEX('School List 1'!O:O, MATCH(B668,'School List 1'!C:C,0)),"")</f>
        <v/>
      </c>
      <c r="E668" s="9" t="e">
        <f t="shared" si="29"/>
        <v>#VALUE!</v>
      </c>
      <c r="F668" s="86" t="str">
        <f>IF(TRIM(B668)="","",_xlfn.IFNA(INDEX('School List 1'!P:P, MATCH(B668,'School List 1'!C:C,0)),1))</f>
        <v/>
      </c>
    </row>
    <row r="669" spans="1:6" x14ac:dyDescent="0.2">
      <c r="A669" s="9" t="str">
        <f>_xlfn.IFNA(INDEX('School List 1'!D:D,MATCH(B669,'School List 1'!C:C,0))," ")</f>
        <v xml:space="preserve"> </v>
      </c>
      <c r="D669" s="85" t="str">
        <f>_xlfn.IFNA(INDEX('School List 1'!O:O, MATCH(B669,'School List 1'!C:C,0)),"")</f>
        <v/>
      </c>
      <c r="E669" s="9" t="e">
        <f t="shared" si="29"/>
        <v>#VALUE!</v>
      </c>
      <c r="F669" s="86" t="str">
        <f>IF(TRIM(B669)="","",_xlfn.IFNA(INDEX('School List 1'!P:P, MATCH(B669,'School List 1'!C:C,0)),1))</f>
        <v/>
      </c>
    </row>
    <row r="670" spans="1:6" x14ac:dyDescent="0.2">
      <c r="A670" s="9" t="str">
        <f>_xlfn.IFNA(INDEX('School List 1'!D:D,MATCH(B670,'School List 1'!C:C,0))," ")</f>
        <v xml:space="preserve"> </v>
      </c>
      <c r="D670" s="85" t="str">
        <f>_xlfn.IFNA(INDEX('School List 1'!O:O, MATCH(B670,'School List 1'!C:C,0)),"")</f>
        <v/>
      </c>
      <c r="E670" s="9" t="e">
        <f t="shared" si="29"/>
        <v>#VALUE!</v>
      </c>
      <c r="F670" s="86" t="str">
        <f>IF(TRIM(B670)="","",_xlfn.IFNA(INDEX('School List 1'!P:P, MATCH(B670,'School List 1'!C:C,0)),1))</f>
        <v/>
      </c>
    </row>
    <row r="671" spans="1:6" x14ac:dyDescent="0.2">
      <c r="A671" s="9" t="str">
        <f>_xlfn.IFNA(INDEX('School List 1'!D:D,MATCH(B671,'School List 1'!C:C,0))," ")</f>
        <v xml:space="preserve"> </v>
      </c>
      <c r="D671" s="85" t="str">
        <f>_xlfn.IFNA(INDEX('School List 1'!O:O, MATCH(B671,'School List 1'!C:C,0)),"")</f>
        <v/>
      </c>
      <c r="E671" s="9" t="e">
        <f t="shared" si="29"/>
        <v>#VALUE!</v>
      </c>
      <c r="F671" s="86" t="str">
        <f>IF(TRIM(B671)="","",_xlfn.IFNA(INDEX('School List 1'!P:P, MATCH(B671,'School List 1'!C:C,0)),1))</f>
        <v/>
      </c>
    </row>
    <row r="672" spans="1:6" x14ac:dyDescent="0.2">
      <c r="A672" s="9" t="str">
        <f>_xlfn.IFNA(INDEX('School List 1'!D:D,MATCH(B672,'School List 1'!C:C,0))," ")</f>
        <v xml:space="preserve"> </v>
      </c>
      <c r="D672" s="85" t="str">
        <f>_xlfn.IFNA(INDEX('School List 1'!O:O, MATCH(B672,'School List 1'!C:C,0)),"")</f>
        <v/>
      </c>
      <c r="E672" s="9" t="e">
        <f t="shared" si="29"/>
        <v>#VALUE!</v>
      </c>
      <c r="F672" s="86" t="str">
        <f>IF(TRIM(B672)="","",_xlfn.IFNA(INDEX('School List 1'!P:P, MATCH(B672,'School List 1'!C:C,0)),1))</f>
        <v/>
      </c>
    </row>
    <row r="673" spans="1:6" x14ac:dyDescent="0.2">
      <c r="A673" s="9" t="str">
        <f>_xlfn.IFNA(INDEX('School List 1'!D:D,MATCH(B673,'School List 1'!C:C,0))," ")</f>
        <v xml:space="preserve"> </v>
      </c>
      <c r="D673" s="85" t="str">
        <f>_xlfn.IFNA(INDEX('School List 1'!O:O, MATCH(B673,'School List 1'!C:C,0)),"")</f>
        <v/>
      </c>
      <c r="E673" s="9" t="e">
        <f t="shared" si="29"/>
        <v>#VALUE!</v>
      </c>
      <c r="F673" s="86" t="str">
        <f>IF(TRIM(B673)="","",_xlfn.IFNA(INDEX('School List 1'!P:P, MATCH(B673,'School List 1'!C:C,0)),1))</f>
        <v/>
      </c>
    </row>
    <row r="674" spans="1:6" x14ac:dyDescent="0.2">
      <c r="A674" s="9" t="str">
        <f>_xlfn.IFNA(INDEX('School List 1'!D:D,MATCH(B674,'School List 1'!C:C,0))," ")</f>
        <v xml:space="preserve"> </v>
      </c>
      <c r="D674" s="85" t="str">
        <f>_xlfn.IFNA(INDEX('School List 1'!O:O, MATCH(B674,'School List 1'!C:C,0)),"")</f>
        <v/>
      </c>
      <c r="E674" s="9" t="e">
        <f t="shared" si="29"/>
        <v>#VALUE!</v>
      </c>
      <c r="F674" s="86" t="str">
        <f>IF(TRIM(B674)="","",_xlfn.IFNA(INDEX('School List 1'!P:P, MATCH(B674,'School List 1'!C:C,0)),1))</f>
        <v/>
      </c>
    </row>
    <row r="675" spans="1:6" x14ac:dyDescent="0.2">
      <c r="A675" s="9" t="str">
        <f>_xlfn.IFNA(INDEX('School List 1'!D:D,MATCH(B675,'School List 1'!C:C,0))," ")</f>
        <v xml:space="preserve"> </v>
      </c>
      <c r="D675" s="85" t="str">
        <f>_xlfn.IFNA(INDEX('School List 1'!O:O, MATCH(B675,'School List 1'!C:C,0)),"")</f>
        <v/>
      </c>
      <c r="E675" s="9" t="e">
        <f t="shared" si="29"/>
        <v>#VALUE!</v>
      </c>
      <c r="F675" s="86" t="str">
        <f>IF(TRIM(B675)="","",_xlfn.IFNA(INDEX('School List 1'!P:P, MATCH(B675,'School List 1'!C:C,0)),1))</f>
        <v/>
      </c>
    </row>
    <row r="676" spans="1:6" x14ac:dyDescent="0.2">
      <c r="A676" s="9" t="str">
        <f>_xlfn.IFNA(INDEX('School List 1'!D:D,MATCH(B676,'School List 1'!C:C,0))," ")</f>
        <v xml:space="preserve"> </v>
      </c>
      <c r="D676" s="85" t="str">
        <f>_xlfn.IFNA(INDEX('School List 1'!O:O, MATCH(B676,'School List 1'!C:C,0)),"")</f>
        <v/>
      </c>
      <c r="E676" s="9" t="e">
        <f t="shared" si="29"/>
        <v>#VALUE!</v>
      </c>
      <c r="F676" s="86" t="str">
        <f>IF(TRIM(B676)="","",_xlfn.IFNA(INDEX('School List 1'!P:P, MATCH(B676,'School List 1'!C:C,0)),1))</f>
        <v/>
      </c>
    </row>
    <row r="677" spans="1:6" x14ac:dyDescent="0.2">
      <c r="A677" s="9" t="str">
        <f>_xlfn.IFNA(INDEX('School List 1'!D:D,MATCH(B677,'School List 1'!C:C,0))," ")</f>
        <v xml:space="preserve"> </v>
      </c>
      <c r="D677" s="85" t="str">
        <f>_xlfn.IFNA(INDEX('School List 1'!O:O, MATCH(B677,'School List 1'!C:C,0)),"")</f>
        <v/>
      </c>
      <c r="E677" s="9" t="e">
        <f t="shared" si="29"/>
        <v>#VALUE!</v>
      </c>
      <c r="F677" s="86" t="str">
        <f>IF(TRIM(B677)="","",_xlfn.IFNA(INDEX('School List 1'!P:P, MATCH(B677,'School List 1'!C:C,0)),1))</f>
        <v/>
      </c>
    </row>
    <row r="678" spans="1:6" x14ac:dyDescent="0.2">
      <c r="A678" s="9" t="str">
        <f>_xlfn.IFNA(INDEX('School List 1'!D:D,MATCH(B678,'School List 1'!C:C,0))," ")</f>
        <v xml:space="preserve"> </v>
      </c>
      <c r="D678" s="85" t="str">
        <f>_xlfn.IFNA(INDEX('School List 1'!O:O, MATCH(B678,'School List 1'!C:C,0)),"")</f>
        <v/>
      </c>
      <c r="E678" s="9" t="e">
        <f t="shared" si="29"/>
        <v>#VALUE!</v>
      </c>
      <c r="F678" s="86" t="str">
        <f>IF(TRIM(B678)="","",_xlfn.IFNA(INDEX('School List 1'!P:P, MATCH(B678,'School List 1'!C:C,0)),1))</f>
        <v/>
      </c>
    </row>
    <row r="679" spans="1:6" x14ac:dyDescent="0.2">
      <c r="A679" s="9" t="str">
        <f>_xlfn.IFNA(INDEX('School List 1'!D:D,MATCH(B679,'School List 1'!C:C,0))," ")</f>
        <v xml:space="preserve"> </v>
      </c>
      <c r="D679" s="85" t="str">
        <f>_xlfn.IFNA(INDEX('School List 1'!O:O, MATCH(B679,'School List 1'!C:C,0)),"")</f>
        <v/>
      </c>
      <c r="E679" s="9" t="e">
        <f t="shared" si="29"/>
        <v>#VALUE!</v>
      </c>
      <c r="F679" s="86" t="str">
        <f>IF(TRIM(B679)="","",_xlfn.IFNA(INDEX('School List 1'!P:P, MATCH(B679,'School List 1'!C:C,0)),1))</f>
        <v/>
      </c>
    </row>
    <row r="680" spans="1:6" x14ac:dyDescent="0.2">
      <c r="A680" s="9" t="str">
        <f>_xlfn.IFNA(INDEX('School List 1'!D:D,MATCH(B680,'School List 1'!C:C,0))," ")</f>
        <v xml:space="preserve"> </v>
      </c>
      <c r="D680" s="85" t="str">
        <f>_xlfn.IFNA(INDEX('School List 1'!O:O, MATCH(B680,'School List 1'!C:C,0)),"")</f>
        <v/>
      </c>
      <c r="E680" s="9" t="e">
        <f t="shared" si="29"/>
        <v>#VALUE!</v>
      </c>
      <c r="F680" s="86" t="str">
        <f>IF(TRIM(B680)="","",_xlfn.IFNA(INDEX('School List 1'!P:P, MATCH(B680,'School List 1'!C:C,0)),1))</f>
        <v/>
      </c>
    </row>
    <row r="681" spans="1:6" x14ac:dyDescent="0.2">
      <c r="A681" s="9" t="str">
        <f>_xlfn.IFNA(INDEX('School List 1'!D:D,MATCH(B681,'School List 1'!C:C,0))," ")</f>
        <v xml:space="preserve"> </v>
      </c>
      <c r="D681" s="85" t="str">
        <f>_xlfn.IFNA(INDEX('School List 1'!O:O, MATCH(B681,'School List 1'!C:C,0)),"")</f>
        <v/>
      </c>
      <c r="E681" s="9" t="e">
        <f t="shared" si="29"/>
        <v>#VALUE!</v>
      </c>
      <c r="F681" s="86" t="str">
        <f>IF(TRIM(B681)="","",_xlfn.IFNA(INDEX('School List 1'!P:P, MATCH(B681,'School List 1'!C:C,0)),1))</f>
        <v/>
      </c>
    </row>
    <row r="682" spans="1:6" x14ac:dyDescent="0.2">
      <c r="A682" s="9" t="str">
        <f>_xlfn.IFNA(INDEX('School List 1'!D:D,MATCH(B682,'School List 1'!C:C,0))," ")</f>
        <v xml:space="preserve"> </v>
      </c>
      <c r="D682" s="85" t="str">
        <f>_xlfn.IFNA(INDEX('School List 1'!O:O, MATCH(B682,'School List 1'!C:C,0)),"")</f>
        <v/>
      </c>
      <c r="E682" s="9" t="e">
        <f t="shared" si="29"/>
        <v>#VALUE!</v>
      </c>
      <c r="F682" s="86" t="str">
        <f>IF(TRIM(B682)="","",_xlfn.IFNA(INDEX('School List 1'!P:P, MATCH(B682,'School List 1'!C:C,0)),1))</f>
        <v/>
      </c>
    </row>
    <row r="683" spans="1:6" x14ac:dyDescent="0.2">
      <c r="A683" s="9" t="str">
        <f>_xlfn.IFNA(INDEX('School List 1'!D:D,MATCH(B683,'School List 1'!C:C,0))," ")</f>
        <v xml:space="preserve"> </v>
      </c>
      <c r="D683" s="85" t="str">
        <f>_xlfn.IFNA(INDEX('School List 1'!O:O, MATCH(B683,'School List 1'!C:C,0)),"")</f>
        <v/>
      </c>
      <c r="E683" s="9" t="e">
        <f t="shared" si="29"/>
        <v>#VALUE!</v>
      </c>
      <c r="F683" s="86" t="str">
        <f>IF(TRIM(B683)="","",_xlfn.IFNA(INDEX('School List 1'!P:P, MATCH(B683,'School List 1'!C:C,0)),1))</f>
        <v/>
      </c>
    </row>
    <row r="684" spans="1:6" x14ac:dyDescent="0.2">
      <c r="A684" s="9" t="str">
        <f>_xlfn.IFNA(INDEX('School List 1'!D:D,MATCH(B684,'School List 1'!C:C,0))," ")</f>
        <v xml:space="preserve"> </v>
      </c>
      <c r="D684" s="85" t="str">
        <f>_xlfn.IFNA(INDEX('School List 1'!O:O, MATCH(B684,'School List 1'!C:C,0)),"")</f>
        <v/>
      </c>
      <c r="E684" s="9" t="e">
        <f t="shared" si="29"/>
        <v>#VALUE!</v>
      </c>
      <c r="F684" s="86" t="str">
        <f>IF(TRIM(B684)="","",_xlfn.IFNA(INDEX('School List 1'!P:P, MATCH(B684,'School List 1'!C:C,0)),1))</f>
        <v/>
      </c>
    </row>
    <row r="685" spans="1:6" x14ac:dyDescent="0.2">
      <c r="A685" s="9" t="str">
        <f>_xlfn.IFNA(INDEX('School List 1'!D:D,MATCH(B685,'School List 1'!C:C,0))," ")</f>
        <v xml:space="preserve"> </v>
      </c>
      <c r="D685" s="85" t="str">
        <f>_xlfn.IFNA(INDEX('School List 1'!O:O, MATCH(B685,'School List 1'!C:C,0)),"")</f>
        <v/>
      </c>
      <c r="E685" s="9" t="e">
        <f t="shared" si="29"/>
        <v>#VALUE!</v>
      </c>
      <c r="F685" s="86" t="str">
        <f>IF(TRIM(B685)="","",_xlfn.IFNA(INDEX('School List 1'!P:P, MATCH(B685,'School List 1'!C:C,0)),1))</f>
        <v/>
      </c>
    </row>
    <row r="686" spans="1:6" x14ac:dyDescent="0.2">
      <c r="A686" s="9" t="str">
        <f>_xlfn.IFNA(INDEX('School List 1'!D:D,MATCH(B686,'School List 1'!C:C,0))," ")</f>
        <v xml:space="preserve"> </v>
      </c>
      <c r="D686" s="85" t="str">
        <f>_xlfn.IFNA(INDEX('School List 1'!O:O, MATCH(B686,'School List 1'!C:C,0)),"")</f>
        <v/>
      </c>
      <c r="E686" s="9" t="e">
        <f t="shared" si="29"/>
        <v>#VALUE!</v>
      </c>
      <c r="F686" s="86" t="str">
        <f>IF(TRIM(B686)="","",_xlfn.IFNA(INDEX('School List 1'!P:P, MATCH(B686,'School List 1'!C:C,0)),1))</f>
        <v/>
      </c>
    </row>
    <row r="687" spans="1:6" x14ac:dyDescent="0.2">
      <c r="A687" s="9" t="str">
        <f>_xlfn.IFNA(INDEX('School List 1'!D:D,MATCH(B687,'School List 1'!C:C,0))," ")</f>
        <v xml:space="preserve"> </v>
      </c>
      <c r="D687" s="85" t="str">
        <f>_xlfn.IFNA(INDEX('School List 1'!O:O, MATCH(B687,'School List 1'!C:C,0)),"")</f>
        <v/>
      </c>
      <c r="E687" s="9" t="e">
        <f t="shared" si="29"/>
        <v>#VALUE!</v>
      </c>
      <c r="F687" s="86" t="str">
        <f>IF(TRIM(B687)="","",_xlfn.IFNA(INDEX('School List 1'!P:P, MATCH(B687,'School List 1'!C:C,0)),1))</f>
        <v/>
      </c>
    </row>
    <row r="688" spans="1:6" x14ac:dyDescent="0.2">
      <c r="A688" s="9" t="str">
        <f>_xlfn.IFNA(INDEX('School List 1'!D:D,MATCH(B688,'School List 1'!C:C,0))," ")</f>
        <v xml:space="preserve"> </v>
      </c>
      <c r="D688" s="85" t="str">
        <f>_xlfn.IFNA(INDEX('School List 1'!O:O, MATCH(B688,'School List 1'!C:C,0)),"")</f>
        <v/>
      </c>
      <c r="E688" s="9" t="e">
        <f t="shared" si="29"/>
        <v>#VALUE!</v>
      </c>
      <c r="F688" s="86" t="str">
        <f>IF(TRIM(B688)="","",_xlfn.IFNA(INDEX('School List 1'!P:P, MATCH(B688,'School List 1'!C:C,0)),1))</f>
        <v/>
      </c>
    </row>
    <row r="689" spans="1:6" x14ac:dyDescent="0.2">
      <c r="A689" s="9" t="str">
        <f>_xlfn.IFNA(INDEX('School List 1'!D:D,MATCH(B689,'School List 1'!C:C,0))," ")</f>
        <v xml:space="preserve"> </v>
      </c>
      <c r="D689" s="85" t="str">
        <f>_xlfn.IFNA(INDEX('School List 1'!O:O, MATCH(B689,'School List 1'!C:C,0)),"")</f>
        <v/>
      </c>
      <c r="E689" s="9" t="e">
        <f t="shared" si="29"/>
        <v>#VALUE!</v>
      </c>
      <c r="F689" s="86" t="str">
        <f>IF(TRIM(B689)="","",_xlfn.IFNA(INDEX('School List 1'!P:P, MATCH(B689,'School List 1'!C:C,0)),1))</f>
        <v/>
      </c>
    </row>
    <row r="690" spans="1:6" x14ac:dyDescent="0.2">
      <c r="A690" s="9" t="str">
        <f>_xlfn.IFNA(INDEX('School List 1'!D:D,MATCH(B690,'School List 1'!C:C,0))," ")</f>
        <v xml:space="preserve"> </v>
      </c>
      <c r="D690" s="85" t="str">
        <f>_xlfn.IFNA(INDEX('School List 1'!O:O, MATCH(B690,'School List 1'!C:C,0)),"")</f>
        <v/>
      </c>
      <c r="E690" s="9" t="e">
        <f t="shared" si="29"/>
        <v>#VALUE!</v>
      </c>
      <c r="F690" s="86" t="str">
        <f>IF(TRIM(B690)="","",_xlfn.IFNA(INDEX('School List 1'!P:P, MATCH(B690,'School List 1'!C:C,0)),1))</f>
        <v/>
      </c>
    </row>
    <row r="691" spans="1:6" x14ac:dyDescent="0.2">
      <c r="A691" s="9" t="str">
        <f>_xlfn.IFNA(INDEX('School List 1'!D:D,MATCH(B691,'School List 1'!C:C,0))," ")</f>
        <v xml:space="preserve"> </v>
      </c>
      <c r="D691" s="85" t="str">
        <f>_xlfn.IFNA(INDEX('School List 1'!O:O, MATCH(B691,'School List 1'!C:C,0)),"")</f>
        <v/>
      </c>
      <c r="E691" s="9" t="e">
        <f t="shared" si="29"/>
        <v>#VALUE!</v>
      </c>
      <c r="F691" s="86" t="str">
        <f>IF(TRIM(B691)="","",_xlfn.IFNA(INDEX('School List 1'!P:P, MATCH(B691,'School List 1'!C:C,0)),1))</f>
        <v/>
      </c>
    </row>
    <row r="692" spans="1:6" x14ac:dyDescent="0.2">
      <c r="A692" s="9" t="str">
        <f>_xlfn.IFNA(INDEX('School List 1'!D:D,MATCH(B692,'School List 1'!C:C,0))," ")</f>
        <v xml:space="preserve"> </v>
      </c>
      <c r="D692" s="85" t="str">
        <f>_xlfn.IFNA(INDEX('School List 1'!O:O, MATCH(B692,'School List 1'!C:C,0)),"")</f>
        <v/>
      </c>
      <c r="E692" s="9" t="e">
        <f t="shared" si="29"/>
        <v>#VALUE!</v>
      </c>
      <c r="F692" s="86" t="str">
        <f>IF(TRIM(B692)="","",_xlfn.IFNA(INDEX('School List 1'!P:P, MATCH(B692,'School List 1'!C:C,0)),1))</f>
        <v/>
      </c>
    </row>
    <row r="693" spans="1:6" x14ac:dyDescent="0.2">
      <c r="A693" s="9" t="str">
        <f>_xlfn.IFNA(INDEX('School List 1'!D:D,MATCH(B693,'School List 1'!C:C,0))," ")</f>
        <v xml:space="preserve"> </v>
      </c>
      <c r="D693" s="85" t="str">
        <f>_xlfn.IFNA(INDEX('School List 1'!O:O, MATCH(B693,'School List 1'!C:C,0)),"")</f>
        <v/>
      </c>
      <c r="E693" s="9" t="e">
        <f t="shared" si="29"/>
        <v>#VALUE!</v>
      </c>
      <c r="F693" s="86" t="str">
        <f>IF(TRIM(B693)="","",_xlfn.IFNA(INDEX('School List 1'!P:P, MATCH(B693,'School List 1'!C:C,0)),1))</f>
        <v/>
      </c>
    </row>
    <row r="694" spans="1:6" x14ac:dyDescent="0.2">
      <c r="A694" s="9" t="str">
        <f>_xlfn.IFNA(INDEX('School List 1'!D:D,MATCH(B694,'School List 1'!C:C,0))," ")</f>
        <v xml:space="preserve"> </v>
      </c>
      <c r="D694" s="85" t="str">
        <f>_xlfn.IFNA(INDEX('School List 1'!O:O, MATCH(B694,'School List 1'!C:C,0)),"")</f>
        <v/>
      </c>
      <c r="E694" s="9" t="e">
        <f t="shared" si="29"/>
        <v>#VALUE!</v>
      </c>
      <c r="F694" s="86" t="str">
        <f>IF(TRIM(B694)="","",_xlfn.IFNA(INDEX('School List 1'!P:P, MATCH(B694,'School List 1'!C:C,0)),1))</f>
        <v/>
      </c>
    </row>
    <row r="695" spans="1:6" x14ac:dyDescent="0.2">
      <c r="A695" s="9" t="str">
        <f>_xlfn.IFNA(INDEX('School List 1'!D:D,MATCH(B695,'School List 1'!C:C,0))," ")</f>
        <v xml:space="preserve"> </v>
      </c>
      <c r="D695" s="85" t="str">
        <f>_xlfn.IFNA(INDEX('School List 1'!O:O, MATCH(B695,'School List 1'!C:C,0)),"")</f>
        <v/>
      </c>
      <c r="E695" s="9" t="e">
        <f t="shared" si="29"/>
        <v>#VALUE!</v>
      </c>
      <c r="F695" s="86" t="str">
        <f>IF(TRIM(B695)="","",_xlfn.IFNA(INDEX('School List 1'!P:P, MATCH(B695,'School List 1'!C:C,0)),1))</f>
        <v/>
      </c>
    </row>
    <row r="696" spans="1:6" x14ac:dyDescent="0.2">
      <c r="A696" s="9" t="str">
        <f>_xlfn.IFNA(INDEX('School List 1'!D:D,MATCH(B696,'School List 1'!C:C,0))," ")</f>
        <v xml:space="preserve"> </v>
      </c>
      <c r="D696" s="85" t="str">
        <f>_xlfn.IFNA(INDEX('School List 1'!O:O, MATCH(B696,'School List 1'!C:C,0)),"")</f>
        <v/>
      </c>
      <c r="E696" s="9" t="e">
        <f t="shared" si="29"/>
        <v>#VALUE!</v>
      </c>
      <c r="F696" s="86" t="str">
        <f>IF(TRIM(B696)="","",_xlfn.IFNA(INDEX('School List 1'!P:P, MATCH(B696,'School List 1'!C:C,0)),1))</f>
        <v/>
      </c>
    </row>
    <row r="697" spans="1:6" x14ac:dyDescent="0.2">
      <c r="A697" s="9" t="str">
        <f>_xlfn.IFNA(INDEX('School List 1'!D:D,MATCH(B697,'School List 1'!C:C,0))," ")</f>
        <v xml:space="preserve"> </v>
      </c>
      <c r="D697" s="85" t="str">
        <f>_xlfn.IFNA(INDEX('School List 1'!O:O, MATCH(B697,'School List 1'!C:C,0)),"")</f>
        <v/>
      </c>
      <c r="E697" s="9" t="e">
        <f t="shared" si="29"/>
        <v>#VALUE!</v>
      </c>
      <c r="F697" s="86" t="str">
        <f>IF(TRIM(B697)="","",_xlfn.IFNA(INDEX('School List 1'!P:P, MATCH(B697,'School List 1'!C:C,0)),1))</f>
        <v/>
      </c>
    </row>
    <row r="698" spans="1:6" x14ac:dyDescent="0.2">
      <c r="A698" s="9" t="str">
        <f>_xlfn.IFNA(INDEX('School List 1'!D:D,MATCH(B698,'School List 1'!C:C,0))," ")</f>
        <v xml:space="preserve"> </v>
      </c>
      <c r="D698" s="85" t="str">
        <f>_xlfn.IFNA(INDEX('School List 1'!O:O, MATCH(B698,'School List 1'!C:C,0)),"")</f>
        <v/>
      </c>
      <c r="E698" s="9" t="e">
        <f t="shared" si="29"/>
        <v>#VALUE!</v>
      </c>
      <c r="F698" s="86" t="str">
        <f>IF(TRIM(B698)="","",_xlfn.IFNA(INDEX('School List 1'!P:P, MATCH(B698,'School List 1'!C:C,0)),1))</f>
        <v/>
      </c>
    </row>
    <row r="699" spans="1:6" x14ac:dyDescent="0.2">
      <c r="A699" s="9" t="str">
        <f>_xlfn.IFNA(INDEX('School List 1'!D:D,MATCH(B699,'School List 1'!C:C,0))," ")</f>
        <v xml:space="preserve"> </v>
      </c>
      <c r="D699" s="85" t="str">
        <f>_xlfn.IFNA(INDEX('School List 1'!O:O, MATCH(B699,'School List 1'!C:C,0)),"")</f>
        <v/>
      </c>
      <c r="E699" s="9" t="e">
        <f t="shared" si="29"/>
        <v>#VALUE!</v>
      </c>
      <c r="F699" s="86" t="str">
        <f>IF(TRIM(B699)="","",_xlfn.IFNA(INDEX('School List 1'!P:P, MATCH(B699,'School List 1'!C:C,0)),1))</f>
        <v/>
      </c>
    </row>
    <row r="700" spans="1:6" x14ac:dyDescent="0.2">
      <c r="A700" s="9" t="str">
        <f>_xlfn.IFNA(INDEX('School List 1'!D:D,MATCH(B700,'School List 1'!C:C,0))," ")</f>
        <v xml:space="preserve"> </v>
      </c>
      <c r="D700" s="85" t="str">
        <f>_xlfn.IFNA(INDEX('School List 1'!O:O, MATCH(B700,'School List 1'!C:C,0)),"")</f>
        <v/>
      </c>
      <c r="E700" s="9" t="e">
        <f t="shared" si="29"/>
        <v>#VALUE!</v>
      </c>
      <c r="F700" s="86" t="str">
        <f>IF(TRIM(B700)="","",_xlfn.IFNA(INDEX('School List 1'!P:P, MATCH(B700,'School List 1'!C:C,0)),1))</f>
        <v/>
      </c>
    </row>
    <row r="701" spans="1:6" x14ac:dyDescent="0.2">
      <c r="A701" s="9" t="str">
        <f>_xlfn.IFNA(INDEX('School List 1'!D:D,MATCH(B701,'School List 1'!C:C,0))," ")</f>
        <v xml:space="preserve"> </v>
      </c>
      <c r="D701" s="85" t="str">
        <f>_xlfn.IFNA(INDEX('School List 1'!O:O, MATCH(B701,'School List 1'!C:C,0)),"")</f>
        <v/>
      </c>
      <c r="E701" s="9" t="e">
        <f t="shared" si="29"/>
        <v>#VALUE!</v>
      </c>
      <c r="F701" s="86" t="str">
        <f>IF(TRIM(B701)="","",_xlfn.IFNA(INDEX('School List 1'!P:P, MATCH(B701,'School List 1'!C:C,0)),1))</f>
        <v/>
      </c>
    </row>
    <row r="702" spans="1:6" x14ac:dyDescent="0.2">
      <c r="A702" s="9" t="str">
        <f>_xlfn.IFNA(INDEX('School List 1'!D:D,MATCH(B702,'School List 1'!C:C,0))," ")</f>
        <v xml:space="preserve"> </v>
      </c>
      <c r="D702" s="85" t="str">
        <f>_xlfn.IFNA(INDEX('School List 1'!O:O, MATCH(B702,'School List 1'!C:C,0)),"")</f>
        <v/>
      </c>
      <c r="E702" s="9" t="e">
        <f t="shared" si="29"/>
        <v>#VALUE!</v>
      </c>
      <c r="F702" s="86" t="str">
        <f>IF(TRIM(B702)="","",_xlfn.IFNA(INDEX('School List 1'!P:P, MATCH(B702,'School List 1'!C:C,0)),1))</f>
        <v/>
      </c>
    </row>
    <row r="703" spans="1:6" x14ac:dyDescent="0.2">
      <c r="A703" s="9" t="str">
        <f>_xlfn.IFNA(INDEX('School List 1'!D:D,MATCH(B703,'School List 1'!C:C,0))," ")</f>
        <v xml:space="preserve"> </v>
      </c>
      <c r="D703" s="85" t="str">
        <f>_xlfn.IFNA(INDEX('School List 1'!O:O, MATCH(B703,'School List 1'!C:C,0)),"")</f>
        <v/>
      </c>
      <c r="E703" s="9" t="e">
        <f t="shared" si="29"/>
        <v>#VALUE!</v>
      </c>
      <c r="F703" s="86" t="str">
        <f>IF(TRIM(B703)="","",_xlfn.IFNA(INDEX('School List 1'!P:P, MATCH(B703,'School List 1'!C:C,0)),1))</f>
        <v/>
      </c>
    </row>
    <row r="704" spans="1:6" x14ac:dyDescent="0.2">
      <c r="A704" s="9" t="str">
        <f>_xlfn.IFNA(INDEX('School List 1'!D:D,MATCH(B704,'School List 1'!C:C,0))," ")</f>
        <v xml:space="preserve"> </v>
      </c>
      <c r="D704" s="85" t="str">
        <f>_xlfn.IFNA(INDEX('School List 1'!O:O, MATCH(B704,'School List 1'!C:C,0)),"")</f>
        <v/>
      </c>
      <c r="E704" s="9" t="e">
        <f t="shared" si="29"/>
        <v>#VALUE!</v>
      </c>
      <c r="F704" s="86" t="str">
        <f>IF(TRIM(B704)="","",_xlfn.IFNA(INDEX('School List 1'!P:P, MATCH(B704,'School List 1'!C:C,0)),1))</f>
        <v/>
      </c>
    </row>
    <row r="705" spans="1:6" x14ac:dyDescent="0.2">
      <c r="A705" s="9" t="str">
        <f>_xlfn.IFNA(INDEX('School List 1'!D:D,MATCH(B705,'School List 1'!C:C,0))," ")</f>
        <v xml:space="preserve"> </v>
      </c>
      <c r="D705" s="85" t="str">
        <f>_xlfn.IFNA(INDEX('School List 1'!O:O, MATCH(B705,'School List 1'!C:C,0)),"")</f>
        <v/>
      </c>
      <c r="E705" s="9" t="e">
        <f t="shared" si="29"/>
        <v>#VALUE!</v>
      </c>
      <c r="F705" s="86" t="str">
        <f>IF(TRIM(B705)="","",_xlfn.IFNA(INDEX('School List 1'!P:P, MATCH(B705,'School List 1'!C:C,0)),1))</f>
        <v/>
      </c>
    </row>
    <row r="706" spans="1:6" x14ac:dyDescent="0.2">
      <c r="A706" s="9" t="str">
        <f>_xlfn.IFNA(INDEX('School List 1'!D:D,MATCH(B706,'School List 1'!C:C,0))," ")</f>
        <v xml:space="preserve"> </v>
      </c>
      <c r="D706" s="85" t="str">
        <f>_xlfn.IFNA(INDEX('School List 1'!O:O, MATCH(B706,'School List 1'!C:C,0)),"")</f>
        <v/>
      </c>
      <c r="E706" s="9" t="e">
        <f t="shared" si="29"/>
        <v>#VALUE!</v>
      </c>
      <c r="F706" s="86" t="str">
        <f>IF(TRIM(B706)="","",_xlfn.IFNA(INDEX('School List 1'!P:P, MATCH(B706,'School List 1'!C:C,0)),1))</f>
        <v/>
      </c>
    </row>
    <row r="707" spans="1:6" x14ac:dyDescent="0.2">
      <c r="A707" s="9" t="str">
        <f>_xlfn.IFNA(INDEX('School List 1'!D:D,MATCH(B707,'School List 1'!C:C,0))," ")</f>
        <v xml:space="preserve"> </v>
      </c>
      <c r="D707" s="85" t="str">
        <f>_xlfn.IFNA(INDEX('School List 1'!O:O, MATCH(B707,'School List 1'!C:C,0)),"")</f>
        <v/>
      </c>
      <c r="E707" s="9" t="e">
        <f t="shared" si="29"/>
        <v>#VALUE!</v>
      </c>
      <c r="F707" s="86" t="str">
        <f>IF(TRIM(B707)="","",_xlfn.IFNA(INDEX('School List 1'!P:P, MATCH(B707,'School List 1'!C:C,0)),1))</f>
        <v/>
      </c>
    </row>
    <row r="708" spans="1:6" x14ac:dyDescent="0.2">
      <c r="A708" s="9" t="str">
        <f>_xlfn.IFNA(INDEX('School List 1'!D:D,MATCH(B708,'School List 1'!C:C,0))," ")</f>
        <v xml:space="preserve"> </v>
      </c>
      <c r="D708" s="85" t="str">
        <f>_xlfn.IFNA(INDEX('School List 1'!O:O, MATCH(B708,'School List 1'!C:C,0)),"")</f>
        <v/>
      </c>
      <c r="E708" s="9" t="e">
        <f t="shared" si="29"/>
        <v>#VALUE!</v>
      </c>
      <c r="F708" s="86" t="str">
        <f>IF(TRIM(B708)="","",_xlfn.IFNA(INDEX('School List 1'!P:P, MATCH(B708,'School List 1'!C:C,0)),1))</f>
        <v/>
      </c>
    </row>
    <row r="709" spans="1:6" x14ac:dyDescent="0.2">
      <c r="A709" s="9" t="str">
        <f>_xlfn.IFNA(INDEX('School List 1'!D:D,MATCH(B709,'School List 1'!C:C,0))," ")</f>
        <v xml:space="preserve"> </v>
      </c>
      <c r="D709" s="85" t="str">
        <f>_xlfn.IFNA(INDEX('School List 1'!O:O, MATCH(B709,'School List 1'!C:C,0)),"")</f>
        <v/>
      </c>
      <c r="E709" s="9" t="e">
        <f t="shared" si="29"/>
        <v>#VALUE!</v>
      </c>
      <c r="F709" s="86" t="str">
        <f>IF(TRIM(B709)="","",_xlfn.IFNA(INDEX('School List 1'!P:P, MATCH(B709,'School List 1'!C:C,0)),1))</f>
        <v/>
      </c>
    </row>
    <row r="710" spans="1:6" x14ac:dyDescent="0.2">
      <c r="A710" s="9" t="str">
        <f>_xlfn.IFNA(INDEX('School List 1'!D:D,MATCH(B710,'School List 1'!C:C,0))," ")</f>
        <v xml:space="preserve"> </v>
      </c>
      <c r="D710" s="85" t="str">
        <f>_xlfn.IFNA(INDEX('School List 1'!O:O, MATCH(B710,'School List 1'!C:C,0)),"")</f>
        <v/>
      </c>
      <c r="E710" s="9" t="e">
        <f t="shared" si="29"/>
        <v>#VALUE!</v>
      </c>
      <c r="F710" s="86" t="str">
        <f>IF(TRIM(B710)="","",_xlfn.IFNA(INDEX('School List 1'!P:P, MATCH(B710,'School List 1'!C:C,0)),1))</f>
        <v/>
      </c>
    </row>
    <row r="711" spans="1:6" x14ac:dyDescent="0.2">
      <c r="A711" s="9" t="str">
        <f>_xlfn.IFNA(INDEX('School List 1'!D:D,MATCH(B711,'School List 1'!C:C,0))," ")</f>
        <v xml:space="preserve"> </v>
      </c>
      <c r="D711" s="85" t="str">
        <f>_xlfn.IFNA(INDEX('School List 1'!O:O, MATCH(B711,'School List 1'!C:C,0)),"")</f>
        <v/>
      </c>
      <c r="E711" s="9" t="e">
        <f t="shared" si="29"/>
        <v>#VALUE!</v>
      </c>
      <c r="F711" s="86" t="str">
        <f>IF(TRIM(B711)="","",_xlfn.IFNA(INDEX('School List 1'!P:P, MATCH(B711,'School List 1'!C:C,0)),1))</f>
        <v/>
      </c>
    </row>
    <row r="712" spans="1:6" x14ac:dyDescent="0.2">
      <c r="A712" s="9" t="str">
        <f>_xlfn.IFNA(INDEX('School List 1'!D:D,MATCH(B712,'School List 1'!C:C,0))," ")</f>
        <v xml:space="preserve"> </v>
      </c>
      <c r="D712" s="85" t="str">
        <f>_xlfn.IFNA(INDEX('School List 1'!O:O, MATCH(B712,'School List 1'!C:C,0)),"")</f>
        <v/>
      </c>
      <c r="E712" s="9" t="e">
        <f t="shared" ref="E712:E775" si="30">_xlfn.IFNA(((D712/12)*5)+((C712/12)*7),0)</f>
        <v>#VALUE!</v>
      </c>
      <c r="F712" s="86" t="str">
        <f>IF(TRIM(B712)="","",_xlfn.IFNA(INDEX('School List 1'!P:P, MATCH(B712,'School List 1'!C:C,0)),1))</f>
        <v/>
      </c>
    </row>
    <row r="713" spans="1:6" x14ac:dyDescent="0.2">
      <c r="A713" s="9" t="str">
        <f>_xlfn.IFNA(INDEX('School List 1'!D:D,MATCH(B713,'School List 1'!C:C,0))," ")</f>
        <v xml:space="preserve"> </v>
      </c>
      <c r="D713" s="85" t="str">
        <f>_xlfn.IFNA(INDEX('School List 1'!O:O, MATCH(B713,'School List 1'!C:C,0)),"")</f>
        <v/>
      </c>
      <c r="E713" s="9" t="e">
        <f t="shared" si="30"/>
        <v>#VALUE!</v>
      </c>
      <c r="F713" s="86" t="str">
        <f>IF(TRIM(B713)="","",_xlfn.IFNA(INDEX('School List 1'!P:P, MATCH(B713,'School List 1'!C:C,0)),1))</f>
        <v/>
      </c>
    </row>
    <row r="714" spans="1:6" x14ac:dyDescent="0.2">
      <c r="A714" s="9" t="str">
        <f>_xlfn.IFNA(INDEX('School List 1'!D:D,MATCH(B714,'School List 1'!C:C,0))," ")</f>
        <v xml:space="preserve"> </v>
      </c>
      <c r="D714" s="85" t="str">
        <f>_xlfn.IFNA(INDEX('School List 1'!O:O, MATCH(B714,'School List 1'!C:C,0)),"")</f>
        <v/>
      </c>
      <c r="E714" s="9" t="e">
        <f t="shared" si="30"/>
        <v>#VALUE!</v>
      </c>
      <c r="F714" s="86" t="str">
        <f>IF(TRIM(B714)="","",_xlfn.IFNA(INDEX('School List 1'!P:P, MATCH(B714,'School List 1'!C:C,0)),1))</f>
        <v/>
      </c>
    </row>
    <row r="715" spans="1:6" x14ac:dyDescent="0.2">
      <c r="A715" s="9" t="str">
        <f>_xlfn.IFNA(INDEX('School List 1'!D:D,MATCH(B715,'School List 1'!C:C,0))," ")</f>
        <v xml:space="preserve"> </v>
      </c>
      <c r="D715" s="85" t="str">
        <f>_xlfn.IFNA(INDEX('School List 1'!O:O, MATCH(B715,'School List 1'!C:C,0)),"")</f>
        <v/>
      </c>
      <c r="E715" s="9" t="e">
        <f t="shared" si="30"/>
        <v>#VALUE!</v>
      </c>
      <c r="F715" s="86" t="str">
        <f>IF(TRIM(B715)="","",_xlfn.IFNA(INDEX('School List 1'!P:P, MATCH(B715,'School List 1'!C:C,0)),1))</f>
        <v/>
      </c>
    </row>
    <row r="716" spans="1:6" x14ac:dyDescent="0.2">
      <c r="A716" s="9" t="str">
        <f>_xlfn.IFNA(INDEX('School List 1'!D:D,MATCH(B716,'School List 1'!C:C,0))," ")</f>
        <v xml:space="preserve"> </v>
      </c>
      <c r="D716" s="85" t="str">
        <f>_xlfn.IFNA(INDEX('School List 1'!O:O, MATCH(B716,'School List 1'!C:C,0)),"")</f>
        <v/>
      </c>
      <c r="E716" s="9" t="e">
        <f t="shared" si="30"/>
        <v>#VALUE!</v>
      </c>
      <c r="F716" s="86" t="str">
        <f>IF(TRIM(B716)="","",_xlfn.IFNA(INDEX('School List 1'!P:P, MATCH(B716,'School List 1'!C:C,0)),1))</f>
        <v/>
      </c>
    </row>
    <row r="717" spans="1:6" x14ac:dyDescent="0.2">
      <c r="A717" s="9" t="str">
        <f>_xlfn.IFNA(INDEX('School List 1'!D:D,MATCH(B717,'School List 1'!C:C,0))," ")</f>
        <v xml:space="preserve"> </v>
      </c>
      <c r="D717" s="85" t="str">
        <f>_xlfn.IFNA(INDEX('School List 1'!O:O, MATCH(B717,'School List 1'!C:C,0)),"")</f>
        <v/>
      </c>
      <c r="E717" s="9" t="e">
        <f t="shared" si="30"/>
        <v>#VALUE!</v>
      </c>
      <c r="F717" s="86" t="str">
        <f>IF(TRIM(B717)="","",_xlfn.IFNA(INDEX('School List 1'!P:P, MATCH(B717,'School List 1'!C:C,0)),1))</f>
        <v/>
      </c>
    </row>
    <row r="718" spans="1:6" x14ac:dyDescent="0.2">
      <c r="A718" s="9" t="str">
        <f>_xlfn.IFNA(INDEX('School List 1'!D:D,MATCH(B718,'School List 1'!C:C,0))," ")</f>
        <v xml:space="preserve"> </v>
      </c>
      <c r="D718" s="85" t="str">
        <f>_xlfn.IFNA(INDEX('School List 1'!O:O, MATCH(B718,'School List 1'!C:C,0)),"")</f>
        <v/>
      </c>
      <c r="E718" s="9" t="e">
        <f t="shared" si="30"/>
        <v>#VALUE!</v>
      </c>
      <c r="F718" s="86" t="str">
        <f>IF(TRIM(B718)="","",_xlfn.IFNA(INDEX('School List 1'!P:P, MATCH(B718,'School List 1'!C:C,0)),1))</f>
        <v/>
      </c>
    </row>
    <row r="719" spans="1:6" x14ac:dyDescent="0.2">
      <c r="A719" s="9" t="str">
        <f>_xlfn.IFNA(INDEX('School List 1'!D:D,MATCH(B719,'School List 1'!C:C,0))," ")</f>
        <v xml:space="preserve"> </v>
      </c>
      <c r="D719" s="85" t="str">
        <f>_xlfn.IFNA(INDEX('School List 1'!O:O, MATCH(B719,'School List 1'!C:C,0)),"")</f>
        <v/>
      </c>
      <c r="E719" s="9" t="e">
        <f t="shared" si="30"/>
        <v>#VALUE!</v>
      </c>
      <c r="F719" s="86" t="str">
        <f>IF(TRIM(B719)="","",_xlfn.IFNA(INDEX('School List 1'!P:P, MATCH(B719,'School List 1'!C:C,0)),1))</f>
        <v/>
      </c>
    </row>
    <row r="720" spans="1:6" x14ac:dyDescent="0.2">
      <c r="A720" s="9" t="str">
        <f>_xlfn.IFNA(INDEX('School List 1'!D:D,MATCH(B720,'School List 1'!C:C,0))," ")</f>
        <v xml:space="preserve"> </v>
      </c>
      <c r="D720" s="85" t="str">
        <f>_xlfn.IFNA(INDEX('School List 1'!O:O, MATCH(B720,'School List 1'!C:C,0)),"")</f>
        <v/>
      </c>
      <c r="E720" s="9" t="e">
        <f t="shared" si="30"/>
        <v>#VALUE!</v>
      </c>
      <c r="F720" s="86" t="str">
        <f>IF(TRIM(B720)="","",_xlfn.IFNA(INDEX('School List 1'!P:P, MATCH(B720,'School List 1'!C:C,0)),1))</f>
        <v/>
      </c>
    </row>
    <row r="721" spans="1:6" x14ac:dyDescent="0.2">
      <c r="A721" s="9" t="str">
        <f>_xlfn.IFNA(INDEX('School List 1'!D:D,MATCH(B721,'School List 1'!C:C,0))," ")</f>
        <v xml:space="preserve"> </v>
      </c>
      <c r="D721" s="85" t="str">
        <f>_xlfn.IFNA(INDEX('School List 1'!O:O, MATCH(B721,'School List 1'!C:C,0)),"")</f>
        <v/>
      </c>
      <c r="E721" s="9" t="e">
        <f t="shared" si="30"/>
        <v>#VALUE!</v>
      </c>
      <c r="F721" s="86" t="str">
        <f>IF(TRIM(B721)="","",_xlfn.IFNA(INDEX('School List 1'!P:P, MATCH(B721,'School List 1'!C:C,0)),1))</f>
        <v/>
      </c>
    </row>
    <row r="722" spans="1:6" x14ac:dyDescent="0.2">
      <c r="A722" s="9" t="str">
        <f>_xlfn.IFNA(INDEX('School List 1'!D:D,MATCH(B722,'School List 1'!C:C,0))," ")</f>
        <v xml:space="preserve"> </v>
      </c>
      <c r="D722" s="85" t="str">
        <f>_xlfn.IFNA(INDEX('School List 1'!O:O, MATCH(B722,'School List 1'!C:C,0)),"")</f>
        <v/>
      </c>
      <c r="E722" s="9" t="e">
        <f t="shared" si="30"/>
        <v>#VALUE!</v>
      </c>
      <c r="F722" s="86" t="str">
        <f>IF(TRIM(B722)="","",_xlfn.IFNA(INDEX('School List 1'!P:P, MATCH(B722,'School List 1'!C:C,0)),1))</f>
        <v/>
      </c>
    </row>
    <row r="723" spans="1:6" x14ac:dyDescent="0.2">
      <c r="A723" s="9" t="str">
        <f>_xlfn.IFNA(INDEX('School List 1'!D:D,MATCH(B723,'School List 1'!C:C,0))," ")</f>
        <v xml:space="preserve"> </v>
      </c>
      <c r="D723" s="85" t="str">
        <f>_xlfn.IFNA(INDEX('School List 1'!O:O, MATCH(B723,'School List 1'!C:C,0)),"")</f>
        <v/>
      </c>
      <c r="E723" s="9" t="e">
        <f t="shared" si="30"/>
        <v>#VALUE!</v>
      </c>
      <c r="F723" s="86" t="str">
        <f>IF(TRIM(B723)="","",_xlfn.IFNA(INDEX('School List 1'!P:P, MATCH(B723,'School List 1'!C:C,0)),1))</f>
        <v/>
      </c>
    </row>
    <row r="724" spans="1:6" x14ac:dyDescent="0.2">
      <c r="A724" s="9" t="str">
        <f>_xlfn.IFNA(INDEX('School List 1'!D:D,MATCH(B724,'School List 1'!C:C,0))," ")</f>
        <v xml:space="preserve"> </v>
      </c>
      <c r="D724" s="85" t="str">
        <f>_xlfn.IFNA(INDEX('School List 1'!O:O, MATCH(B724,'School List 1'!C:C,0)),"")</f>
        <v/>
      </c>
      <c r="E724" s="9" t="e">
        <f t="shared" si="30"/>
        <v>#VALUE!</v>
      </c>
      <c r="F724" s="86" t="str">
        <f>IF(TRIM(B724)="","",_xlfn.IFNA(INDEX('School List 1'!P:P, MATCH(B724,'School List 1'!C:C,0)),1))</f>
        <v/>
      </c>
    </row>
    <row r="725" spans="1:6" x14ac:dyDescent="0.2">
      <c r="A725" s="9" t="str">
        <f>_xlfn.IFNA(INDEX('School List 1'!D:D,MATCH(B725,'School List 1'!C:C,0))," ")</f>
        <v xml:space="preserve"> </v>
      </c>
      <c r="D725" s="85" t="str">
        <f>_xlfn.IFNA(INDEX('School List 1'!O:O, MATCH(B725,'School List 1'!C:C,0)),"")</f>
        <v/>
      </c>
      <c r="E725" s="9" t="e">
        <f t="shared" si="30"/>
        <v>#VALUE!</v>
      </c>
      <c r="F725" s="86" t="str">
        <f>IF(TRIM(B725)="","",_xlfn.IFNA(INDEX('School List 1'!P:P, MATCH(B725,'School List 1'!C:C,0)),1))</f>
        <v/>
      </c>
    </row>
    <row r="726" spans="1:6" x14ac:dyDescent="0.2">
      <c r="A726" s="9" t="str">
        <f>_xlfn.IFNA(INDEX('School List 1'!D:D,MATCH(B726,'School List 1'!C:C,0))," ")</f>
        <v xml:space="preserve"> </v>
      </c>
      <c r="D726" s="85" t="str">
        <f>_xlfn.IFNA(INDEX('School List 1'!O:O, MATCH(B726,'School List 1'!C:C,0)),"")</f>
        <v/>
      </c>
      <c r="E726" s="9" t="e">
        <f t="shared" si="30"/>
        <v>#VALUE!</v>
      </c>
      <c r="F726" s="86" t="str">
        <f>IF(TRIM(B726)="","",_xlfn.IFNA(INDEX('School List 1'!P:P, MATCH(B726,'School List 1'!C:C,0)),1))</f>
        <v/>
      </c>
    </row>
    <row r="727" spans="1:6" x14ac:dyDescent="0.2">
      <c r="A727" s="9" t="str">
        <f>_xlfn.IFNA(INDEX('School List 1'!D:D,MATCH(B727,'School List 1'!C:C,0))," ")</f>
        <v xml:space="preserve"> </v>
      </c>
      <c r="D727" s="85" t="str">
        <f>_xlfn.IFNA(INDEX('School List 1'!O:O, MATCH(B727,'School List 1'!C:C,0)),"")</f>
        <v/>
      </c>
      <c r="E727" s="9" t="e">
        <f t="shared" si="30"/>
        <v>#VALUE!</v>
      </c>
      <c r="F727" s="86" t="str">
        <f>IF(TRIM(B727)="","",_xlfn.IFNA(INDEX('School List 1'!P:P, MATCH(B727,'School List 1'!C:C,0)),1))</f>
        <v/>
      </c>
    </row>
    <row r="728" spans="1:6" x14ac:dyDescent="0.2">
      <c r="A728" s="9" t="str">
        <f>_xlfn.IFNA(INDEX('School List 1'!D:D,MATCH(B728,'School List 1'!C:C,0))," ")</f>
        <v xml:space="preserve"> </v>
      </c>
      <c r="D728" s="85" t="str">
        <f>_xlfn.IFNA(INDEX('School List 1'!O:O, MATCH(B728,'School List 1'!C:C,0)),"")</f>
        <v/>
      </c>
      <c r="E728" s="9" t="e">
        <f t="shared" si="30"/>
        <v>#VALUE!</v>
      </c>
      <c r="F728" s="86" t="str">
        <f>IF(TRIM(B728)="","",_xlfn.IFNA(INDEX('School List 1'!P:P, MATCH(B728,'School List 1'!C:C,0)),1))</f>
        <v/>
      </c>
    </row>
    <row r="729" spans="1:6" x14ac:dyDescent="0.2">
      <c r="A729" s="9" t="str">
        <f>_xlfn.IFNA(INDEX('School List 1'!D:D,MATCH(B729,'School List 1'!C:C,0))," ")</f>
        <v xml:space="preserve"> </v>
      </c>
      <c r="D729" s="85" t="str">
        <f>_xlfn.IFNA(INDEX('School List 1'!O:O, MATCH(B729,'School List 1'!C:C,0)),"")</f>
        <v/>
      </c>
      <c r="E729" s="9" t="e">
        <f t="shared" si="30"/>
        <v>#VALUE!</v>
      </c>
      <c r="F729" s="86" t="str">
        <f>IF(TRIM(B729)="","",_xlfn.IFNA(INDEX('School List 1'!P:P, MATCH(B729,'School List 1'!C:C,0)),1))</f>
        <v/>
      </c>
    </row>
    <row r="730" spans="1:6" x14ac:dyDescent="0.2">
      <c r="A730" s="9" t="str">
        <f>_xlfn.IFNA(INDEX('School List 1'!D:D,MATCH(B730,'School List 1'!C:C,0))," ")</f>
        <v xml:space="preserve"> </v>
      </c>
      <c r="D730" s="85" t="str">
        <f>_xlfn.IFNA(INDEX('School List 1'!O:O, MATCH(B730,'School List 1'!C:C,0)),"")</f>
        <v/>
      </c>
      <c r="E730" s="9" t="e">
        <f t="shared" si="30"/>
        <v>#VALUE!</v>
      </c>
      <c r="F730" s="86" t="str">
        <f>IF(TRIM(B730)="","",_xlfn.IFNA(INDEX('School List 1'!P:P, MATCH(B730,'School List 1'!C:C,0)),1))</f>
        <v/>
      </c>
    </row>
    <row r="731" spans="1:6" x14ac:dyDescent="0.2">
      <c r="A731" s="9" t="str">
        <f>_xlfn.IFNA(INDEX('School List 1'!D:D,MATCH(B731,'School List 1'!C:C,0))," ")</f>
        <v xml:space="preserve"> </v>
      </c>
      <c r="D731" s="85" t="str">
        <f>_xlfn.IFNA(INDEX('School List 1'!O:O, MATCH(B731,'School List 1'!C:C,0)),"")</f>
        <v/>
      </c>
      <c r="E731" s="9" t="e">
        <f t="shared" si="30"/>
        <v>#VALUE!</v>
      </c>
      <c r="F731" s="86" t="str">
        <f>IF(TRIM(B731)="","",_xlfn.IFNA(INDEX('School List 1'!P:P, MATCH(B731,'School List 1'!C:C,0)),1))</f>
        <v/>
      </c>
    </row>
    <row r="732" spans="1:6" x14ac:dyDescent="0.2">
      <c r="A732" s="9" t="str">
        <f>_xlfn.IFNA(INDEX('School List 1'!D:D,MATCH(B732,'School List 1'!C:C,0))," ")</f>
        <v xml:space="preserve"> </v>
      </c>
      <c r="D732" s="85" t="str">
        <f>_xlfn.IFNA(INDEX('School List 1'!O:O, MATCH(B732,'School List 1'!C:C,0)),"")</f>
        <v/>
      </c>
      <c r="E732" s="9" t="e">
        <f t="shared" si="30"/>
        <v>#VALUE!</v>
      </c>
      <c r="F732" s="86" t="str">
        <f>IF(TRIM(B732)="","",_xlfn.IFNA(INDEX('School List 1'!P:P, MATCH(B732,'School List 1'!C:C,0)),1))</f>
        <v/>
      </c>
    </row>
    <row r="733" spans="1:6" x14ac:dyDescent="0.2">
      <c r="A733" s="9" t="str">
        <f>_xlfn.IFNA(INDEX('School List 1'!D:D,MATCH(B733,'School List 1'!C:C,0))," ")</f>
        <v xml:space="preserve"> </v>
      </c>
      <c r="D733" s="85" t="str">
        <f>_xlfn.IFNA(INDEX('School List 1'!O:O, MATCH(B733,'School List 1'!C:C,0)),"")</f>
        <v/>
      </c>
      <c r="E733" s="9" t="e">
        <f t="shared" si="30"/>
        <v>#VALUE!</v>
      </c>
      <c r="F733" s="86" t="str">
        <f>IF(TRIM(B733)="","",_xlfn.IFNA(INDEX('School List 1'!P:P, MATCH(B733,'School List 1'!C:C,0)),1))</f>
        <v/>
      </c>
    </row>
    <row r="734" spans="1:6" x14ac:dyDescent="0.2">
      <c r="A734" s="9" t="str">
        <f>_xlfn.IFNA(INDEX('School List 1'!D:D,MATCH(B734,'School List 1'!C:C,0))," ")</f>
        <v xml:space="preserve"> </v>
      </c>
      <c r="D734" s="85" t="str">
        <f>_xlfn.IFNA(INDEX('School List 1'!O:O, MATCH(B734,'School List 1'!C:C,0)),"")</f>
        <v/>
      </c>
      <c r="E734" s="9" t="e">
        <f t="shared" si="30"/>
        <v>#VALUE!</v>
      </c>
      <c r="F734" s="86" t="str">
        <f>IF(TRIM(B734)="","",_xlfn.IFNA(INDEX('School List 1'!P:P, MATCH(B734,'School List 1'!C:C,0)),1))</f>
        <v/>
      </c>
    </row>
    <row r="735" spans="1:6" x14ac:dyDescent="0.2">
      <c r="A735" s="9" t="str">
        <f>_xlfn.IFNA(INDEX('School List 1'!D:D,MATCH(B735,'School List 1'!C:C,0))," ")</f>
        <v xml:space="preserve"> </v>
      </c>
      <c r="D735" s="85" t="str">
        <f>_xlfn.IFNA(INDEX('School List 1'!O:O, MATCH(B735,'School List 1'!C:C,0)),"")</f>
        <v/>
      </c>
      <c r="E735" s="9" t="e">
        <f t="shared" si="30"/>
        <v>#VALUE!</v>
      </c>
      <c r="F735" s="86" t="str">
        <f>IF(TRIM(B735)="","",_xlfn.IFNA(INDEX('School List 1'!P:P, MATCH(B735,'School List 1'!C:C,0)),1))</f>
        <v/>
      </c>
    </row>
    <row r="736" spans="1:6" x14ac:dyDescent="0.2">
      <c r="A736" s="9" t="str">
        <f>_xlfn.IFNA(INDEX('School List 1'!D:D,MATCH(B736,'School List 1'!C:C,0))," ")</f>
        <v xml:space="preserve"> </v>
      </c>
      <c r="D736" s="85" t="str">
        <f>_xlfn.IFNA(INDEX('School List 1'!O:O, MATCH(B736,'School List 1'!C:C,0)),"")</f>
        <v/>
      </c>
      <c r="E736" s="9" t="e">
        <f t="shared" si="30"/>
        <v>#VALUE!</v>
      </c>
      <c r="F736" s="86" t="str">
        <f>IF(TRIM(B736)="","",_xlfn.IFNA(INDEX('School List 1'!P:P, MATCH(B736,'School List 1'!C:C,0)),1))</f>
        <v/>
      </c>
    </row>
    <row r="737" spans="1:6" x14ac:dyDescent="0.2">
      <c r="A737" s="9" t="str">
        <f>_xlfn.IFNA(INDEX('School List 1'!D:D,MATCH(B737,'School List 1'!C:C,0))," ")</f>
        <v xml:space="preserve"> </v>
      </c>
      <c r="D737" s="85" t="str">
        <f>_xlfn.IFNA(INDEX('School List 1'!O:O, MATCH(B737,'School List 1'!C:C,0)),"")</f>
        <v/>
      </c>
      <c r="E737" s="9" t="e">
        <f t="shared" si="30"/>
        <v>#VALUE!</v>
      </c>
      <c r="F737" s="86" t="str">
        <f>IF(TRIM(B737)="","",_xlfn.IFNA(INDEX('School List 1'!P:P, MATCH(B737,'School List 1'!C:C,0)),1))</f>
        <v/>
      </c>
    </row>
    <row r="738" spans="1:6" x14ac:dyDescent="0.2">
      <c r="A738" s="9" t="str">
        <f>_xlfn.IFNA(INDEX('School List 1'!D:D,MATCH(B738,'School List 1'!C:C,0))," ")</f>
        <v xml:space="preserve"> </v>
      </c>
      <c r="D738" s="85" t="str">
        <f>_xlfn.IFNA(INDEX('School List 1'!O:O, MATCH(B738,'School List 1'!C:C,0)),"")</f>
        <v/>
      </c>
      <c r="E738" s="9" t="e">
        <f t="shared" si="30"/>
        <v>#VALUE!</v>
      </c>
      <c r="F738" s="86" t="str">
        <f>IF(TRIM(B738)="","",_xlfn.IFNA(INDEX('School List 1'!P:P, MATCH(B738,'School List 1'!C:C,0)),1))</f>
        <v/>
      </c>
    </row>
    <row r="739" spans="1:6" x14ac:dyDescent="0.2">
      <c r="A739" s="9" t="str">
        <f>_xlfn.IFNA(INDEX('School List 1'!D:D,MATCH(B739,'School List 1'!C:C,0))," ")</f>
        <v xml:space="preserve"> </v>
      </c>
      <c r="D739" s="85" t="str">
        <f>_xlfn.IFNA(INDEX('School List 1'!O:O, MATCH(B739,'School List 1'!C:C,0)),"")</f>
        <v/>
      </c>
      <c r="E739" s="9" t="e">
        <f t="shared" si="30"/>
        <v>#VALUE!</v>
      </c>
      <c r="F739" s="86" t="str">
        <f>IF(TRIM(B739)="","",_xlfn.IFNA(INDEX('School List 1'!P:P, MATCH(B739,'School List 1'!C:C,0)),1))</f>
        <v/>
      </c>
    </row>
    <row r="740" spans="1:6" x14ac:dyDescent="0.2">
      <c r="A740" s="9" t="str">
        <f>_xlfn.IFNA(INDEX('School List 1'!D:D,MATCH(B740,'School List 1'!C:C,0))," ")</f>
        <v xml:space="preserve"> </v>
      </c>
      <c r="D740" s="85" t="str">
        <f>_xlfn.IFNA(INDEX('School List 1'!O:O, MATCH(B740,'School List 1'!C:C,0)),"")</f>
        <v/>
      </c>
      <c r="E740" s="9" t="e">
        <f t="shared" si="30"/>
        <v>#VALUE!</v>
      </c>
      <c r="F740" s="86" t="str">
        <f>IF(TRIM(B740)="","",_xlfn.IFNA(INDEX('School List 1'!P:P, MATCH(B740,'School List 1'!C:C,0)),1))</f>
        <v/>
      </c>
    </row>
    <row r="741" spans="1:6" x14ac:dyDescent="0.2">
      <c r="A741" s="9" t="str">
        <f>_xlfn.IFNA(INDEX('School List 1'!D:D,MATCH(B741,'School List 1'!C:C,0))," ")</f>
        <v xml:space="preserve"> </v>
      </c>
      <c r="D741" s="85" t="str">
        <f>_xlfn.IFNA(INDEX('School List 1'!O:O, MATCH(B741,'School List 1'!C:C,0)),"")</f>
        <v/>
      </c>
      <c r="E741" s="9" t="e">
        <f t="shared" si="30"/>
        <v>#VALUE!</v>
      </c>
      <c r="F741" s="86" t="str">
        <f>IF(TRIM(B741)="","",_xlfn.IFNA(INDEX('School List 1'!P:P, MATCH(B741,'School List 1'!C:C,0)),1))</f>
        <v/>
      </c>
    </row>
    <row r="742" spans="1:6" x14ac:dyDescent="0.2">
      <c r="A742" s="9" t="str">
        <f>_xlfn.IFNA(INDEX('School List 1'!D:D,MATCH(B742,'School List 1'!C:C,0))," ")</f>
        <v xml:space="preserve"> </v>
      </c>
      <c r="D742" s="85" t="str">
        <f>_xlfn.IFNA(INDEX('School List 1'!O:O, MATCH(B742,'School List 1'!C:C,0)),"")</f>
        <v/>
      </c>
      <c r="E742" s="9" t="e">
        <f t="shared" si="30"/>
        <v>#VALUE!</v>
      </c>
      <c r="F742" s="86" t="str">
        <f>IF(TRIM(B742)="","",_xlfn.IFNA(INDEX('School List 1'!P:P, MATCH(B742,'School List 1'!C:C,0)),1))</f>
        <v/>
      </c>
    </row>
    <row r="743" spans="1:6" x14ac:dyDescent="0.2">
      <c r="A743" s="9" t="str">
        <f>_xlfn.IFNA(INDEX('School List 1'!D:D,MATCH(B743,'School List 1'!C:C,0))," ")</f>
        <v xml:space="preserve"> </v>
      </c>
      <c r="D743" s="85" t="str">
        <f>_xlfn.IFNA(INDEX('School List 1'!O:O, MATCH(B743,'School List 1'!C:C,0)),"")</f>
        <v/>
      </c>
      <c r="E743" s="9" t="e">
        <f t="shared" si="30"/>
        <v>#VALUE!</v>
      </c>
      <c r="F743" s="86" t="str">
        <f>IF(TRIM(B743)="","",_xlfn.IFNA(INDEX('School List 1'!P:P, MATCH(B743,'School List 1'!C:C,0)),1))</f>
        <v/>
      </c>
    </row>
    <row r="744" spans="1:6" x14ac:dyDescent="0.2">
      <c r="A744" s="9" t="str">
        <f>_xlfn.IFNA(INDEX('School List 1'!D:D,MATCH(B744,'School List 1'!C:C,0))," ")</f>
        <v xml:space="preserve"> </v>
      </c>
      <c r="D744" s="85" t="str">
        <f>_xlfn.IFNA(INDEX('School List 1'!O:O, MATCH(B744,'School List 1'!C:C,0)),"")</f>
        <v/>
      </c>
      <c r="E744" s="9" t="e">
        <f t="shared" si="30"/>
        <v>#VALUE!</v>
      </c>
      <c r="F744" s="86" t="str">
        <f>IF(TRIM(B744)="","",_xlfn.IFNA(INDEX('School List 1'!P:P, MATCH(B744,'School List 1'!C:C,0)),1))</f>
        <v/>
      </c>
    </row>
    <row r="745" spans="1:6" x14ac:dyDescent="0.2">
      <c r="A745" s="9" t="str">
        <f>_xlfn.IFNA(INDEX('School List 1'!D:D,MATCH(B745,'School List 1'!C:C,0))," ")</f>
        <v xml:space="preserve"> </v>
      </c>
      <c r="D745" s="85" t="str">
        <f>_xlfn.IFNA(INDEX('School List 1'!O:O, MATCH(B745,'School List 1'!C:C,0)),"")</f>
        <v/>
      </c>
      <c r="E745" s="9" t="e">
        <f t="shared" si="30"/>
        <v>#VALUE!</v>
      </c>
      <c r="F745" s="86" t="str">
        <f>IF(TRIM(B745)="","",_xlfn.IFNA(INDEX('School List 1'!P:P, MATCH(B745,'School List 1'!C:C,0)),1))</f>
        <v/>
      </c>
    </row>
    <row r="746" spans="1:6" x14ac:dyDescent="0.2">
      <c r="A746" s="9" t="str">
        <f>_xlfn.IFNA(INDEX('School List 1'!D:D,MATCH(B746,'School List 1'!C:C,0))," ")</f>
        <v xml:space="preserve"> </v>
      </c>
      <c r="D746" s="85" t="str">
        <f>_xlfn.IFNA(INDEX('School List 1'!O:O, MATCH(B746,'School List 1'!C:C,0)),"")</f>
        <v/>
      </c>
      <c r="E746" s="9" t="e">
        <f t="shared" si="30"/>
        <v>#VALUE!</v>
      </c>
      <c r="F746" s="86" t="str">
        <f>IF(TRIM(B746)="","",_xlfn.IFNA(INDEX('School List 1'!P:P, MATCH(B746,'School List 1'!C:C,0)),1))</f>
        <v/>
      </c>
    </row>
    <row r="747" spans="1:6" x14ac:dyDescent="0.2">
      <c r="A747" s="9" t="str">
        <f>_xlfn.IFNA(INDEX('School List 1'!D:D,MATCH(B747,'School List 1'!C:C,0))," ")</f>
        <v xml:space="preserve"> </v>
      </c>
      <c r="D747" s="85" t="str">
        <f>_xlfn.IFNA(INDEX('School List 1'!O:O, MATCH(B747,'School List 1'!C:C,0)),"")</f>
        <v/>
      </c>
      <c r="E747" s="9" t="e">
        <f t="shared" si="30"/>
        <v>#VALUE!</v>
      </c>
      <c r="F747" s="86" t="str">
        <f>IF(TRIM(B747)="","",_xlfn.IFNA(INDEX('School List 1'!P:P, MATCH(B747,'School List 1'!C:C,0)),1))</f>
        <v/>
      </c>
    </row>
    <row r="748" spans="1:6" x14ac:dyDescent="0.2">
      <c r="A748" s="9" t="str">
        <f>_xlfn.IFNA(INDEX('School List 1'!D:D,MATCH(B748,'School List 1'!C:C,0))," ")</f>
        <v xml:space="preserve"> </v>
      </c>
      <c r="D748" s="85" t="str">
        <f>_xlfn.IFNA(INDEX('School List 1'!O:O, MATCH(B748,'School List 1'!C:C,0)),"")</f>
        <v/>
      </c>
      <c r="E748" s="9" t="e">
        <f t="shared" si="30"/>
        <v>#VALUE!</v>
      </c>
      <c r="F748" s="86" t="str">
        <f>IF(TRIM(B748)="","",_xlfn.IFNA(INDEX('School List 1'!P:P, MATCH(B748,'School List 1'!C:C,0)),1))</f>
        <v/>
      </c>
    </row>
    <row r="749" spans="1:6" x14ac:dyDescent="0.2">
      <c r="A749" s="9" t="str">
        <f>_xlfn.IFNA(INDEX('School List 1'!D:D,MATCH(B749,'School List 1'!C:C,0))," ")</f>
        <v xml:space="preserve"> </v>
      </c>
      <c r="D749" s="85" t="str">
        <f>_xlfn.IFNA(INDEX('School List 1'!O:O, MATCH(B749,'School List 1'!C:C,0)),"")</f>
        <v/>
      </c>
      <c r="E749" s="9" t="e">
        <f t="shared" si="30"/>
        <v>#VALUE!</v>
      </c>
      <c r="F749" s="86" t="str">
        <f>IF(TRIM(B749)="","",_xlfn.IFNA(INDEX('School List 1'!P:P, MATCH(B749,'School List 1'!C:C,0)),1))</f>
        <v/>
      </c>
    </row>
    <row r="750" spans="1:6" x14ac:dyDescent="0.2">
      <c r="A750" s="9" t="str">
        <f>_xlfn.IFNA(INDEX('School List 1'!D:D,MATCH(B750,'School List 1'!C:C,0))," ")</f>
        <v xml:space="preserve"> </v>
      </c>
      <c r="D750" s="85" t="str">
        <f>_xlfn.IFNA(INDEX('School List 1'!O:O, MATCH(B750,'School List 1'!C:C,0)),"")</f>
        <v/>
      </c>
      <c r="E750" s="9" t="e">
        <f t="shared" si="30"/>
        <v>#VALUE!</v>
      </c>
      <c r="F750" s="86" t="str">
        <f>IF(TRIM(B750)="","",_xlfn.IFNA(INDEX('School List 1'!P:P, MATCH(B750,'School List 1'!C:C,0)),1))</f>
        <v/>
      </c>
    </row>
    <row r="751" spans="1:6" x14ac:dyDescent="0.2">
      <c r="A751" s="9" t="str">
        <f>_xlfn.IFNA(INDEX('School List 1'!D:D,MATCH(B751,'School List 1'!C:C,0))," ")</f>
        <v xml:space="preserve"> </v>
      </c>
      <c r="D751" s="85" t="str">
        <f>_xlfn.IFNA(INDEX('School List 1'!O:O, MATCH(B751,'School List 1'!C:C,0)),"")</f>
        <v/>
      </c>
      <c r="E751" s="9" t="e">
        <f t="shared" si="30"/>
        <v>#VALUE!</v>
      </c>
      <c r="F751" s="86" t="str">
        <f>IF(TRIM(B751)="","",_xlfn.IFNA(INDEX('School List 1'!P:P, MATCH(B751,'School List 1'!C:C,0)),1))</f>
        <v/>
      </c>
    </row>
    <row r="752" spans="1:6" x14ac:dyDescent="0.2">
      <c r="A752" s="9" t="str">
        <f>_xlfn.IFNA(INDEX('School List 1'!D:D,MATCH(B752,'School List 1'!C:C,0))," ")</f>
        <v xml:space="preserve"> </v>
      </c>
      <c r="D752" s="85" t="str">
        <f>_xlfn.IFNA(INDEX('School List 1'!O:O, MATCH(B752,'School List 1'!C:C,0)),"")</f>
        <v/>
      </c>
      <c r="E752" s="9" t="e">
        <f t="shared" si="30"/>
        <v>#VALUE!</v>
      </c>
      <c r="F752" s="86" t="str">
        <f>IF(TRIM(B752)="","",_xlfn.IFNA(INDEX('School List 1'!P:P, MATCH(B752,'School List 1'!C:C,0)),1))</f>
        <v/>
      </c>
    </row>
    <row r="753" spans="1:6" x14ac:dyDescent="0.2">
      <c r="A753" s="9" t="str">
        <f>_xlfn.IFNA(INDEX('School List 1'!D:D,MATCH(B753,'School List 1'!C:C,0))," ")</f>
        <v xml:space="preserve"> </v>
      </c>
      <c r="D753" s="85" t="str">
        <f>_xlfn.IFNA(INDEX('School List 1'!O:O, MATCH(B753,'School List 1'!C:C,0)),"")</f>
        <v/>
      </c>
      <c r="E753" s="9" t="e">
        <f t="shared" si="30"/>
        <v>#VALUE!</v>
      </c>
      <c r="F753" s="86" t="str">
        <f>IF(TRIM(B753)="","",_xlfn.IFNA(INDEX('School List 1'!P:P, MATCH(B753,'School List 1'!C:C,0)),1))</f>
        <v/>
      </c>
    </row>
    <row r="754" spans="1:6" x14ac:dyDescent="0.2">
      <c r="A754" s="9" t="str">
        <f>_xlfn.IFNA(INDEX('School List 1'!D:D,MATCH(B754,'School List 1'!C:C,0))," ")</f>
        <v xml:space="preserve"> </v>
      </c>
      <c r="D754" s="85" t="str">
        <f>_xlfn.IFNA(INDEX('School List 1'!O:O, MATCH(B754,'School List 1'!C:C,0)),"")</f>
        <v/>
      </c>
      <c r="E754" s="9" t="e">
        <f t="shared" si="30"/>
        <v>#VALUE!</v>
      </c>
      <c r="F754" s="86" t="str">
        <f>IF(TRIM(B754)="","",_xlfn.IFNA(INDEX('School List 1'!P:P, MATCH(B754,'School List 1'!C:C,0)),1))</f>
        <v/>
      </c>
    </row>
    <row r="755" spans="1:6" x14ac:dyDescent="0.2">
      <c r="A755" s="9" t="str">
        <f>_xlfn.IFNA(INDEX('School List 1'!D:D,MATCH(B755,'School List 1'!C:C,0))," ")</f>
        <v xml:space="preserve"> </v>
      </c>
      <c r="D755" s="85" t="str">
        <f>_xlfn.IFNA(INDEX('School List 1'!O:O, MATCH(B755,'School List 1'!C:C,0)),"")</f>
        <v/>
      </c>
      <c r="E755" s="9" t="e">
        <f t="shared" si="30"/>
        <v>#VALUE!</v>
      </c>
      <c r="F755" s="86" t="str">
        <f>IF(TRIM(B755)="","",_xlfn.IFNA(INDEX('School List 1'!P:P, MATCH(B755,'School List 1'!C:C,0)),1))</f>
        <v/>
      </c>
    </row>
    <row r="756" spans="1:6" x14ac:dyDescent="0.2">
      <c r="A756" s="9" t="str">
        <f>_xlfn.IFNA(INDEX('School List 1'!D:D,MATCH(B756,'School List 1'!C:C,0))," ")</f>
        <v xml:space="preserve"> </v>
      </c>
      <c r="D756" s="85" t="str">
        <f>_xlfn.IFNA(INDEX('School List 1'!O:O, MATCH(B756,'School List 1'!C:C,0)),"")</f>
        <v/>
      </c>
      <c r="E756" s="9" t="e">
        <f t="shared" si="30"/>
        <v>#VALUE!</v>
      </c>
      <c r="F756" s="86" t="str">
        <f>IF(TRIM(B756)="","",_xlfn.IFNA(INDEX('School List 1'!P:P, MATCH(B756,'School List 1'!C:C,0)),1))</f>
        <v/>
      </c>
    </row>
    <row r="757" spans="1:6" x14ac:dyDescent="0.2">
      <c r="A757" s="9" t="str">
        <f>_xlfn.IFNA(INDEX('School List 1'!D:D,MATCH(B757,'School List 1'!C:C,0))," ")</f>
        <v xml:space="preserve"> </v>
      </c>
      <c r="D757" s="85" t="str">
        <f>_xlfn.IFNA(INDEX('School List 1'!O:O, MATCH(B757,'School List 1'!C:C,0)),"")</f>
        <v/>
      </c>
      <c r="E757" s="9" t="e">
        <f t="shared" si="30"/>
        <v>#VALUE!</v>
      </c>
      <c r="F757" s="86" t="str">
        <f>IF(TRIM(B757)="","",_xlfn.IFNA(INDEX('School List 1'!P:P, MATCH(B757,'School List 1'!C:C,0)),1))</f>
        <v/>
      </c>
    </row>
    <row r="758" spans="1:6" x14ac:dyDescent="0.2">
      <c r="A758" s="9" t="str">
        <f>_xlfn.IFNA(INDEX('School List 1'!D:D,MATCH(B758,'School List 1'!C:C,0))," ")</f>
        <v xml:space="preserve"> </v>
      </c>
      <c r="D758" s="85" t="str">
        <f>_xlfn.IFNA(INDEX('School List 1'!O:O, MATCH(B758,'School List 1'!C:C,0)),"")</f>
        <v/>
      </c>
      <c r="E758" s="9" t="e">
        <f t="shared" si="30"/>
        <v>#VALUE!</v>
      </c>
      <c r="F758" s="86" t="str">
        <f>IF(TRIM(B758)="","",_xlfn.IFNA(INDEX('School List 1'!P:P, MATCH(B758,'School List 1'!C:C,0)),1))</f>
        <v/>
      </c>
    </row>
    <row r="759" spans="1:6" x14ac:dyDescent="0.2">
      <c r="A759" s="9" t="str">
        <f>_xlfn.IFNA(INDEX('School List 1'!D:D,MATCH(B759,'School List 1'!C:C,0))," ")</f>
        <v xml:space="preserve"> </v>
      </c>
      <c r="D759" s="85" t="str">
        <f>_xlfn.IFNA(INDEX('School List 1'!O:O, MATCH(B759,'School List 1'!C:C,0)),"")</f>
        <v/>
      </c>
      <c r="E759" s="9" t="e">
        <f t="shared" si="30"/>
        <v>#VALUE!</v>
      </c>
      <c r="F759" s="86" t="str">
        <f>IF(TRIM(B759)="","",_xlfn.IFNA(INDEX('School List 1'!P:P, MATCH(B759,'School List 1'!C:C,0)),1))</f>
        <v/>
      </c>
    </row>
    <row r="760" spans="1:6" x14ac:dyDescent="0.2">
      <c r="A760" s="9" t="str">
        <f>_xlfn.IFNA(INDEX('School List 1'!D:D,MATCH(B760,'School List 1'!C:C,0))," ")</f>
        <v xml:space="preserve"> </v>
      </c>
      <c r="D760" s="85" t="str">
        <f>_xlfn.IFNA(INDEX('School List 1'!O:O, MATCH(B760,'School List 1'!C:C,0)),"")</f>
        <v/>
      </c>
      <c r="E760" s="9" t="e">
        <f t="shared" si="30"/>
        <v>#VALUE!</v>
      </c>
      <c r="F760" s="86" t="str">
        <f>IF(TRIM(B760)="","",_xlfn.IFNA(INDEX('School List 1'!P:P, MATCH(B760,'School List 1'!C:C,0)),1))</f>
        <v/>
      </c>
    </row>
    <row r="761" spans="1:6" x14ac:dyDescent="0.2">
      <c r="A761" s="9" t="str">
        <f>_xlfn.IFNA(INDEX('School List 1'!D:D,MATCH(B761,'School List 1'!C:C,0))," ")</f>
        <v xml:space="preserve"> </v>
      </c>
      <c r="D761" s="85" t="str">
        <f>_xlfn.IFNA(INDEX('School List 1'!O:O, MATCH(B761,'School List 1'!C:C,0)),"")</f>
        <v/>
      </c>
      <c r="E761" s="9" t="e">
        <f t="shared" si="30"/>
        <v>#VALUE!</v>
      </c>
      <c r="F761" s="86" t="str">
        <f>IF(TRIM(B761)="","",_xlfn.IFNA(INDEX('School List 1'!P:P, MATCH(B761,'School List 1'!C:C,0)),1))</f>
        <v/>
      </c>
    </row>
    <row r="762" spans="1:6" x14ac:dyDescent="0.2">
      <c r="A762" s="9" t="str">
        <f>_xlfn.IFNA(INDEX('School List 1'!D:D,MATCH(B762,'School List 1'!C:C,0))," ")</f>
        <v xml:space="preserve"> </v>
      </c>
      <c r="D762" s="85" t="str">
        <f>_xlfn.IFNA(INDEX('School List 1'!O:O, MATCH(B762,'School List 1'!C:C,0)),"")</f>
        <v/>
      </c>
      <c r="E762" s="9" t="e">
        <f t="shared" si="30"/>
        <v>#VALUE!</v>
      </c>
      <c r="F762" s="86" t="str">
        <f>IF(TRIM(B762)="","",_xlfn.IFNA(INDEX('School List 1'!P:P, MATCH(B762,'School List 1'!C:C,0)),1))</f>
        <v/>
      </c>
    </row>
    <row r="763" spans="1:6" x14ac:dyDescent="0.2">
      <c r="A763" s="9" t="str">
        <f>_xlfn.IFNA(INDEX('School List 1'!D:D,MATCH(B763,'School List 1'!C:C,0))," ")</f>
        <v xml:space="preserve"> </v>
      </c>
      <c r="D763" s="85" t="str">
        <f>_xlfn.IFNA(INDEX('School List 1'!O:O, MATCH(B763,'School List 1'!C:C,0)),"")</f>
        <v/>
      </c>
      <c r="E763" s="9" t="e">
        <f t="shared" si="30"/>
        <v>#VALUE!</v>
      </c>
      <c r="F763" s="86" t="str">
        <f>IF(TRIM(B763)="","",_xlfn.IFNA(INDEX('School List 1'!P:P, MATCH(B763,'School List 1'!C:C,0)),1))</f>
        <v/>
      </c>
    </row>
    <row r="764" spans="1:6" x14ac:dyDescent="0.2">
      <c r="A764" s="9" t="str">
        <f>_xlfn.IFNA(INDEX('School List 1'!D:D,MATCH(B764,'School List 1'!C:C,0))," ")</f>
        <v xml:space="preserve"> </v>
      </c>
      <c r="D764" s="85" t="str">
        <f>_xlfn.IFNA(INDEX('School List 1'!O:O, MATCH(B764,'School List 1'!C:C,0)),"")</f>
        <v/>
      </c>
      <c r="E764" s="9" t="e">
        <f t="shared" si="30"/>
        <v>#VALUE!</v>
      </c>
      <c r="F764" s="86" t="str">
        <f>IF(TRIM(B764)="","",_xlfn.IFNA(INDEX('School List 1'!P:P, MATCH(B764,'School List 1'!C:C,0)),1))</f>
        <v/>
      </c>
    </row>
    <row r="765" spans="1:6" x14ac:dyDescent="0.2">
      <c r="A765" s="9" t="str">
        <f>_xlfn.IFNA(INDEX('School List 1'!D:D,MATCH(B765,'School List 1'!C:C,0))," ")</f>
        <v xml:space="preserve"> </v>
      </c>
      <c r="D765" s="85" t="str">
        <f>_xlfn.IFNA(INDEX('School List 1'!O:O, MATCH(B765,'School List 1'!C:C,0)),"")</f>
        <v/>
      </c>
      <c r="E765" s="9" t="e">
        <f t="shared" si="30"/>
        <v>#VALUE!</v>
      </c>
      <c r="F765" s="86" t="str">
        <f>IF(TRIM(B765)="","",_xlfn.IFNA(INDEX('School List 1'!P:P, MATCH(B765,'School List 1'!C:C,0)),1))</f>
        <v/>
      </c>
    </row>
    <row r="766" spans="1:6" x14ac:dyDescent="0.2">
      <c r="A766" s="9" t="str">
        <f>_xlfn.IFNA(INDEX('School List 1'!D:D,MATCH(B766,'School List 1'!C:C,0))," ")</f>
        <v xml:space="preserve"> </v>
      </c>
      <c r="D766" s="85" t="str">
        <f>_xlfn.IFNA(INDEX('School List 1'!O:O, MATCH(B766,'School List 1'!C:C,0)),"")</f>
        <v/>
      </c>
      <c r="E766" s="9" t="e">
        <f t="shared" si="30"/>
        <v>#VALUE!</v>
      </c>
      <c r="F766" s="86" t="str">
        <f>IF(TRIM(B766)="","",_xlfn.IFNA(INDEX('School List 1'!P:P, MATCH(B766,'School List 1'!C:C,0)),1))</f>
        <v/>
      </c>
    </row>
    <row r="767" spans="1:6" x14ac:dyDescent="0.2">
      <c r="A767" s="9" t="str">
        <f>_xlfn.IFNA(INDEX('School List 1'!D:D,MATCH(B767,'School List 1'!C:C,0))," ")</f>
        <v xml:space="preserve"> </v>
      </c>
      <c r="D767" s="85" t="str">
        <f>_xlfn.IFNA(INDEX('School List 1'!O:O, MATCH(B767,'School List 1'!C:C,0)),"")</f>
        <v/>
      </c>
      <c r="E767" s="9" t="e">
        <f t="shared" si="30"/>
        <v>#VALUE!</v>
      </c>
      <c r="F767" s="86" t="str">
        <f>IF(TRIM(B767)="","",_xlfn.IFNA(INDEX('School List 1'!P:P, MATCH(B767,'School List 1'!C:C,0)),1))</f>
        <v/>
      </c>
    </row>
    <row r="768" spans="1:6" x14ac:dyDescent="0.2">
      <c r="A768" s="9" t="str">
        <f>_xlfn.IFNA(INDEX('School List 1'!D:D,MATCH(B768,'School List 1'!C:C,0))," ")</f>
        <v xml:space="preserve"> </v>
      </c>
      <c r="D768" s="85" t="str">
        <f>_xlfn.IFNA(INDEX('School List 1'!O:O, MATCH(B768,'School List 1'!C:C,0)),"")</f>
        <v/>
      </c>
      <c r="E768" s="9" t="e">
        <f t="shared" si="30"/>
        <v>#VALUE!</v>
      </c>
      <c r="F768" s="86" t="str">
        <f>IF(TRIM(B768)="","",_xlfn.IFNA(INDEX('School List 1'!P:P, MATCH(B768,'School List 1'!C:C,0)),1))</f>
        <v/>
      </c>
    </row>
    <row r="769" spans="1:6" x14ac:dyDescent="0.2">
      <c r="A769" s="9" t="str">
        <f>_xlfn.IFNA(INDEX('School List 1'!D:D,MATCH(B769,'School List 1'!C:C,0))," ")</f>
        <v xml:space="preserve"> </v>
      </c>
      <c r="D769" s="85" t="str">
        <f>_xlfn.IFNA(INDEX('School List 1'!O:O, MATCH(B769,'School List 1'!C:C,0)),"")</f>
        <v/>
      </c>
      <c r="E769" s="9" t="e">
        <f t="shared" si="30"/>
        <v>#VALUE!</v>
      </c>
      <c r="F769" s="86" t="str">
        <f>IF(TRIM(B769)="","",_xlfn.IFNA(INDEX('School List 1'!P:P, MATCH(B769,'School List 1'!C:C,0)),1))</f>
        <v/>
      </c>
    </row>
    <row r="770" spans="1:6" x14ac:dyDescent="0.2">
      <c r="A770" s="9" t="str">
        <f>_xlfn.IFNA(INDEX('School List 1'!D:D,MATCH(B770,'School List 1'!C:C,0))," ")</f>
        <v xml:space="preserve"> </v>
      </c>
      <c r="D770" s="85" t="str">
        <f>_xlfn.IFNA(INDEX('School List 1'!O:O, MATCH(B770,'School List 1'!C:C,0)),"")</f>
        <v/>
      </c>
      <c r="E770" s="9" t="e">
        <f t="shared" si="30"/>
        <v>#VALUE!</v>
      </c>
      <c r="F770" s="86" t="str">
        <f>IF(TRIM(B770)="","",_xlfn.IFNA(INDEX('School List 1'!P:P, MATCH(B770,'School List 1'!C:C,0)),1))</f>
        <v/>
      </c>
    </row>
    <row r="771" spans="1:6" x14ac:dyDescent="0.2">
      <c r="A771" s="9" t="str">
        <f>_xlfn.IFNA(INDEX('School List 1'!D:D,MATCH(B771,'School List 1'!C:C,0))," ")</f>
        <v xml:space="preserve"> </v>
      </c>
      <c r="D771" s="85" t="str">
        <f>_xlfn.IFNA(INDEX('School List 1'!O:O, MATCH(B771,'School List 1'!C:C,0)),"")</f>
        <v/>
      </c>
      <c r="E771" s="9" t="e">
        <f t="shared" si="30"/>
        <v>#VALUE!</v>
      </c>
      <c r="F771" s="86" t="str">
        <f>IF(TRIM(B771)="","",_xlfn.IFNA(INDEX('School List 1'!P:P, MATCH(B771,'School List 1'!C:C,0)),1))</f>
        <v/>
      </c>
    </row>
    <row r="772" spans="1:6" x14ac:dyDescent="0.2">
      <c r="A772" s="9" t="str">
        <f>_xlfn.IFNA(INDEX('School List 1'!D:D,MATCH(B772,'School List 1'!C:C,0))," ")</f>
        <v xml:space="preserve"> </v>
      </c>
      <c r="D772" s="85" t="str">
        <f>_xlfn.IFNA(INDEX('School List 1'!O:O, MATCH(B772,'School List 1'!C:C,0)),"")</f>
        <v/>
      </c>
      <c r="E772" s="9" t="e">
        <f t="shared" si="30"/>
        <v>#VALUE!</v>
      </c>
      <c r="F772" s="86" t="str">
        <f>IF(TRIM(B772)="","",_xlfn.IFNA(INDEX('School List 1'!P:P, MATCH(B772,'School List 1'!C:C,0)),1))</f>
        <v/>
      </c>
    </row>
    <row r="773" spans="1:6" x14ac:dyDescent="0.2">
      <c r="A773" s="9" t="str">
        <f>_xlfn.IFNA(INDEX('School List 1'!D:D,MATCH(B773,'School List 1'!C:C,0))," ")</f>
        <v xml:space="preserve"> </v>
      </c>
      <c r="D773" s="85" t="str">
        <f>_xlfn.IFNA(INDEX('School List 1'!O:O, MATCH(B773,'School List 1'!C:C,0)),"")</f>
        <v/>
      </c>
      <c r="E773" s="9" t="e">
        <f t="shared" si="30"/>
        <v>#VALUE!</v>
      </c>
      <c r="F773" s="86" t="str">
        <f>IF(TRIM(B773)="","",_xlfn.IFNA(INDEX('School List 1'!P:P, MATCH(B773,'School List 1'!C:C,0)),1))</f>
        <v/>
      </c>
    </row>
    <row r="774" spans="1:6" x14ac:dyDescent="0.2">
      <c r="A774" s="9" t="str">
        <f>_xlfn.IFNA(INDEX('School List 1'!D:D,MATCH(B774,'School List 1'!C:C,0))," ")</f>
        <v xml:space="preserve"> </v>
      </c>
      <c r="D774" s="85" t="str">
        <f>_xlfn.IFNA(INDEX('School List 1'!O:O, MATCH(B774,'School List 1'!C:C,0)),"")</f>
        <v/>
      </c>
      <c r="E774" s="9" t="e">
        <f t="shared" si="30"/>
        <v>#VALUE!</v>
      </c>
      <c r="F774" s="86" t="str">
        <f>IF(TRIM(B774)="","",_xlfn.IFNA(INDEX('School List 1'!P:P, MATCH(B774,'School List 1'!C:C,0)),1))</f>
        <v/>
      </c>
    </row>
    <row r="775" spans="1:6" x14ac:dyDescent="0.2">
      <c r="A775" s="9" t="str">
        <f>_xlfn.IFNA(INDEX('School List 1'!D:D,MATCH(B775,'School List 1'!C:C,0))," ")</f>
        <v xml:space="preserve"> </v>
      </c>
      <c r="D775" s="85" t="str">
        <f>_xlfn.IFNA(INDEX('School List 1'!O:O, MATCH(B775,'School List 1'!C:C,0)),"")</f>
        <v/>
      </c>
      <c r="E775" s="9" t="e">
        <f t="shared" si="30"/>
        <v>#VALUE!</v>
      </c>
      <c r="F775" s="86" t="str">
        <f>IF(TRIM(B775)="","",_xlfn.IFNA(INDEX('School List 1'!P:P, MATCH(B775,'School List 1'!C:C,0)),1))</f>
        <v/>
      </c>
    </row>
    <row r="776" spans="1:6" x14ac:dyDescent="0.2">
      <c r="A776" s="9" t="str">
        <f>_xlfn.IFNA(INDEX('School List 1'!D:D,MATCH(B776,'School List 1'!C:C,0))," ")</f>
        <v xml:space="preserve"> </v>
      </c>
      <c r="D776" s="85" t="str">
        <f>_xlfn.IFNA(INDEX('School List 1'!O:O, MATCH(B776,'School List 1'!C:C,0)),"")</f>
        <v/>
      </c>
      <c r="E776" s="9" t="e">
        <f t="shared" ref="E776:E839" si="31">_xlfn.IFNA(((D776/12)*5)+((C776/12)*7),0)</f>
        <v>#VALUE!</v>
      </c>
      <c r="F776" s="86" t="str">
        <f>IF(TRIM(B776)="","",_xlfn.IFNA(INDEX('School List 1'!P:P, MATCH(B776,'School List 1'!C:C,0)),1))</f>
        <v/>
      </c>
    </row>
    <row r="777" spans="1:6" x14ac:dyDescent="0.2">
      <c r="A777" s="9" t="str">
        <f>_xlfn.IFNA(INDEX('School List 1'!D:D,MATCH(B777,'School List 1'!C:C,0))," ")</f>
        <v xml:space="preserve"> </v>
      </c>
      <c r="D777" s="85" t="str">
        <f>_xlfn.IFNA(INDEX('School List 1'!O:O, MATCH(B777,'School List 1'!C:C,0)),"")</f>
        <v/>
      </c>
      <c r="E777" s="9" t="e">
        <f t="shared" si="31"/>
        <v>#VALUE!</v>
      </c>
      <c r="F777" s="86" t="str">
        <f>IF(TRIM(B777)="","",_xlfn.IFNA(INDEX('School List 1'!P:P, MATCH(B777,'School List 1'!C:C,0)),1))</f>
        <v/>
      </c>
    </row>
    <row r="778" spans="1:6" x14ac:dyDescent="0.2">
      <c r="A778" s="9" t="str">
        <f>_xlfn.IFNA(INDEX('School List 1'!D:D,MATCH(B778,'School List 1'!C:C,0))," ")</f>
        <v xml:space="preserve"> </v>
      </c>
      <c r="D778" s="85" t="str">
        <f>_xlfn.IFNA(INDEX('School List 1'!O:O, MATCH(B778,'School List 1'!C:C,0)),"")</f>
        <v/>
      </c>
      <c r="E778" s="9" t="e">
        <f t="shared" si="31"/>
        <v>#VALUE!</v>
      </c>
      <c r="F778" s="86" t="str">
        <f>IF(TRIM(B778)="","",_xlfn.IFNA(INDEX('School List 1'!P:P, MATCH(B778,'School List 1'!C:C,0)),1))</f>
        <v/>
      </c>
    </row>
    <row r="779" spans="1:6" x14ac:dyDescent="0.2">
      <c r="A779" s="9" t="str">
        <f>_xlfn.IFNA(INDEX('School List 1'!D:D,MATCH(B779,'School List 1'!C:C,0))," ")</f>
        <v xml:space="preserve"> </v>
      </c>
      <c r="D779" s="85" t="str">
        <f>_xlfn.IFNA(INDEX('School List 1'!O:O, MATCH(B779,'School List 1'!C:C,0)),"")</f>
        <v/>
      </c>
      <c r="E779" s="9" t="e">
        <f t="shared" si="31"/>
        <v>#VALUE!</v>
      </c>
      <c r="F779" s="86" t="str">
        <f>IF(TRIM(B779)="","",_xlfn.IFNA(INDEX('School List 1'!P:P, MATCH(B779,'School List 1'!C:C,0)),1))</f>
        <v/>
      </c>
    </row>
    <row r="780" spans="1:6" x14ac:dyDescent="0.2">
      <c r="A780" s="9" t="str">
        <f>_xlfn.IFNA(INDEX('School List 1'!D:D,MATCH(B780,'School List 1'!C:C,0))," ")</f>
        <v xml:space="preserve"> </v>
      </c>
      <c r="D780" s="85" t="str">
        <f>_xlfn.IFNA(INDEX('School List 1'!O:O, MATCH(B780,'School List 1'!C:C,0)),"")</f>
        <v/>
      </c>
      <c r="E780" s="9" t="e">
        <f t="shared" si="31"/>
        <v>#VALUE!</v>
      </c>
      <c r="F780" s="86" t="str">
        <f>IF(TRIM(B780)="","",_xlfn.IFNA(INDEX('School List 1'!P:P, MATCH(B780,'School List 1'!C:C,0)),1))</f>
        <v/>
      </c>
    </row>
    <row r="781" spans="1:6" x14ac:dyDescent="0.2">
      <c r="A781" s="9" t="str">
        <f>_xlfn.IFNA(INDEX('School List 1'!D:D,MATCH(B781,'School List 1'!C:C,0))," ")</f>
        <v xml:space="preserve"> </v>
      </c>
      <c r="D781" s="85" t="str">
        <f>_xlfn.IFNA(INDEX('School List 1'!O:O, MATCH(B781,'School List 1'!C:C,0)),"")</f>
        <v/>
      </c>
      <c r="E781" s="9" t="e">
        <f t="shared" si="31"/>
        <v>#VALUE!</v>
      </c>
      <c r="F781" s="86" t="str">
        <f>IF(TRIM(B781)="","",_xlfn.IFNA(INDEX('School List 1'!P:P, MATCH(B781,'School List 1'!C:C,0)),1))</f>
        <v/>
      </c>
    </row>
    <row r="782" spans="1:6" x14ac:dyDescent="0.2">
      <c r="A782" s="9" t="str">
        <f>_xlfn.IFNA(INDEX('School List 1'!D:D,MATCH(B782,'School List 1'!C:C,0))," ")</f>
        <v xml:space="preserve"> </v>
      </c>
      <c r="D782" s="85" t="str">
        <f>_xlfn.IFNA(INDEX('School List 1'!O:O, MATCH(B782,'School List 1'!C:C,0)),"")</f>
        <v/>
      </c>
      <c r="E782" s="9" t="e">
        <f t="shared" si="31"/>
        <v>#VALUE!</v>
      </c>
      <c r="F782" s="86" t="str">
        <f>IF(TRIM(B782)="","",_xlfn.IFNA(INDEX('School List 1'!P:P, MATCH(B782,'School List 1'!C:C,0)),1))</f>
        <v/>
      </c>
    </row>
    <row r="783" spans="1:6" x14ac:dyDescent="0.2">
      <c r="A783" s="9" t="str">
        <f>_xlfn.IFNA(INDEX('School List 1'!D:D,MATCH(B783,'School List 1'!C:C,0))," ")</f>
        <v xml:space="preserve"> </v>
      </c>
      <c r="D783" s="85" t="str">
        <f>_xlfn.IFNA(INDEX('School List 1'!O:O, MATCH(B783,'School List 1'!C:C,0)),"")</f>
        <v/>
      </c>
      <c r="E783" s="9" t="e">
        <f t="shared" si="31"/>
        <v>#VALUE!</v>
      </c>
      <c r="F783" s="86" t="str">
        <f>IF(TRIM(B783)="","",_xlfn.IFNA(INDEX('School List 1'!P:P, MATCH(B783,'School List 1'!C:C,0)),1))</f>
        <v/>
      </c>
    </row>
    <row r="784" spans="1:6" x14ac:dyDescent="0.2">
      <c r="A784" s="9" t="str">
        <f>_xlfn.IFNA(INDEX('School List 1'!D:D,MATCH(B784,'School List 1'!C:C,0))," ")</f>
        <v xml:space="preserve"> </v>
      </c>
      <c r="D784" s="85" t="str">
        <f>_xlfn.IFNA(INDEX('School List 1'!O:O, MATCH(B784,'School List 1'!C:C,0)),"")</f>
        <v/>
      </c>
      <c r="E784" s="9" t="e">
        <f t="shared" si="31"/>
        <v>#VALUE!</v>
      </c>
      <c r="F784" s="86" t="str">
        <f>IF(TRIM(B784)="","",_xlfn.IFNA(INDEX('School List 1'!P:P, MATCH(B784,'School List 1'!C:C,0)),1))</f>
        <v/>
      </c>
    </row>
    <row r="785" spans="1:6" x14ac:dyDescent="0.2">
      <c r="A785" s="9" t="str">
        <f>_xlfn.IFNA(INDEX('School List 1'!D:D,MATCH(B785,'School List 1'!C:C,0))," ")</f>
        <v xml:space="preserve"> </v>
      </c>
      <c r="D785" s="85" t="str">
        <f>_xlfn.IFNA(INDEX('School List 1'!O:O, MATCH(B785,'School List 1'!C:C,0)),"")</f>
        <v/>
      </c>
      <c r="E785" s="9" t="e">
        <f t="shared" si="31"/>
        <v>#VALUE!</v>
      </c>
      <c r="F785" s="86" t="str">
        <f>IF(TRIM(B785)="","",_xlfn.IFNA(INDEX('School List 1'!P:P, MATCH(B785,'School List 1'!C:C,0)),1))</f>
        <v/>
      </c>
    </row>
    <row r="786" spans="1:6" x14ac:dyDescent="0.2">
      <c r="A786" s="9" t="str">
        <f>_xlfn.IFNA(INDEX('School List 1'!D:D,MATCH(B786,'School List 1'!C:C,0))," ")</f>
        <v xml:space="preserve"> </v>
      </c>
      <c r="D786" s="85" t="str">
        <f>_xlfn.IFNA(INDEX('School List 1'!O:O, MATCH(B786,'School List 1'!C:C,0)),"")</f>
        <v/>
      </c>
      <c r="E786" s="9" t="e">
        <f t="shared" si="31"/>
        <v>#VALUE!</v>
      </c>
      <c r="F786" s="86" t="str">
        <f>IF(TRIM(B786)="","",_xlfn.IFNA(INDEX('School List 1'!P:P, MATCH(B786,'School List 1'!C:C,0)),1))</f>
        <v/>
      </c>
    </row>
    <row r="787" spans="1:6" x14ac:dyDescent="0.2">
      <c r="A787" s="9" t="str">
        <f>_xlfn.IFNA(INDEX('School List 1'!D:D,MATCH(B787,'School List 1'!C:C,0))," ")</f>
        <v xml:space="preserve"> </v>
      </c>
      <c r="D787" s="85" t="str">
        <f>_xlfn.IFNA(INDEX('School List 1'!O:O, MATCH(B787,'School List 1'!C:C,0)),"")</f>
        <v/>
      </c>
      <c r="E787" s="9" t="e">
        <f t="shared" si="31"/>
        <v>#VALUE!</v>
      </c>
      <c r="F787" s="86" t="str">
        <f>IF(TRIM(B787)="","",_xlfn.IFNA(INDEX('School List 1'!P:P, MATCH(B787,'School List 1'!C:C,0)),1))</f>
        <v/>
      </c>
    </row>
    <row r="788" spans="1:6" x14ac:dyDescent="0.2">
      <c r="A788" s="9" t="str">
        <f>_xlfn.IFNA(INDEX('School List 1'!D:D,MATCH(B788,'School List 1'!C:C,0))," ")</f>
        <v xml:space="preserve"> </v>
      </c>
      <c r="D788" s="85" t="str">
        <f>_xlfn.IFNA(INDEX('School List 1'!O:O, MATCH(B788,'School List 1'!C:C,0)),"")</f>
        <v/>
      </c>
      <c r="E788" s="9" t="e">
        <f t="shared" si="31"/>
        <v>#VALUE!</v>
      </c>
      <c r="F788" s="86" t="str">
        <f>IF(TRIM(B788)="","",_xlfn.IFNA(INDEX('School List 1'!P:P, MATCH(B788,'School List 1'!C:C,0)),1))</f>
        <v/>
      </c>
    </row>
    <row r="789" spans="1:6" x14ac:dyDescent="0.2">
      <c r="A789" s="9" t="str">
        <f>_xlfn.IFNA(INDEX('School List 1'!D:D,MATCH(B789,'School List 1'!C:C,0))," ")</f>
        <v xml:space="preserve"> </v>
      </c>
      <c r="D789" s="85" t="str">
        <f>_xlfn.IFNA(INDEX('School List 1'!O:O, MATCH(B789,'School List 1'!C:C,0)),"")</f>
        <v/>
      </c>
      <c r="E789" s="9" t="e">
        <f t="shared" si="31"/>
        <v>#VALUE!</v>
      </c>
      <c r="F789" s="86" t="str">
        <f>IF(TRIM(B789)="","",_xlfn.IFNA(INDEX('School List 1'!P:P, MATCH(B789,'School List 1'!C:C,0)),1))</f>
        <v/>
      </c>
    </row>
    <row r="790" spans="1:6" x14ac:dyDescent="0.2">
      <c r="A790" s="9" t="str">
        <f>_xlfn.IFNA(INDEX('School List 1'!D:D,MATCH(B790,'School List 1'!C:C,0))," ")</f>
        <v xml:space="preserve"> </v>
      </c>
      <c r="D790" s="85" t="str">
        <f>_xlfn.IFNA(INDEX('School List 1'!O:O, MATCH(B790,'School List 1'!C:C,0)),"")</f>
        <v/>
      </c>
      <c r="E790" s="9" t="e">
        <f t="shared" si="31"/>
        <v>#VALUE!</v>
      </c>
      <c r="F790" s="86" t="str">
        <f>IF(TRIM(B790)="","",_xlfn.IFNA(INDEX('School List 1'!P:P, MATCH(B790,'School List 1'!C:C,0)),1))</f>
        <v/>
      </c>
    </row>
    <row r="791" spans="1:6" x14ac:dyDescent="0.2">
      <c r="A791" s="9" t="str">
        <f>_xlfn.IFNA(INDEX('School List 1'!D:D,MATCH(B791,'School List 1'!C:C,0))," ")</f>
        <v xml:space="preserve"> </v>
      </c>
      <c r="D791" s="85" t="str">
        <f>_xlfn.IFNA(INDEX('School List 1'!O:O, MATCH(B791,'School List 1'!C:C,0)),"")</f>
        <v/>
      </c>
      <c r="E791" s="9" t="e">
        <f t="shared" si="31"/>
        <v>#VALUE!</v>
      </c>
      <c r="F791" s="86" t="str">
        <f>IF(TRIM(B791)="","",_xlfn.IFNA(INDEX('School List 1'!P:P, MATCH(B791,'School List 1'!C:C,0)),1))</f>
        <v/>
      </c>
    </row>
    <row r="792" spans="1:6" x14ac:dyDescent="0.2">
      <c r="A792" s="9" t="str">
        <f>_xlfn.IFNA(INDEX('School List 1'!D:D,MATCH(B792,'School List 1'!C:C,0))," ")</f>
        <v xml:space="preserve"> </v>
      </c>
      <c r="D792" s="85" t="str">
        <f>_xlfn.IFNA(INDEX('School List 1'!O:O, MATCH(B792,'School List 1'!C:C,0)),"")</f>
        <v/>
      </c>
      <c r="E792" s="9" t="e">
        <f t="shared" si="31"/>
        <v>#VALUE!</v>
      </c>
      <c r="F792" s="86" t="str">
        <f>IF(TRIM(B792)="","",_xlfn.IFNA(INDEX('School List 1'!P:P, MATCH(B792,'School List 1'!C:C,0)),1))</f>
        <v/>
      </c>
    </row>
    <row r="793" spans="1:6" x14ac:dyDescent="0.2">
      <c r="A793" s="9" t="str">
        <f>_xlfn.IFNA(INDEX('School List 1'!D:D,MATCH(B793,'School List 1'!C:C,0))," ")</f>
        <v xml:space="preserve"> </v>
      </c>
      <c r="D793" s="85" t="str">
        <f>_xlfn.IFNA(INDEX('School List 1'!O:O, MATCH(B793,'School List 1'!C:C,0)),"")</f>
        <v/>
      </c>
      <c r="E793" s="9" t="e">
        <f t="shared" si="31"/>
        <v>#VALUE!</v>
      </c>
      <c r="F793" s="86" t="str">
        <f>IF(TRIM(B793)="","",_xlfn.IFNA(INDEX('School List 1'!P:P, MATCH(B793,'School List 1'!C:C,0)),1))</f>
        <v/>
      </c>
    </row>
    <row r="794" spans="1:6" x14ac:dyDescent="0.2">
      <c r="A794" s="9" t="str">
        <f>_xlfn.IFNA(INDEX('School List 1'!D:D,MATCH(B794,'School List 1'!C:C,0))," ")</f>
        <v xml:space="preserve"> </v>
      </c>
      <c r="D794" s="85" t="str">
        <f>_xlfn.IFNA(INDEX('School List 1'!O:O, MATCH(B794,'School List 1'!C:C,0)),"")</f>
        <v/>
      </c>
      <c r="E794" s="9" t="e">
        <f t="shared" si="31"/>
        <v>#VALUE!</v>
      </c>
      <c r="F794" s="86" t="str">
        <f>IF(TRIM(B794)="","",_xlfn.IFNA(INDEX('School List 1'!P:P, MATCH(B794,'School List 1'!C:C,0)),1))</f>
        <v/>
      </c>
    </row>
    <row r="795" spans="1:6" x14ac:dyDescent="0.2">
      <c r="A795" s="9" t="str">
        <f>_xlfn.IFNA(INDEX('School List 1'!D:D,MATCH(B795,'School List 1'!C:C,0))," ")</f>
        <v xml:space="preserve"> </v>
      </c>
      <c r="D795" s="85" t="str">
        <f>_xlfn.IFNA(INDEX('School List 1'!O:O, MATCH(B795,'School List 1'!C:C,0)),"")</f>
        <v/>
      </c>
      <c r="E795" s="9" t="e">
        <f t="shared" si="31"/>
        <v>#VALUE!</v>
      </c>
      <c r="F795" s="86" t="str">
        <f>IF(TRIM(B795)="","",_xlfn.IFNA(INDEX('School List 1'!P:P, MATCH(B795,'School List 1'!C:C,0)),1))</f>
        <v/>
      </c>
    </row>
    <row r="796" spans="1:6" x14ac:dyDescent="0.2">
      <c r="A796" s="9" t="str">
        <f>_xlfn.IFNA(INDEX('School List 1'!D:D,MATCH(B796,'School List 1'!C:C,0))," ")</f>
        <v xml:space="preserve"> </v>
      </c>
      <c r="D796" s="85" t="str">
        <f>_xlfn.IFNA(INDEX('School List 1'!O:O, MATCH(B796,'School List 1'!C:C,0)),"")</f>
        <v/>
      </c>
      <c r="E796" s="9" t="e">
        <f t="shared" si="31"/>
        <v>#VALUE!</v>
      </c>
      <c r="F796" s="86" t="str">
        <f>IF(TRIM(B796)="","",_xlfn.IFNA(INDEX('School List 1'!P:P, MATCH(B796,'School List 1'!C:C,0)),1))</f>
        <v/>
      </c>
    </row>
    <row r="797" spans="1:6" x14ac:dyDescent="0.2">
      <c r="A797" s="9" t="str">
        <f>_xlfn.IFNA(INDEX('School List 1'!D:D,MATCH(B797,'School List 1'!C:C,0))," ")</f>
        <v xml:space="preserve"> </v>
      </c>
      <c r="D797" s="85" t="str">
        <f>_xlfn.IFNA(INDEX('School List 1'!O:O, MATCH(B797,'School List 1'!C:C,0)),"")</f>
        <v/>
      </c>
      <c r="E797" s="9" t="e">
        <f t="shared" si="31"/>
        <v>#VALUE!</v>
      </c>
      <c r="F797" s="86" t="str">
        <f>IF(TRIM(B797)="","",_xlfn.IFNA(INDEX('School List 1'!P:P, MATCH(B797,'School List 1'!C:C,0)),1))</f>
        <v/>
      </c>
    </row>
    <row r="798" spans="1:6" x14ac:dyDescent="0.2">
      <c r="A798" s="9" t="str">
        <f>_xlfn.IFNA(INDEX('School List 1'!D:D,MATCH(B798,'School List 1'!C:C,0))," ")</f>
        <v xml:space="preserve"> </v>
      </c>
      <c r="D798" s="85" t="str">
        <f>_xlfn.IFNA(INDEX('School List 1'!O:O, MATCH(B798,'School List 1'!C:C,0)),"")</f>
        <v/>
      </c>
      <c r="E798" s="9" t="e">
        <f t="shared" si="31"/>
        <v>#VALUE!</v>
      </c>
      <c r="F798" s="86" t="str">
        <f>IF(TRIM(B798)="","",_xlfn.IFNA(INDEX('School List 1'!P:P, MATCH(B798,'School List 1'!C:C,0)),1))</f>
        <v/>
      </c>
    </row>
    <row r="799" spans="1:6" x14ac:dyDescent="0.2">
      <c r="A799" s="9" t="str">
        <f>_xlfn.IFNA(INDEX('School List 1'!D:D,MATCH(B799,'School List 1'!C:C,0))," ")</f>
        <v xml:space="preserve"> </v>
      </c>
      <c r="D799" s="85" t="str">
        <f>_xlfn.IFNA(INDEX('School List 1'!O:O, MATCH(B799,'School List 1'!C:C,0)),"")</f>
        <v/>
      </c>
      <c r="E799" s="9" t="e">
        <f t="shared" si="31"/>
        <v>#VALUE!</v>
      </c>
      <c r="F799" s="86" t="str">
        <f>IF(TRIM(B799)="","",_xlfn.IFNA(INDEX('School List 1'!P:P, MATCH(B799,'School List 1'!C:C,0)),1))</f>
        <v/>
      </c>
    </row>
    <row r="800" spans="1:6" x14ac:dyDescent="0.2">
      <c r="A800" s="9" t="str">
        <f>_xlfn.IFNA(INDEX('School List 1'!D:D,MATCH(B800,'School List 1'!C:C,0))," ")</f>
        <v xml:space="preserve"> </v>
      </c>
      <c r="D800" s="85" t="str">
        <f>_xlfn.IFNA(INDEX('School List 1'!O:O, MATCH(B800,'School List 1'!C:C,0)),"")</f>
        <v/>
      </c>
      <c r="E800" s="9" t="e">
        <f t="shared" si="31"/>
        <v>#VALUE!</v>
      </c>
      <c r="F800" s="86" t="str">
        <f>IF(TRIM(B800)="","",_xlfn.IFNA(INDEX('School List 1'!P:P, MATCH(B800,'School List 1'!C:C,0)),1))</f>
        <v/>
      </c>
    </row>
    <row r="801" spans="1:6" x14ac:dyDescent="0.2">
      <c r="A801" s="9" t="str">
        <f>_xlfn.IFNA(INDEX('School List 1'!D:D,MATCH(B801,'School List 1'!C:C,0))," ")</f>
        <v xml:space="preserve"> </v>
      </c>
      <c r="D801" s="85" t="str">
        <f>_xlfn.IFNA(INDEX('School List 1'!O:O, MATCH(B801,'School List 1'!C:C,0)),"")</f>
        <v/>
      </c>
      <c r="E801" s="9" t="e">
        <f t="shared" si="31"/>
        <v>#VALUE!</v>
      </c>
      <c r="F801" s="86" t="str">
        <f>IF(TRIM(B801)="","",_xlfn.IFNA(INDEX('School List 1'!P:P, MATCH(B801,'School List 1'!C:C,0)),1))</f>
        <v/>
      </c>
    </row>
    <row r="802" spans="1:6" x14ac:dyDescent="0.2">
      <c r="A802" s="9" t="str">
        <f>_xlfn.IFNA(INDEX('School List 1'!D:D,MATCH(B802,'School List 1'!C:C,0))," ")</f>
        <v xml:space="preserve"> </v>
      </c>
      <c r="D802" s="85" t="str">
        <f>_xlfn.IFNA(INDEX('School List 1'!O:O, MATCH(B802,'School List 1'!C:C,0)),"")</f>
        <v/>
      </c>
      <c r="E802" s="9" t="e">
        <f t="shared" si="31"/>
        <v>#VALUE!</v>
      </c>
      <c r="F802" s="86" t="str">
        <f>IF(TRIM(B802)="","",_xlfn.IFNA(INDEX('School List 1'!P:P, MATCH(B802,'School List 1'!C:C,0)),1))</f>
        <v/>
      </c>
    </row>
    <row r="803" spans="1:6" x14ac:dyDescent="0.2">
      <c r="A803" s="9" t="str">
        <f>_xlfn.IFNA(INDEX('School List 1'!D:D,MATCH(B803,'School List 1'!C:C,0))," ")</f>
        <v xml:space="preserve"> </v>
      </c>
      <c r="D803" s="85" t="str">
        <f>_xlfn.IFNA(INDEX('School List 1'!O:O, MATCH(B803,'School List 1'!C:C,0)),"")</f>
        <v/>
      </c>
      <c r="E803" s="9" t="e">
        <f t="shared" si="31"/>
        <v>#VALUE!</v>
      </c>
      <c r="F803" s="86" t="str">
        <f>IF(TRIM(B803)="","",_xlfn.IFNA(INDEX('School List 1'!P:P, MATCH(B803,'School List 1'!C:C,0)),1))</f>
        <v/>
      </c>
    </row>
    <row r="804" spans="1:6" x14ac:dyDescent="0.2">
      <c r="A804" s="9" t="str">
        <f>_xlfn.IFNA(INDEX('School List 1'!D:D,MATCH(B804,'School List 1'!C:C,0))," ")</f>
        <v xml:space="preserve"> </v>
      </c>
      <c r="D804" s="85" t="str">
        <f>_xlfn.IFNA(INDEX('School List 1'!O:O, MATCH(B804,'School List 1'!C:C,0)),"")</f>
        <v/>
      </c>
      <c r="E804" s="9" t="e">
        <f t="shared" si="31"/>
        <v>#VALUE!</v>
      </c>
      <c r="F804" s="86" t="str">
        <f>IF(TRIM(B804)="","",_xlfn.IFNA(INDEX('School List 1'!P:P, MATCH(B804,'School List 1'!C:C,0)),1))</f>
        <v/>
      </c>
    </row>
    <row r="805" spans="1:6" x14ac:dyDescent="0.2">
      <c r="A805" s="9" t="str">
        <f>_xlfn.IFNA(INDEX('School List 1'!D:D,MATCH(B805,'School List 1'!C:C,0))," ")</f>
        <v xml:space="preserve"> </v>
      </c>
      <c r="D805" s="85" t="str">
        <f>_xlfn.IFNA(INDEX('School List 1'!O:O, MATCH(B805,'School List 1'!C:C,0)),"")</f>
        <v/>
      </c>
      <c r="E805" s="9" t="e">
        <f t="shared" si="31"/>
        <v>#VALUE!</v>
      </c>
      <c r="F805" s="86" t="str">
        <f>IF(TRIM(B805)="","",_xlfn.IFNA(INDEX('School List 1'!P:P, MATCH(B805,'School List 1'!C:C,0)),1))</f>
        <v/>
      </c>
    </row>
    <row r="806" spans="1:6" x14ac:dyDescent="0.2">
      <c r="A806" s="9" t="str">
        <f>_xlfn.IFNA(INDEX('School List 1'!D:D,MATCH(B806,'School List 1'!C:C,0))," ")</f>
        <v xml:space="preserve"> </v>
      </c>
      <c r="D806" s="85" t="str">
        <f>_xlfn.IFNA(INDEX('School List 1'!O:O, MATCH(B806,'School List 1'!C:C,0)),"")</f>
        <v/>
      </c>
      <c r="E806" s="9" t="e">
        <f t="shared" si="31"/>
        <v>#VALUE!</v>
      </c>
      <c r="F806" s="86" t="str">
        <f>IF(TRIM(B806)="","",_xlfn.IFNA(INDEX('School List 1'!P:P, MATCH(B806,'School List 1'!C:C,0)),1))</f>
        <v/>
      </c>
    </row>
    <row r="807" spans="1:6" x14ac:dyDescent="0.2">
      <c r="A807" s="9" t="str">
        <f>_xlfn.IFNA(INDEX('School List 1'!D:D,MATCH(B807,'School List 1'!C:C,0))," ")</f>
        <v xml:space="preserve"> </v>
      </c>
      <c r="D807" s="85" t="str">
        <f>_xlfn.IFNA(INDEX('School List 1'!O:O, MATCH(B807,'School List 1'!C:C,0)),"")</f>
        <v/>
      </c>
      <c r="E807" s="9" t="e">
        <f t="shared" si="31"/>
        <v>#VALUE!</v>
      </c>
      <c r="F807" s="86" t="str">
        <f>IF(TRIM(B807)="","",_xlfn.IFNA(INDEX('School List 1'!P:P, MATCH(B807,'School List 1'!C:C,0)),1))</f>
        <v/>
      </c>
    </row>
    <row r="808" spans="1:6" x14ac:dyDescent="0.2">
      <c r="A808" s="9" t="str">
        <f>_xlfn.IFNA(INDEX('School List 1'!D:D,MATCH(B808,'School List 1'!C:C,0))," ")</f>
        <v xml:space="preserve"> </v>
      </c>
      <c r="D808" s="85" t="str">
        <f>_xlfn.IFNA(INDEX('School List 1'!O:O, MATCH(B808,'School List 1'!C:C,0)),"")</f>
        <v/>
      </c>
      <c r="E808" s="9" t="e">
        <f t="shared" si="31"/>
        <v>#VALUE!</v>
      </c>
      <c r="F808" s="86" t="str">
        <f>IF(TRIM(B808)="","",_xlfn.IFNA(INDEX('School List 1'!P:P, MATCH(B808,'School List 1'!C:C,0)),1))</f>
        <v/>
      </c>
    </row>
    <row r="809" spans="1:6" x14ac:dyDescent="0.2">
      <c r="A809" s="9" t="str">
        <f>_xlfn.IFNA(INDEX('School List 1'!D:D,MATCH(B809,'School List 1'!C:C,0))," ")</f>
        <v xml:space="preserve"> </v>
      </c>
      <c r="D809" s="85" t="str">
        <f>_xlfn.IFNA(INDEX('School List 1'!O:O, MATCH(B809,'School List 1'!C:C,0)),"")</f>
        <v/>
      </c>
      <c r="E809" s="9" t="e">
        <f t="shared" si="31"/>
        <v>#VALUE!</v>
      </c>
      <c r="F809" s="86" t="str">
        <f>IF(TRIM(B809)="","",_xlfn.IFNA(INDEX('School List 1'!P:P, MATCH(B809,'School List 1'!C:C,0)),1))</f>
        <v/>
      </c>
    </row>
    <row r="810" spans="1:6" x14ac:dyDescent="0.2">
      <c r="A810" s="9" t="str">
        <f>_xlfn.IFNA(INDEX('School List 1'!D:D,MATCH(B810,'School List 1'!C:C,0))," ")</f>
        <v xml:space="preserve"> </v>
      </c>
      <c r="D810" s="85" t="str">
        <f>_xlfn.IFNA(INDEX('School List 1'!O:O, MATCH(B810,'School List 1'!C:C,0)),"")</f>
        <v/>
      </c>
      <c r="E810" s="9" t="e">
        <f t="shared" si="31"/>
        <v>#VALUE!</v>
      </c>
      <c r="F810" s="86" t="str">
        <f>IF(TRIM(B810)="","",_xlfn.IFNA(INDEX('School List 1'!P:P, MATCH(B810,'School List 1'!C:C,0)),1))</f>
        <v/>
      </c>
    </row>
    <row r="811" spans="1:6" x14ac:dyDescent="0.2">
      <c r="A811" s="9" t="str">
        <f>_xlfn.IFNA(INDEX('School List 1'!D:D,MATCH(B811,'School List 1'!C:C,0))," ")</f>
        <v xml:space="preserve"> </v>
      </c>
      <c r="D811" s="85" t="str">
        <f>_xlfn.IFNA(INDEX('School List 1'!O:O, MATCH(B811,'School List 1'!C:C,0)),"")</f>
        <v/>
      </c>
      <c r="E811" s="9" t="e">
        <f t="shared" si="31"/>
        <v>#VALUE!</v>
      </c>
      <c r="F811" s="86" t="str">
        <f>IF(TRIM(B811)="","",_xlfn.IFNA(INDEX('School List 1'!P:P, MATCH(B811,'School List 1'!C:C,0)),1))</f>
        <v/>
      </c>
    </row>
    <row r="812" spans="1:6" x14ac:dyDescent="0.2">
      <c r="A812" s="9" t="str">
        <f>_xlfn.IFNA(INDEX('School List 1'!D:D,MATCH(B812,'School List 1'!C:C,0))," ")</f>
        <v xml:space="preserve"> </v>
      </c>
      <c r="D812" s="85" t="str">
        <f>_xlfn.IFNA(INDEX('School List 1'!O:O, MATCH(B812,'School List 1'!C:C,0)),"")</f>
        <v/>
      </c>
      <c r="E812" s="9" t="e">
        <f t="shared" si="31"/>
        <v>#VALUE!</v>
      </c>
      <c r="F812" s="86" t="str">
        <f>IF(TRIM(B812)="","",_xlfn.IFNA(INDEX('School List 1'!P:P, MATCH(B812,'School List 1'!C:C,0)),1))</f>
        <v/>
      </c>
    </row>
    <row r="813" spans="1:6" x14ac:dyDescent="0.2">
      <c r="A813" s="9" t="str">
        <f>_xlfn.IFNA(INDEX('School List 1'!D:D,MATCH(B813,'School List 1'!C:C,0))," ")</f>
        <v xml:space="preserve"> </v>
      </c>
      <c r="D813" s="85" t="str">
        <f>_xlfn.IFNA(INDEX('School List 1'!O:O, MATCH(B813,'School List 1'!C:C,0)),"")</f>
        <v/>
      </c>
      <c r="E813" s="9" t="e">
        <f t="shared" si="31"/>
        <v>#VALUE!</v>
      </c>
      <c r="F813" s="86" t="str">
        <f>IF(TRIM(B813)="","",_xlfn.IFNA(INDEX('School List 1'!P:P, MATCH(B813,'School List 1'!C:C,0)),1))</f>
        <v/>
      </c>
    </row>
    <row r="814" spans="1:6" x14ac:dyDescent="0.2">
      <c r="A814" s="9" t="str">
        <f>_xlfn.IFNA(INDEX('School List 1'!D:D,MATCH(B814,'School List 1'!C:C,0))," ")</f>
        <v xml:space="preserve"> </v>
      </c>
      <c r="D814" s="85" t="str">
        <f>_xlfn.IFNA(INDEX('School List 1'!O:O, MATCH(B814,'School List 1'!C:C,0)),"")</f>
        <v/>
      </c>
      <c r="E814" s="9" t="e">
        <f t="shared" si="31"/>
        <v>#VALUE!</v>
      </c>
      <c r="F814" s="86" t="str">
        <f>IF(TRIM(B814)="","",_xlfn.IFNA(INDEX('School List 1'!P:P, MATCH(B814,'School List 1'!C:C,0)),1))</f>
        <v/>
      </c>
    </row>
    <row r="815" spans="1:6" x14ac:dyDescent="0.2">
      <c r="A815" s="9" t="str">
        <f>_xlfn.IFNA(INDEX('School List 1'!D:D,MATCH(B815,'School List 1'!C:C,0))," ")</f>
        <v xml:space="preserve"> </v>
      </c>
      <c r="D815" s="85" t="str">
        <f>_xlfn.IFNA(INDEX('School List 1'!O:O, MATCH(B815,'School List 1'!C:C,0)),"")</f>
        <v/>
      </c>
      <c r="E815" s="9" t="e">
        <f t="shared" si="31"/>
        <v>#VALUE!</v>
      </c>
      <c r="F815" s="86" t="str">
        <f>IF(TRIM(B815)="","",_xlfn.IFNA(INDEX('School List 1'!P:P, MATCH(B815,'School List 1'!C:C,0)),1))</f>
        <v/>
      </c>
    </row>
    <row r="816" spans="1:6" x14ac:dyDescent="0.2">
      <c r="A816" s="9" t="str">
        <f>_xlfn.IFNA(INDEX('School List 1'!D:D,MATCH(B816,'School List 1'!C:C,0))," ")</f>
        <v xml:space="preserve"> </v>
      </c>
      <c r="D816" s="85" t="str">
        <f>_xlfn.IFNA(INDEX('School List 1'!O:O, MATCH(B816,'School List 1'!C:C,0)),"")</f>
        <v/>
      </c>
      <c r="E816" s="9" t="e">
        <f t="shared" si="31"/>
        <v>#VALUE!</v>
      </c>
      <c r="F816" s="86" t="str">
        <f>IF(TRIM(B816)="","",_xlfn.IFNA(INDEX('School List 1'!P:P, MATCH(B816,'School List 1'!C:C,0)),1))</f>
        <v/>
      </c>
    </row>
    <row r="817" spans="1:6" x14ac:dyDescent="0.2">
      <c r="A817" s="9" t="str">
        <f>_xlfn.IFNA(INDEX('School List 1'!D:D,MATCH(B817,'School List 1'!C:C,0))," ")</f>
        <v xml:space="preserve"> </v>
      </c>
      <c r="D817" s="85" t="str">
        <f>_xlfn.IFNA(INDEX('School List 1'!O:O, MATCH(B817,'School List 1'!C:C,0)),"")</f>
        <v/>
      </c>
      <c r="E817" s="9" t="e">
        <f t="shared" si="31"/>
        <v>#VALUE!</v>
      </c>
      <c r="F817" s="86" t="str">
        <f>IF(TRIM(B817)="","",_xlfn.IFNA(INDEX('School List 1'!P:P, MATCH(B817,'School List 1'!C:C,0)),1))</f>
        <v/>
      </c>
    </row>
    <row r="818" spans="1:6" x14ac:dyDescent="0.2">
      <c r="A818" s="9" t="str">
        <f>_xlfn.IFNA(INDEX('School List 1'!D:D,MATCH(B818,'School List 1'!C:C,0))," ")</f>
        <v xml:space="preserve"> </v>
      </c>
      <c r="D818" s="85" t="str">
        <f>_xlfn.IFNA(INDEX('School List 1'!O:O, MATCH(B818,'School List 1'!C:C,0)),"")</f>
        <v/>
      </c>
      <c r="E818" s="9" t="e">
        <f t="shared" si="31"/>
        <v>#VALUE!</v>
      </c>
      <c r="F818" s="86" t="str">
        <f>IF(TRIM(B818)="","",_xlfn.IFNA(INDEX('School List 1'!P:P, MATCH(B818,'School List 1'!C:C,0)),1))</f>
        <v/>
      </c>
    </row>
    <row r="819" spans="1:6" x14ac:dyDescent="0.2">
      <c r="A819" s="9" t="str">
        <f>_xlfn.IFNA(INDEX('School List 1'!D:D,MATCH(B819,'School List 1'!C:C,0))," ")</f>
        <v xml:space="preserve"> </v>
      </c>
      <c r="D819" s="85" t="str">
        <f>_xlfn.IFNA(INDEX('School List 1'!O:O, MATCH(B819,'School List 1'!C:C,0)),"")</f>
        <v/>
      </c>
      <c r="E819" s="9" t="e">
        <f t="shared" si="31"/>
        <v>#VALUE!</v>
      </c>
      <c r="F819" s="86" t="str">
        <f>IF(TRIM(B819)="","",_xlfn.IFNA(INDEX('School List 1'!P:P, MATCH(B819,'School List 1'!C:C,0)),1))</f>
        <v/>
      </c>
    </row>
    <row r="820" spans="1:6" x14ac:dyDescent="0.2">
      <c r="A820" s="9" t="str">
        <f>_xlfn.IFNA(INDEX('School List 1'!D:D,MATCH(B820,'School List 1'!C:C,0))," ")</f>
        <v xml:space="preserve"> </v>
      </c>
      <c r="D820" s="85" t="str">
        <f>_xlfn.IFNA(INDEX('School List 1'!O:O, MATCH(B820,'School List 1'!C:C,0)),"")</f>
        <v/>
      </c>
      <c r="E820" s="9" t="e">
        <f t="shared" si="31"/>
        <v>#VALUE!</v>
      </c>
      <c r="F820" s="86" t="str">
        <f>IF(TRIM(B820)="","",_xlfn.IFNA(INDEX('School List 1'!P:P, MATCH(B820,'School List 1'!C:C,0)),1))</f>
        <v/>
      </c>
    </row>
    <row r="821" spans="1:6" x14ac:dyDescent="0.2">
      <c r="A821" s="9" t="str">
        <f>_xlfn.IFNA(INDEX('School List 1'!D:D,MATCH(B821,'School List 1'!C:C,0))," ")</f>
        <v xml:space="preserve"> </v>
      </c>
      <c r="D821" s="85" t="str">
        <f>_xlfn.IFNA(INDEX('School List 1'!O:O, MATCH(B821,'School List 1'!C:C,0)),"")</f>
        <v/>
      </c>
      <c r="E821" s="9" t="e">
        <f t="shared" si="31"/>
        <v>#VALUE!</v>
      </c>
      <c r="F821" s="86" t="str">
        <f>IF(TRIM(B821)="","",_xlfn.IFNA(INDEX('School List 1'!P:P, MATCH(B821,'School List 1'!C:C,0)),1))</f>
        <v/>
      </c>
    </row>
    <row r="822" spans="1:6" x14ac:dyDescent="0.2">
      <c r="A822" s="9" t="str">
        <f>_xlfn.IFNA(INDEX('School List 1'!D:D,MATCH(B822,'School List 1'!C:C,0))," ")</f>
        <v xml:space="preserve"> </v>
      </c>
      <c r="D822" s="85" t="str">
        <f>_xlfn.IFNA(INDEX('School List 1'!O:O, MATCH(B822,'School List 1'!C:C,0)),"")</f>
        <v/>
      </c>
      <c r="E822" s="9" t="e">
        <f t="shared" si="31"/>
        <v>#VALUE!</v>
      </c>
      <c r="F822" s="86" t="str">
        <f>IF(TRIM(B822)="","",_xlfn.IFNA(INDEX('School List 1'!P:P, MATCH(B822,'School List 1'!C:C,0)),1))</f>
        <v/>
      </c>
    </row>
    <row r="823" spans="1:6" x14ac:dyDescent="0.2">
      <c r="A823" s="9" t="str">
        <f>_xlfn.IFNA(INDEX('School List 1'!D:D,MATCH(B823,'School List 1'!C:C,0))," ")</f>
        <v xml:space="preserve"> </v>
      </c>
      <c r="D823" s="85" t="str">
        <f>_xlfn.IFNA(INDEX('School List 1'!O:O, MATCH(B823,'School List 1'!C:C,0)),"")</f>
        <v/>
      </c>
      <c r="E823" s="9" t="e">
        <f t="shared" si="31"/>
        <v>#VALUE!</v>
      </c>
      <c r="F823" s="86" t="str">
        <f>IF(TRIM(B823)="","",_xlfn.IFNA(INDEX('School List 1'!P:P, MATCH(B823,'School List 1'!C:C,0)),1))</f>
        <v/>
      </c>
    </row>
    <row r="824" spans="1:6" x14ac:dyDescent="0.2">
      <c r="A824" s="9" t="str">
        <f>_xlfn.IFNA(INDEX('School List 1'!D:D,MATCH(B824,'School List 1'!C:C,0))," ")</f>
        <v xml:space="preserve"> </v>
      </c>
      <c r="D824" s="85" t="str">
        <f>_xlfn.IFNA(INDEX('School List 1'!O:O, MATCH(B824,'School List 1'!C:C,0)),"")</f>
        <v/>
      </c>
      <c r="E824" s="9" t="e">
        <f t="shared" si="31"/>
        <v>#VALUE!</v>
      </c>
      <c r="F824" s="86" t="str">
        <f>IF(TRIM(B824)="","",_xlfn.IFNA(INDEX('School List 1'!P:P, MATCH(B824,'School List 1'!C:C,0)),1))</f>
        <v/>
      </c>
    </row>
    <row r="825" spans="1:6" x14ac:dyDescent="0.2">
      <c r="A825" s="9" t="str">
        <f>_xlfn.IFNA(INDEX('School List 1'!D:D,MATCH(B825,'School List 1'!C:C,0))," ")</f>
        <v xml:space="preserve"> </v>
      </c>
      <c r="D825" s="85" t="str">
        <f>_xlfn.IFNA(INDEX('School List 1'!O:O, MATCH(B825,'School List 1'!C:C,0)),"")</f>
        <v/>
      </c>
      <c r="E825" s="9" t="e">
        <f t="shared" si="31"/>
        <v>#VALUE!</v>
      </c>
      <c r="F825" s="86" t="str">
        <f>IF(TRIM(B825)="","",_xlfn.IFNA(INDEX('School List 1'!P:P, MATCH(B825,'School List 1'!C:C,0)),1))</f>
        <v/>
      </c>
    </row>
    <row r="826" spans="1:6" x14ac:dyDescent="0.2">
      <c r="A826" s="9" t="str">
        <f>_xlfn.IFNA(INDEX('School List 1'!D:D,MATCH(B826,'School List 1'!C:C,0))," ")</f>
        <v xml:space="preserve"> </v>
      </c>
      <c r="D826" s="85" t="str">
        <f>_xlfn.IFNA(INDEX('School List 1'!O:O, MATCH(B826,'School List 1'!C:C,0)),"")</f>
        <v/>
      </c>
      <c r="E826" s="9" t="e">
        <f t="shared" si="31"/>
        <v>#VALUE!</v>
      </c>
      <c r="F826" s="86" t="str">
        <f>IF(TRIM(B826)="","",_xlfn.IFNA(INDEX('School List 1'!P:P, MATCH(B826,'School List 1'!C:C,0)),1))</f>
        <v/>
      </c>
    </row>
    <row r="827" spans="1:6" x14ac:dyDescent="0.2">
      <c r="A827" s="9" t="str">
        <f>_xlfn.IFNA(INDEX('School List 1'!D:D,MATCH(B827,'School List 1'!C:C,0))," ")</f>
        <v xml:space="preserve"> </v>
      </c>
      <c r="D827" s="85" t="str">
        <f>_xlfn.IFNA(INDEX('School List 1'!O:O, MATCH(B827,'School List 1'!C:C,0)),"")</f>
        <v/>
      </c>
      <c r="E827" s="9" t="e">
        <f t="shared" si="31"/>
        <v>#VALUE!</v>
      </c>
      <c r="F827" s="86" t="str">
        <f>IF(TRIM(B827)="","",_xlfn.IFNA(INDEX('School List 1'!P:P, MATCH(B827,'School List 1'!C:C,0)),1))</f>
        <v/>
      </c>
    </row>
    <row r="828" spans="1:6" x14ac:dyDescent="0.2">
      <c r="A828" s="9" t="str">
        <f>_xlfn.IFNA(INDEX('School List 1'!D:D,MATCH(B828,'School List 1'!C:C,0))," ")</f>
        <v xml:space="preserve"> </v>
      </c>
      <c r="D828" s="85" t="str">
        <f>_xlfn.IFNA(INDEX('School List 1'!O:O, MATCH(B828,'School List 1'!C:C,0)),"")</f>
        <v/>
      </c>
      <c r="E828" s="9" t="e">
        <f t="shared" si="31"/>
        <v>#VALUE!</v>
      </c>
      <c r="F828" s="86" t="str">
        <f>IF(TRIM(B828)="","",_xlfn.IFNA(INDEX('School List 1'!P:P, MATCH(B828,'School List 1'!C:C,0)),1))</f>
        <v/>
      </c>
    </row>
    <row r="829" spans="1:6" x14ac:dyDescent="0.2">
      <c r="A829" s="9" t="str">
        <f>_xlfn.IFNA(INDEX('School List 1'!D:D,MATCH(B829,'School List 1'!C:C,0))," ")</f>
        <v xml:space="preserve"> </v>
      </c>
      <c r="D829" s="85" t="str">
        <f>_xlfn.IFNA(INDEX('School List 1'!O:O, MATCH(B829,'School List 1'!C:C,0)),"")</f>
        <v/>
      </c>
      <c r="E829" s="9" t="e">
        <f t="shared" si="31"/>
        <v>#VALUE!</v>
      </c>
      <c r="F829" s="86" t="str">
        <f>IF(TRIM(B829)="","",_xlfn.IFNA(INDEX('School List 1'!P:P, MATCH(B829,'School List 1'!C:C,0)),1))</f>
        <v/>
      </c>
    </row>
    <row r="830" spans="1:6" x14ac:dyDescent="0.2">
      <c r="A830" s="9" t="str">
        <f>_xlfn.IFNA(INDEX('School List 1'!D:D,MATCH(B830,'School List 1'!C:C,0))," ")</f>
        <v xml:space="preserve"> </v>
      </c>
      <c r="D830" s="85" t="str">
        <f>_xlfn.IFNA(INDEX('School List 1'!O:O, MATCH(B830,'School List 1'!C:C,0)),"")</f>
        <v/>
      </c>
      <c r="E830" s="9" t="e">
        <f t="shared" si="31"/>
        <v>#VALUE!</v>
      </c>
      <c r="F830" s="86" t="str">
        <f>IF(TRIM(B830)="","",_xlfn.IFNA(INDEX('School List 1'!P:P, MATCH(B830,'School List 1'!C:C,0)),1))</f>
        <v/>
      </c>
    </row>
    <row r="831" spans="1:6" x14ac:dyDescent="0.2">
      <c r="A831" s="9" t="str">
        <f>_xlfn.IFNA(INDEX('School List 1'!D:D,MATCH(B831,'School List 1'!C:C,0))," ")</f>
        <v xml:space="preserve"> </v>
      </c>
      <c r="D831" s="85" t="str">
        <f>_xlfn.IFNA(INDEX('School List 1'!O:O, MATCH(B831,'School List 1'!C:C,0)),"")</f>
        <v/>
      </c>
      <c r="E831" s="9" t="e">
        <f t="shared" si="31"/>
        <v>#VALUE!</v>
      </c>
      <c r="F831" s="86" t="str">
        <f>IF(TRIM(B831)="","",_xlfn.IFNA(INDEX('School List 1'!P:P, MATCH(B831,'School List 1'!C:C,0)),1))</f>
        <v/>
      </c>
    </row>
    <row r="832" spans="1:6" x14ac:dyDescent="0.2">
      <c r="A832" s="9" t="str">
        <f>_xlfn.IFNA(INDEX('School List 1'!D:D,MATCH(B832,'School List 1'!C:C,0))," ")</f>
        <v xml:space="preserve"> </v>
      </c>
      <c r="D832" s="85" t="str">
        <f>_xlfn.IFNA(INDEX('School List 1'!O:O, MATCH(B832,'School List 1'!C:C,0)),"")</f>
        <v/>
      </c>
      <c r="E832" s="9" t="e">
        <f t="shared" si="31"/>
        <v>#VALUE!</v>
      </c>
      <c r="F832" s="86" t="str">
        <f>IF(TRIM(B832)="","",_xlfn.IFNA(INDEX('School List 1'!P:P, MATCH(B832,'School List 1'!C:C,0)),1))</f>
        <v/>
      </c>
    </row>
    <row r="833" spans="1:6" x14ac:dyDescent="0.2">
      <c r="A833" s="9" t="str">
        <f>_xlfn.IFNA(INDEX('School List 1'!D:D,MATCH(B833,'School List 1'!C:C,0))," ")</f>
        <v xml:space="preserve"> </v>
      </c>
      <c r="D833" s="85" t="str">
        <f>_xlfn.IFNA(INDEX('School List 1'!O:O, MATCH(B833,'School List 1'!C:C,0)),"")</f>
        <v/>
      </c>
      <c r="E833" s="9" t="e">
        <f t="shared" si="31"/>
        <v>#VALUE!</v>
      </c>
      <c r="F833" s="86" t="str">
        <f>IF(TRIM(B833)="","",_xlfn.IFNA(INDEX('School List 1'!P:P, MATCH(B833,'School List 1'!C:C,0)),1))</f>
        <v/>
      </c>
    </row>
    <row r="834" spans="1:6" x14ac:dyDescent="0.2">
      <c r="A834" s="9" t="str">
        <f>_xlfn.IFNA(INDEX('School List 1'!D:D,MATCH(B834,'School List 1'!C:C,0))," ")</f>
        <v xml:space="preserve"> </v>
      </c>
      <c r="D834" s="85" t="str">
        <f>_xlfn.IFNA(INDEX('School List 1'!O:O, MATCH(B834,'School List 1'!C:C,0)),"")</f>
        <v/>
      </c>
      <c r="E834" s="9" t="e">
        <f t="shared" si="31"/>
        <v>#VALUE!</v>
      </c>
      <c r="F834" s="86" t="str">
        <f>IF(TRIM(B834)="","",_xlfn.IFNA(INDEX('School List 1'!P:P, MATCH(B834,'School List 1'!C:C,0)),1))</f>
        <v/>
      </c>
    </row>
    <row r="835" spans="1:6" x14ac:dyDescent="0.2">
      <c r="A835" s="9" t="str">
        <f>_xlfn.IFNA(INDEX('School List 1'!D:D,MATCH(B835,'School List 1'!C:C,0))," ")</f>
        <v xml:space="preserve"> </v>
      </c>
      <c r="D835" s="85" t="str">
        <f>_xlfn.IFNA(INDEX('School List 1'!O:O, MATCH(B835,'School List 1'!C:C,0)),"")</f>
        <v/>
      </c>
      <c r="E835" s="9" t="e">
        <f t="shared" si="31"/>
        <v>#VALUE!</v>
      </c>
      <c r="F835" s="86" t="str">
        <f>IF(TRIM(B835)="","",_xlfn.IFNA(INDEX('School List 1'!P:P, MATCH(B835,'School List 1'!C:C,0)),1))</f>
        <v/>
      </c>
    </row>
    <row r="836" spans="1:6" x14ac:dyDescent="0.2">
      <c r="A836" s="9" t="str">
        <f>_xlfn.IFNA(INDEX('School List 1'!D:D,MATCH(B836,'School List 1'!C:C,0))," ")</f>
        <v xml:space="preserve"> </v>
      </c>
      <c r="D836" s="85" t="str">
        <f>_xlfn.IFNA(INDEX('School List 1'!O:O, MATCH(B836,'School List 1'!C:C,0)),"")</f>
        <v/>
      </c>
      <c r="E836" s="9" t="e">
        <f t="shared" si="31"/>
        <v>#VALUE!</v>
      </c>
      <c r="F836" s="86" t="str">
        <f>IF(TRIM(B836)="","",_xlfn.IFNA(INDEX('School List 1'!P:P, MATCH(B836,'School List 1'!C:C,0)),1))</f>
        <v/>
      </c>
    </row>
    <row r="837" spans="1:6" x14ac:dyDescent="0.2">
      <c r="A837" s="9" t="str">
        <f>_xlfn.IFNA(INDEX('School List 1'!D:D,MATCH(B837,'School List 1'!C:C,0))," ")</f>
        <v xml:space="preserve"> </v>
      </c>
      <c r="D837" s="85" t="str">
        <f>_xlfn.IFNA(INDEX('School List 1'!O:O, MATCH(B837,'School List 1'!C:C,0)),"")</f>
        <v/>
      </c>
      <c r="E837" s="9" t="e">
        <f t="shared" si="31"/>
        <v>#VALUE!</v>
      </c>
      <c r="F837" s="86" t="str">
        <f>IF(TRIM(B837)="","",_xlfn.IFNA(INDEX('School List 1'!P:P, MATCH(B837,'School List 1'!C:C,0)),1))</f>
        <v/>
      </c>
    </row>
    <row r="838" spans="1:6" x14ac:dyDescent="0.2">
      <c r="A838" s="9" t="str">
        <f>_xlfn.IFNA(INDEX('School List 1'!D:D,MATCH(B838,'School List 1'!C:C,0))," ")</f>
        <v xml:space="preserve"> </v>
      </c>
      <c r="D838" s="85" t="str">
        <f>_xlfn.IFNA(INDEX('School List 1'!O:O, MATCH(B838,'School List 1'!C:C,0)),"")</f>
        <v/>
      </c>
      <c r="E838" s="9" t="e">
        <f t="shared" si="31"/>
        <v>#VALUE!</v>
      </c>
      <c r="F838" s="86" t="str">
        <f>IF(TRIM(B838)="","",_xlfn.IFNA(INDEX('School List 1'!P:P, MATCH(B838,'School List 1'!C:C,0)),1))</f>
        <v/>
      </c>
    </row>
    <row r="839" spans="1:6" x14ac:dyDescent="0.2">
      <c r="A839" s="9" t="str">
        <f>_xlfn.IFNA(INDEX('School List 1'!D:D,MATCH(B839,'School List 1'!C:C,0))," ")</f>
        <v xml:space="preserve"> </v>
      </c>
      <c r="D839" s="85" t="str">
        <f>_xlfn.IFNA(INDEX('School List 1'!O:O, MATCH(B839,'School List 1'!C:C,0)),"")</f>
        <v/>
      </c>
      <c r="E839" s="9" t="e">
        <f t="shared" si="31"/>
        <v>#VALUE!</v>
      </c>
      <c r="F839" s="86" t="str">
        <f>IF(TRIM(B839)="","",_xlfn.IFNA(INDEX('School List 1'!P:P, MATCH(B839,'School List 1'!C:C,0)),1))</f>
        <v/>
      </c>
    </row>
    <row r="840" spans="1:6" x14ac:dyDescent="0.2">
      <c r="A840" s="9" t="str">
        <f>_xlfn.IFNA(INDEX('School List 1'!D:D,MATCH(B840,'School List 1'!C:C,0))," ")</f>
        <v xml:space="preserve"> </v>
      </c>
      <c r="D840" s="85" t="str">
        <f>_xlfn.IFNA(INDEX('School List 1'!O:O, MATCH(B840,'School List 1'!C:C,0)),"")</f>
        <v/>
      </c>
      <c r="E840" s="9" t="e">
        <f t="shared" ref="E840:E903" si="32">_xlfn.IFNA(((D840/12)*5)+((C840/12)*7),0)</f>
        <v>#VALUE!</v>
      </c>
      <c r="F840" s="86" t="str">
        <f>IF(TRIM(B840)="","",_xlfn.IFNA(INDEX('School List 1'!P:P, MATCH(B840,'School List 1'!C:C,0)),1))</f>
        <v/>
      </c>
    </row>
    <row r="841" spans="1:6" x14ac:dyDescent="0.2">
      <c r="A841" s="9" t="str">
        <f>_xlfn.IFNA(INDEX('School List 1'!D:D,MATCH(B841,'School List 1'!C:C,0))," ")</f>
        <v xml:space="preserve"> </v>
      </c>
      <c r="D841" s="85" t="str">
        <f>_xlfn.IFNA(INDEX('School List 1'!O:O, MATCH(B841,'School List 1'!C:C,0)),"")</f>
        <v/>
      </c>
      <c r="E841" s="9" t="e">
        <f t="shared" si="32"/>
        <v>#VALUE!</v>
      </c>
      <c r="F841" s="86" t="str">
        <f>IF(TRIM(B841)="","",_xlfn.IFNA(INDEX('School List 1'!P:P, MATCH(B841,'School List 1'!C:C,0)),1))</f>
        <v/>
      </c>
    </row>
    <row r="842" spans="1:6" x14ac:dyDescent="0.2">
      <c r="A842" s="9" t="str">
        <f>_xlfn.IFNA(INDEX('School List 1'!D:D,MATCH(B842,'School List 1'!C:C,0))," ")</f>
        <v xml:space="preserve"> </v>
      </c>
      <c r="D842" s="85" t="str">
        <f>_xlfn.IFNA(INDEX('School List 1'!O:O, MATCH(B842,'School List 1'!C:C,0)),"")</f>
        <v/>
      </c>
      <c r="E842" s="9" t="e">
        <f t="shared" si="32"/>
        <v>#VALUE!</v>
      </c>
      <c r="F842" s="86" t="str">
        <f>IF(TRIM(B842)="","",_xlfn.IFNA(INDEX('School List 1'!P:P, MATCH(B842,'School List 1'!C:C,0)),1))</f>
        <v/>
      </c>
    </row>
    <row r="843" spans="1:6" x14ac:dyDescent="0.2">
      <c r="A843" s="9" t="str">
        <f>_xlfn.IFNA(INDEX('School List 1'!D:D,MATCH(B843,'School List 1'!C:C,0))," ")</f>
        <v xml:space="preserve"> </v>
      </c>
      <c r="D843" s="85" t="str">
        <f>_xlfn.IFNA(INDEX('School List 1'!O:O, MATCH(B843,'School List 1'!C:C,0)),"")</f>
        <v/>
      </c>
      <c r="E843" s="9" t="e">
        <f t="shared" si="32"/>
        <v>#VALUE!</v>
      </c>
      <c r="F843" s="86" t="str">
        <f>IF(TRIM(B843)="","",_xlfn.IFNA(INDEX('School List 1'!P:P, MATCH(B843,'School List 1'!C:C,0)),1))</f>
        <v/>
      </c>
    </row>
    <row r="844" spans="1:6" x14ac:dyDescent="0.2">
      <c r="A844" s="9" t="str">
        <f>_xlfn.IFNA(INDEX('School List 1'!D:D,MATCH(B844,'School List 1'!C:C,0))," ")</f>
        <v xml:space="preserve"> </v>
      </c>
      <c r="D844" s="85" t="str">
        <f>_xlfn.IFNA(INDEX('School List 1'!O:O, MATCH(B844,'School List 1'!C:C,0)),"")</f>
        <v/>
      </c>
      <c r="E844" s="9" t="e">
        <f t="shared" si="32"/>
        <v>#VALUE!</v>
      </c>
      <c r="F844" s="86" t="str">
        <f>IF(TRIM(B844)="","",_xlfn.IFNA(INDEX('School List 1'!P:P, MATCH(B844,'School List 1'!C:C,0)),1))</f>
        <v/>
      </c>
    </row>
    <row r="845" spans="1:6" x14ac:dyDescent="0.2">
      <c r="A845" s="9" t="str">
        <f>_xlfn.IFNA(INDEX('School List 1'!D:D,MATCH(B845,'School List 1'!C:C,0))," ")</f>
        <v xml:space="preserve"> </v>
      </c>
      <c r="D845" s="85" t="str">
        <f>_xlfn.IFNA(INDEX('School List 1'!O:O, MATCH(B845,'School List 1'!C:C,0)),"")</f>
        <v/>
      </c>
      <c r="E845" s="9" t="e">
        <f t="shared" si="32"/>
        <v>#VALUE!</v>
      </c>
      <c r="F845" s="86" t="str">
        <f>IF(TRIM(B845)="","",_xlfn.IFNA(INDEX('School List 1'!P:P, MATCH(B845,'School List 1'!C:C,0)),1))</f>
        <v/>
      </c>
    </row>
    <row r="846" spans="1:6" x14ac:dyDescent="0.2">
      <c r="A846" s="9" t="str">
        <f>_xlfn.IFNA(INDEX('School List 1'!D:D,MATCH(B846,'School List 1'!C:C,0))," ")</f>
        <v xml:space="preserve"> </v>
      </c>
      <c r="D846" s="85" t="str">
        <f>_xlfn.IFNA(INDEX('School List 1'!O:O, MATCH(B846,'School List 1'!C:C,0)),"")</f>
        <v/>
      </c>
      <c r="E846" s="9" t="e">
        <f t="shared" si="32"/>
        <v>#VALUE!</v>
      </c>
      <c r="F846" s="86" t="str">
        <f>IF(TRIM(B846)="","",_xlfn.IFNA(INDEX('School List 1'!P:P, MATCH(B846,'School List 1'!C:C,0)),1))</f>
        <v/>
      </c>
    </row>
    <row r="847" spans="1:6" x14ac:dyDescent="0.2">
      <c r="A847" s="9" t="str">
        <f>_xlfn.IFNA(INDEX('School List 1'!D:D,MATCH(B847,'School List 1'!C:C,0))," ")</f>
        <v xml:space="preserve"> </v>
      </c>
      <c r="D847" s="85" t="str">
        <f>_xlfn.IFNA(INDEX('School List 1'!O:O, MATCH(B847,'School List 1'!C:C,0)),"")</f>
        <v/>
      </c>
      <c r="E847" s="9" t="e">
        <f t="shared" si="32"/>
        <v>#VALUE!</v>
      </c>
      <c r="F847" s="86" t="str">
        <f>IF(TRIM(B847)="","",_xlfn.IFNA(INDEX('School List 1'!P:P, MATCH(B847,'School List 1'!C:C,0)),1))</f>
        <v/>
      </c>
    </row>
    <row r="848" spans="1:6" x14ac:dyDescent="0.2">
      <c r="A848" s="9" t="str">
        <f>_xlfn.IFNA(INDEX('School List 1'!D:D,MATCH(B848,'School List 1'!C:C,0))," ")</f>
        <v xml:space="preserve"> </v>
      </c>
      <c r="D848" s="85" t="str">
        <f>_xlfn.IFNA(INDEX('School List 1'!O:O, MATCH(B848,'School List 1'!C:C,0)),"")</f>
        <v/>
      </c>
      <c r="E848" s="9" t="e">
        <f t="shared" si="32"/>
        <v>#VALUE!</v>
      </c>
      <c r="F848" s="86" t="str">
        <f>IF(TRIM(B848)="","",_xlfn.IFNA(INDEX('School List 1'!P:P, MATCH(B848,'School List 1'!C:C,0)),1))</f>
        <v/>
      </c>
    </row>
    <row r="849" spans="1:6" x14ac:dyDescent="0.2">
      <c r="A849" s="9" t="str">
        <f>_xlfn.IFNA(INDEX('School List 1'!D:D,MATCH(B849,'School List 1'!C:C,0))," ")</f>
        <v xml:space="preserve"> </v>
      </c>
      <c r="D849" s="85" t="str">
        <f>_xlfn.IFNA(INDEX('School List 1'!O:O, MATCH(B849,'School List 1'!C:C,0)),"")</f>
        <v/>
      </c>
      <c r="E849" s="9" t="e">
        <f t="shared" si="32"/>
        <v>#VALUE!</v>
      </c>
      <c r="F849" s="86" t="str">
        <f>IF(TRIM(B849)="","",_xlfn.IFNA(INDEX('School List 1'!P:P, MATCH(B849,'School List 1'!C:C,0)),1))</f>
        <v/>
      </c>
    </row>
    <row r="850" spans="1:6" x14ac:dyDescent="0.2">
      <c r="A850" s="9" t="str">
        <f>_xlfn.IFNA(INDEX('School List 1'!D:D,MATCH(B850,'School List 1'!C:C,0))," ")</f>
        <v xml:space="preserve"> </v>
      </c>
      <c r="D850" s="85" t="str">
        <f>_xlfn.IFNA(INDEX('School List 1'!O:O, MATCH(B850,'School List 1'!C:C,0)),"")</f>
        <v/>
      </c>
      <c r="E850" s="9" t="e">
        <f t="shared" si="32"/>
        <v>#VALUE!</v>
      </c>
      <c r="F850" s="86" t="str">
        <f>IF(TRIM(B850)="","",_xlfn.IFNA(INDEX('School List 1'!P:P, MATCH(B850,'School List 1'!C:C,0)),1))</f>
        <v/>
      </c>
    </row>
    <row r="851" spans="1:6" x14ac:dyDescent="0.2">
      <c r="A851" s="9" t="str">
        <f>_xlfn.IFNA(INDEX('School List 1'!D:D,MATCH(B851,'School List 1'!C:C,0))," ")</f>
        <v xml:space="preserve"> </v>
      </c>
      <c r="D851" s="85" t="str">
        <f>_xlfn.IFNA(INDEX('School List 1'!O:O, MATCH(B851,'School List 1'!C:C,0)),"")</f>
        <v/>
      </c>
      <c r="E851" s="9" t="e">
        <f t="shared" si="32"/>
        <v>#VALUE!</v>
      </c>
      <c r="F851" s="86" t="str">
        <f>IF(TRIM(B851)="","",_xlfn.IFNA(INDEX('School List 1'!P:P, MATCH(B851,'School List 1'!C:C,0)),1))</f>
        <v/>
      </c>
    </row>
    <row r="852" spans="1:6" x14ac:dyDescent="0.2">
      <c r="A852" s="9" t="str">
        <f>_xlfn.IFNA(INDEX('School List 1'!D:D,MATCH(B852,'School List 1'!C:C,0))," ")</f>
        <v xml:space="preserve"> </v>
      </c>
      <c r="D852" s="85" t="str">
        <f>_xlfn.IFNA(INDEX('School List 1'!O:O, MATCH(B852,'School List 1'!C:C,0)),"")</f>
        <v/>
      </c>
      <c r="E852" s="9" t="e">
        <f t="shared" si="32"/>
        <v>#VALUE!</v>
      </c>
      <c r="F852" s="86" t="str">
        <f>IF(TRIM(B852)="","",_xlfn.IFNA(INDEX('School List 1'!P:P, MATCH(B852,'School List 1'!C:C,0)),1))</f>
        <v/>
      </c>
    </row>
    <row r="853" spans="1:6" x14ac:dyDescent="0.2">
      <c r="A853" s="9" t="str">
        <f>_xlfn.IFNA(INDEX('School List 1'!D:D,MATCH(B853,'School List 1'!C:C,0))," ")</f>
        <v xml:space="preserve"> </v>
      </c>
      <c r="D853" s="85" t="str">
        <f>_xlfn.IFNA(INDEX('School List 1'!O:O, MATCH(B853,'School List 1'!C:C,0)),"")</f>
        <v/>
      </c>
      <c r="E853" s="9" t="e">
        <f t="shared" si="32"/>
        <v>#VALUE!</v>
      </c>
      <c r="F853" s="86" t="str">
        <f>IF(TRIM(B853)="","",_xlfn.IFNA(INDEX('School List 1'!P:P, MATCH(B853,'School List 1'!C:C,0)),1))</f>
        <v/>
      </c>
    </row>
    <row r="854" spans="1:6" x14ac:dyDescent="0.2">
      <c r="A854" s="9" t="str">
        <f>_xlfn.IFNA(INDEX('School List 1'!D:D,MATCH(B854,'School List 1'!C:C,0))," ")</f>
        <v xml:space="preserve"> </v>
      </c>
      <c r="D854" s="85" t="str">
        <f>_xlfn.IFNA(INDEX('School List 1'!O:O, MATCH(B854,'School List 1'!C:C,0)),"")</f>
        <v/>
      </c>
      <c r="E854" s="9" t="e">
        <f t="shared" si="32"/>
        <v>#VALUE!</v>
      </c>
      <c r="F854" s="86" t="str">
        <f>IF(TRIM(B854)="","",_xlfn.IFNA(INDEX('School List 1'!P:P, MATCH(B854,'School List 1'!C:C,0)),1))</f>
        <v/>
      </c>
    </row>
    <row r="855" spans="1:6" x14ac:dyDescent="0.2">
      <c r="A855" s="9" t="str">
        <f>_xlfn.IFNA(INDEX('School List 1'!D:D,MATCH(B855,'School List 1'!C:C,0))," ")</f>
        <v xml:space="preserve"> </v>
      </c>
      <c r="D855" s="85" t="str">
        <f>_xlfn.IFNA(INDEX('School List 1'!O:O, MATCH(B855,'School List 1'!C:C,0)),"")</f>
        <v/>
      </c>
      <c r="E855" s="9" t="e">
        <f t="shared" si="32"/>
        <v>#VALUE!</v>
      </c>
      <c r="F855" s="86" t="str">
        <f>IF(TRIM(B855)="","",_xlfn.IFNA(INDEX('School List 1'!P:P, MATCH(B855,'School List 1'!C:C,0)),1))</f>
        <v/>
      </c>
    </row>
    <row r="856" spans="1:6" x14ac:dyDescent="0.2">
      <c r="A856" s="9" t="str">
        <f>_xlfn.IFNA(INDEX('School List 1'!D:D,MATCH(B856,'School List 1'!C:C,0))," ")</f>
        <v xml:space="preserve"> </v>
      </c>
      <c r="D856" s="85" t="str">
        <f>_xlfn.IFNA(INDEX('School List 1'!O:O, MATCH(B856,'School List 1'!C:C,0)),"")</f>
        <v/>
      </c>
      <c r="E856" s="9" t="e">
        <f t="shared" si="32"/>
        <v>#VALUE!</v>
      </c>
      <c r="F856" s="86" t="str">
        <f>IF(TRIM(B856)="","",_xlfn.IFNA(INDEX('School List 1'!P:P, MATCH(B856,'School List 1'!C:C,0)),1))</f>
        <v/>
      </c>
    </row>
    <row r="857" spans="1:6" x14ac:dyDescent="0.2">
      <c r="A857" s="9" t="str">
        <f>_xlfn.IFNA(INDEX('School List 1'!D:D,MATCH(B857,'School List 1'!C:C,0))," ")</f>
        <v xml:space="preserve"> </v>
      </c>
      <c r="D857" s="85" t="str">
        <f>_xlfn.IFNA(INDEX('School List 1'!O:O, MATCH(B857,'School List 1'!C:C,0)),"")</f>
        <v/>
      </c>
      <c r="E857" s="9" t="e">
        <f t="shared" si="32"/>
        <v>#VALUE!</v>
      </c>
      <c r="F857" s="86" t="str">
        <f>IF(TRIM(B857)="","",_xlfn.IFNA(INDEX('School List 1'!P:P, MATCH(B857,'School List 1'!C:C,0)),1))</f>
        <v/>
      </c>
    </row>
    <row r="858" spans="1:6" x14ac:dyDescent="0.2">
      <c r="A858" s="9" t="str">
        <f>_xlfn.IFNA(INDEX('School List 1'!D:D,MATCH(B858,'School List 1'!C:C,0))," ")</f>
        <v xml:space="preserve"> </v>
      </c>
      <c r="D858" s="85" t="str">
        <f>_xlfn.IFNA(INDEX('School List 1'!O:O, MATCH(B858,'School List 1'!C:C,0)),"")</f>
        <v/>
      </c>
      <c r="E858" s="9" t="e">
        <f t="shared" si="32"/>
        <v>#VALUE!</v>
      </c>
      <c r="F858" s="86" t="str">
        <f>IF(TRIM(B858)="","",_xlfn.IFNA(INDEX('School List 1'!P:P, MATCH(B858,'School List 1'!C:C,0)),1))</f>
        <v/>
      </c>
    </row>
    <row r="859" spans="1:6" x14ac:dyDescent="0.2">
      <c r="A859" s="9" t="str">
        <f>_xlfn.IFNA(INDEX('School List 1'!D:D,MATCH(B859,'School List 1'!C:C,0))," ")</f>
        <v xml:space="preserve"> </v>
      </c>
      <c r="D859" s="85" t="str">
        <f>_xlfn.IFNA(INDEX('School List 1'!O:O, MATCH(B859,'School List 1'!C:C,0)),"")</f>
        <v/>
      </c>
      <c r="E859" s="9" t="e">
        <f t="shared" si="32"/>
        <v>#VALUE!</v>
      </c>
      <c r="F859" s="86" t="str">
        <f>IF(TRIM(B859)="","",_xlfn.IFNA(INDEX('School List 1'!P:P, MATCH(B859,'School List 1'!C:C,0)),1))</f>
        <v/>
      </c>
    </row>
    <row r="860" spans="1:6" x14ac:dyDescent="0.2">
      <c r="A860" s="9" t="str">
        <f>_xlfn.IFNA(INDEX('School List 1'!D:D,MATCH(B860,'School List 1'!C:C,0))," ")</f>
        <v xml:space="preserve"> </v>
      </c>
      <c r="D860" s="85" t="str">
        <f>_xlfn.IFNA(INDEX('School List 1'!O:O, MATCH(B860,'School List 1'!C:C,0)),"")</f>
        <v/>
      </c>
      <c r="E860" s="9" t="e">
        <f t="shared" si="32"/>
        <v>#VALUE!</v>
      </c>
      <c r="F860" s="86" t="str">
        <f>IF(TRIM(B860)="","",_xlfn.IFNA(INDEX('School List 1'!P:P, MATCH(B860,'School List 1'!C:C,0)),1))</f>
        <v/>
      </c>
    </row>
    <row r="861" spans="1:6" x14ac:dyDescent="0.2">
      <c r="A861" s="9" t="str">
        <f>_xlfn.IFNA(INDEX('School List 1'!D:D,MATCH(B861,'School List 1'!C:C,0))," ")</f>
        <v xml:space="preserve"> </v>
      </c>
      <c r="D861" s="85" t="str">
        <f>_xlfn.IFNA(INDEX('School List 1'!O:O, MATCH(B861,'School List 1'!C:C,0)),"")</f>
        <v/>
      </c>
      <c r="E861" s="9" t="e">
        <f t="shared" si="32"/>
        <v>#VALUE!</v>
      </c>
      <c r="F861" s="86" t="str">
        <f>IF(TRIM(B861)="","",_xlfn.IFNA(INDEX('School List 1'!P:P, MATCH(B861,'School List 1'!C:C,0)),1))</f>
        <v/>
      </c>
    </row>
    <row r="862" spans="1:6" x14ac:dyDescent="0.2">
      <c r="A862" s="9" t="str">
        <f>_xlfn.IFNA(INDEX('School List 1'!D:D,MATCH(B862,'School List 1'!C:C,0))," ")</f>
        <v xml:space="preserve"> </v>
      </c>
      <c r="D862" s="85" t="str">
        <f>_xlfn.IFNA(INDEX('School List 1'!O:O, MATCH(B862,'School List 1'!C:C,0)),"")</f>
        <v/>
      </c>
      <c r="E862" s="9" t="e">
        <f t="shared" si="32"/>
        <v>#VALUE!</v>
      </c>
      <c r="F862" s="86" t="str">
        <f>IF(TRIM(B862)="","",_xlfn.IFNA(INDEX('School List 1'!P:P, MATCH(B862,'School List 1'!C:C,0)),1))</f>
        <v/>
      </c>
    </row>
    <row r="863" spans="1:6" x14ac:dyDescent="0.2">
      <c r="A863" s="9" t="str">
        <f>_xlfn.IFNA(INDEX('School List 1'!D:D,MATCH(B863,'School List 1'!C:C,0))," ")</f>
        <v xml:space="preserve"> </v>
      </c>
      <c r="D863" s="85" t="str">
        <f>_xlfn.IFNA(INDEX('School List 1'!O:O, MATCH(B863,'School List 1'!C:C,0)),"")</f>
        <v/>
      </c>
      <c r="E863" s="9" t="e">
        <f t="shared" si="32"/>
        <v>#VALUE!</v>
      </c>
      <c r="F863" s="86" t="str">
        <f>IF(TRIM(B863)="","",_xlfn.IFNA(INDEX('School List 1'!P:P, MATCH(B863,'School List 1'!C:C,0)),1))</f>
        <v/>
      </c>
    </row>
    <row r="864" spans="1:6" x14ac:dyDescent="0.2">
      <c r="A864" s="9" t="str">
        <f>_xlfn.IFNA(INDEX('School List 1'!D:D,MATCH(B864,'School List 1'!C:C,0))," ")</f>
        <v xml:space="preserve"> </v>
      </c>
      <c r="D864" s="85" t="str">
        <f>_xlfn.IFNA(INDEX('School List 1'!O:O, MATCH(B864,'School List 1'!C:C,0)),"")</f>
        <v/>
      </c>
      <c r="E864" s="9" t="e">
        <f t="shared" si="32"/>
        <v>#VALUE!</v>
      </c>
      <c r="F864" s="86" t="str">
        <f>IF(TRIM(B864)="","",_xlfn.IFNA(INDEX('School List 1'!P:P, MATCH(B864,'School List 1'!C:C,0)),1))</f>
        <v/>
      </c>
    </row>
    <row r="865" spans="1:6" x14ac:dyDescent="0.2">
      <c r="A865" s="9" t="str">
        <f>_xlfn.IFNA(INDEX('School List 1'!D:D,MATCH(B865,'School List 1'!C:C,0))," ")</f>
        <v xml:space="preserve"> </v>
      </c>
      <c r="D865" s="85" t="str">
        <f>_xlfn.IFNA(INDEX('School List 1'!O:O, MATCH(B865,'School List 1'!C:C,0)),"")</f>
        <v/>
      </c>
      <c r="E865" s="9" t="e">
        <f t="shared" si="32"/>
        <v>#VALUE!</v>
      </c>
      <c r="F865" s="86" t="str">
        <f>IF(TRIM(B865)="","",_xlfn.IFNA(INDEX('School List 1'!P:P, MATCH(B865,'School List 1'!C:C,0)),1))</f>
        <v/>
      </c>
    </row>
    <row r="866" spans="1:6" x14ac:dyDescent="0.2">
      <c r="A866" s="9" t="str">
        <f>_xlfn.IFNA(INDEX('School List 1'!D:D,MATCH(B866,'School List 1'!C:C,0))," ")</f>
        <v xml:space="preserve"> </v>
      </c>
      <c r="D866" s="85" t="str">
        <f>_xlfn.IFNA(INDEX('School List 1'!O:O, MATCH(B866,'School List 1'!C:C,0)),"")</f>
        <v/>
      </c>
      <c r="E866" s="9" t="e">
        <f t="shared" si="32"/>
        <v>#VALUE!</v>
      </c>
      <c r="F866" s="86" t="str">
        <f>IF(TRIM(B866)="","",_xlfn.IFNA(INDEX('School List 1'!P:P, MATCH(B866,'School List 1'!C:C,0)),1))</f>
        <v/>
      </c>
    </row>
    <row r="867" spans="1:6" x14ac:dyDescent="0.2">
      <c r="A867" s="9" t="str">
        <f>_xlfn.IFNA(INDEX('School List 1'!D:D,MATCH(B867,'School List 1'!C:C,0))," ")</f>
        <v xml:space="preserve"> </v>
      </c>
      <c r="D867" s="85" t="str">
        <f>_xlfn.IFNA(INDEX('School List 1'!O:O, MATCH(B867,'School List 1'!C:C,0)),"")</f>
        <v/>
      </c>
      <c r="E867" s="9" t="e">
        <f t="shared" si="32"/>
        <v>#VALUE!</v>
      </c>
      <c r="F867" s="86" t="str">
        <f>IF(TRIM(B867)="","",_xlfn.IFNA(INDEX('School List 1'!P:P, MATCH(B867,'School List 1'!C:C,0)),1))</f>
        <v/>
      </c>
    </row>
    <row r="868" spans="1:6" x14ac:dyDescent="0.2">
      <c r="A868" s="9" t="str">
        <f>_xlfn.IFNA(INDEX('School List 1'!D:D,MATCH(B868,'School List 1'!C:C,0))," ")</f>
        <v xml:space="preserve"> </v>
      </c>
      <c r="D868" s="85" t="str">
        <f>_xlfn.IFNA(INDEX('School List 1'!O:O, MATCH(B868,'School List 1'!C:C,0)),"")</f>
        <v/>
      </c>
      <c r="E868" s="9" t="e">
        <f t="shared" si="32"/>
        <v>#VALUE!</v>
      </c>
      <c r="F868" s="86" t="str">
        <f>IF(TRIM(B868)="","",_xlfn.IFNA(INDEX('School List 1'!P:P, MATCH(B868,'School List 1'!C:C,0)),1))</f>
        <v/>
      </c>
    </row>
    <row r="869" spans="1:6" x14ac:dyDescent="0.2">
      <c r="A869" s="9" t="str">
        <f>_xlfn.IFNA(INDEX('School List 1'!D:D,MATCH(B869,'School List 1'!C:C,0))," ")</f>
        <v xml:space="preserve"> </v>
      </c>
      <c r="D869" s="85" t="str">
        <f>_xlfn.IFNA(INDEX('School List 1'!O:O, MATCH(B869,'School List 1'!C:C,0)),"")</f>
        <v/>
      </c>
      <c r="E869" s="9" t="e">
        <f t="shared" si="32"/>
        <v>#VALUE!</v>
      </c>
      <c r="F869" s="86" t="str">
        <f>IF(TRIM(B869)="","",_xlfn.IFNA(INDEX('School List 1'!P:P, MATCH(B869,'School List 1'!C:C,0)),1))</f>
        <v/>
      </c>
    </row>
    <row r="870" spans="1:6" x14ac:dyDescent="0.2">
      <c r="A870" s="9" t="str">
        <f>_xlfn.IFNA(INDEX('School List 1'!D:D,MATCH(B870,'School List 1'!C:C,0))," ")</f>
        <v xml:space="preserve"> </v>
      </c>
      <c r="D870" s="85" t="str">
        <f>_xlfn.IFNA(INDEX('School List 1'!O:O, MATCH(B870,'School List 1'!C:C,0)),"")</f>
        <v/>
      </c>
      <c r="E870" s="9" t="e">
        <f t="shared" si="32"/>
        <v>#VALUE!</v>
      </c>
      <c r="F870" s="86" t="str">
        <f>IF(TRIM(B870)="","",_xlfn.IFNA(INDEX('School List 1'!P:P, MATCH(B870,'School List 1'!C:C,0)),1))</f>
        <v/>
      </c>
    </row>
    <row r="871" spans="1:6" x14ac:dyDescent="0.2">
      <c r="A871" s="9" t="str">
        <f>_xlfn.IFNA(INDEX('School List 1'!D:D,MATCH(B871,'School List 1'!C:C,0))," ")</f>
        <v xml:space="preserve"> </v>
      </c>
      <c r="D871" s="85" t="str">
        <f>_xlfn.IFNA(INDEX('School List 1'!O:O, MATCH(B871,'School List 1'!C:C,0)),"")</f>
        <v/>
      </c>
      <c r="E871" s="9" t="e">
        <f t="shared" si="32"/>
        <v>#VALUE!</v>
      </c>
      <c r="F871" s="86" t="str">
        <f>IF(TRIM(B871)="","",_xlfn.IFNA(INDEX('School List 1'!P:P, MATCH(B871,'School List 1'!C:C,0)),1))</f>
        <v/>
      </c>
    </row>
    <row r="872" spans="1:6" x14ac:dyDescent="0.2">
      <c r="A872" s="9" t="str">
        <f>_xlfn.IFNA(INDEX('School List 1'!D:D,MATCH(B872,'School List 1'!C:C,0))," ")</f>
        <v xml:space="preserve"> </v>
      </c>
      <c r="D872" s="85" t="str">
        <f>_xlfn.IFNA(INDEX('School List 1'!O:O, MATCH(B872,'School List 1'!C:C,0)),"")</f>
        <v/>
      </c>
      <c r="E872" s="9" t="e">
        <f t="shared" si="32"/>
        <v>#VALUE!</v>
      </c>
      <c r="F872" s="86" t="str">
        <f>IF(TRIM(B872)="","",_xlfn.IFNA(INDEX('School List 1'!P:P, MATCH(B872,'School List 1'!C:C,0)),1))</f>
        <v/>
      </c>
    </row>
    <row r="873" spans="1:6" x14ac:dyDescent="0.2">
      <c r="A873" s="9" t="str">
        <f>_xlfn.IFNA(INDEX('School List 1'!D:D,MATCH(B873,'School List 1'!C:C,0))," ")</f>
        <v xml:space="preserve"> </v>
      </c>
      <c r="D873" s="85" t="str">
        <f>_xlfn.IFNA(INDEX('School List 1'!O:O, MATCH(B873,'School List 1'!C:C,0)),"")</f>
        <v/>
      </c>
      <c r="E873" s="9" t="e">
        <f t="shared" si="32"/>
        <v>#VALUE!</v>
      </c>
      <c r="F873" s="86" t="str">
        <f>IF(TRIM(B873)="","",_xlfn.IFNA(INDEX('School List 1'!P:P, MATCH(B873,'School List 1'!C:C,0)),1))</f>
        <v/>
      </c>
    </row>
    <row r="874" spans="1:6" x14ac:dyDescent="0.2">
      <c r="A874" s="9" t="str">
        <f>_xlfn.IFNA(INDEX('School List 1'!D:D,MATCH(B874,'School List 1'!C:C,0))," ")</f>
        <v xml:space="preserve"> </v>
      </c>
      <c r="D874" s="85" t="str">
        <f>_xlfn.IFNA(INDEX('School List 1'!O:O, MATCH(B874,'School List 1'!C:C,0)),"")</f>
        <v/>
      </c>
      <c r="E874" s="9" t="e">
        <f t="shared" si="32"/>
        <v>#VALUE!</v>
      </c>
      <c r="F874" s="86" t="str">
        <f>IF(TRIM(B874)="","",_xlfn.IFNA(INDEX('School List 1'!P:P, MATCH(B874,'School List 1'!C:C,0)),1))</f>
        <v/>
      </c>
    </row>
    <row r="875" spans="1:6" x14ac:dyDescent="0.2">
      <c r="A875" s="9" t="str">
        <f>_xlfn.IFNA(INDEX('School List 1'!D:D,MATCH(B875,'School List 1'!C:C,0))," ")</f>
        <v xml:space="preserve"> </v>
      </c>
      <c r="D875" s="85" t="str">
        <f>_xlfn.IFNA(INDEX('School List 1'!O:O, MATCH(B875,'School List 1'!C:C,0)),"")</f>
        <v/>
      </c>
      <c r="E875" s="9" t="e">
        <f t="shared" si="32"/>
        <v>#VALUE!</v>
      </c>
      <c r="F875" s="86" t="str">
        <f>IF(TRIM(B875)="","",_xlfn.IFNA(INDEX('School List 1'!P:P, MATCH(B875,'School List 1'!C:C,0)),1))</f>
        <v/>
      </c>
    </row>
    <row r="876" spans="1:6" x14ac:dyDescent="0.2">
      <c r="A876" s="9" t="str">
        <f>_xlfn.IFNA(INDEX('School List 1'!D:D,MATCH(B876,'School List 1'!C:C,0))," ")</f>
        <v xml:space="preserve"> </v>
      </c>
      <c r="D876" s="85" t="str">
        <f>_xlfn.IFNA(INDEX('School List 1'!O:O, MATCH(B876,'School List 1'!C:C,0)),"")</f>
        <v/>
      </c>
      <c r="E876" s="9" t="e">
        <f t="shared" si="32"/>
        <v>#VALUE!</v>
      </c>
      <c r="F876" s="86" t="str">
        <f>IF(TRIM(B876)="","",_xlfn.IFNA(INDEX('School List 1'!P:P, MATCH(B876,'School List 1'!C:C,0)),1))</f>
        <v/>
      </c>
    </row>
    <row r="877" spans="1:6" x14ac:dyDescent="0.2">
      <c r="A877" s="9" t="str">
        <f>_xlfn.IFNA(INDEX('School List 1'!D:D,MATCH(B877,'School List 1'!C:C,0))," ")</f>
        <v xml:space="preserve"> </v>
      </c>
      <c r="D877" s="85" t="str">
        <f>_xlfn.IFNA(INDEX('School List 1'!O:O, MATCH(B877,'School List 1'!C:C,0)),"")</f>
        <v/>
      </c>
      <c r="E877" s="9" t="e">
        <f t="shared" si="32"/>
        <v>#VALUE!</v>
      </c>
      <c r="F877" s="86" t="str">
        <f>IF(TRIM(B877)="","",_xlfn.IFNA(INDEX('School List 1'!P:P, MATCH(B877,'School List 1'!C:C,0)),1))</f>
        <v/>
      </c>
    </row>
    <row r="878" spans="1:6" x14ac:dyDescent="0.2">
      <c r="A878" s="9" t="str">
        <f>_xlfn.IFNA(INDEX('School List 1'!D:D,MATCH(B878,'School List 1'!C:C,0))," ")</f>
        <v xml:space="preserve"> </v>
      </c>
      <c r="D878" s="85" t="str">
        <f>_xlfn.IFNA(INDEX('School List 1'!O:O, MATCH(B878,'School List 1'!C:C,0)),"")</f>
        <v/>
      </c>
      <c r="E878" s="9" t="e">
        <f t="shared" si="32"/>
        <v>#VALUE!</v>
      </c>
      <c r="F878" s="86" t="str">
        <f>IF(TRIM(B878)="","",_xlfn.IFNA(INDEX('School List 1'!P:P, MATCH(B878,'School List 1'!C:C,0)),1))</f>
        <v/>
      </c>
    </row>
    <row r="879" spans="1:6" x14ac:dyDescent="0.2">
      <c r="A879" s="9" t="str">
        <f>_xlfn.IFNA(INDEX('School List 1'!D:D,MATCH(B879,'School List 1'!C:C,0))," ")</f>
        <v xml:space="preserve"> </v>
      </c>
      <c r="D879" s="85" t="str">
        <f>_xlfn.IFNA(INDEX('School List 1'!O:O, MATCH(B879,'School List 1'!C:C,0)),"")</f>
        <v/>
      </c>
      <c r="E879" s="9" t="e">
        <f t="shared" si="32"/>
        <v>#VALUE!</v>
      </c>
      <c r="F879" s="86" t="str">
        <f>IF(TRIM(B879)="","",_xlfn.IFNA(INDEX('School List 1'!P:P, MATCH(B879,'School List 1'!C:C,0)),1))</f>
        <v/>
      </c>
    </row>
    <row r="880" spans="1:6" x14ac:dyDescent="0.2">
      <c r="A880" s="9" t="str">
        <f>_xlfn.IFNA(INDEX('School List 1'!D:D,MATCH(B880,'School List 1'!C:C,0))," ")</f>
        <v xml:space="preserve"> </v>
      </c>
      <c r="D880" s="85" t="str">
        <f>_xlfn.IFNA(INDEX('School List 1'!O:O, MATCH(B880,'School List 1'!C:C,0)),"")</f>
        <v/>
      </c>
      <c r="E880" s="9" t="e">
        <f t="shared" si="32"/>
        <v>#VALUE!</v>
      </c>
      <c r="F880" s="86" t="str">
        <f>IF(TRIM(B880)="","",_xlfn.IFNA(INDEX('School List 1'!P:P, MATCH(B880,'School List 1'!C:C,0)),1))</f>
        <v/>
      </c>
    </row>
    <row r="881" spans="1:6" x14ac:dyDescent="0.2">
      <c r="A881" s="9" t="str">
        <f>_xlfn.IFNA(INDEX('School List 1'!D:D,MATCH(B881,'School List 1'!C:C,0))," ")</f>
        <v xml:space="preserve"> </v>
      </c>
      <c r="D881" s="85" t="str">
        <f>_xlfn.IFNA(INDEX('School List 1'!O:O, MATCH(B881,'School List 1'!C:C,0)),"")</f>
        <v/>
      </c>
      <c r="E881" s="9" t="e">
        <f t="shared" si="32"/>
        <v>#VALUE!</v>
      </c>
      <c r="F881" s="86" t="str">
        <f>IF(TRIM(B881)="","",_xlfn.IFNA(INDEX('School List 1'!P:P, MATCH(B881,'School List 1'!C:C,0)),1))</f>
        <v/>
      </c>
    </row>
    <row r="882" spans="1:6" x14ac:dyDescent="0.2">
      <c r="A882" s="9" t="str">
        <f>_xlfn.IFNA(INDEX('School List 1'!D:D,MATCH(B882,'School List 1'!C:C,0))," ")</f>
        <v xml:space="preserve"> </v>
      </c>
      <c r="D882" s="85" t="str">
        <f>_xlfn.IFNA(INDEX('School List 1'!O:O, MATCH(B882,'School List 1'!C:C,0)),"")</f>
        <v/>
      </c>
      <c r="E882" s="9" t="e">
        <f t="shared" si="32"/>
        <v>#VALUE!</v>
      </c>
      <c r="F882" s="86" t="str">
        <f>IF(TRIM(B882)="","",_xlfn.IFNA(INDEX('School List 1'!P:P, MATCH(B882,'School List 1'!C:C,0)),1))</f>
        <v/>
      </c>
    </row>
    <row r="883" spans="1:6" x14ac:dyDescent="0.2">
      <c r="A883" s="9" t="str">
        <f>_xlfn.IFNA(INDEX('School List 1'!D:D,MATCH(B883,'School List 1'!C:C,0))," ")</f>
        <v xml:space="preserve"> </v>
      </c>
      <c r="D883" s="85" t="str">
        <f>_xlfn.IFNA(INDEX('School List 1'!O:O, MATCH(B883,'School List 1'!C:C,0)),"")</f>
        <v/>
      </c>
      <c r="E883" s="9" t="e">
        <f t="shared" si="32"/>
        <v>#VALUE!</v>
      </c>
      <c r="F883" s="86" t="str">
        <f>IF(TRIM(B883)="","",_xlfn.IFNA(INDEX('School List 1'!P:P, MATCH(B883,'School List 1'!C:C,0)),1))</f>
        <v/>
      </c>
    </row>
    <row r="884" spans="1:6" x14ac:dyDescent="0.2">
      <c r="A884" s="9" t="str">
        <f>_xlfn.IFNA(INDEX('School List 1'!D:D,MATCH(B884,'School List 1'!C:C,0))," ")</f>
        <v xml:space="preserve"> </v>
      </c>
      <c r="D884" s="85" t="str">
        <f>_xlfn.IFNA(INDEX('School List 1'!O:O, MATCH(B884,'School List 1'!C:C,0)),"")</f>
        <v/>
      </c>
      <c r="E884" s="9" t="e">
        <f t="shared" si="32"/>
        <v>#VALUE!</v>
      </c>
      <c r="F884" s="86" t="str">
        <f>IF(TRIM(B884)="","",_xlfn.IFNA(INDEX('School List 1'!P:P, MATCH(B884,'School List 1'!C:C,0)),1))</f>
        <v/>
      </c>
    </row>
    <row r="885" spans="1:6" x14ac:dyDescent="0.2">
      <c r="A885" s="9" t="str">
        <f>_xlfn.IFNA(INDEX('School List 1'!D:D,MATCH(B885,'School List 1'!C:C,0))," ")</f>
        <v xml:space="preserve"> </v>
      </c>
      <c r="D885" s="85" t="str">
        <f>_xlfn.IFNA(INDEX('School List 1'!O:O, MATCH(B885,'School List 1'!C:C,0)),"")</f>
        <v/>
      </c>
      <c r="E885" s="9" t="e">
        <f t="shared" si="32"/>
        <v>#VALUE!</v>
      </c>
      <c r="F885" s="86" t="str">
        <f>IF(TRIM(B885)="","",_xlfn.IFNA(INDEX('School List 1'!P:P, MATCH(B885,'School List 1'!C:C,0)),1))</f>
        <v/>
      </c>
    </row>
    <row r="886" spans="1:6" x14ac:dyDescent="0.2">
      <c r="A886" s="9" t="str">
        <f>_xlfn.IFNA(INDEX('School List 1'!D:D,MATCH(B886,'School List 1'!C:C,0))," ")</f>
        <v xml:space="preserve"> </v>
      </c>
      <c r="D886" s="85" t="str">
        <f>_xlfn.IFNA(INDEX('School List 1'!O:O, MATCH(B886,'School List 1'!C:C,0)),"")</f>
        <v/>
      </c>
      <c r="E886" s="9" t="e">
        <f t="shared" si="32"/>
        <v>#VALUE!</v>
      </c>
      <c r="F886" s="86" t="str">
        <f>IF(TRIM(B886)="","",_xlfn.IFNA(INDEX('School List 1'!P:P, MATCH(B886,'School List 1'!C:C,0)),1))</f>
        <v/>
      </c>
    </row>
    <row r="887" spans="1:6" x14ac:dyDescent="0.2">
      <c r="A887" s="9" t="str">
        <f>_xlfn.IFNA(INDEX('School List 1'!D:D,MATCH(B887,'School List 1'!C:C,0))," ")</f>
        <v xml:space="preserve"> </v>
      </c>
      <c r="D887" s="85" t="str">
        <f>_xlfn.IFNA(INDEX('School List 1'!O:O, MATCH(B887,'School List 1'!C:C,0)),"")</f>
        <v/>
      </c>
      <c r="E887" s="9" t="e">
        <f t="shared" si="32"/>
        <v>#VALUE!</v>
      </c>
      <c r="F887" s="86" t="str">
        <f>IF(TRIM(B887)="","",_xlfn.IFNA(INDEX('School List 1'!P:P, MATCH(B887,'School List 1'!C:C,0)),1))</f>
        <v/>
      </c>
    </row>
    <row r="888" spans="1:6" x14ac:dyDescent="0.2">
      <c r="A888" s="9" t="str">
        <f>_xlfn.IFNA(INDEX('School List 1'!D:D,MATCH(B888,'School List 1'!C:C,0))," ")</f>
        <v xml:space="preserve"> </v>
      </c>
      <c r="D888" s="85" t="str">
        <f>_xlfn.IFNA(INDEX('School List 1'!O:O, MATCH(B888,'School List 1'!C:C,0)),"")</f>
        <v/>
      </c>
      <c r="E888" s="9" t="e">
        <f t="shared" si="32"/>
        <v>#VALUE!</v>
      </c>
      <c r="F888" s="86" t="str">
        <f>IF(TRIM(B888)="","",_xlfn.IFNA(INDEX('School List 1'!P:P, MATCH(B888,'School List 1'!C:C,0)),1))</f>
        <v/>
      </c>
    </row>
    <row r="889" spans="1:6" x14ac:dyDescent="0.2">
      <c r="A889" s="9" t="str">
        <f>_xlfn.IFNA(INDEX('School List 1'!D:D,MATCH(B889,'School List 1'!C:C,0))," ")</f>
        <v xml:space="preserve"> </v>
      </c>
      <c r="D889" s="85" t="str">
        <f>_xlfn.IFNA(INDEX('School List 1'!O:O, MATCH(B889,'School List 1'!C:C,0)),"")</f>
        <v/>
      </c>
      <c r="E889" s="9" t="e">
        <f t="shared" si="32"/>
        <v>#VALUE!</v>
      </c>
      <c r="F889" s="86" t="str">
        <f>IF(TRIM(B889)="","",_xlfn.IFNA(INDEX('School List 1'!P:P, MATCH(B889,'School List 1'!C:C,0)),1))</f>
        <v/>
      </c>
    </row>
    <row r="890" spans="1:6" x14ac:dyDescent="0.2">
      <c r="A890" s="9" t="str">
        <f>_xlfn.IFNA(INDEX('School List 1'!D:D,MATCH(B890,'School List 1'!C:C,0))," ")</f>
        <v xml:space="preserve"> </v>
      </c>
      <c r="D890" s="85" t="str">
        <f>_xlfn.IFNA(INDEX('School List 1'!O:O, MATCH(B890,'School List 1'!C:C,0)),"")</f>
        <v/>
      </c>
      <c r="E890" s="9" t="e">
        <f t="shared" si="32"/>
        <v>#VALUE!</v>
      </c>
      <c r="F890" s="86" t="str">
        <f>IF(TRIM(B890)="","",_xlfn.IFNA(INDEX('School List 1'!P:P, MATCH(B890,'School List 1'!C:C,0)),1))</f>
        <v/>
      </c>
    </row>
    <row r="891" spans="1:6" x14ac:dyDescent="0.2">
      <c r="A891" s="9" t="str">
        <f>_xlfn.IFNA(INDEX('School List 1'!D:D,MATCH(B891,'School List 1'!C:C,0))," ")</f>
        <v xml:space="preserve"> </v>
      </c>
      <c r="D891" s="85" t="str">
        <f>_xlfn.IFNA(INDEX('School List 1'!O:O, MATCH(B891,'School List 1'!C:C,0)),"")</f>
        <v/>
      </c>
      <c r="E891" s="9" t="e">
        <f t="shared" si="32"/>
        <v>#VALUE!</v>
      </c>
      <c r="F891" s="86" t="str">
        <f>IF(TRIM(B891)="","",_xlfn.IFNA(INDEX('School List 1'!P:P, MATCH(B891,'School List 1'!C:C,0)),1))</f>
        <v/>
      </c>
    </row>
    <row r="892" spans="1:6" x14ac:dyDescent="0.2">
      <c r="A892" s="9" t="str">
        <f>_xlfn.IFNA(INDEX('School List 1'!D:D,MATCH(B892,'School List 1'!C:C,0))," ")</f>
        <v xml:space="preserve"> </v>
      </c>
      <c r="D892" s="85" t="str">
        <f>_xlfn.IFNA(INDEX('School List 1'!O:O, MATCH(B892,'School List 1'!C:C,0)),"")</f>
        <v/>
      </c>
      <c r="E892" s="9" t="e">
        <f t="shared" si="32"/>
        <v>#VALUE!</v>
      </c>
      <c r="F892" s="86" t="str">
        <f>IF(TRIM(B892)="","",_xlfn.IFNA(INDEX('School List 1'!P:P, MATCH(B892,'School List 1'!C:C,0)),1))</f>
        <v/>
      </c>
    </row>
    <row r="893" spans="1:6" x14ac:dyDescent="0.2">
      <c r="A893" s="9" t="str">
        <f>_xlfn.IFNA(INDEX('School List 1'!D:D,MATCH(B893,'School List 1'!C:C,0))," ")</f>
        <v xml:space="preserve"> </v>
      </c>
      <c r="D893" s="85" t="str">
        <f>_xlfn.IFNA(INDEX('School List 1'!O:O, MATCH(B893,'School List 1'!C:C,0)),"")</f>
        <v/>
      </c>
      <c r="E893" s="9" t="e">
        <f t="shared" si="32"/>
        <v>#VALUE!</v>
      </c>
      <c r="F893" s="86" t="str">
        <f>IF(TRIM(B893)="","",_xlfn.IFNA(INDEX('School List 1'!P:P, MATCH(B893,'School List 1'!C:C,0)),1))</f>
        <v/>
      </c>
    </row>
    <row r="894" spans="1:6" x14ac:dyDescent="0.2">
      <c r="A894" s="9" t="str">
        <f>_xlfn.IFNA(INDEX('School List 1'!D:D,MATCH(B894,'School List 1'!C:C,0))," ")</f>
        <v xml:space="preserve"> </v>
      </c>
      <c r="D894" s="85" t="str">
        <f>_xlfn.IFNA(INDEX('School List 1'!O:O, MATCH(B894,'School List 1'!C:C,0)),"")</f>
        <v/>
      </c>
      <c r="E894" s="9" t="e">
        <f t="shared" si="32"/>
        <v>#VALUE!</v>
      </c>
      <c r="F894" s="86" t="str">
        <f>IF(TRIM(B894)="","",_xlfn.IFNA(INDEX('School List 1'!P:P, MATCH(B894,'School List 1'!C:C,0)),1))</f>
        <v/>
      </c>
    </row>
    <row r="895" spans="1:6" x14ac:dyDescent="0.2">
      <c r="A895" s="9" t="str">
        <f>_xlfn.IFNA(INDEX('School List 1'!D:D,MATCH(B895,'School List 1'!C:C,0))," ")</f>
        <v xml:space="preserve"> </v>
      </c>
      <c r="D895" s="85" t="str">
        <f>_xlfn.IFNA(INDEX('School List 1'!O:O, MATCH(B895,'School List 1'!C:C,0)),"")</f>
        <v/>
      </c>
      <c r="E895" s="9" t="e">
        <f t="shared" si="32"/>
        <v>#VALUE!</v>
      </c>
      <c r="F895" s="86" t="str">
        <f>IF(TRIM(B895)="","",_xlfn.IFNA(INDEX('School List 1'!P:P, MATCH(B895,'School List 1'!C:C,0)),1))</f>
        <v/>
      </c>
    </row>
    <row r="896" spans="1:6" x14ac:dyDescent="0.2">
      <c r="A896" s="9" t="str">
        <f>_xlfn.IFNA(INDEX('School List 1'!D:D,MATCH(B896,'School List 1'!C:C,0))," ")</f>
        <v xml:space="preserve"> </v>
      </c>
      <c r="D896" s="85" t="str">
        <f>_xlfn.IFNA(INDEX('School List 1'!O:O, MATCH(B896,'School List 1'!C:C,0)),"")</f>
        <v/>
      </c>
      <c r="E896" s="9" t="e">
        <f t="shared" si="32"/>
        <v>#VALUE!</v>
      </c>
      <c r="F896" s="86" t="str">
        <f>IF(TRIM(B896)="","",_xlfn.IFNA(INDEX('School List 1'!P:P, MATCH(B896,'School List 1'!C:C,0)),1))</f>
        <v/>
      </c>
    </row>
    <row r="897" spans="1:6" x14ac:dyDescent="0.2">
      <c r="A897" s="9" t="str">
        <f>_xlfn.IFNA(INDEX('School List 1'!D:D,MATCH(B897,'School List 1'!C:C,0))," ")</f>
        <v xml:space="preserve"> </v>
      </c>
      <c r="D897" s="85" t="str">
        <f>_xlfn.IFNA(INDEX('School List 1'!O:O, MATCH(B897,'School List 1'!C:C,0)),"")</f>
        <v/>
      </c>
      <c r="E897" s="9" t="e">
        <f t="shared" si="32"/>
        <v>#VALUE!</v>
      </c>
      <c r="F897" s="86" t="str">
        <f>IF(TRIM(B897)="","",_xlfn.IFNA(INDEX('School List 1'!P:P, MATCH(B897,'School List 1'!C:C,0)),1))</f>
        <v/>
      </c>
    </row>
    <row r="898" spans="1:6" x14ac:dyDescent="0.2">
      <c r="A898" s="9" t="str">
        <f>_xlfn.IFNA(INDEX('School List 1'!D:D,MATCH(B898,'School List 1'!C:C,0))," ")</f>
        <v xml:space="preserve"> </v>
      </c>
      <c r="D898" s="85" t="str">
        <f>_xlfn.IFNA(INDEX('School List 1'!O:O, MATCH(B898,'School List 1'!C:C,0)),"")</f>
        <v/>
      </c>
      <c r="E898" s="9" t="e">
        <f t="shared" si="32"/>
        <v>#VALUE!</v>
      </c>
      <c r="F898" s="86" t="str">
        <f>IF(TRIM(B898)="","",_xlfn.IFNA(INDEX('School List 1'!P:P, MATCH(B898,'School List 1'!C:C,0)),1))</f>
        <v/>
      </c>
    </row>
    <row r="899" spans="1:6" x14ac:dyDescent="0.2">
      <c r="A899" s="9" t="str">
        <f>_xlfn.IFNA(INDEX('School List 1'!D:D,MATCH(B899,'School List 1'!C:C,0))," ")</f>
        <v xml:space="preserve"> </v>
      </c>
      <c r="D899" s="85" t="str">
        <f>_xlfn.IFNA(INDEX('School List 1'!O:O, MATCH(B899,'School List 1'!C:C,0)),"")</f>
        <v/>
      </c>
      <c r="E899" s="9" t="e">
        <f t="shared" si="32"/>
        <v>#VALUE!</v>
      </c>
      <c r="F899" s="86" t="str">
        <f>IF(TRIM(B899)="","",_xlfn.IFNA(INDEX('School List 1'!P:P, MATCH(B899,'School List 1'!C:C,0)),1))</f>
        <v/>
      </c>
    </row>
    <row r="900" spans="1:6" x14ac:dyDescent="0.2">
      <c r="A900" s="9" t="str">
        <f>_xlfn.IFNA(INDEX('School List 1'!D:D,MATCH(B900,'School List 1'!C:C,0))," ")</f>
        <v xml:space="preserve"> </v>
      </c>
      <c r="D900" s="85" t="str">
        <f>_xlfn.IFNA(INDEX('School List 1'!O:O, MATCH(B900,'School List 1'!C:C,0)),"")</f>
        <v/>
      </c>
      <c r="E900" s="9" t="e">
        <f t="shared" si="32"/>
        <v>#VALUE!</v>
      </c>
      <c r="F900" s="86" t="str">
        <f>IF(TRIM(B900)="","",_xlfn.IFNA(INDEX('School List 1'!P:P, MATCH(B900,'School List 1'!C:C,0)),1))</f>
        <v/>
      </c>
    </row>
    <row r="901" spans="1:6" x14ac:dyDescent="0.2">
      <c r="A901" s="9" t="str">
        <f>_xlfn.IFNA(INDEX('School List 1'!D:D,MATCH(B901,'School List 1'!C:C,0))," ")</f>
        <v xml:space="preserve"> </v>
      </c>
      <c r="D901" s="85" t="str">
        <f>_xlfn.IFNA(INDEX('School List 1'!O:O, MATCH(B901,'School List 1'!C:C,0)),"")</f>
        <v/>
      </c>
      <c r="E901" s="9" t="e">
        <f t="shared" si="32"/>
        <v>#VALUE!</v>
      </c>
      <c r="F901" s="86" t="str">
        <f>IF(TRIM(B901)="","",_xlfn.IFNA(INDEX('School List 1'!P:P, MATCH(B901,'School List 1'!C:C,0)),1))</f>
        <v/>
      </c>
    </row>
    <row r="902" spans="1:6" x14ac:dyDescent="0.2">
      <c r="A902" s="9" t="str">
        <f>_xlfn.IFNA(INDEX('School List 1'!D:D,MATCH(B902,'School List 1'!C:C,0))," ")</f>
        <v xml:space="preserve"> </v>
      </c>
      <c r="D902" s="85" t="str">
        <f>_xlfn.IFNA(INDEX('School List 1'!O:O, MATCH(B902,'School List 1'!C:C,0)),"")</f>
        <v/>
      </c>
      <c r="E902" s="9" t="e">
        <f t="shared" si="32"/>
        <v>#VALUE!</v>
      </c>
      <c r="F902" s="86" t="str">
        <f>IF(TRIM(B902)="","",_xlfn.IFNA(INDEX('School List 1'!P:P, MATCH(B902,'School List 1'!C:C,0)),1))</f>
        <v/>
      </c>
    </row>
    <row r="903" spans="1:6" x14ac:dyDescent="0.2">
      <c r="A903" s="9" t="str">
        <f>_xlfn.IFNA(INDEX('School List 1'!D:D,MATCH(B903,'School List 1'!C:C,0))," ")</f>
        <v xml:space="preserve"> </v>
      </c>
      <c r="D903" s="85" t="str">
        <f>_xlfn.IFNA(INDEX('School List 1'!O:O, MATCH(B903,'School List 1'!C:C,0)),"")</f>
        <v/>
      </c>
      <c r="E903" s="9" t="e">
        <f t="shared" si="32"/>
        <v>#VALUE!</v>
      </c>
      <c r="F903" s="86" t="str">
        <f>IF(TRIM(B903)="","",_xlfn.IFNA(INDEX('School List 1'!P:P, MATCH(B903,'School List 1'!C:C,0)),1))</f>
        <v/>
      </c>
    </row>
    <row r="904" spans="1:6" x14ac:dyDescent="0.2">
      <c r="A904" s="9" t="str">
        <f>_xlfn.IFNA(INDEX('School List 1'!D:D,MATCH(B904,'School List 1'!C:C,0))," ")</f>
        <v xml:space="preserve"> </v>
      </c>
      <c r="D904" s="85" t="str">
        <f>_xlfn.IFNA(INDEX('School List 1'!O:O, MATCH(B904,'School List 1'!C:C,0)),"")</f>
        <v/>
      </c>
      <c r="E904" s="9" t="e">
        <f t="shared" ref="E904:E967" si="33">_xlfn.IFNA(((D904/12)*5)+((C904/12)*7),0)</f>
        <v>#VALUE!</v>
      </c>
      <c r="F904" s="86" t="str">
        <f>IF(TRIM(B904)="","",_xlfn.IFNA(INDEX('School List 1'!P:P, MATCH(B904,'School List 1'!C:C,0)),1))</f>
        <v/>
      </c>
    </row>
    <row r="905" spans="1:6" x14ac:dyDescent="0.2">
      <c r="A905" s="9" t="str">
        <f>_xlfn.IFNA(INDEX('School List 1'!D:D,MATCH(B905,'School List 1'!C:C,0))," ")</f>
        <v xml:space="preserve"> </v>
      </c>
      <c r="D905" s="85" t="str">
        <f>_xlfn.IFNA(INDEX('School List 1'!O:O, MATCH(B905,'School List 1'!C:C,0)),"")</f>
        <v/>
      </c>
      <c r="E905" s="9" t="e">
        <f t="shared" si="33"/>
        <v>#VALUE!</v>
      </c>
      <c r="F905" s="86" t="str">
        <f>IF(TRIM(B905)="","",_xlfn.IFNA(INDEX('School List 1'!P:P, MATCH(B905,'School List 1'!C:C,0)),1))</f>
        <v/>
      </c>
    </row>
    <row r="906" spans="1:6" x14ac:dyDescent="0.2">
      <c r="A906" s="9" t="str">
        <f>_xlfn.IFNA(INDEX('School List 1'!D:D,MATCH(B906,'School List 1'!C:C,0))," ")</f>
        <v xml:space="preserve"> </v>
      </c>
      <c r="D906" s="85" t="str">
        <f>_xlfn.IFNA(INDEX('School List 1'!O:O, MATCH(B906,'School List 1'!C:C,0)),"")</f>
        <v/>
      </c>
      <c r="E906" s="9" t="e">
        <f t="shared" si="33"/>
        <v>#VALUE!</v>
      </c>
      <c r="F906" s="86" t="str">
        <f>IF(TRIM(B906)="","",_xlfn.IFNA(INDEX('School List 1'!P:P, MATCH(B906,'School List 1'!C:C,0)),1))</f>
        <v/>
      </c>
    </row>
    <row r="907" spans="1:6" x14ac:dyDescent="0.2">
      <c r="A907" s="9" t="str">
        <f>_xlfn.IFNA(INDEX('School List 1'!D:D,MATCH(B907,'School List 1'!C:C,0))," ")</f>
        <v xml:space="preserve"> </v>
      </c>
      <c r="D907" s="85" t="str">
        <f>_xlfn.IFNA(INDEX('School List 1'!O:O, MATCH(B907,'School List 1'!C:C,0)),"")</f>
        <v/>
      </c>
      <c r="E907" s="9" t="e">
        <f t="shared" si="33"/>
        <v>#VALUE!</v>
      </c>
      <c r="F907" s="86" t="str">
        <f>IF(TRIM(B907)="","",_xlfn.IFNA(INDEX('School List 1'!P:P, MATCH(B907,'School List 1'!C:C,0)),1))</f>
        <v/>
      </c>
    </row>
    <row r="908" spans="1:6" x14ac:dyDescent="0.2">
      <c r="A908" s="9" t="str">
        <f>_xlfn.IFNA(INDEX('School List 1'!D:D,MATCH(B908,'School List 1'!C:C,0))," ")</f>
        <v xml:space="preserve"> </v>
      </c>
      <c r="D908" s="85" t="str">
        <f>_xlfn.IFNA(INDEX('School List 1'!O:O, MATCH(B908,'School List 1'!C:C,0)),"")</f>
        <v/>
      </c>
      <c r="E908" s="9" t="e">
        <f t="shared" si="33"/>
        <v>#VALUE!</v>
      </c>
      <c r="F908" s="86" t="str">
        <f>IF(TRIM(B908)="","",_xlfn.IFNA(INDEX('School List 1'!P:P, MATCH(B908,'School List 1'!C:C,0)),1))</f>
        <v/>
      </c>
    </row>
    <row r="909" spans="1:6" x14ac:dyDescent="0.2">
      <c r="A909" s="9" t="str">
        <f>_xlfn.IFNA(INDEX('School List 1'!D:D,MATCH(B909,'School List 1'!C:C,0))," ")</f>
        <v xml:space="preserve"> </v>
      </c>
      <c r="D909" s="85" t="str">
        <f>_xlfn.IFNA(INDEX('School List 1'!O:O, MATCH(B909,'School List 1'!C:C,0)),"")</f>
        <v/>
      </c>
      <c r="E909" s="9" t="e">
        <f t="shared" si="33"/>
        <v>#VALUE!</v>
      </c>
      <c r="F909" s="86" t="str">
        <f>IF(TRIM(B909)="","",_xlfn.IFNA(INDEX('School List 1'!P:P, MATCH(B909,'School List 1'!C:C,0)),1))</f>
        <v/>
      </c>
    </row>
    <row r="910" spans="1:6" x14ac:dyDescent="0.2">
      <c r="A910" s="9" t="str">
        <f>_xlfn.IFNA(INDEX('School List 1'!D:D,MATCH(B910,'School List 1'!C:C,0))," ")</f>
        <v xml:space="preserve"> </v>
      </c>
      <c r="D910" s="85" t="str">
        <f>_xlfn.IFNA(INDEX('School List 1'!O:O, MATCH(B910,'School List 1'!C:C,0)),"")</f>
        <v/>
      </c>
      <c r="E910" s="9" t="e">
        <f t="shared" si="33"/>
        <v>#VALUE!</v>
      </c>
      <c r="F910" s="86" t="str">
        <f>IF(TRIM(B910)="","",_xlfn.IFNA(INDEX('School List 1'!P:P, MATCH(B910,'School List 1'!C:C,0)),1))</f>
        <v/>
      </c>
    </row>
    <row r="911" spans="1:6" x14ac:dyDescent="0.2">
      <c r="A911" s="9" t="str">
        <f>_xlfn.IFNA(INDEX('School List 1'!D:D,MATCH(B911,'School List 1'!C:C,0))," ")</f>
        <v xml:space="preserve"> </v>
      </c>
      <c r="D911" s="85" t="str">
        <f>_xlfn.IFNA(INDEX('School List 1'!O:O, MATCH(B911,'School List 1'!C:C,0)),"")</f>
        <v/>
      </c>
      <c r="E911" s="9" t="e">
        <f t="shared" si="33"/>
        <v>#VALUE!</v>
      </c>
      <c r="F911" s="86" t="str">
        <f>IF(TRIM(B911)="","",_xlfn.IFNA(INDEX('School List 1'!P:P, MATCH(B911,'School List 1'!C:C,0)),1))</f>
        <v/>
      </c>
    </row>
    <row r="912" spans="1:6" x14ac:dyDescent="0.2">
      <c r="A912" s="9" t="str">
        <f>_xlfn.IFNA(INDEX('School List 1'!D:D,MATCH(B912,'School List 1'!C:C,0))," ")</f>
        <v xml:space="preserve"> </v>
      </c>
      <c r="D912" s="85" t="str">
        <f>_xlfn.IFNA(INDEX('School List 1'!O:O, MATCH(B912,'School List 1'!C:C,0)),"")</f>
        <v/>
      </c>
      <c r="E912" s="9" t="e">
        <f t="shared" si="33"/>
        <v>#VALUE!</v>
      </c>
      <c r="F912" s="86" t="str">
        <f>IF(TRIM(B912)="","",_xlfn.IFNA(INDEX('School List 1'!P:P, MATCH(B912,'School List 1'!C:C,0)),1))</f>
        <v/>
      </c>
    </row>
    <row r="913" spans="1:6" x14ac:dyDescent="0.2">
      <c r="A913" s="9" t="str">
        <f>_xlfn.IFNA(INDEX('School List 1'!D:D,MATCH(B913,'School List 1'!C:C,0))," ")</f>
        <v xml:space="preserve"> </v>
      </c>
      <c r="D913" s="85" t="str">
        <f>_xlfn.IFNA(INDEX('School List 1'!O:O, MATCH(B913,'School List 1'!C:C,0)),"")</f>
        <v/>
      </c>
      <c r="E913" s="9" t="e">
        <f t="shared" si="33"/>
        <v>#VALUE!</v>
      </c>
      <c r="F913" s="86" t="str">
        <f>IF(TRIM(B913)="","",_xlfn.IFNA(INDEX('School List 1'!P:P, MATCH(B913,'School List 1'!C:C,0)),1))</f>
        <v/>
      </c>
    </row>
    <row r="914" spans="1:6" x14ac:dyDescent="0.2">
      <c r="A914" s="9" t="str">
        <f>_xlfn.IFNA(INDEX('School List 1'!D:D,MATCH(B914,'School List 1'!C:C,0))," ")</f>
        <v xml:space="preserve"> </v>
      </c>
      <c r="D914" s="85" t="str">
        <f>_xlfn.IFNA(INDEX('School List 1'!O:O, MATCH(B914,'School List 1'!C:C,0)),"")</f>
        <v/>
      </c>
      <c r="E914" s="9" t="e">
        <f t="shared" si="33"/>
        <v>#VALUE!</v>
      </c>
      <c r="F914" s="86" t="str">
        <f>IF(TRIM(B914)="","",_xlfn.IFNA(INDEX('School List 1'!P:P, MATCH(B914,'School List 1'!C:C,0)),1))</f>
        <v/>
      </c>
    </row>
    <row r="915" spans="1:6" x14ac:dyDescent="0.2">
      <c r="A915" s="9" t="str">
        <f>_xlfn.IFNA(INDEX('School List 1'!D:D,MATCH(B915,'School List 1'!C:C,0))," ")</f>
        <v xml:space="preserve"> </v>
      </c>
      <c r="D915" s="85" t="str">
        <f>_xlfn.IFNA(INDEX('School List 1'!O:O, MATCH(B915,'School List 1'!C:C,0)),"")</f>
        <v/>
      </c>
      <c r="E915" s="9" t="e">
        <f t="shared" si="33"/>
        <v>#VALUE!</v>
      </c>
      <c r="F915" s="86" t="str">
        <f>IF(TRIM(B915)="","",_xlfn.IFNA(INDEX('School List 1'!P:P, MATCH(B915,'School List 1'!C:C,0)),1))</f>
        <v/>
      </c>
    </row>
    <row r="916" spans="1:6" x14ac:dyDescent="0.2">
      <c r="A916" s="9" t="str">
        <f>_xlfn.IFNA(INDEX('School List 1'!D:D,MATCH(B916,'School List 1'!C:C,0))," ")</f>
        <v xml:space="preserve"> </v>
      </c>
      <c r="D916" s="85" t="str">
        <f>_xlfn.IFNA(INDEX('School List 1'!O:O, MATCH(B916,'School List 1'!C:C,0)),"")</f>
        <v/>
      </c>
      <c r="E916" s="9" t="e">
        <f t="shared" si="33"/>
        <v>#VALUE!</v>
      </c>
      <c r="F916" s="86" t="str">
        <f>IF(TRIM(B916)="","",_xlfn.IFNA(INDEX('School List 1'!P:P, MATCH(B916,'School List 1'!C:C,0)),1))</f>
        <v/>
      </c>
    </row>
    <row r="917" spans="1:6" x14ac:dyDescent="0.2">
      <c r="A917" s="9" t="str">
        <f>_xlfn.IFNA(INDEX('School List 1'!D:D,MATCH(B917,'School List 1'!C:C,0))," ")</f>
        <v xml:space="preserve"> </v>
      </c>
      <c r="D917" s="85" t="str">
        <f>_xlfn.IFNA(INDEX('School List 1'!O:O, MATCH(B917,'School List 1'!C:C,0)),"")</f>
        <v/>
      </c>
      <c r="E917" s="9" t="e">
        <f t="shared" si="33"/>
        <v>#VALUE!</v>
      </c>
      <c r="F917" s="86" t="str">
        <f>IF(TRIM(B917)="","",_xlfn.IFNA(INDEX('School List 1'!P:P, MATCH(B917,'School List 1'!C:C,0)),1))</f>
        <v/>
      </c>
    </row>
    <row r="918" spans="1:6" x14ac:dyDescent="0.2">
      <c r="A918" s="9" t="str">
        <f>_xlfn.IFNA(INDEX('School List 1'!D:D,MATCH(B918,'School List 1'!C:C,0))," ")</f>
        <v xml:space="preserve"> </v>
      </c>
      <c r="D918" s="85" t="str">
        <f>_xlfn.IFNA(INDEX('School List 1'!O:O, MATCH(B918,'School List 1'!C:C,0)),"")</f>
        <v/>
      </c>
      <c r="E918" s="9" t="e">
        <f t="shared" si="33"/>
        <v>#VALUE!</v>
      </c>
      <c r="F918" s="86" t="str">
        <f>IF(TRIM(B918)="","",_xlfn.IFNA(INDEX('School List 1'!P:P, MATCH(B918,'School List 1'!C:C,0)),1))</f>
        <v/>
      </c>
    </row>
    <row r="919" spans="1:6" x14ac:dyDescent="0.2">
      <c r="A919" s="9" t="str">
        <f>_xlfn.IFNA(INDEX('School List 1'!D:D,MATCH(B919,'School List 1'!C:C,0))," ")</f>
        <v xml:space="preserve"> </v>
      </c>
      <c r="D919" s="85" t="str">
        <f>_xlfn.IFNA(INDEX('School List 1'!O:O, MATCH(B919,'School List 1'!C:C,0)),"")</f>
        <v/>
      </c>
      <c r="E919" s="9" t="e">
        <f t="shared" si="33"/>
        <v>#VALUE!</v>
      </c>
      <c r="F919" s="86" t="str">
        <f>IF(TRIM(B919)="","",_xlfn.IFNA(INDEX('School List 1'!P:P, MATCH(B919,'School List 1'!C:C,0)),1))</f>
        <v/>
      </c>
    </row>
    <row r="920" spans="1:6" x14ac:dyDescent="0.2">
      <c r="A920" s="9" t="str">
        <f>_xlfn.IFNA(INDEX('School List 1'!D:D,MATCH(B920,'School List 1'!C:C,0))," ")</f>
        <v xml:space="preserve"> </v>
      </c>
      <c r="D920" s="85" t="str">
        <f>_xlfn.IFNA(INDEX('School List 1'!O:O, MATCH(B920,'School List 1'!C:C,0)),"")</f>
        <v/>
      </c>
      <c r="E920" s="9" t="e">
        <f t="shared" si="33"/>
        <v>#VALUE!</v>
      </c>
      <c r="F920" s="86" t="str">
        <f>IF(TRIM(B920)="","",_xlfn.IFNA(INDEX('School List 1'!P:P, MATCH(B920,'School List 1'!C:C,0)),1))</f>
        <v/>
      </c>
    </row>
    <row r="921" spans="1:6" x14ac:dyDescent="0.2">
      <c r="A921" s="9" t="str">
        <f>_xlfn.IFNA(INDEX('School List 1'!D:D,MATCH(B921,'School List 1'!C:C,0))," ")</f>
        <v xml:space="preserve"> </v>
      </c>
      <c r="D921" s="85" t="str">
        <f>_xlfn.IFNA(INDEX('School List 1'!O:O, MATCH(B921,'School List 1'!C:C,0)),"")</f>
        <v/>
      </c>
      <c r="E921" s="9" t="e">
        <f t="shared" si="33"/>
        <v>#VALUE!</v>
      </c>
      <c r="F921" s="86" t="str">
        <f>IF(TRIM(B921)="","",_xlfn.IFNA(INDEX('School List 1'!P:P, MATCH(B921,'School List 1'!C:C,0)),1))</f>
        <v/>
      </c>
    </row>
    <row r="922" spans="1:6" x14ac:dyDescent="0.2">
      <c r="A922" s="9" t="str">
        <f>_xlfn.IFNA(INDEX('School List 1'!D:D,MATCH(B922,'School List 1'!C:C,0))," ")</f>
        <v xml:space="preserve"> </v>
      </c>
      <c r="D922" s="85" t="str">
        <f>_xlfn.IFNA(INDEX('School List 1'!O:O, MATCH(B922,'School List 1'!C:C,0)),"")</f>
        <v/>
      </c>
      <c r="E922" s="9" t="e">
        <f t="shared" si="33"/>
        <v>#VALUE!</v>
      </c>
      <c r="F922" s="86" t="str">
        <f>IF(TRIM(B922)="","",_xlfn.IFNA(INDEX('School List 1'!P:P, MATCH(B922,'School List 1'!C:C,0)),1))</f>
        <v/>
      </c>
    </row>
    <row r="923" spans="1:6" x14ac:dyDescent="0.2">
      <c r="A923" s="9" t="str">
        <f>_xlfn.IFNA(INDEX('School List 1'!D:D,MATCH(B923,'School List 1'!C:C,0))," ")</f>
        <v xml:space="preserve"> </v>
      </c>
      <c r="D923" s="85" t="str">
        <f>_xlfn.IFNA(INDEX('School List 1'!O:O, MATCH(B923,'School List 1'!C:C,0)),"")</f>
        <v/>
      </c>
      <c r="E923" s="9" t="e">
        <f t="shared" si="33"/>
        <v>#VALUE!</v>
      </c>
      <c r="F923" s="86" t="str">
        <f>IF(TRIM(B923)="","",_xlfn.IFNA(INDEX('School List 1'!P:P, MATCH(B923,'School List 1'!C:C,0)),1))</f>
        <v/>
      </c>
    </row>
    <row r="924" spans="1:6" x14ac:dyDescent="0.2">
      <c r="A924" s="9" t="str">
        <f>_xlfn.IFNA(INDEX('School List 1'!D:D,MATCH(B924,'School List 1'!C:C,0))," ")</f>
        <v xml:space="preserve"> </v>
      </c>
      <c r="D924" s="85" t="str">
        <f>_xlfn.IFNA(INDEX('School List 1'!O:O, MATCH(B924,'School List 1'!C:C,0)),"")</f>
        <v/>
      </c>
      <c r="E924" s="9" t="e">
        <f t="shared" si="33"/>
        <v>#VALUE!</v>
      </c>
      <c r="F924" s="86" t="str">
        <f>IF(TRIM(B924)="","",_xlfn.IFNA(INDEX('School List 1'!P:P, MATCH(B924,'School List 1'!C:C,0)),1))</f>
        <v/>
      </c>
    </row>
    <row r="925" spans="1:6" x14ac:dyDescent="0.2">
      <c r="A925" s="9" t="str">
        <f>_xlfn.IFNA(INDEX('School List 1'!D:D,MATCH(B925,'School List 1'!C:C,0))," ")</f>
        <v xml:space="preserve"> </v>
      </c>
      <c r="D925" s="85" t="str">
        <f>_xlfn.IFNA(INDEX('School List 1'!O:O, MATCH(B925,'School List 1'!C:C,0)),"")</f>
        <v/>
      </c>
      <c r="E925" s="9" t="e">
        <f t="shared" si="33"/>
        <v>#VALUE!</v>
      </c>
      <c r="F925" s="86" t="str">
        <f>IF(TRIM(B925)="","",_xlfn.IFNA(INDEX('School List 1'!P:P, MATCH(B925,'School List 1'!C:C,0)),1))</f>
        <v/>
      </c>
    </row>
    <row r="926" spans="1:6" x14ac:dyDescent="0.2">
      <c r="A926" s="9" t="str">
        <f>_xlfn.IFNA(INDEX('School List 1'!D:D,MATCH(B926,'School List 1'!C:C,0))," ")</f>
        <v xml:space="preserve"> </v>
      </c>
      <c r="D926" s="85" t="str">
        <f>_xlfn.IFNA(INDEX('School List 1'!O:O, MATCH(B926,'School List 1'!C:C,0)),"")</f>
        <v/>
      </c>
      <c r="E926" s="9" t="e">
        <f t="shared" si="33"/>
        <v>#VALUE!</v>
      </c>
      <c r="F926" s="86" t="str">
        <f>IF(TRIM(B926)="","",_xlfn.IFNA(INDEX('School List 1'!P:P, MATCH(B926,'School List 1'!C:C,0)),1))</f>
        <v/>
      </c>
    </row>
    <row r="927" spans="1:6" x14ac:dyDescent="0.2">
      <c r="A927" s="9" t="str">
        <f>_xlfn.IFNA(INDEX('School List 1'!D:D,MATCH(B927,'School List 1'!C:C,0))," ")</f>
        <v xml:space="preserve"> </v>
      </c>
      <c r="D927" s="85" t="str">
        <f>_xlfn.IFNA(INDEX('School List 1'!O:O, MATCH(B927,'School List 1'!C:C,0)),"")</f>
        <v/>
      </c>
      <c r="E927" s="9" t="e">
        <f t="shared" si="33"/>
        <v>#VALUE!</v>
      </c>
      <c r="F927" s="86" t="str">
        <f>IF(TRIM(B927)="","",_xlfn.IFNA(INDEX('School List 1'!P:P, MATCH(B927,'School List 1'!C:C,0)),1))</f>
        <v/>
      </c>
    </row>
    <row r="928" spans="1:6" x14ac:dyDescent="0.2">
      <c r="A928" s="9" t="str">
        <f>_xlfn.IFNA(INDEX('School List 1'!D:D,MATCH(B928,'School List 1'!C:C,0))," ")</f>
        <v xml:space="preserve"> </v>
      </c>
      <c r="D928" s="85" t="str">
        <f>_xlfn.IFNA(INDEX('School List 1'!O:O, MATCH(B928,'School List 1'!C:C,0)),"")</f>
        <v/>
      </c>
      <c r="E928" s="9" t="e">
        <f t="shared" si="33"/>
        <v>#VALUE!</v>
      </c>
      <c r="F928" s="86" t="str">
        <f>IF(TRIM(B928)="","",_xlfn.IFNA(INDEX('School List 1'!P:P, MATCH(B928,'School List 1'!C:C,0)),1))</f>
        <v/>
      </c>
    </row>
    <row r="929" spans="1:6" x14ac:dyDescent="0.2">
      <c r="A929" s="9" t="str">
        <f>_xlfn.IFNA(INDEX('School List 1'!D:D,MATCH(B929,'School List 1'!C:C,0))," ")</f>
        <v xml:space="preserve"> </v>
      </c>
      <c r="D929" s="85" t="str">
        <f>_xlfn.IFNA(INDEX('School List 1'!O:O, MATCH(B929,'School List 1'!C:C,0)),"")</f>
        <v/>
      </c>
      <c r="E929" s="9" t="e">
        <f t="shared" si="33"/>
        <v>#VALUE!</v>
      </c>
      <c r="F929" s="86" t="str">
        <f>IF(TRIM(B929)="","",_xlfn.IFNA(INDEX('School List 1'!P:P, MATCH(B929,'School List 1'!C:C,0)),1))</f>
        <v/>
      </c>
    </row>
    <row r="930" spans="1:6" x14ac:dyDescent="0.2">
      <c r="A930" s="9" t="str">
        <f>_xlfn.IFNA(INDEX('School List 1'!D:D,MATCH(B930,'School List 1'!C:C,0))," ")</f>
        <v xml:space="preserve"> </v>
      </c>
      <c r="D930" s="85" t="str">
        <f>_xlfn.IFNA(INDEX('School List 1'!O:O, MATCH(B930,'School List 1'!C:C,0)),"")</f>
        <v/>
      </c>
      <c r="E930" s="9" t="e">
        <f t="shared" si="33"/>
        <v>#VALUE!</v>
      </c>
      <c r="F930" s="86" t="str">
        <f>IF(TRIM(B930)="","",_xlfn.IFNA(INDEX('School List 1'!P:P, MATCH(B930,'School List 1'!C:C,0)),1))</f>
        <v/>
      </c>
    </row>
    <row r="931" spans="1:6" x14ac:dyDescent="0.2">
      <c r="A931" s="9" t="str">
        <f>_xlfn.IFNA(INDEX('School List 1'!D:D,MATCH(B931,'School List 1'!C:C,0))," ")</f>
        <v xml:space="preserve"> </v>
      </c>
      <c r="D931" s="85" t="str">
        <f>_xlfn.IFNA(INDEX('School List 1'!O:O, MATCH(B931,'School List 1'!C:C,0)),"")</f>
        <v/>
      </c>
      <c r="E931" s="9" t="e">
        <f t="shared" si="33"/>
        <v>#VALUE!</v>
      </c>
      <c r="F931" s="86" t="str">
        <f>IF(TRIM(B931)="","",_xlfn.IFNA(INDEX('School List 1'!P:P, MATCH(B931,'School List 1'!C:C,0)),1))</f>
        <v/>
      </c>
    </row>
    <row r="932" spans="1:6" x14ac:dyDescent="0.2">
      <c r="A932" s="9" t="str">
        <f>_xlfn.IFNA(INDEX('School List 1'!D:D,MATCH(B932,'School List 1'!C:C,0))," ")</f>
        <v xml:space="preserve"> </v>
      </c>
      <c r="D932" s="85" t="str">
        <f>_xlfn.IFNA(INDEX('School List 1'!O:O, MATCH(B932,'School List 1'!C:C,0)),"")</f>
        <v/>
      </c>
      <c r="E932" s="9" t="e">
        <f t="shared" si="33"/>
        <v>#VALUE!</v>
      </c>
      <c r="F932" s="86" t="str">
        <f>IF(TRIM(B932)="","",_xlfn.IFNA(INDEX('School List 1'!P:P, MATCH(B932,'School List 1'!C:C,0)),1))</f>
        <v/>
      </c>
    </row>
    <row r="933" spans="1:6" x14ac:dyDescent="0.2">
      <c r="A933" s="9" t="str">
        <f>_xlfn.IFNA(INDEX('School List 1'!D:D,MATCH(B933,'School List 1'!C:C,0))," ")</f>
        <v xml:space="preserve"> </v>
      </c>
      <c r="D933" s="85" t="str">
        <f>_xlfn.IFNA(INDEX('School List 1'!O:O, MATCH(B933,'School List 1'!C:C,0)),"")</f>
        <v/>
      </c>
      <c r="E933" s="9" t="e">
        <f t="shared" si="33"/>
        <v>#VALUE!</v>
      </c>
      <c r="F933" s="86" t="str">
        <f>IF(TRIM(B933)="","",_xlfn.IFNA(INDEX('School List 1'!P:P, MATCH(B933,'School List 1'!C:C,0)),1))</f>
        <v/>
      </c>
    </row>
    <row r="934" spans="1:6" x14ac:dyDescent="0.2">
      <c r="A934" s="9" t="str">
        <f>_xlfn.IFNA(INDEX('School List 1'!D:D,MATCH(B934,'School List 1'!C:C,0))," ")</f>
        <v xml:space="preserve"> </v>
      </c>
      <c r="D934" s="85" t="str">
        <f>_xlfn.IFNA(INDEX('School List 1'!O:O, MATCH(B934,'School List 1'!C:C,0)),"")</f>
        <v/>
      </c>
      <c r="E934" s="9" t="e">
        <f t="shared" si="33"/>
        <v>#VALUE!</v>
      </c>
      <c r="F934" s="86" t="str">
        <f>IF(TRIM(B934)="","",_xlfn.IFNA(INDEX('School List 1'!P:P, MATCH(B934,'School List 1'!C:C,0)),1))</f>
        <v/>
      </c>
    </row>
    <row r="935" spans="1:6" x14ac:dyDescent="0.2">
      <c r="A935" s="9" t="str">
        <f>_xlfn.IFNA(INDEX('School List 1'!D:D,MATCH(B935,'School List 1'!C:C,0))," ")</f>
        <v xml:space="preserve"> </v>
      </c>
      <c r="D935" s="85" t="str">
        <f>_xlfn.IFNA(INDEX('School List 1'!O:O, MATCH(B935,'School List 1'!C:C,0)),"")</f>
        <v/>
      </c>
      <c r="E935" s="9" t="e">
        <f t="shared" si="33"/>
        <v>#VALUE!</v>
      </c>
      <c r="F935" s="86" t="str">
        <f>IF(TRIM(B935)="","",_xlfn.IFNA(INDEX('School List 1'!P:P, MATCH(B935,'School List 1'!C:C,0)),1))</f>
        <v/>
      </c>
    </row>
    <row r="936" spans="1:6" x14ac:dyDescent="0.2">
      <c r="A936" s="9" t="str">
        <f>_xlfn.IFNA(INDEX('School List 1'!D:D,MATCH(B936,'School List 1'!C:C,0))," ")</f>
        <v xml:space="preserve"> </v>
      </c>
      <c r="D936" s="85" t="str">
        <f>_xlfn.IFNA(INDEX('School List 1'!O:O, MATCH(B936,'School List 1'!C:C,0)),"")</f>
        <v/>
      </c>
      <c r="E936" s="9" t="e">
        <f t="shared" si="33"/>
        <v>#VALUE!</v>
      </c>
      <c r="F936" s="86" t="str">
        <f>IF(TRIM(B936)="","",_xlfn.IFNA(INDEX('School List 1'!P:P, MATCH(B936,'School List 1'!C:C,0)),1))</f>
        <v/>
      </c>
    </row>
    <row r="937" spans="1:6" x14ac:dyDescent="0.2">
      <c r="A937" s="9" t="str">
        <f>_xlfn.IFNA(INDEX('School List 1'!D:D,MATCH(B937,'School List 1'!C:C,0))," ")</f>
        <v xml:space="preserve"> </v>
      </c>
      <c r="D937" s="85" t="str">
        <f>_xlfn.IFNA(INDEX('School List 1'!O:O, MATCH(B937,'School List 1'!C:C,0)),"")</f>
        <v/>
      </c>
      <c r="E937" s="9" t="e">
        <f t="shared" si="33"/>
        <v>#VALUE!</v>
      </c>
      <c r="F937" s="86" t="str">
        <f>IF(TRIM(B937)="","",_xlfn.IFNA(INDEX('School List 1'!P:P, MATCH(B937,'School List 1'!C:C,0)),1))</f>
        <v/>
      </c>
    </row>
    <row r="938" spans="1:6" x14ac:dyDescent="0.2">
      <c r="A938" s="9" t="str">
        <f>_xlfn.IFNA(INDEX('School List 1'!D:D,MATCH(B938,'School List 1'!C:C,0))," ")</f>
        <v xml:space="preserve"> </v>
      </c>
      <c r="D938" s="85" t="str">
        <f>_xlfn.IFNA(INDEX('School List 1'!O:O, MATCH(B938,'School List 1'!C:C,0)),"")</f>
        <v/>
      </c>
      <c r="E938" s="9" t="e">
        <f t="shared" si="33"/>
        <v>#VALUE!</v>
      </c>
      <c r="F938" s="86" t="str">
        <f>IF(TRIM(B938)="","",_xlfn.IFNA(INDEX('School List 1'!P:P, MATCH(B938,'School List 1'!C:C,0)),1))</f>
        <v/>
      </c>
    </row>
    <row r="939" spans="1:6" x14ac:dyDescent="0.2">
      <c r="A939" s="9" t="str">
        <f>_xlfn.IFNA(INDEX('School List 1'!D:D,MATCH(B939,'School List 1'!C:C,0))," ")</f>
        <v xml:space="preserve"> </v>
      </c>
      <c r="D939" s="85" t="str">
        <f>_xlfn.IFNA(INDEX('School List 1'!O:O, MATCH(B939,'School List 1'!C:C,0)),"")</f>
        <v/>
      </c>
      <c r="E939" s="9" t="e">
        <f t="shared" si="33"/>
        <v>#VALUE!</v>
      </c>
      <c r="F939" s="86" t="str">
        <f>IF(TRIM(B939)="","",_xlfn.IFNA(INDEX('School List 1'!P:P, MATCH(B939,'School List 1'!C:C,0)),1))</f>
        <v/>
      </c>
    </row>
    <row r="940" spans="1:6" x14ac:dyDescent="0.2">
      <c r="A940" s="9" t="str">
        <f>_xlfn.IFNA(INDEX('School List 1'!D:D,MATCH(B940,'School List 1'!C:C,0))," ")</f>
        <v xml:space="preserve"> </v>
      </c>
      <c r="D940" s="85" t="str">
        <f>_xlfn.IFNA(INDEX('School List 1'!O:O, MATCH(B940,'School List 1'!C:C,0)),"")</f>
        <v/>
      </c>
      <c r="E940" s="9" t="e">
        <f t="shared" si="33"/>
        <v>#VALUE!</v>
      </c>
      <c r="F940" s="86" t="str">
        <f>IF(TRIM(B940)="","",_xlfn.IFNA(INDEX('School List 1'!P:P, MATCH(B940,'School List 1'!C:C,0)),1))</f>
        <v/>
      </c>
    </row>
    <row r="941" spans="1:6" x14ac:dyDescent="0.2">
      <c r="A941" s="9" t="str">
        <f>_xlfn.IFNA(INDEX('School List 1'!D:D,MATCH(B941,'School List 1'!C:C,0))," ")</f>
        <v xml:space="preserve"> </v>
      </c>
      <c r="D941" s="85" t="str">
        <f>_xlfn.IFNA(INDEX('School List 1'!O:O, MATCH(B941,'School List 1'!C:C,0)),"")</f>
        <v/>
      </c>
      <c r="E941" s="9" t="e">
        <f t="shared" si="33"/>
        <v>#VALUE!</v>
      </c>
      <c r="F941" s="86" t="str">
        <f>IF(TRIM(B941)="","",_xlfn.IFNA(INDEX('School List 1'!P:P, MATCH(B941,'School List 1'!C:C,0)),1))</f>
        <v/>
      </c>
    </row>
    <row r="942" spans="1:6" x14ac:dyDescent="0.2">
      <c r="A942" s="9" t="str">
        <f>_xlfn.IFNA(INDEX('School List 1'!D:D,MATCH(B942,'School List 1'!C:C,0))," ")</f>
        <v xml:space="preserve"> </v>
      </c>
      <c r="D942" s="85" t="str">
        <f>_xlfn.IFNA(INDEX('School List 1'!O:O, MATCH(B942,'School List 1'!C:C,0)),"")</f>
        <v/>
      </c>
      <c r="E942" s="9" t="e">
        <f t="shared" si="33"/>
        <v>#VALUE!</v>
      </c>
      <c r="F942" s="86" t="str">
        <f>IF(TRIM(B942)="","",_xlfn.IFNA(INDEX('School List 1'!P:P, MATCH(B942,'School List 1'!C:C,0)),1))</f>
        <v/>
      </c>
    </row>
    <row r="943" spans="1:6" x14ac:dyDescent="0.2">
      <c r="A943" s="9" t="str">
        <f>_xlfn.IFNA(INDEX('School List 1'!D:D,MATCH(B943,'School List 1'!C:C,0))," ")</f>
        <v xml:space="preserve"> </v>
      </c>
      <c r="D943" s="85" t="str">
        <f>_xlfn.IFNA(INDEX('School List 1'!O:O, MATCH(B943,'School List 1'!C:C,0)),"")</f>
        <v/>
      </c>
      <c r="E943" s="9" t="e">
        <f t="shared" si="33"/>
        <v>#VALUE!</v>
      </c>
      <c r="F943" s="86" t="str">
        <f>IF(TRIM(B943)="","",_xlfn.IFNA(INDEX('School List 1'!P:P, MATCH(B943,'School List 1'!C:C,0)),1))</f>
        <v/>
      </c>
    </row>
    <row r="944" spans="1:6" x14ac:dyDescent="0.2">
      <c r="A944" s="9" t="str">
        <f>_xlfn.IFNA(INDEX('School List 1'!D:D,MATCH(B944,'School List 1'!C:C,0))," ")</f>
        <v xml:space="preserve"> </v>
      </c>
      <c r="D944" s="85" t="str">
        <f>_xlfn.IFNA(INDEX('School List 1'!O:O, MATCH(B944,'School List 1'!C:C,0)),"")</f>
        <v/>
      </c>
      <c r="E944" s="9" t="e">
        <f t="shared" si="33"/>
        <v>#VALUE!</v>
      </c>
      <c r="F944" s="86" t="str">
        <f>IF(TRIM(B944)="","",_xlfn.IFNA(INDEX('School List 1'!P:P, MATCH(B944,'School List 1'!C:C,0)),1))</f>
        <v/>
      </c>
    </row>
    <row r="945" spans="1:6" x14ac:dyDescent="0.2">
      <c r="A945" s="9" t="str">
        <f>_xlfn.IFNA(INDEX('School List 1'!D:D,MATCH(B945,'School List 1'!C:C,0))," ")</f>
        <v xml:space="preserve"> </v>
      </c>
      <c r="D945" s="85" t="str">
        <f>_xlfn.IFNA(INDEX('School List 1'!O:O, MATCH(B945,'School List 1'!C:C,0)),"")</f>
        <v/>
      </c>
      <c r="E945" s="9" t="e">
        <f t="shared" si="33"/>
        <v>#VALUE!</v>
      </c>
      <c r="F945" s="86" t="str">
        <f>IF(TRIM(B945)="","",_xlfn.IFNA(INDEX('School List 1'!P:P, MATCH(B945,'School List 1'!C:C,0)),1))</f>
        <v/>
      </c>
    </row>
    <row r="946" spans="1:6" x14ac:dyDescent="0.2">
      <c r="A946" s="9" t="str">
        <f>_xlfn.IFNA(INDEX('School List 1'!D:D,MATCH(B946,'School List 1'!C:C,0))," ")</f>
        <v xml:space="preserve"> </v>
      </c>
      <c r="D946" s="85" t="str">
        <f>_xlfn.IFNA(INDEX('School List 1'!O:O, MATCH(B946,'School List 1'!C:C,0)),"")</f>
        <v/>
      </c>
      <c r="E946" s="9" t="e">
        <f t="shared" si="33"/>
        <v>#VALUE!</v>
      </c>
      <c r="F946" s="86" t="str">
        <f>IF(TRIM(B946)="","",_xlfn.IFNA(INDEX('School List 1'!P:P, MATCH(B946,'School List 1'!C:C,0)),1))</f>
        <v/>
      </c>
    </row>
    <row r="947" spans="1:6" x14ac:dyDescent="0.2">
      <c r="A947" s="9" t="str">
        <f>_xlfn.IFNA(INDEX('School List 1'!D:D,MATCH(B947,'School List 1'!C:C,0))," ")</f>
        <v xml:space="preserve"> </v>
      </c>
      <c r="D947" s="85" t="str">
        <f>_xlfn.IFNA(INDEX('School List 1'!O:O, MATCH(B947,'School List 1'!C:C,0)),"")</f>
        <v/>
      </c>
      <c r="E947" s="9" t="e">
        <f t="shared" si="33"/>
        <v>#VALUE!</v>
      </c>
      <c r="F947" s="86" t="str">
        <f>IF(TRIM(B947)="","",_xlfn.IFNA(INDEX('School List 1'!P:P, MATCH(B947,'School List 1'!C:C,0)),1))</f>
        <v/>
      </c>
    </row>
    <row r="948" spans="1:6" x14ac:dyDescent="0.2">
      <c r="A948" s="9" t="str">
        <f>_xlfn.IFNA(INDEX('School List 1'!D:D,MATCH(B948,'School List 1'!C:C,0))," ")</f>
        <v xml:space="preserve"> </v>
      </c>
      <c r="D948" s="85" t="str">
        <f>_xlfn.IFNA(INDEX('School List 1'!O:O, MATCH(B948,'School List 1'!C:C,0)),"")</f>
        <v/>
      </c>
      <c r="E948" s="9" t="e">
        <f t="shared" si="33"/>
        <v>#VALUE!</v>
      </c>
      <c r="F948" s="86" t="str">
        <f>IF(TRIM(B948)="","",_xlfn.IFNA(INDEX('School List 1'!P:P, MATCH(B948,'School List 1'!C:C,0)),1))</f>
        <v/>
      </c>
    </row>
    <row r="949" spans="1:6" x14ac:dyDescent="0.2">
      <c r="A949" s="9" t="str">
        <f>_xlfn.IFNA(INDEX('School List 1'!D:D,MATCH(B949,'School List 1'!C:C,0))," ")</f>
        <v xml:space="preserve"> </v>
      </c>
      <c r="D949" s="85" t="str">
        <f>_xlfn.IFNA(INDEX('School List 1'!O:O, MATCH(B949,'School List 1'!C:C,0)),"")</f>
        <v/>
      </c>
      <c r="E949" s="9" t="e">
        <f t="shared" si="33"/>
        <v>#VALUE!</v>
      </c>
      <c r="F949" s="86" t="str">
        <f>IF(TRIM(B949)="","",_xlfn.IFNA(INDEX('School List 1'!P:P, MATCH(B949,'School List 1'!C:C,0)),1))</f>
        <v/>
      </c>
    </row>
    <row r="950" spans="1:6" x14ac:dyDescent="0.2">
      <c r="A950" s="9" t="str">
        <f>_xlfn.IFNA(INDEX('School List 1'!D:D,MATCH(B950,'School List 1'!C:C,0))," ")</f>
        <v xml:space="preserve"> </v>
      </c>
      <c r="D950" s="85" t="str">
        <f>_xlfn.IFNA(INDEX('School List 1'!O:O, MATCH(B950,'School List 1'!C:C,0)),"")</f>
        <v/>
      </c>
      <c r="E950" s="9" t="e">
        <f t="shared" si="33"/>
        <v>#VALUE!</v>
      </c>
      <c r="F950" s="86" t="str">
        <f>IF(TRIM(B950)="","",_xlfn.IFNA(INDEX('School List 1'!P:P, MATCH(B950,'School List 1'!C:C,0)),1))</f>
        <v/>
      </c>
    </row>
    <row r="951" spans="1:6" x14ac:dyDescent="0.2">
      <c r="A951" s="9" t="str">
        <f>_xlfn.IFNA(INDEX('School List 1'!D:D,MATCH(B951,'School List 1'!C:C,0))," ")</f>
        <v xml:space="preserve"> </v>
      </c>
      <c r="D951" s="85" t="str">
        <f>_xlfn.IFNA(INDEX('School List 1'!O:O, MATCH(B951,'School List 1'!C:C,0)),"")</f>
        <v/>
      </c>
      <c r="E951" s="9" t="e">
        <f t="shared" si="33"/>
        <v>#VALUE!</v>
      </c>
      <c r="F951" s="86" t="str">
        <f>IF(TRIM(B951)="","",_xlfn.IFNA(INDEX('School List 1'!P:P, MATCH(B951,'School List 1'!C:C,0)),1))</f>
        <v/>
      </c>
    </row>
    <row r="952" spans="1:6" x14ac:dyDescent="0.2">
      <c r="A952" s="9" t="str">
        <f>_xlfn.IFNA(INDEX('School List 1'!D:D,MATCH(B952,'School List 1'!C:C,0))," ")</f>
        <v xml:space="preserve"> </v>
      </c>
      <c r="D952" s="85" t="str">
        <f>_xlfn.IFNA(INDEX('School List 1'!O:O, MATCH(B952,'School List 1'!C:C,0)),"")</f>
        <v/>
      </c>
      <c r="E952" s="9" t="e">
        <f t="shared" si="33"/>
        <v>#VALUE!</v>
      </c>
      <c r="F952" s="86" t="str">
        <f>IF(TRIM(B952)="","",_xlfn.IFNA(INDEX('School List 1'!P:P, MATCH(B952,'School List 1'!C:C,0)),1))</f>
        <v/>
      </c>
    </row>
    <row r="953" spans="1:6" x14ac:dyDescent="0.2">
      <c r="A953" s="9" t="str">
        <f>_xlfn.IFNA(INDEX('School List 1'!D:D,MATCH(B953,'School List 1'!C:C,0))," ")</f>
        <v xml:space="preserve"> </v>
      </c>
      <c r="D953" s="85" t="str">
        <f>_xlfn.IFNA(INDEX('School List 1'!O:O, MATCH(B953,'School List 1'!C:C,0)),"")</f>
        <v/>
      </c>
      <c r="E953" s="9" t="e">
        <f t="shared" si="33"/>
        <v>#VALUE!</v>
      </c>
      <c r="F953" s="86" t="str">
        <f>IF(TRIM(B953)="","",_xlfn.IFNA(INDEX('School List 1'!P:P, MATCH(B953,'School List 1'!C:C,0)),1))</f>
        <v/>
      </c>
    </row>
    <row r="954" spans="1:6" x14ac:dyDescent="0.2">
      <c r="A954" s="9" t="str">
        <f>_xlfn.IFNA(INDEX('School List 1'!D:D,MATCH(B954,'School List 1'!C:C,0))," ")</f>
        <v xml:space="preserve"> </v>
      </c>
      <c r="D954" s="85" t="str">
        <f>_xlfn.IFNA(INDEX('School List 1'!O:O, MATCH(B954,'School List 1'!C:C,0)),"")</f>
        <v/>
      </c>
      <c r="E954" s="9" t="e">
        <f t="shared" si="33"/>
        <v>#VALUE!</v>
      </c>
      <c r="F954" s="86" t="str">
        <f>IF(TRIM(B954)="","",_xlfn.IFNA(INDEX('School List 1'!P:P, MATCH(B954,'School List 1'!C:C,0)),1))</f>
        <v/>
      </c>
    </row>
    <row r="955" spans="1:6" x14ac:dyDescent="0.2">
      <c r="A955" s="9" t="str">
        <f>_xlfn.IFNA(INDEX('School List 1'!D:D,MATCH(B955,'School List 1'!C:C,0))," ")</f>
        <v xml:space="preserve"> </v>
      </c>
      <c r="D955" s="85" t="str">
        <f>_xlfn.IFNA(INDEX('School List 1'!O:O, MATCH(B955,'School List 1'!C:C,0)),"")</f>
        <v/>
      </c>
      <c r="E955" s="9" t="e">
        <f t="shared" si="33"/>
        <v>#VALUE!</v>
      </c>
      <c r="F955" s="86" t="str">
        <f>IF(TRIM(B955)="","",_xlfn.IFNA(INDEX('School List 1'!P:P, MATCH(B955,'School List 1'!C:C,0)),1))</f>
        <v/>
      </c>
    </row>
    <row r="956" spans="1:6" x14ac:dyDescent="0.2">
      <c r="A956" s="9" t="str">
        <f>_xlfn.IFNA(INDEX('School List 1'!D:D,MATCH(B956,'School List 1'!C:C,0))," ")</f>
        <v xml:space="preserve"> </v>
      </c>
      <c r="D956" s="85" t="str">
        <f>_xlfn.IFNA(INDEX('School List 1'!O:O, MATCH(B956,'School List 1'!C:C,0)),"")</f>
        <v/>
      </c>
      <c r="E956" s="9" t="e">
        <f t="shared" si="33"/>
        <v>#VALUE!</v>
      </c>
      <c r="F956" s="86" t="str">
        <f>IF(TRIM(B956)="","",_xlfn.IFNA(INDEX('School List 1'!P:P, MATCH(B956,'School List 1'!C:C,0)),1))</f>
        <v/>
      </c>
    </row>
    <row r="957" spans="1:6" x14ac:dyDescent="0.2">
      <c r="A957" s="9" t="str">
        <f>_xlfn.IFNA(INDEX('School List 1'!D:D,MATCH(B957,'School List 1'!C:C,0))," ")</f>
        <v xml:space="preserve"> </v>
      </c>
      <c r="D957" s="85" t="str">
        <f>_xlfn.IFNA(INDEX('School List 1'!O:O, MATCH(B957,'School List 1'!C:C,0)),"")</f>
        <v/>
      </c>
      <c r="E957" s="9" t="e">
        <f t="shared" si="33"/>
        <v>#VALUE!</v>
      </c>
      <c r="F957" s="86" t="str">
        <f>IF(TRIM(B957)="","",_xlfn.IFNA(INDEX('School List 1'!P:P, MATCH(B957,'School List 1'!C:C,0)),1))</f>
        <v/>
      </c>
    </row>
    <row r="958" spans="1:6" x14ac:dyDescent="0.2">
      <c r="A958" s="9" t="str">
        <f>_xlfn.IFNA(INDEX('School List 1'!D:D,MATCH(B958,'School List 1'!C:C,0))," ")</f>
        <v xml:space="preserve"> </v>
      </c>
      <c r="D958" s="85" t="str">
        <f>_xlfn.IFNA(INDEX('School List 1'!O:O, MATCH(B958,'School List 1'!C:C,0)),"")</f>
        <v/>
      </c>
      <c r="E958" s="9" t="e">
        <f t="shared" si="33"/>
        <v>#VALUE!</v>
      </c>
      <c r="F958" s="86" t="str">
        <f>IF(TRIM(B958)="","",_xlfn.IFNA(INDEX('School List 1'!P:P, MATCH(B958,'School List 1'!C:C,0)),1))</f>
        <v/>
      </c>
    </row>
    <row r="959" spans="1:6" x14ac:dyDescent="0.2">
      <c r="A959" s="9" t="str">
        <f>_xlfn.IFNA(INDEX('School List 1'!D:D,MATCH(B959,'School List 1'!C:C,0))," ")</f>
        <v xml:space="preserve"> </v>
      </c>
      <c r="D959" s="85" t="str">
        <f>_xlfn.IFNA(INDEX('School List 1'!O:O, MATCH(B959,'School List 1'!C:C,0)),"")</f>
        <v/>
      </c>
      <c r="E959" s="9" t="e">
        <f t="shared" si="33"/>
        <v>#VALUE!</v>
      </c>
      <c r="F959" s="86" t="str">
        <f>IF(TRIM(B959)="","",_xlfn.IFNA(INDEX('School List 1'!P:P, MATCH(B959,'School List 1'!C:C,0)),1))</f>
        <v/>
      </c>
    </row>
    <row r="960" spans="1:6" x14ac:dyDescent="0.2">
      <c r="A960" s="9" t="str">
        <f>_xlfn.IFNA(INDEX('School List 1'!D:D,MATCH(B960,'School List 1'!C:C,0))," ")</f>
        <v xml:space="preserve"> </v>
      </c>
      <c r="D960" s="85" t="str">
        <f>_xlfn.IFNA(INDEX('School List 1'!O:O, MATCH(B960,'School List 1'!C:C,0)),"")</f>
        <v/>
      </c>
      <c r="E960" s="9" t="e">
        <f t="shared" si="33"/>
        <v>#VALUE!</v>
      </c>
      <c r="F960" s="86" t="str">
        <f>IF(TRIM(B960)="","",_xlfn.IFNA(INDEX('School List 1'!P:P, MATCH(B960,'School List 1'!C:C,0)),1))</f>
        <v/>
      </c>
    </row>
    <row r="961" spans="1:6" x14ac:dyDescent="0.2">
      <c r="A961" s="9" t="str">
        <f>_xlfn.IFNA(INDEX('School List 1'!D:D,MATCH(B961,'School List 1'!C:C,0))," ")</f>
        <v xml:space="preserve"> </v>
      </c>
      <c r="D961" s="85" t="str">
        <f>_xlfn.IFNA(INDEX('School List 1'!O:O, MATCH(B961,'School List 1'!C:C,0)),"")</f>
        <v/>
      </c>
      <c r="E961" s="9" t="e">
        <f t="shared" si="33"/>
        <v>#VALUE!</v>
      </c>
      <c r="F961" s="86" t="str">
        <f>IF(TRIM(B961)="","",_xlfn.IFNA(INDEX('School List 1'!P:P, MATCH(B961,'School List 1'!C:C,0)),1))</f>
        <v/>
      </c>
    </row>
    <row r="962" spans="1:6" x14ac:dyDescent="0.2">
      <c r="A962" s="9" t="str">
        <f>_xlfn.IFNA(INDEX('School List 1'!D:D,MATCH(B962,'School List 1'!C:C,0))," ")</f>
        <v xml:space="preserve"> </v>
      </c>
      <c r="D962" s="85" t="str">
        <f>_xlfn.IFNA(INDEX('School List 1'!O:O, MATCH(B962,'School List 1'!C:C,0)),"")</f>
        <v/>
      </c>
      <c r="E962" s="9" t="e">
        <f t="shared" si="33"/>
        <v>#VALUE!</v>
      </c>
      <c r="F962" s="86" t="str">
        <f>IF(TRIM(B962)="","",_xlfn.IFNA(INDEX('School List 1'!P:P, MATCH(B962,'School List 1'!C:C,0)),1))</f>
        <v/>
      </c>
    </row>
    <row r="963" spans="1:6" x14ac:dyDescent="0.2">
      <c r="A963" s="9" t="str">
        <f>_xlfn.IFNA(INDEX('School List 1'!D:D,MATCH(B963,'School List 1'!C:C,0))," ")</f>
        <v xml:space="preserve"> </v>
      </c>
      <c r="D963" s="85" t="str">
        <f>_xlfn.IFNA(INDEX('School List 1'!O:O, MATCH(B963,'School List 1'!C:C,0)),"")</f>
        <v/>
      </c>
      <c r="E963" s="9" t="e">
        <f t="shared" si="33"/>
        <v>#VALUE!</v>
      </c>
      <c r="F963" s="86" t="str">
        <f>IF(TRIM(B963)="","",_xlfn.IFNA(INDEX('School List 1'!P:P, MATCH(B963,'School List 1'!C:C,0)),1))</f>
        <v/>
      </c>
    </row>
    <row r="964" spans="1:6" x14ac:dyDescent="0.2">
      <c r="A964" s="9" t="str">
        <f>_xlfn.IFNA(INDEX('School List 1'!D:D,MATCH(B964,'School List 1'!C:C,0))," ")</f>
        <v xml:space="preserve"> </v>
      </c>
      <c r="D964" s="85" t="str">
        <f>_xlfn.IFNA(INDEX('School List 1'!O:O, MATCH(B964,'School List 1'!C:C,0)),"")</f>
        <v/>
      </c>
      <c r="E964" s="9" t="e">
        <f t="shared" si="33"/>
        <v>#VALUE!</v>
      </c>
      <c r="F964" s="86" t="str">
        <f>IF(TRIM(B964)="","",_xlfn.IFNA(INDEX('School List 1'!P:P, MATCH(B964,'School List 1'!C:C,0)),1))</f>
        <v/>
      </c>
    </row>
    <row r="965" spans="1:6" x14ac:dyDescent="0.2">
      <c r="A965" s="9" t="str">
        <f>_xlfn.IFNA(INDEX('School List 1'!D:D,MATCH(B965,'School List 1'!C:C,0))," ")</f>
        <v xml:space="preserve"> </v>
      </c>
      <c r="D965" s="85" t="str">
        <f>_xlfn.IFNA(INDEX('School List 1'!O:O, MATCH(B965,'School List 1'!C:C,0)),"")</f>
        <v/>
      </c>
      <c r="E965" s="9" t="e">
        <f t="shared" si="33"/>
        <v>#VALUE!</v>
      </c>
      <c r="F965" s="86" t="str">
        <f>IF(TRIM(B965)="","",_xlfn.IFNA(INDEX('School List 1'!P:P, MATCH(B965,'School List 1'!C:C,0)),1))</f>
        <v/>
      </c>
    </row>
    <row r="966" spans="1:6" x14ac:dyDescent="0.2">
      <c r="A966" s="9" t="str">
        <f>_xlfn.IFNA(INDEX('School List 1'!D:D,MATCH(B966,'School List 1'!C:C,0))," ")</f>
        <v xml:space="preserve"> </v>
      </c>
      <c r="D966" s="85" t="str">
        <f>_xlfn.IFNA(INDEX('School List 1'!O:O, MATCH(B966,'School List 1'!C:C,0)),"")</f>
        <v/>
      </c>
      <c r="E966" s="9" t="e">
        <f t="shared" si="33"/>
        <v>#VALUE!</v>
      </c>
      <c r="F966" s="86" t="str">
        <f>IF(TRIM(B966)="","",_xlfn.IFNA(INDEX('School List 1'!P:P, MATCH(B966,'School List 1'!C:C,0)),1))</f>
        <v/>
      </c>
    </row>
    <row r="967" spans="1:6" x14ac:dyDescent="0.2">
      <c r="A967" s="9" t="str">
        <f>_xlfn.IFNA(INDEX('School List 1'!D:D,MATCH(B967,'School List 1'!C:C,0))," ")</f>
        <v xml:space="preserve"> </v>
      </c>
      <c r="D967" s="85" t="str">
        <f>_xlfn.IFNA(INDEX('School List 1'!O:O, MATCH(B967,'School List 1'!C:C,0)),"")</f>
        <v/>
      </c>
      <c r="E967" s="9" t="e">
        <f t="shared" si="33"/>
        <v>#VALUE!</v>
      </c>
      <c r="F967" s="86" t="str">
        <f>IF(TRIM(B967)="","",_xlfn.IFNA(INDEX('School List 1'!P:P, MATCH(B967,'School List 1'!C:C,0)),1))</f>
        <v/>
      </c>
    </row>
    <row r="968" spans="1:6" x14ac:dyDescent="0.2">
      <c r="A968" s="9" t="str">
        <f>_xlfn.IFNA(INDEX('School List 1'!D:D,MATCH(B968,'School List 1'!C:C,0))," ")</f>
        <v xml:space="preserve"> </v>
      </c>
      <c r="D968" s="85" t="str">
        <f>_xlfn.IFNA(INDEX('School List 1'!O:O, MATCH(B968,'School List 1'!C:C,0)),"")</f>
        <v/>
      </c>
      <c r="E968" s="9" t="e">
        <f t="shared" ref="E968:E1000" si="34">_xlfn.IFNA(((D968/12)*5)+((C968/12)*7),0)</f>
        <v>#VALUE!</v>
      </c>
      <c r="F968" s="86" t="str">
        <f>IF(TRIM(B968)="","",_xlfn.IFNA(INDEX('School List 1'!P:P, MATCH(B968,'School List 1'!C:C,0)),1))</f>
        <v/>
      </c>
    </row>
    <row r="969" spans="1:6" x14ac:dyDescent="0.2">
      <c r="A969" s="9" t="str">
        <f>_xlfn.IFNA(INDEX('School List 1'!D:D,MATCH(B969,'School List 1'!C:C,0))," ")</f>
        <v xml:space="preserve"> </v>
      </c>
      <c r="D969" s="85" t="str">
        <f>_xlfn.IFNA(INDEX('School List 1'!O:O, MATCH(B969,'School List 1'!C:C,0)),"")</f>
        <v/>
      </c>
      <c r="E969" s="9" t="e">
        <f t="shared" si="34"/>
        <v>#VALUE!</v>
      </c>
      <c r="F969" s="86" t="str">
        <f>IF(TRIM(B969)="","",_xlfn.IFNA(INDEX('School List 1'!P:P, MATCH(B969,'School List 1'!C:C,0)),1))</f>
        <v/>
      </c>
    </row>
    <row r="970" spans="1:6" x14ac:dyDescent="0.2">
      <c r="A970" s="9" t="str">
        <f>_xlfn.IFNA(INDEX('School List 1'!D:D,MATCH(B970,'School List 1'!C:C,0))," ")</f>
        <v xml:space="preserve"> </v>
      </c>
      <c r="D970" s="85" t="str">
        <f>_xlfn.IFNA(INDEX('School List 1'!O:O, MATCH(B970,'School List 1'!C:C,0)),"")</f>
        <v/>
      </c>
      <c r="E970" s="9" t="e">
        <f t="shared" si="34"/>
        <v>#VALUE!</v>
      </c>
      <c r="F970" s="86" t="str">
        <f>IF(TRIM(B970)="","",_xlfn.IFNA(INDEX('School List 1'!P:P, MATCH(B970,'School List 1'!C:C,0)),1))</f>
        <v/>
      </c>
    </row>
    <row r="971" spans="1:6" x14ac:dyDescent="0.2">
      <c r="A971" s="9" t="str">
        <f>_xlfn.IFNA(INDEX('School List 1'!D:D,MATCH(B971,'School List 1'!C:C,0))," ")</f>
        <v xml:space="preserve"> </v>
      </c>
      <c r="D971" s="85" t="str">
        <f>_xlfn.IFNA(INDEX('School List 1'!O:O, MATCH(B971,'School List 1'!C:C,0)),"")</f>
        <v/>
      </c>
      <c r="E971" s="9" t="e">
        <f t="shared" si="34"/>
        <v>#VALUE!</v>
      </c>
      <c r="F971" s="86" t="str">
        <f>IF(TRIM(B971)="","",_xlfn.IFNA(INDEX('School List 1'!P:P, MATCH(B971,'School List 1'!C:C,0)),1))</f>
        <v/>
      </c>
    </row>
    <row r="972" spans="1:6" x14ac:dyDescent="0.2">
      <c r="A972" s="9" t="str">
        <f>_xlfn.IFNA(INDEX('School List 1'!D:D,MATCH(B972,'School List 1'!C:C,0))," ")</f>
        <v xml:space="preserve"> </v>
      </c>
      <c r="D972" s="85" t="str">
        <f>_xlfn.IFNA(INDEX('School List 1'!O:O, MATCH(B972,'School List 1'!C:C,0)),"")</f>
        <v/>
      </c>
      <c r="E972" s="9" t="e">
        <f t="shared" si="34"/>
        <v>#VALUE!</v>
      </c>
      <c r="F972" s="86" t="str">
        <f>IF(TRIM(B972)="","",_xlfn.IFNA(INDEX('School List 1'!P:P, MATCH(B972,'School List 1'!C:C,0)),1))</f>
        <v/>
      </c>
    </row>
    <row r="973" spans="1:6" x14ac:dyDescent="0.2">
      <c r="A973" s="9" t="str">
        <f>_xlfn.IFNA(INDEX('School List 1'!D:D,MATCH(B973,'School List 1'!C:C,0))," ")</f>
        <v xml:space="preserve"> </v>
      </c>
      <c r="D973" s="85" t="str">
        <f>_xlfn.IFNA(INDEX('School List 1'!O:O, MATCH(B973,'School List 1'!C:C,0)),"")</f>
        <v/>
      </c>
      <c r="E973" s="9" t="e">
        <f t="shared" si="34"/>
        <v>#VALUE!</v>
      </c>
      <c r="F973" s="86" t="str">
        <f>IF(TRIM(B973)="","",_xlfn.IFNA(INDEX('School List 1'!P:P, MATCH(B973,'School List 1'!C:C,0)),1))</f>
        <v/>
      </c>
    </row>
    <row r="974" spans="1:6" x14ac:dyDescent="0.2">
      <c r="A974" s="9" t="str">
        <f>_xlfn.IFNA(INDEX('School List 1'!D:D,MATCH(B974,'School List 1'!C:C,0))," ")</f>
        <v xml:space="preserve"> </v>
      </c>
      <c r="D974" s="85" t="str">
        <f>_xlfn.IFNA(INDEX('School List 1'!O:O, MATCH(B974,'School List 1'!C:C,0)),"")</f>
        <v/>
      </c>
      <c r="E974" s="9" t="e">
        <f t="shared" si="34"/>
        <v>#VALUE!</v>
      </c>
      <c r="F974" s="86" t="str">
        <f>IF(TRIM(B974)="","",_xlfn.IFNA(INDEX('School List 1'!P:P, MATCH(B974,'School List 1'!C:C,0)),1))</f>
        <v/>
      </c>
    </row>
    <row r="975" spans="1:6" x14ac:dyDescent="0.2">
      <c r="A975" s="9" t="str">
        <f>_xlfn.IFNA(INDEX('School List 1'!D:D,MATCH(B975,'School List 1'!C:C,0))," ")</f>
        <v xml:space="preserve"> </v>
      </c>
      <c r="D975" s="85" t="str">
        <f>_xlfn.IFNA(INDEX('School List 1'!O:O, MATCH(B975,'School List 1'!C:C,0)),"")</f>
        <v/>
      </c>
      <c r="E975" s="9" t="e">
        <f t="shared" si="34"/>
        <v>#VALUE!</v>
      </c>
      <c r="F975" s="86" t="str">
        <f>IF(TRIM(B975)="","",_xlfn.IFNA(INDEX('School List 1'!P:P, MATCH(B975,'School List 1'!C:C,0)),1))</f>
        <v/>
      </c>
    </row>
    <row r="976" spans="1:6" x14ac:dyDescent="0.2">
      <c r="A976" s="9" t="str">
        <f>_xlfn.IFNA(INDEX('School List 1'!D:D,MATCH(B976,'School List 1'!C:C,0))," ")</f>
        <v xml:space="preserve"> </v>
      </c>
      <c r="D976" s="85" t="str">
        <f>_xlfn.IFNA(INDEX('School List 1'!O:O, MATCH(B976,'School List 1'!C:C,0)),"")</f>
        <v/>
      </c>
      <c r="E976" s="9" t="e">
        <f t="shared" si="34"/>
        <v>#VALUE!</v>
      </c>
      <c r="F976" s="86" t="str">
        <f>IF(TRIM(B976)="","",_xlfn.IFNA(INDEX('School List 1'!P:P, MATCH(B976,'School List 1'!C:C,0)),1))</f>
        <v/>
      </c>
    </row>
    <row r="977" spans="1:6" x14ac:dyDescent="0.2">
      <c r="A977" s="9" t="str">
        <f>_xlfn.IFNA(INDEX('School List 1'!D:D,MATCH(B977,'School List 1'!C:C,0))," ")</f>
        <v xml:space="preserve"> </v>
      </c>
      <c r="D977" s="85" t="str">
        <f>_xlfn.IFNA(INDEX('School List 1'!O:O, MATCH(B977,'School List 1'!C:C,0)),"")</f>
        <v/>
      </c>
      <c r="E977" s="9" t="e">
        <f t="shared" si="34"/>
        <v>#VALUE!</v>
      </c>
      <c r="F977" s="86" t="str">
        <f>IF(TRIM(B977)="","",_xlfn.IFNA(INDEX('School List 1'!P:P, MATCH(B977,'School List 1'!C:C,0)),1))</f>
        <v/>
      </c>
    </row>
    <row r="978" spans="1:6" x14ac:dyDescent="0.2">
      <c r="A978" s="9" t="str">
        <f>_xlfn.IFNA(INDEX('School List 1'!D:D,MATCH(B978,'School List 1'!C:C,0))," ")</f>
        <v xml:space="preserve"> </v>
      </c>
      <c r="D978" s="85" t="str">
        <f>_xlfn.IFNA(INDEX('School List 1'!O:O, MATCH(B978,'School List 1'!C:C,0)),"")</f>
        <v/>
      </c>
      <c r="E978" s="9" t="e">
        <f t="shared" si="34"/>
        <v>#VALUE!</v>
      </c>
      <c r="F978" s="86" t="str">
        <f>IF(TRIM(B978)="","",_xlfn.IFNA(INDEX('School List 1'!P:P, MATCH(B978,'School List 1'!C:C,0)),1))</f>
        <v/>
      </c>
    </row>
    <row r="979" spans="1:6" x14ac:dyDescent="0.2">
      <c r="A979" s="9" t="str">
        <f>_xlfn.IFNA(INDEX('School List 1'!D:D,MATCH(B979,'School List 1'!C:C,0))," ")</f>
        <v xml:space="preserve"> </v>
      </c>
      <c r="D979" s="85" t="str">
        <f>_xlfn.IFNA(INDEX('School List 1'!O:O, MATCH(B979,'School List 1'!C:C,0)),"")</f>
        <v/>
      </c>
      <c r="E979" s="9" t="e">
        <f t="shared" si="34"/>
        <v>#VALUE!</v>
      </c>
      <c r="F979" s="86" t="str">
        <f>IF(TRIM(B979)="","",_xlfn.IFNA(INDEX('School List 1'!P:P, MATCH(B979,'School List 1'!C:C,0)),1))</f>
        <v/>
      </c>
    </row>
    <row r="980" spans="1:6" x14ac:dyDescent="0.2">
      <c r="A980" s="9" t="str">
        <f>_xlfn.IFNA(INDEX('School List 1'!D:D,MATCH(B980,'School List 1'!C:C,0))," ")</f>
        <v xml:space="preserve"> </v>
      </c>
      <c r="D980" s="85" t="str">
        <f>_xlfn.IFNA(INDEX('School List 1'!O:O, MATCH(B980,'School List 1'!C:C,0)),"")</f>
        <v/>
      </c>
      <c r="E980" s="9" t="e">
        <f t="shared" si="34"/>
        <v>#VALUE!</v>
      </c>
      <c r="F980" s="86" t="str">
        <f>IF(TRIM(B980)="","",_xlfn.IFNA(INDEX('School List 1'!P:P, MATCH(B980,'School List 1'!C:C,0)),1))</f>
        <v/>
      </c>
    </row>
    <row r="981" spans="1:6" x14ac:dyDescent="0.2">
      <c r="A981" s="9" t="str">
        <f>_xlfn.IFNA(INDEX('School List 1'!D:D,MATCH(B981,'School List 1'!C:C,0))," ")</f>
        <v xml:space="preserve"> </v>
      </c>
      <c r="D981" s="85" t="str">
        <f>_xlfn.IFNA(INDEX('School List 1'!O:O, MATCH(B981,'School List 1'!C:C,0)),"")</f>
        <v/>
      </c>
      <c r="E981" s="9" t="e">
        <f t="shared" si="34"/>
        <v>#VALUE!</v>
      </c>
      <c r="F981" s="86" t="str">
        <f>IF(TRIM(B981)="","",_xlfn.IFNA(INDEX('School List 1'!P:P, MATCH(B981,'School List 1'!C:C,0)),1))</f>
        <v/>
      </c>
    </row>
    <row r="982" spans="1:6" x14ac:dyDescent="0.2">
      <c r="A982" s="9" t="str">
        <f>_xlfn.IFNA(INDEX('School List 1'!D:D,MATCH(B982,'School List 1'!C:C,0))," ")</f>
        <v xml:space="preserve"> </v>
      </c>
      <c r="D982" s="85" t="str">
        <f>_xlfn.IFNA(INDEX('School List 1'!O:O, MATCH(B982,'School List 1'!C:C,0)),"")</f>
        <v/>
      </c>
      <c r="E982" s="9" t="e">
        <f t="shared" si="34"/>
        <v>#VALUE!</v>
      </c>
      <c r="F982" s="86" t="str">
        <f>IF(TRIM(B982)="","",_xlfn.IFNA(INDEX('School List 1'!P:P, MATCH(B982,'School List 1'!C:C,0)),1))</f>
        <v/>
      </c>
    </row>
    <row r="983" spans="1:6" x14ac:dyDescent="0.2">
      <c r="A983" s="9" t="str">
        <f>_xlfn.IFNA(INDEX('School List 1'!D:D,MATCH(B983,'School List 1'!C:C,0))," ")</f>
        <v xml:space="preserve"> </v>
      </c>
      <c r="D983" s="85" t="str">
        <f>_xlfn.IFNA(INDEX('School List 1'!O:O, MATCH(B983,'School List 1'!C:C,0)),"")</f>
        <v/>
      </c>
      <c r="E983" s="9" t="e">
        <f t="shared" si="34"/>
        <v>#VALUE!</v>
      </c>
      <c r="F983" s="86" t="str">
        <f>IF(TRIM(B983)="","",_xlfn.IFNA(INDEX('School List 1'!P:P, MATCH(B983,'School List 1'!C:C,0)),1))</f>
        <v/>
      </c>
    </row>
    <row r="984" spans="1:6" x14ac:dyDescent="0.2">
      <c r="A984" s="9" t="str">
        <f>_xlfn.IFNA(INDEX('School List 1'!D:D,MATCH(B984,'School List 1'!C:C,0))," ")</f>
        <v xml:space="preserve"> </v>
      </c>
      <c r="D984" s="85" t="str">
        <f>_xlfn.IFNA(INDEX('School List 1'!O:O, MATCH(B984,'School List 1'!C:C,0)),"")</f>
        <v/>
      </c>
      <c r="E984" s="9" t="e">
        <f t="shared" si="34"/>
        <v>#VALUE!</v>
      </c>
      <c r="F984" s="86" t="str">
        <f>IF(TRIM(B984)="","",_xlfn.IFNA(INDEX('School List 1'!P:P, MATCH(B984,'School List 1'!C:C,0)),1))</f>
        <v/>
      </c>
    </row>
    <row r="985" spans="1:6" x14ac:dyDescent="0.2">
      <c r="A985" s="9" t="str">
        <f>_xlfn.IFNA(INDEX('School List 1'!D:D,MATCH(B985,'School List 1'!C:C,0))," ")</f>
        <v xml:space="preserve"> </v>
      </c>
      <c r="D985" s="85" t="str">
        <f>_xlfn.IFNA(INDEX('School List 1'!O:O, MATCH(B985,'School List 1'!C:C,0)),"")</f>
        <v/>
      </c>
      <c r="E985" s="9" t="e">
        <f t="shared" si="34"/>
        <v>#VALUE!</v>
      </c>
      <c r="F985" s="86" t="str">
        <f>IF(TRIM(B985)="","",_xlfn.IFNA(INDEX('School List 1'!P:P, MATCH(B985,'School List 1'!C:C,0)),1))</f>
        <v/>
      </c>
    </row>
    <row r="986" spans="1:6" x14ac:dyDescent="0.2">
      <c r="A986" s="9" t="str">
        <f>_xlfn.IFNA(INDEX('School List 1'!D:D,MATCH(B986,'School List 1'!C:C,0))," ")</f>
        <v xml:space="preserve"> </v>
      </c>
      <c r="D986" s="85" t="str">
        <f>_xlfn.IFNA(INDEX('School List 1'!O:O, MATCH(B986,'School List 1'!C:C,0)),"")</f>
        <v/>
      </c>
      <c r="E986" s="9" t="e">
        <f t="shared" si="34"/>
        <v>#VALUE!</v>
      </c>
      <c r="F986" s="86" t="str">
        <f>IF(TRIM(B986)="","",_xlfn.IFNA(INDEX('School List 1'!P:P, MATCH(B986,'School List 1'!C:C,0)),1))</f>
        <v/>
      </c>
    </row>
    <row r="987" spans="1:6" x14ac:dyDescent="0.2">
      <c r="A987" s="9" t="str">
        <f>_xlfn.IFNA(INDEX('School List 1'!D:D,MATCH(B987,'School List 1'!C:C,0))," ")</f>
        <v xml:space="preserve"> </v>
      </c>
      <c r="D987" s="85" t="str">
        <f>_xlfn.IFNA(INDEX('School List 1'!O:O, MATCH(B987,'School List 1'!C:C,0)),"")</f>
        <v/>
      </c>
      <c r="E987" s="9" t="e">
        <f t="shared" si="34"/>
        <v>#VALUE!</v>
      </c>
      <c r="F987" s="86" t="str">
        <f>IF(TRIM(B987)="","",_xlfn.IFNA(INDEX('School List 1'!P:P, MATCH(B987,'School List 1'!C:C,0)),1))</f>
        <v/>
      </c>
    </row>
    <row r="988" spans="1:6" x14ac:dyDescent="0.2">
      <c r="A988" s="9" t="str">
        <f>_xlfn.IFNA(INDEX('School List 1'!D:D,MATCH(B988,'School List 1'!C:C,0))," ")</f>
        <v xml:space="preserve"> </v>
      </c>
      <c r="D988" s="85" t="str">
        <f>_xlfn.IFNA(INDEX('School List 1'!O:O, MATCH(B988,'School List 1'!C:C,0)),"")</f>
        <v/>
      </c>
      <c r="E988" s="9" t="e">
        <f t="shared" si="34"/>
        <v>#VALUE!</v>
      </c>
      <c r="F988" s="86" t="str">
        <f>IF(TRIM(B988)="","",_xlfn.IFNA(INDEX('School List 1'!P:P, MATCH(B988,'School List 1'!C:C,0)),1))</f>
        <v/>
      </c>
    </row>
    <row r="989" spans="1:6" x14ac:dyDescent="0.2">
      <c r="A989" s="9" t="str">
        <f>_xlfn.IFNA(INDEX('School List 1'!D:D,MATCH(B989,'School List 1'!C:C,0))," ")</f>
        <v xml:space="preserve"> </v>
      </c>
      <c r="D989" s="85" t="str">
        <f>_xlfn.IFNA(INDEX('School List 1'!O:O, MATCH(B989,'School List 1'!C:C,0)),"")</f>
        <v/>
      </c>
      <c r="E989" s="9" t="e">
        <f t="shared" si="34"/>
        <v>#VALUE!</v>
      </c>
      <c r="F989" s="86" t="str">
        <f>IF(TRIM(B989)="","",_xlfn.IFNA(INDEX('School List 1'!P:P, MATCH(B989,'School List 1'!C:C,0)),1))</f>
        <v/>
      </c>
    </row>
    <row r="990" spans="1:6" x14ac:dyDescent="0.2">
      <c r="A990" s="9" t="str">
        <f>_xlfn.IFNA(INDEX('School List 1'!D:D,MATCH(B990,'School List 1'!C:C,0))," ")</f>
        <v xml:space="preserve"> </v>
      </c>
      <c r="D990" s="85" t="str">
        <f>_xlfn.IFNA(INDEX('School List 1'!O:O, MATCH(B990,'School List 1'!C:C,0)),"")</f>
        <v/>
      </c>
      <c r="E990" s="9" t="e">
        <f t="shared" si="34"/>
        <v>#VALUE!</v>
      </c>
      <c r="F990" s="86" t="str">
        <f>IF(TRIM(B990)="","",_xlfn.IFNA(INDEX('School List 1'!P:P, MATCH(B990,'School List 1'!C:C,0)),1))</f>
        <v/>
      </c>
    </row>
    <row r="991" spans="1:6" x14ac:dyDescent="0.2">
      <c r="A991" s="9" t="str">
        <f>_xlfn.IFNA(INDEX('School List 1'!D:D,MATCH(B991,'School List 1'!C:C,0))," ")</f>
        <v xml:space="preserve"> </v>
      </c>
      <c r="D991" s="85" t="str">
        <f>_xlfn.IFNA(INDEX('School List 1'!O:O, MATCH(B991,'School List 1'!C:C,0)),"")</f>
        <v/>
      </c>
      <c r="E991" s="9" t="e">
        <f t="shared" si="34"/>
        <v>#VALUE!</v>
      </c>
      <c r="F991" s="86" t="str">
        <f>IF(TRIM(B991)="","",_xlfn.IFNA(INDEX('School List 1'!P:P, MATCH(B991,'School List 1'!C:C,0)),1))</f>
        <v/>
      </c>
    </row>
    <row r="992" spans="1:6" x14ac:dyDescent="0.2">
      <c r="A992" s="9" t="str">
        <f>_xlfn.IFNA(INDEX('School List 1'!D:D,MATCH(B992,'School List 1'!C:C,0))," ")</f>
        <v xml:space="preserve"> </v>
      </c>
      <c r="D992" s="85" t="str">
        <f>_xlfn.IFNA(INDEX('School List 1'!O:O, MATCH(B992,'School List 1'!C:C,0)),"")</f>
        <v/>
      </c>
      <c r="E992" s="9" t="e">
        <f t="shared" si="34"/>
        <v>#VALUE!</v>
      </c>
      <c r="F992" s="86" t="str">
        <f>IF(TRIM(B992)="","",_xlfn.IFNA(INDEX('School List 1'!P:P, MATCH(B992,'School List 1'!C:C,0)),1))</f>
        <v/>
      </c>
    </row>
    <row r="993" spans="1:6" x14ac:dyDescent="0.2">
      <c r="A993" s="9" t="str">
        <f>_xlfn.IFNA(INDEX('School List 1'!D:D,MATCH(B993,'School List 1'!C:C,0))," ")</f>
        <v xml:space="preserve"> </v>
      </c>
      <c r="D993" s="85" t="str">
        <f>_xlfn.IFNA(INDEX('School List 1'!O:O, MATCH(B993,'School List 1'!C:C,0)),"")</f>
        <v/>
      </c>
      <c r="E993" s="9" t="e">
        <f t="shared" si="34"/>
        <v>#VALUE!</v>
      </c>
      <c r="F993" s="86" t="str">
        <f>IF(TRIM(B993)="","",_xlfn.IFNA(INDEX('School List 1'!P:P, MATCH(B993,'School List 1'!C:C,0)),1))</f>
        <v/>
      </c>
    </row>
    <row r="994" spans="1:6" x14ac:dyDescent="0.2">
      <c r="A994" s="9" t="str">
        <f>_xlfn.IFNA(INDEX('School List 1'!D:D,MATCH(B994,'School List 1'!C:C,0))," ")</f>
        <v xml:space="preserve"> </v>
      </c>
      <c r="D994" s="85" t="str">
        <f>_xlfn.IFNA(INDEX('School List 1'!O:O, MATCH(B994,'School List 1'!C:C,0)),"")</f>
        <v/>
      </c>
      <c r="E994" s="9" t="e">
        <f t="shared" si="34"/>
        <v>#VALUE!</v>
      </c>
      <c r="F994" s="86" t="str">
        <f>IF(TRIM(B994)="","",_xlfn.IFNA(INDEX('School List 1'!P:P, MATCH(B994,'School List 1'!C:C,0)),1))</f>
        <v/>
      </c>
    </row>
    <row r="995" spans="1:6" x14ac:dyDescent="0.2">
      <c r="A995" s="9" t="str">
        <f>_xlfn.IFNA(INDEX('School List 1'!D:D,MATCH(B995,'School List 1'!C:C,0))," ")</f>
        <v xml:space="preserve"> </v>
      </c>
      <c r="D995" s="85" t="str">
        <f>_xlfn.IFNA(INDEX('School List 1'!O:O, MATCH(B995,'School List 1'!C:C,0)),"")</f>
        <v/>
      </c>
      <c r="E995" s="9" t="e">
        <f t="shared" si="34"/>
        <v>#VALUE!</v>
      </c>
      <c r="F995" s="86" t="str">
        <f>IF(TRIM(B995)="","",_xlfn.IFNA(INDEX('School List 1'!P:P, MATCH(B995,'School List 1'!C:C,0)),1))</f>
        <v/>
      </c>
    </row>
    <row r="996" spans="1:6" x14ac:dyDescent="0.2">
      <c r="A996" s="9" t="str">
        <f>_xlfn.IFNA(INDEX('School List 1'!D:D,MATCH(B996,'School List 1'!C:C,0))," ")</f>
        <v xml:space="preserve"> </v>
      </c>
      <c r="D996" s="85" t="str">
        <f>_xlfn.IFNA(INDEX('School List 1'!O:O, MATCH(B996,'School List 1'!C:C,0)),"")</f>
        <v/>
      </c>
      <c r="E996" s="9" t="e">
        <f t="shared" si="34"/>
        <v>#VALUE!</v>
      </c>
      <c r="F996" s="86" t="str">
        <f>IF(TRIM(B996)="","",_xlfn.IFNA(INDEX('School List 1'!P:P, MATCH(B996,'School List 1'!C:C,0)),1))</f>
        <v/>
      </c>
    </row>
    <row r="997" spans="1:6" x14ac:dyDescent="0.2">
      <c r="A997" s="9" t="str">
        <f>_xlfn.IFNA(INDEX('School List 1'!D:D,MATCH(B997,'School List 1'!C:C,0))," ")</f>
        <v xml:space="preserve"> </v>
      </c>
      <c r="D997" s="85" t="str">
        <f>_xlfn.IFNA(INDEX('School List 1'!O:O, MATCH(B997,'School List 1'!C:C,0)),"")</f>
        <v/>
      </c>
      <c r="E997" s="9" t="e">
        <f t="shared" si="34"/>
        <v>#VALUE!</v>
      </c>
      <c r="F997" s="86" t="str">
        <f>IF(TRIM(B997)="","",_xlfn.IFNA(INDEX('School List 1'!P:P, MATCH(B997,'School List 1'!C:C,0)),1))</f>
        <v/>
      </c>
    </row>
    <row r="998" spans="1:6" x14ac:dyDescent="0.2">
      <c r="A998" s="9" t="str">
        <f>_xlfn.IFNA(INDEX('School List 1'!D:D,MATCH(B998,'School List 1'!C:C,0))," ")</f>
        <v xml:space="preserve"> </v>
      </c>
      <c r="D998" s="85" t="str">
        <f>_xlfn.IFNA(INDEX('School List 1'!O:O, MATCH(B998,'School List 1'!C:C,0)),"")</f>
        <v/>
      </c>
      <c r="E998" s="9" t="e">
        <f t="shared" si="34"/>
        <v>#VALUE!</v>
      </c>
      <c r="F998" s="86" t="str">
        <f>IF(TRIM(B998)="","",_xlfn.IFNA(INDEX('School List 1'!P:P, MATCH(B998,'School List 1'!C:C,0)),1))</f>
        <v/>
      </c>
    </row>
    <row r="999" spans="1:6" x14ac:dyDescent="0.2">
      <c r="A999" s="9" t="str">
        <f>_xlfn.IFNA(INDEX('School List 1'!D:D,MATCH(B999,'School List 1'!C:C,0))," ")</f>
        <v xml:space="preserve"> </v>
      </c>
      <c r="D999" s="85" t="str">
        <f>_xlfn.IFNA(INDEX('School List 1'!O:O, MATCH(B999,'School List 1'!C:C,0)),"")</f>
        <v/>
      </c>
      <c r="E999" s="9" t="e">
        <f t="shared" si="34"/>
        <v>#VALUE!</v>
      </c>
      <c r="F999" s="86" t="str">
        <f>IF(TRIM(B999)="","",_xlfn.IFNA(INDEX('School List 1'!P:P, MATCH(B999,'School List 1'!C:C,0)),1))</f>
        <v/>
      </c>
    </row>
    <row r="1000" spans="1:6" x14ac:dyDescent="0.2">
      <c r="A1000" s="9" t="str">
        <f>_xlfn.IFNA(INDEX('School List 1'!D:D,MATCH(B1000,'School List 1'!C:C,0))," ")</f>
        <v xml:space="preserve"> </v>
      </c>
      <c r="D1000" s="85" t="str">
        <f>_xlfn.IFNA(INDEX('School List 1'!O:O, MATCH(B1000,'School List 1'!C:C,0)),"")</f>
        <v/>
      </c>
      <c r="E1000" s="9" t="e">
        <f t="shared" si="34"/>
        <v>#VALUE!</v>
      </c>
      <c r="F1000" s="86" t="str">
        <f>IF(TRIM(B1000)="","",_xlfn.IFNA(INDEX('School List 1'!P:P, MATCH(B1000,'School List 1'!C:C,0)),1))</f>
        <v/>
      </c>
    </row>
  </sheetData>
  <conditionalFormatting sqref="C9:C1000">
    <cfRule type="expression" dxfId="0" priority="1" stopIfTrue="1">
      <formula>AND($B9&lt;&gt;"",$C9="")</formula>
    </cfRule>
  </conditionalFormatting>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0BB287-C2DC-4CB8-98A9-CD2B4D43FC4D}">
  <sheetPr codeName="Sheet10">
    <tabColor theme="8" tint="0.39997558519241921"/>
  </sheetPr>
  <dimension ref="A1:J999"/>
  <sheetViews>
    <sheetView zoomScaleNormal="100" workbookViewId="0"/>
  </sheetViews>
  <sheetFormatPr defaultColWidth="8.7109375" defaultRowHeight="15" x14ac:dyDescent="0.25"/>
  <cols>
    <col min="1" max="1" width="4.140625" style="2" customWidth="1"/>
    <col min="2" max="2" width="58.5703125" style="2" bestFit="1" customWidth="1"/>
    <col min="3" max="4" width="21.5703125" style="2" bestFit="1" customWidth="1"/>
    <col min="5" max="5" width="42.5703125" style="2" customWidth="1"/>
    <col min="6" max="6" width="13" style="2" customWidth="1"/>
    <col min="7" max="9" width="8.7109375" style="2"/>
    <col min="10" max="10" width="42" style="2" hidden="1" customWidth="1"/>
    <col min="11" max="11" width="13.5703125" style="2" customWidth="1"/>
    <col min="12" max="16384" width="8.7109375" style="2"/>
  </cols>
  <sheetData>
    <row r="1" spans="1:10" ht="16.5" thickBot="1" x14ac:dyDescent="0.3">
      <c r="A1" s="68"/>
      <c r="B1" s="68"/>
      <c r="C1" s="68"/>
      <c r="D1" s="68"/>
      <c r="E1" s="68"/>
    </row>
    <row r="2" spans="1:10" s="92" customFormat="1" ht="21.75" thickBot="1" x14ac:dyDescent="0.4">
      <c r="A2" s="73"/>
      <c r="B2" s="160" t="s">
        <v>5594</v>
      </c>
      <c r="C2" s="161"/>
      <c r="D2" s="161"/>
      <c r="E2" s="162"/>
    </row>
    <row r="3" spans="1:10" s="92" customFormat="1" ht="33.950000000000003" customHeight="1" x14ac:dyDescent="0.35">
      <c r="A3" s="73"/>
      <c r="B3" s="75" t="s">
        <v>5576</v>
      </c>
      <c r="C3" s="74"/>
      <c r="D3" s="74"/>
      <c r="E3" s="74"/>
    </row>
    <row r="4" spans="1:10" s="92" customFormat="1" ht="21" x14ac:dyDescent="0.35">
      <c r="A4" s="73"/>
      <c r="B4" s="75" t="s">
        <v>5604</v>
      </c>
      <c r="C4" s="74"/>
      <c r="D4" s="74"/>
      <c r="E4" s="74"/>
    </row>
    <row r="5" spans="1:10" s="92" customFormat="1" ht="21" x14ac:dyDescent="0.35">
      <c r="A5" s="73"/>
      <c r="B5" s="75" t="s">
        <v>5571</v>
      </c>
      <c r="C5" s="74"/>
      <c r="D5" s="74"/>
      <c r="E5" s="74"/>
    </row>
    <row r="6" spans="1:10" s="93" customFormat="1" ht="18.600000000000001" customHeight="1" thickBot="1" x14ac:dyDescent="0.3">
      <c r="A6" s="68"/>
      <c r="B6" s="69" t="s">
        <v>207</v>
      </c>
      <c r="C6" s="70"/>
      <c r="D6" s="70"/>
      <c r="E6" s="71" t="s">
        <v>176</v>
      </c>
    </row>
    <row r="7" spans="1:10" s="93" customFormat="1" ht="16.5" thickBot="1" x14ac:dyDescent="0.3">
      <c r="A7" s="68"/>
      <c r="B7" s="14" t="s">
        <v>4671</v>
      </c>
      <c r="C7" s="68"/>
      <c r="D7" s="68"/>
      <c r="E7" s="70">
        <f>INDEX('Table 11 Inputs'!B:B, MATCH(B7,'Table 11 Inputs'!A:A,0))</f>
        <v>100018</v>
      </c>
      <c r="J7" s="93" t="str">
        <f>'Table 11 Inputs'!A9</f>
        <v>Netley Primary School</v>
      </c>
    </row>
    <row r="8" spans="1:10" ht="42.95" customHeight="1" thickBot="1" x14ac:dyDescent="0.3">
      <c r="A8" s="68"/>
      <c r="B8" s="135" t="s">
        <v>206</v>
      </c>
      <c r="C8" s="136"/>
      <c r="D8" s="136"/>
      <c r="E8" s="137"/>
      <c r="J8" s="2" t="str">
        <f>'Table 11 Inputs'!A10</f>
        <v>Primrose Hill School</v>
      </c>
    </row>
    <row r="9" spans="1:10" ht="16.5" thickBot="1" x14ac:dyDescent="0.3">
      <c r="A9" s="68"/>
      <c r="B9" s="33"/>
      <c r="C9" s="34" t="s">
        <v>191</v>
      </c>
      <c r="D9" s="35" t="s">
        <v>192</v>
      </c>
      <c r="E9" s="36" t="s">
        <v>193</v>
      </c>
      <c r="J9" s="2" t="str">
        <f>'Table 11 Inputs'!A11</f>
        <v>Torriano Primary School</v>
      </c>
    </row>
    <row r="10" spans="1:10" ht="31.5" x14ac:dyDescent="0.25">
      <c r="A10" s="68"/>
      <c r="B10" s="37"/>
      <c r="C10" s="38" t="s">
        <v>5602</v>
      </c>
      <c r="D10" s="38" t="s">
        <v>5603</v>
      </c>
      <c r="E10" s="38" t="s">
        <v>208</v>
      </c>
      <c r="J10" s="2" t="str">
        <f>'Table 11 Inputs'!A12</f>
        <v>Kentish Town Church of England Primary School</v>
      </c>
    </row>
    <row r="11" spans="1:10" ht="16.5" thickBot="1" x14ac:dyDescent="0.3">
      <c r="A11" s="68"/>
      <c r="B11" s="39"/>
      <c r="C11" s="40"/>
      <c r="D11" s="40"/>
      <c r="E11" s="40" t="s">
        <v>182</v>
      </c>
      <c r="J11" s="2" t="str">
        <f>'Table 11 Inputs'!A13</f>
        <v>Haverstock School</v>
      </c>
    </row>
    <row r="12" spans="1:10" s="1" customFormat="1" ht="33" customHeight="1" thickBot="1" x14ac:dyDescent="0.3">
      <c r="A12" s="72"/>
      <c r="B12" s="41" t="s">
        <v>5557</v>
      </c>
      <c r="C12" s="101">
        <f>INDEX('Table 11 Inputs'!D:D,MATCH(E7,'Table 11 Inputs'!B:B,0))</f>
        <v>17.5</v>
      </c>
      <c r="D12" s="102">
        <f>INDEX('Table 11 Inputs'!$C:$C,MATCH($E$7,'Table 11 Inputs'!$B:$B,0))</f>
        <v>0</v>
      </c>
      <c r="E12" s="123">
        <f>(C12/12)*5+(D12/12)*7</f>
        <v>7.2916666666666661</v>
      </c>
      <c r="J12" s="2" t="str">
        <f>'Table 11 Inputs'!A14</f>
        <v>Regent High School</v>
      </c>
    </row>
    <row r="13" spans="1:10" s="1" customFormat="1" ht="23.1" customHeight="1" thickBot="1" x14ac:dyDescent="0.3">
      <c r="A13" s="72"/>
      <c r="B13" s="42" t="s">
        <v>209</v>
      </c>
      <c r="C13" s="43"/>
      <c r="D13" s="43"/>
      <c r="E13" s="44"/>
      <c r="J13" s="2" t="str">
        <f>'Table 11 Inputs'!A15</f>
        <v>Acland Burghley School</v>
      </c>
    </row>
    <row r="14" spans="1:10" s="1" customFormat="1" ht="33" customHeight="1" x14ac:dyDescent="0.25">
      <c r="A14" s="72"/>
      <c r="B14" s="45" t="s">
        <v>210</v>
      </c>
      <c r="C14" s="112"/>
      <c r="D14" s="126"/>
      <c r="E14" s="128">
        <v>286</v>
      </c>
      <c r="J14" s="2" t="str">
        <f>'Table 11 Inputs'!A16</f>
        <v xml:space="preserve"> </v>
      </c>
    </row>
    <row r="15" spans="1:10" s="1" customFormat="1" ht="33" customHeight="1" x14ac:dyDescent="0.25">
      <c r="A15" s="72"/>
      <c r="B15" s="46" t="s">
        <v>211</v>
      </c>
      <c r="C15" s="113"/>
      <c r="D15" s="127">
        <v>172</v>
      </c>
      <c r="E15" s="127">
        <v>253</v>
      </c>
      <c r="J15" s="2" t="str">
        <f>'Table 11 Inputs'!A17</f>
        <v xml:space="preserve"> </v>
      </c>
    </row>
    <row r="16" spans="1:10" s="1" customFormat="1" ht="32.25" thickBot="1" x14ac:dyDescent="0.3">
      <c r="A16" s="72"/>
      <c r="B16" s="89" t="s">
        <v>212</v>
      </c>
      <c r="C16" s="114"/>
      <c r="D16" s="116"/>
      <c r="E16" s="129">
        <f>E14+E15</f>
        <v>539</v>
      </c>
      <c r="G16" s="2"/>
      <c r="J16" s="2" t="str">
        <f>'Table 11 Inputs'!A18</f>
        <v xml:space="preserve"> </v>
      </c>
    </row>
    <row r="17" spans="1:10" s="1" customFormat="1" ht="33" customHeight="1" x14ac:dyDescent="0.25">
      <c r="A17" s="72"/>
      <c r="B17" s="90" t="s">
        <v>213</v>
      </c>
      <c r="C17" s="112"/>
      <c r="D17" s="125"/>
      <c r="E17" s="103">
        <f>INDEX('Table 11 Inputs'!F:F,MATCH(E7,'Table 11 Inputs'!B:B,0))</f>
        <v>1.18</v>
      </c>
      <c r="J17" s="2" t="str">
        <f>'Table 11 Inputs'!A19</f>
        <v xml:space="preserve"> </v>
      </c>
    </row>
    <row r="18" spans="1:10" s="1" customFormat="1" ht="33" customHeight="1" x14ac:dyDescent="0.25">
      <c r="A18" s="72"/>
      <c r="B18" s="91" t="s">
        <v>214</v>
      </c>
      <c r="C18" s="113"/>
      <c r="D18" s="115"/>
      <c r="E18" s="110">
        <f>E17*E16</f>
        <v>636.02</v>
      </c>
      <c r="J18" s="2" t="str">
        <f>'Table 11 Inputs'!A20</f>
        <v xml:space="preserve"> </v>
      </c>
    </row>
    <row r="19" spans="1:10" s="1" customFormat="1" ht="48.95" customHeight="1" thickBot="1" x14ac:dyDescent="0.3">
      <c r="A19" s="72"/>
      <c r="B19" s="52" t="s">
        <v>215</v>
      </c>
      <c r="C19" s="114"/>
      <c r="D19" s="116"/>
      <c r="E19" s="124">
        <f>E12*E18</f>
        <v>4637.645833333333</v>
      </c>
      <c r="I19" s="146"/>
      <c r="J19" s="2" t="str">
        <f>'Table 11 Inputs'!A21</f>
        <v xml:space="preserve"> </v>
      </c>
    </row>
    <row r="20" spans="1:10" ht="9.9499999999999993" customHeight="1" x14ac:dyDescent="0.25">
      <c r="A20" s="68"/>
      <c r="B20" s="53"/>
      <c r="C20" s="54"/>
      <c r="D20" s="54"/>
      <c r="E20" s="54"/>
      <c r="J20" s="2" t="str">
        <f>'Table 11 Inputs'!A22</f>
        <v xml:space="preserve"> </v>
      </c>
    </row>
    <row r="21" spans="1:10" ht="15.75" x14ac:dyDescent="0.25">
      <c r="A21" s="68"/>
      <c r="B21" s="68"/>
      <c r="C21" s="68"/>
      <c r="D21" s="68"/>
      <c r="E21" s="68"/>
      <c r="J21" s="2" t="str">
        <f>'Table 11 Inputs'!A23</f>
        <v xml:space="preserve"> </v>
      </c>
    </row>
    <row r="22" spans="1:10" ht="15.75" x14ac:dyDescent="0.25">
      <c r="A22" s="68"/>
      <c r="B22" s="68" t="s">
        <v>5565</v>
      </c>
      <c r="C22" s="68"/>
      <c r="D22" s="68"/>
      <c r="E22" s="68"/>
      <c r="J22" s="2" t="str">
        <f>'Table 11 Inputs'!A24</f>
        <v xml:space="preserve"> </v>
      </c>
    </row>
    <row r="23" spans="1:10" ht="15.75" x14ac:dyDescent="0.25">
      <c r="A23" s="68"/>
      <c r="B23" s="119" t="s">
        <v>5588</v>
      </c>
      <c r="C23" s="68"/>
      <c r="D23" s="68"/>
      <c r="E23" s="68"/>
    </row>
    <row r="24" spans="1:10" ht="15.75" x14ac:dyDescent="0.25">
      <c r="A24" s="68"/>
      <c r="B24" s="120" t="s">
        <v>5589</v>
      </c>
      <c r="C24" s="68"/>
      <c r="D24" s="68"/>
      <c r="E24" s="68"/>
      <c r="J24" s="2" t="str">
        <f>'Table 11 Inputs'!A25</f>
        <v xml:space="preserve"> </v>
      </c>
    </row>
    <row r="25" spans="1:10" ht="15.75" x14ac:dyDescent="0.25">
      <c r="A25" s="68"/>
      <c r="B25" s="121" t="s">
        <v>5590</v>
      </c>
      <c r="C25" s="68"/>
      <c r="D25" s="68"/>
      <c r="E25" s="68"/>
      <c r="J25" s="2" t="str">
        <f>'Table 11 Inputs'!A26</f>
        <v xml:space="preserve"> </v>
      </c>
    </row>
    <row r="26" spans="1:10" ht="15.75" x14ac:dyDescent="0.25">
      <c r="A26" s="68"/>
      <c r="B26" s="122" t="s">
        <v>5585</v>
      </c>
      <c r="C26" s="68"/>
      <c r="D26" s="68"/>
      <c r="E26" s="68"/>
      <c r="J26" s="2" t="str">
        <f>'Table 11 Inputs'!A27</f>
        <v xml:space="preserve"> </v>
      </c>
    </row>
    <row r="27" spans="1:10" ht="15.75" x14ac:dyDescent="0.25">
      <c r="A27" s="68"/>
      <c r="B27" s="68"/>
      <c r="C27" s="68"/>
      <c r="D27" s="68"/>
      <c r="E27" s="68"/>
      <c r="J27" s="2" t="str">
        <f>'Table 11 Inputs'!A28</f>
        <v xml:space="preserve"> </v>
      </c>
    </row>
    <row r="28" spans="1:10" ht="15.75" x14ac:dyDescent="0.25">
      <c r="A28" s="68"/>
      <c r="B28" s="68"/>
      <c r="C28" s="68"/>
      <c r="D28" s="68"/>
      <c r="E28" s="68"/>
      <c r="J28" s="2" t="str">
        <f>'Table 11 Inputs'!A29</f>
        <v xml:space="preserve"> </v>
      </c>
    </row>
    <row r="29" spans="1:10" ht="15.75" x14ac:dyDescent="0.25">
      <c r="A29" s="68"/>
      <c r="B29" s="68"/>
      <c r="C29" s="68"/>
      <c r="D29" s="68"/>
      <c r="E29" s="68"/>
      <c r="J29" s="2" t="str">
        <f>'Table 11 Inputs'!A30</f>
        <v xml:space="preserve"> </v>
      </c>
    </row>
    <row r="30" spans="1:10" ht="15.75" x14ac:dyDescent="0.25">
      <c r="A30" s="68"/>
      <c r="C30" s="68"/>
      <c r="D30" s="68"/>
      <c r="E30" s="68"/>
      <c r="J30" s="2" t="str">
        <f>'Table 11 Inputs'!A31</f>
        <v xml:space="preserve"> </v>
      </c>
    </row>
    <row r="31" spans="1:10" ht="15.75" x14ac:dyDescent="0.25">
      <c r="A31" s="68"/>
      <c r="B31" s="68"/>
      <c r="C31" s="68"/>
      <c r="D31" s="68"/>
      <c r="E31" s="68"/>
      <c r="J31" s="2" t="str">
        <f>'Table 11 Inputs'!A32</f>
        <v xml:space="preserve"> </v>
      </c>
    </row>
    <row r="32" spans="1:10" ht="15.75" x14ac:dyDescent="0.25">
      <c r="A32" s="68"/>
      <c r="B32" s="68"/>
      <c r="C32" s="68"/>
      <c r="D32" s="68"/>
      <c r="E32" s="68"/>
      <c r="J32" s="2" t="str">
        <f>'Table 11 Inputs'!A33</f>
        <v xml:space="preserve"> </v>
      </c>
    </row>
    <row r="33" spans="1:10" ht="15.75" x14ac:dyDescent="0.25">
      <c r="A33" s="68"/>
      <c r="B33" s="68"/>
      <c r="C33" s="68"/>
      <c r="D33" s="68"/>
      <c r="E33" s="68"/>
      <c r="J33" s="2" t="str">
        <f>'Table 11 Inputs'!A34</f>
        <v xml:space="preserve"> </v>
      </c>
    </row>
    <row r="34" spans="1:10" ht="15.75" x14ac:dyDescent="0.25">
      <c r="A34" s="68"/>
      <c r="B34" s="68"/>
      <c r="C34" s="68"/>
      <c r="D34" s="68"/>
      <c r="E34" s="68"/>
      <c r="J34" s="2" t="str">
        <f>'Table 11 Inputs'!A35</f>
        <v xml:space="preserve"> </v>
      </c>
    </row>
    <row r="35" spans="1:10" ht="15.75" x14ac:dyDescent="0.25">
      <c r="A35" s="68"/>
      <c r="B35" s="68"/>
      <c r="C35" s="68"/>
      <c r="D35" s="68"/>
      <c r="E35" s="68"/>
      <c r="J35" s="2" t="str">
        <f>'Table 11 Inputs'!A36</f>
        <v xml:space="preserve"> </v>
      </c>
    </row>
    <row r="36" spans="1:10" ht="15.75" x14ac:dyDescent="0.25">
      <c r="A36" s="68"/>
      <c r="B36" s="68"/>
      <c r="C36" s="68"/>
      <c r="D36" s="68"/>
      <c r="E36" s="68"/>
      <c r="J36" s="2" t="str">
        <f>'Table 11 Inputs'!A37</f>
        <v xml:space="preserve"> </v>
      </c>
    </row>
    <row r="37" spans="1:10" ht="15.75" x14ac:dyDescent="0.25">
      <c r="A37" s="68"/>
      <c r="B37" s="68"/>
      <c r="C37" s="68"/>
      <c r="D37" s="68"/>
      <c r="E37" s="68"/>
      <c r="J37" s="2" t="str">
        <f>'Table 11 Inputs'!A38</f>
        <v xml:space="preserve"> </v>
      </c>
    </row>
    <row r="38" spans="1:10" ht="15.75" x14ac:dyDescent="0.25">
      <c r="A38" s="68"/>
      <c r="B38" s="68"/>
      <c r="C38" s="68"/>
      <c r="D38" s="68"/>
      <c r="E38" s="68"/>
      <c r="J38" s="2" t="str">
        <f>'Table 11 Inputs'!A39</f>
        <v xml:space="preserve"> </v>
      </c>
    </row>
    <row r="39" spans="1:10" ht="15.75" x14ac:dyDescent="0.25">
      <c r="A39" s="68"/>
      <c r="B39" s="68"/>
      <c r="C39" s="68"/>
      <c r="D39" s="68"/>
      <c r="E39" s="68"/>
      <c r="J39" s="2" t="str">
        <f>'Table 11 Inputs'!A40</f>
        <v xml:space="preserve"> </v>
      </c>
    </row>
    <row r="40" spans="1:10" ht="15.75" x14ac:dyDescent="0.25">
      <c r="A40" s="68"/>
      <c r="B40" s="68"/>
      <c r="C40" s="68"/>
      <c r="D40" s="68"/>
      <c r="E40" s="68"/>
      <c r="J40" s="2" t="str">
        <f>'Table 11 Inputs'!A41</f>
        <v xml:space="preserve"> </v>
      </c>
    </row>
    <row r="41" spans="1:10" ht="15.75" x14ac:dyDescent="0.25">
      <c r="A41" s="68"/>
      <c r="B41" s="68"/>
      <c r="C41" s="68"/>
      <c r="D41" s="68"/>
      <c r="E41" s="68"/>
      <c r="J41" s="2" t="str">
        <f>'Table 11 Inputs'!A42</f>
        <v xml:space="preserve"> </v>
      </c>
    </row>
    <row r="42" spans="1:10" ht="15.75" x14ac:dyDescent="0.25">
      <c r="A42" s="68"/>
      <c r="B42" s="68"/>
      <c r="C42" s="68"/>
      <c r="D42" s="68"/>
      <c r="E42" s="68"/>
      <c r="J42" s="2" t="str">
        <f>'Table 11 Inputs'!A43</f>
        <v xml:space="preserve"> </v>
      </c>
    </row>
    <row r="43" spans="1:10" ht="15.75" x14ac:dyDescent="0.25">
      <c r="A43" s="68"/>
      <c r="B43" s="68"/>
      <c r="C43" s="68"/>
      <c r="D43" s="68"/>
      <c r="E43" s="68"/>
      <c r="J43" s="2" t="str">
        <f>'Table 11 Inputs'!A44</f>
        <v xml:space="preserve"> </v>
      </c>
    </row>
    <row r="44" spans="1:10" ht="15.75" x14ac:dyDescent="0.25">
      <c r="A44" s="68"/>
      <c r="B44" s="68"/>
      <c r="C44" s="68"/>
      <c r="D44" s="68"/>
      <c r="E44" s="68"/>
      <c r="J44" s="2" t="str">
        <f>'Table 11 Inputs'!A45</f>
        <v xml:space="preserve"> </v>
      </c>
    </row>
    <row r="45" spans="1:10" ht="15.75" x14ac:dyDescent="0.25">
      <c r="A45" s="68"/>
      <c r="B45" s="68"/>
      <c r="C45" s="68"/>
      <c r="D45" s="68"/>
      <c r="E45" s="68"/>
      <c r="J45" s="2" t="str">
        <f>'Table 11 Inputs'!A46</f>
        <v xml:space="preserve"> </v>
      </c>
    </row>
    <row r="46" spans="1:10" ht="15.75" x14ac:dyDescent="0.25">
      <c r="A46" s="68"/>
      <c r="B46" s="68"/>
      <c r="C46" s="68"/>
      <c r="D46" s="68"/>
      <c r="E46" s="68"/>
      <c r="J46" s="2" t="str">
        <f>'Table 11 Inputs'!A47</f>
        <v xml:space="preserve"> </v>
      </c>
    </row>
    <row r="47" spans="1:10" ht="15.75" x14ac:dyDescent="0.25">
      <c r="A47" s="68"/>
      <c r="B47" s="68"/>
      <c r="C47" s="68"/>
      <c r="D47" s="68"/>
      <c r="E47" s="68"/>
      <c r="J47" s="2" t="str">
        <f>'Table 11 Inputs'!A48</f>
        <v xml:space="preserve"> </v>
      </c>
    </row>
    <row r="48" spans="1:10" ht="15.75" x14ac:dyDescent="0.25">
      <c r="A48" s="68"/>
      <c r="B48" s="68"/>
      <c r="C48" s="68"/>
      <c r="D48" s="68"/>
      <c r="E48" s="68"/>
      <c r="J48" s="2" t="str">
        <f>'Table 11 Inputs'!A49</f>
        <v xml:space="preserve"> </v>
      </c>
    </row>
    <row r="49" spans="1:10" ht="15.75" x14ac:dyDescent="0.25">
      <c r="A49" s="68"/>
      <c r="B49" s="68"/>
      <c r="C49" s="68"/>
      <c r="D49" s="68"/>
      <c r="E49" s="68"/>
      <c r="J49" s="2" t="str">
        <f>'Table 11 Inputs'!A50</f>
        <v xml:space="preserve"> </v>
      </c>
    </row>
    <row r="50" spans="1:10" ht="15.75" x14ac:dyDescent="0.25">
      <c r="A50" s="68"/>
      <c r="B50" s="68"/>
      <c r="C50" s="68"/>
      <c r="D50" s="68"/>
      <c r="E50" s="68"/>
      <c r="J50" s="2" t="str">
        <f>'Table 11 Inputs'!A51</f>
        <v xml:space="preserve"> </v>
      </c>
    </row>
    <row r="51" spans="1:10" ht="15.75" x14ac:dyDescent="0.25">
      <c r="A51" s="68"/>
      <c r="B51" s="68"/>
      <c r="C51" s="68"/>
      <c r="D51" s="68"/>
      <c r="E51" s="68"/>
      <c r="J51" s="2" t="str">
        <f>'Table 11 Inputs'!A52</f>
        <v xml:space="preserve"> </v>
      </c>
    </row>
    <row r="52" spans="1:10" ht="15.75" x14ac:dyDescent="0.25">
      <c r="A52" s="68"/>
      <c r="B52" s="68"/>
      <c r="C52" s="68"/>
      <c r="D52" s="68"/>
      <c r="E52" s="68"/>
      <c r="J52" s="2" t="str">
        <f>'Table 11 Inputs'!A53</f>
        <v xml:space="preserve"> </v>
      </c>
    </row>
    <row r="53" spans="1:10" ht="15.75" x14ac:dyDescent="0.25">
      <c r="A53" s="68"/>
      <c r="B53" s="68"/>
      <c r="C53" s="68"/>
      <c r="D53" s="68"/>
      <c r="E53" s="68"/>
      <c r="J53" s="2" t="str">
        <f>'Table 11 Inputs'!A54</f>
        <v xml:space="preserve"> </v>
      </c>
    </row>
    <row r="54" spans="1:10" ht="15.75" x14ac:dyDescent="0.25">
      <c r="A54" s="68"/>
      <c r="B54" s="68"/>
      <c r="C54" s="68"/>
      <c r="D54" s="68"/>
      <c r="E54" s="68"/>
      <c r="J54" s="2" t="str">
        <f>'Table 11 Inputs'!A55</f>
        <v xml:space="preserve"> </v>
      </c>
    </row>
    <row r="55" spans="1:10" ht="15.75" x14ac:dyDescent="0.25">
      <c r="A55" s="68"/>
      <c r="B55" s="68"/>
      <c r="C55" s="68"/>
      <c r="D55" s="68"/>
      <c r="E55" s="68"/>
      <c r="J55" s="2" t="str">
        <f>'Table 11 Inputs'!A56</f>
        <v xml:space="preserve"> </v>
      </c>
    </row>
    <row r="56" spans="1:10" ht="15.75" x14ac:dyDescent="0.25">
      <c r="A56" s="68"/>
      <c r="B56" s="68"/>
      <c r="C56" s="68"/>
      <c r="D56" s="68"/>
      <c r="E56" s="68"/>
      <c r="J56" s="2" t="str">
        <f>'Table 11 Inputs'!A57</f>
        <v xml:space="preserve"> </v>
      </c>
    </row>
    <row r="57" spans="1:10" ht="15.75" x14ac:dyDescent="0.25">
      <c r="A57" s="68"/>
      <c r="B57" s="68"/>
      <c r="C57" s="68"/>
      <c r="D57" s="68"/>
      <c r="E57" s="68"/>
      <c r="J57" s="2" t="str">
        <f>'Table 11 Inputs'!A58</f>
        <v xml:space="preserve"> </v>
      </c>
    </row>
    <row r="58" spans="1:10" ht="15.75" x14ac:dyDescent="0.25">
      <c r="A58" s="68"/>
      <c r="B58" s="68"/>
      <c r="C58" s="68"/>
      <c r="D58" s="68"/>
      <c r="E58" s="68"/>
      <c r="J58" s="2" t="str">
        <f>'Table 11 Inputs'!A59</f>
        <v xml:space="preserve"> </v>
      </c>
    </row>
    <row r="59" spans="1:10" ht="15.75" x14ac:dyDescent="0.25">
      <c r="A59" s="68"/>
      <c r="B59" s="68"/>
      <c r="C59" s="68"/>
      <c r="D59" s="68"/>
      <c r="E59" s="68"/>
      <c r="J59" s="2" t="str">
        <f>'Table 11 Inputs'!A60</f>
        <v xml:space="preserve"> </v>
      </c>
    </row>
    <row r="60" spans="1:10" ht="15.75" x14ac:dyDescent="0.25">
      <c r="A60" s="68"/>
      <c r="B60" s="68"/>
      <c r="C60" s="68"/>
      <c r="D60" s="68"/>
      <c r="E60" s="68"/>
      <c r="J60" s="2" t="str">
        <f>'Table 11 Inputs'!A61</f>
        <v xml:space="preserve"> </v>
      </c>
    </row>
    <row r="61" spans="1:10" ht="15.75" x14ac:dyDescent="0.25">
      <c r="A61" s="68"/>
      <c r="B61" s="68"/>
      <c r="C61" s="68"/>
      <c r="D61" s="68"/>
      <c r="E61" s="68"/>
      <c r="J61" s="2" t="str">
        <f>'Table 11 Inputs'!A62</f>
        <v xml:space="preserve"> </v>
      </c>
    </row>
    <row r="62" spans="1:10" ht="15.75" x14ac:dyDescent="0.25">
      <c r="A62" s="68"/>
      <c r="B62" s="68"/>
      <c r="C62" s="68"/>
      <c r="D62" s="68"/>
      <c r="E62" s="68"/>
      <c r="J62" s="2" t="str">
        <f>'Table 11 Inputs'!A63</f>
        <v xml:space="preserve"> </v>
      </c>
    </row>
    <row r="63" spans="1:10" ht="15.75" x14ac:dyDescent="0.25">
      <c r="A63" s="68"/>
      <c r="B63" s="68"/>
      <c r="C63" s="68"/>
      <c r="D63" s="68"/>
      <c r="E63" s="68"/>
      <c r="J63" s="2" t="str">
        <f>'Table 11 Inputs'!A64</f>
        <v xml:space="preserve"> </v>
      </c>
    </row>
    <row r="64" spans="1:10" ht="15.75" x14ac:dyDescent="0.25">
      <c r="A64" s="68"/>
      <c r="B64" s="68"/>
      <c r="C64" s="68"/>
      <c r="D64" s="68"/>
      <c r="E64" s="68"/>
      <c r="J64" s="2" t="str">
        <f>'Table 11 Inputs'!A65</f>
        <v xml:space="preserve"> </v>
      </c>
    </row>
    <row r="65" spans="1:10" ht="15.75" x14ac:dyDescent="0.25">
      <c r="A65" s="68"/>
      <c r="B65" s="68"/>
      <c r="C65" s="68"/>
      <c r="D65" s="68"/>
      <c r="E65" s="68"/>
      <c r="J65" s="2" t="str">
        <f>'Table 11 Inputs'!A66</f>
        <v xml:space="preserve"> </v>
      </c>
    </row>
    <row r="66" spans="1:10" ht="15.75" x14ac:dyDescent="0.25">
      <c r="A66" s="68"/>
      <c r="B66" s="68"/>
      <c r="C66" s="68"/>
      <c r="D66" s="68"/>
      <c r="E66" s="68"/>
      <c r="J66" s="2" t="str">
        <f>'Table 11 Inputs'!A67</f>
        <v xml:space="preserve"> </v>
      </c>
    </row>
    <row r="67" spans="1:10" ht="15.75" x14ac:dyDescent="0.25">
      <c r="A67" s="68"/>
      <c r="B67" s="68"/>
      <c r="C67" s="68"/>
      <c r="D67" s="68"/>
      <c r="E67" s="68"/>
      <c r="J67" s="2" t="str">
        <f>'Table 11 Inputs'!A68</f>
        <v xml:space="preserve"> </v>
      </c>
    </row>
    <row r="68" spans="1:10" ht="15.75" x14ac:dyDescent="0.25">
      <c r="A68" s="68"/>
      <c r="B68" s="68"/>
      <c r="C68" s="68"/>
      <c r="D68" s="68"/>
      <c r="E68" s="68"/>
      <c r="J68" s="2" t="str">
        <f>'Table 11 Inputs'!A69</f>
        <v xml:space="preserve"> </v>
      </c>
    </row>
    <row r="69" spans="1:10" ht="15.75" x14ac:dyDescent="0.25">
      <c r="A69" s="68"/>
      <c r="B69" s="68"/>
      <c r="C69" s="68"/>
      <c r="D69" s="68"/>
      <c r="E69" s="68"/>
      <c r="J69" s="2" t="str">
        <f>'Table 11 Inputs'!A70</f>
        <v xml:space="preserve"> </v>
      </c>
    </row>
    <row r="70" spans="1:10" ht="15.75" x14ac:dyDescent="0.25">
      <c r="A70" s="68"/>
      <c r="B70" s="68"/>
      <c r="C70" s="68"/>
      <c r="D70" s="68"/>
      <c r="E70" s="68"/>
      <c r="J70" s="2" t="str">
        <f>'Table 11 Inputs'!A71</f>
        <v xml:space="preserve"> </v>
      </c>
    </row>
    <row r="71" spans="1:10" ht="15.75" x14ac:dyDescent="0.25">
      <c r="A71" s="68"/>
      <c r="B71" s="68"/>
      <c r="C71" s="68"/>
      <c r="D71" s="68"/>
      <c r="E71" s="68"/>
      <c r="J71" s="2" t="str">
        <f>'Table 11 Inputs'!A72</f>
        <v xml:space="preserve"> </v>
      </c>
    </row>
    <row r="72" spans="1:10" ht="15.75" x14ac:dyDescent="0.25">
      <c r="A72" s="68"/>
      <c r="B72" s="68"/>
      <c r="C72" s="68"/>
      <c r="D72" s="68"/>
      <c r="E72" s="68"/>
      <c r="J72" s="2" t="str">
        <f>'Table 11 Inputs'!A73</f>
        <v xml:space="preserve"> </v>
      </c>
    </row>
    <row r="73" spans="1:10" ht="15.75" x14ac:dyDescent="0.25">
      <c r="A73" s="68"/>
      <c r="B73" s="68"/>
      <c r="C73" s="68"/>
      <c r="D73" s="68"/>
      <c r="E73" s="68"/>
      <c r="J73" s="2" t="str">
        <f>'Table 11 Inputs'!A74</f>
        <v xml:space="preserve"> </v>
      </c>
    </row>
    <row r="74" spans="1:10" ht="15.75" x14ac:dyDescent="0.25">
      <c r="A74" s="68"/>
      <c r="B74" s="68"/>
      <c r="C74" s="68"/>
      <c r="D74" s="68"/>
      <c r="E74" s="68"/>
      <c r="J74" s="2" t="str">
        <f>'Table 11 Inputs'!A75</f>
        <v xml:space="preserve"> </v>
      </c>
    </row>
    <row r="75" spans="1:10" ht="15.75" x14ac:dyDescent="0.25">
      <c r="A75" s="68"/>
      <c r="B75" s="68"/>
      <c r="C75" s="68"/>
      <c r="D75" s="68"/>
      <c r="E75" s="68"/>
      <c r="J75" s="2" t="str">
        <f>'Table 11 Inputs'!A76</f>
        <v xml:space="preserve"> </v>
      </c>
    </row>
    <row r="76" spans="1:10" ht="15.75" x14ac:dyDescent="0.25">
      <c r="A76" s="68"/>
      <c r="B76" s="68"/>
      <c r="C76" s="68"/>
      <c r="D76" s="68"/>
      <c r="E76" s="68"/>
      <c r="J76" s="2" t="str">
        <f>'Table 11 Inputs'!A77</f>
        <v xml:space="preserve"> </v>
      </c>
    </row>
    <row r="77" spans="1:10" ht="15.75" x14ac:dyDescent="0.25">
      <c r="A77" s="68"/>
      <c r="B77" s="68"/>
      <c r="C77" s="68"/>
      <c r="D77" s="68"/>
      <c r="E77" s="68"/>
      <c r="J77" s="2" t="str">
        <f>'Table 11 Inputs'!A78</f>
        <v xml:space="preserve"> </v>
      </c>
    </row>
    <row r="78" spans="1:10" ht="15.75" x14ac:dyDescent="0.25">
      <c r="A78" s="68"/>
      <c r="B78" s="68"/>
      <c r="C78" s="68"/>
      <c r="D78" s="68"/>
      <c r="E78" s="68"/>
      <c r="J78" s="2" t="str">
        <f>'Table 11 Inputs'!A79</f>
        <v xml:space="preserve"> </v>
      </c>
    </row>
    <row r="79" spans="1:10" ht="15.75" x14ac:dyDescent="0.25">
      <c r="A79" s="68"/>
      <c r="B79" s="68"/>
      <c r="C79" s="68"/>
      <c r="D79" s="68"/>
      <c r="E79" s="68"/>
      <c r="J79" s="2" t="str">
        <f>'Table 11 Inputs'!A80</f>
        <v xml:space="preserve"> </v>
      </c>
    </row>
    <row r="80" spans="1:10" ht="15.75" x14ac:dyDescent="0.25">
      <c r="A80" s="68"/>
      <c r="B80" s="68"/>
      <c r="C80" s="68"/>
      <c r="D80" s="68"/>
      <c r="E80" s="68"/>
      <c r="J80" s="2" t="str">
        <f>'Table 11 Inputs'!A81</f>
        <v xml:space="preserve"> </v>
      </c>
    </row>
    <row r="81" spans="1:10" ht="15.75" x14ac:dyDescent="0.25">
      <c r="A81" s="68"/>
      <c r="B81" s="68"/>
      <c r="C81" s="68"/>
      <c r="D81" s="68"/>
      <c r="E81" s="68"/>
      <c r="J81" s="2" t="str">
        <f>'Table 11 Inputs'!A82</f>
        <v xml:space="preserve"> </v>
      </c>
    </row>
    <row r="82" spans="1:10" ht="15.75" x14ac:dyDescent="0.25">
      <c r="A82" s="68"/>
      <c r="B82" s="68"/>
      <c r="C82" s="68"/>
      <c r="D82" s="68"/>
      <c r="E82" s="68"/>
      <c r="J82" s="2" t="str">
        <f>'Table 11 Inputs'!A83</f>
        <v xml:space="preserve"> </v>
      </c>
    </row>
    <row r="83" spans="1:10" ht="15.75" x14ac:dyDescent="0.25">
      <c r="A83" s="68"/>
      <c r="B83" s="68"/>
      <c r="C83" s="68"/>
      <c r="D83" s="68"/>
      <c r="E83" s="68"/>
      <c r="J83" s="2" t="str">
        <f>'Table 11 Inputs'!A84</f>
        <v xml:space="preserve"> </v>
      </c>
    </row>
    <row r="84" spans="1:10" ht="15.75" x14ac:dyDescent="0.25">
      <c r="A84" s="68"/>
      <c r="B84" s="68"/>
      <c r="C84" s="68"/>
      <c r="D84" s="68"/>
      <c r="E84" s="68"/>
      <c r="J84" s="2" t="str">
        <f>'Table 11 Inputs'!A85</f>
        <v xml:space="preserve"> </v>
      </c>
    </row>
    <row r="85" spans="1:10" ht="15.75" x14ac:dyDescent="0.25">
      <c r="A85" s="68"/>
      <c r="B85" s="68"/>
      <c r="C85" s="68"/>
      <c r="D85" s="68"/>
      <c r="E85" s="68"/>
      <c r="J85" s="2" t="str">
        <f>'Table 11 Inputs'!A86</f>
        <v xml:space="preserve"> </v>
      </c>
    </row>
    <row r="86" spans="1:10" ht="15.75" x14ac:dyDescent="0.25">
      <c r="A86" s="68"/>
      <c r="B86" s="68"/>
      <c r="C86" s="68"/>
      <c r="D86" s="68"/>
      <c r="E86" s="68"/>
      <c r="J86" s="2" t="str">
        <f>'Table 11 Inputs'!A87</f>
        <v xml:space="preserve"> </v>
      </c>
    </row>
    <row r="87" spans="1:10" ht="15.75" x14ac:dyDescent="0.25">
      <c r="A87" s="68"/>
      <c r="B87" s="68"/>
      <c r="C87" s="68"/>
      <c r="D87" s="68"/>
      <c r="E87" s="68"/>
      <c r="J87" s="2" t="str">
        <f>'Table 11 Inputs'!A88</f>
        <v xml:space="preserve"> </v>
      </c>
    </row>
    <row r="88" spans="1:10" ht="15.75" x14ac:dyDescent="0.25">
      <c r="A88" s="68"/>
      <c r="B88" s="68"/>
      <c r="C88" s="68"/>
      <c r="D88" s="68"/>
      <c r="E88" s="68"/>
      <c r="J88" s="2" t="str">
        <f>'Table 11 Inputs'!A89</f>
        <v xml:space="preserve"> </v>
      </c>
    </row>
    <row r="89" spans="1:10" ht="15.75" x14ac:dyDescent="0.25">
      <c r="A89" s="68"/>
      <c r="B89" s="68"/>
      <c r="C89" s="68"/>
      <c r="D89" s="68"/>
      <c r="E89" s="68"/>
      <c r="J89" s="2" t="str">
        <f>'Table 11 Inputs'!A90</f>
        <v xml:space="preserve"> </v>
      </c>
    </row>
    <row r="90" spans="1:10" ht="15.75" x14ac:dyDescent="0.25">
      <c r="A90" s="68"/>
      <c r="B90" s="68"/>
      <c r="C90" s="68"/>
      <c r="D90" s="68"/>
      <c r="E90" s="68"/>
      <c r="J90" s="2" t="str">
        <f>'Table 11 Inputs'!A91</f>
        <v xml:space="preserve"> </v>
      </c>
    </row>
    <row r="91" spans="1:10" ht="15.75" x14ac:dyDescent="0.25">
      <c r="A91" s="68"/>
      <c r="B91" s="68"/>
      <c r="C91" s="68"/>
      <c r="D91" s="68"/>
      <c r="E91" s="68"/>
      <c r="J91" s="2" t="str">
        <f>'Table 11 Inputs'!A92</f>
        <v xml:space="preserve"> </v>
      </c>
    </row>
    <row r="92" spans="1:10" ht="15.75" x14ac:dyDescent="0.25">
      <c r="A92" s="68"/>
      <c r="B92" s="68"/>
      <c r="C92" s="68"/>
      <c r="D92" s="68"/>
      <c r="E92" s="68"/>
      <c r="J92" s="2" t="str">
        <f>'Table 11 Inputs'!A93</f>
        <v xml:space="preserve"> </v>
      </c>
    </row>
    <row r="93" spans="1:10" ht="15.75" x14ac:dyDescent="0.25">
      <c r="A93" s="68"/>
      <c r="B93" s="68"/>
      <c r="C93" s="68"/>
      <c r="D93" s="68"/>
      <c r="E93" s="68"/>
      <c r="J93" s="2" t="str">
        <f>'Table 11 Inputs'!A94</f>
        <v xml:space="preserve"> </v>
      </c>
    </row>
    <row r="94" spans="1:10" ht="15.75" x14ac:dyDescent="0.25">
      <c r="A94" s="68"/>
      <c r="B94" s="68"/>
      <c r="C94" s="68"/>
      <c r="D94" s="68"/>
      <c r="E94" s="68"/>
      <c r="J94" s="2" t="str">
        <f>'Table 11 Inputs'!A95</f>
        <v xml:space="preserve"> </v>
      </c>
    </row>
    <row r="95" spans="1:10" ht="15.75" x14ac:dyDescent="0.25">
      <c r="A95" s="68"/>
      <c r="B95" s="68"/>
      <c r="C95" s="68"/>
      <c r="D95" s="68"/>
      <c r="E95" s="68"/>
      <c r="J95" s="2" t="str">
        <f>'Table 11 Inputs'!A96</f>
        <v xml:space="preserve"> </v>
      </c>
    </row>
    <row r="96" spans="1:10" ht="15.75" x14ac:dyDescent="0.25">
      <c r="A96" s="68"/>
      <c r="B96" s="68"/>
      <c r="C96" s="68"/>
      <c r="D96" s="68"/>
      <c r="E96" s="68"/>
      <c r="J96" s="2" t="str">
        <f>'Table 11 Inputs'!A97</f>
        <v xml:space="preserve"> </v>
      </c>
    </row>
    <row r="97" spans="1:10" ht="15.75" x14ac:dyDescent="0.25">
      <c r="A97" s="68"/>
      <c r="B97" s="68"/>
      <c r="C97" s="68"/>
      <c r="D97" s="68"/>
      <c r="E97" s="68"/>
      <c r="J97" s="2" t="str">
        <f>'Table 11 Inputs'!A98</f>
        <v xml:space="preserve"> </v>
      </c>
    </row>
    <row r="98" spans="1:10" ht="15.75" x14ac:dyDescent="0.25">
      <c r="A98" s="68"/>
      <c r="B98" s="68"/>
      <c r="C98" s="68"/>
      <c r="D98" s="68"/>
      <c r="E98" s="68"/>
      <c r="J98" s="2" t="str">
        <f>'Table 11 Inputs'!A99</f>
        <v xml:space="preserve"> </v>
      </c>
    </row>
    <row r="99" spans="1:10" ht="15.75" x14ac:dyDescent="0.25">
      <c r="A99" s="68"/>
      <c r="B99" s="68"/>
      <c r="C99" s="68"/>
      <c r="D99" s="68"/>
      <c r="E99" s="68"/>
      <c r="J99" s="2" t="str">
        <f>'Table 11 Inputs'!A100</f>
        <v xml:space="preserve"> </v>
      </c>
    </row>
    <row r="100" spans="1:10" ht="15.75" x14ac:dyDescent="0.25">
      <c r="A100" s="68"/>
      <c r="B100" s="68"/>
      <c r="C100" s="68"/>
      <c r="D100" s="68"/>
      <c r="E100" s="68"/>
      <c r="J100" s="2" t="str">
        <f>'Table 11 Inputs'!A101</f>
        <v xml:space="preserve"> </v>
      </c>
    </row>
    <row r="101" spans="1:10" ht="15.75" x14ac:dyDescent="0.25">
      <c r="A101" s="68"/>
      <c r="B101" s="68"/>
      <c r="C101" s="68"/>
      <c r="D101" s="68"/>
      <c r="E101" s="68"/>
      <c r="J101" s="2" t="str">
        <f>'Table 11 Inputs'!A102</f>
        <v xml:space="preserve"> </v>
      </c>
    </row>
    <row r="102" spans="1:10" ht="15.75" x14ac:dyDescent="0.25">
      <c r="A102" s="68"/>
      <c r="B102" s="68"/>
      <c r="C102" s="68"/>
      <c r="D102" s="68"/>
      <c r="E102" s="68"/>
      <c r="J102" s="2" t="str">
        <f>'Table 11 Inputs'!A103</f>
        <v xml:space="preserve"> </v>
      </c>
    </row>
    <row r="103" spans="1:10" ht="15.75" x14ac:dyDescent="0.25">
      <c r="A103" s="68"/>
      <c r="B103" s="68"/>
      <c r="C103" s="68"/>
      <c r="D103" s="68"/>
      <c r="E103" s="68"/>
      <c r="J103" s="2" t="str">
        <f>'Table 11 Inputs'!A104</f>
        <v xml:space="preserve"> </v>
      </c>
    </row>
    <row r="104" spans="1:10" ht="15.75" x14ac:dyDescent="0.25">
      <c r="A104" s="68"/>
      <c r="B104" s="68"/>
      <c r="C104" s="68"/>
      <c r="D104" s="68"/>
      <c r="E104" s="68"/>
      <c r="J104" s="2" t="str">
        <f>'Table 11 Inputs'!A105</f>
        <v xml:space="preserve"> </v>
      </c>
    </row>
    <row r="105" spans="1:10" ht="15.75" x14ac:dyDescent="0.25">
      <c r="A105" s="68"/>
      <c r="B105" s="68"/>
      <c r="C105" s="68"/>
      <c r="D105" s="68"/>
      <c r="E105" s="68"/>
      <c r="J105" s="2" t="str">
        <f>'Table 11 Inputs'!A106</f>
        <v xml:space="preserve"> </v>
      </c>
    </row>
    <row r="106" spans="1:10" ht="15.75" x14ac:dyDescent="0.25">
      <c r="A106" s="68"/>
      <c r="B106" s="68"/>
      <c r="C106" s="68"/>
      <c r="D106" s="68"/>
      <c r="E106" s="68"/>
      <c r="J106" s="2" t="str">
        <f>'Table 11 Inputs'!A107</f>
        <v xml:space="preserve"> </v>
      </c>
    </row>
    <row r="107" spans="1:10" ht="15.75" x14ac:dyDescent="0.25">
      <c r="A107" s="68"/>
      <c r="B107" s="68"/>
      <c r="C107" s="68"/>
      <c r="D107" s="68"/>
      <c r="E107" s="68"/>
      <c r="J107" s="2" t="str">
        <f>'Table 11 Inputs'!A108</f>
        <v xml:space="preserve"> </v>
      </c>
    </row>
    <row r="108" spans="1:10" ht="15.75" x14ac:dyDescent="0.25">
      <c r="A108" s="68"/>
      <c r="B108" s="68"/>
      <c r="C108" s="68"/>
      <c r="D108" s="68"/>
      <c r="E108" s="68"/>
      <c r="J108" s="2" t="str">
        <f>'Table 11 Inputs'!A109</f>
        <v xml:space="preserve"> </v>
      </c>
    </row>
    <row r="109" spans="1:10" ht="15.75" x14ac:dyDescent="0.25">
      <c r="A109" s="68"/>
      <c r="B109" s="68"/>
      <c r="C109" s="68"/>
      <c r="D109" s="68"/>
      <c r="E109" s="68"/>
      <c r="J109" s="2" t="str">
        <f>'Table 11 Inputs'!A110</f>
        <v xml:space="preserve"> </v>
      </c>
    </row>
    <row r="110" spans="1:10" ht="15.75" x14ac:dyDescent="0.25">
      <c r="A110" s="68"/>
      <c r="B110" s="68"/>
      <c r="C110" s="68"/>
      <c r="D110" s="68"/>
      <c r="E110" s="68"/>
      <c r="J110" s="2" t="str">
        <f>'Table 11 Inputs'!A111</f>
        <v xml:space="preserve"> </v>
      </c>
    </row>
    <row r="111" spans="1:10" ht="15.75" x14ac:dyDescent="0.25">
      <c r="A111" s="68"/>
      <c r="B111" s="68"/>
      <c r="C111" s="68"/>
      <c r="D111" s="68"/>
      <c r="E111" s="68"/>
      <c r="J111" s="2" t="str">
        <f>'Table 11 Inputs'!A112</f>
        <v xml:space="preserve"> </v>
      </c>
    </row>
    <row r="112" spans="1:10" ht="15.75" x14ac:dyDescent="0.25">
      <c r="A112" s="68"/>
      <c r="B112" s="68"/>
      <c r="C112" s="68"/>
      <c r="D112" s="68"/>
      <c r="E112" s="68"/>
      <c r="J112" s="2" t="str">
        <f>'Table 11 Inputs'!A113</f>
        <v xml:space="preserve"> </v>
      </c>
    </row>
    <row r="113" spans="1:10" ht="15.75" x14ac:dyDescent="0.25">
      <c r="A113" s="68"/>
      <c r="B113" s="68"/>
      <c r="C113" s="68"/>
      <c r="D113" s="68"/>
      <c r="E113" s="68"/>
      <c r="J113" s="2" t="str">
        <f>'Table 11 Inputs'!A114</f>
        <v xml:space="preserve"> </v>
      </c>
    </row>
    <row r="114" spans="1:10" ht="15.75" x14ac:dyDescent="0.25">
      <c r="A114" s="68"/>
      <c r="B114" s="68"/>
      <c r="C114" s="68"/>
      <c r="D114" s="68"/>
      <c r="E114" s="68"/>
      <c r="J114" s="2" t="str">
        <f>'Table 11 Inputs'!A115</f>
        <v xml:space="preserve"> </v>
      </c>
    </row>
    <row r="115" spans="1:10" ht="15.75" x14ac:dyDescent="0.25">
      <c r="A115" s="68"/>
      <c r="B115" s="68"/>
      <c r="C115" s="68"/>
      <c r="D115" s="68"/>
      <c r="E115" s="68"/>
      <c r="J115" s="2" t="str">
        <f>'Table 11 Inputs'!A116</f>
        <v xml:space="preserve"> </v>
      </c>
    </row>
    <row r="116" spans="1:10" ht="15.75" x14ac:dyDescent="0.25">
      <c r="A116" s="68"/>
      <c r="B116" s="68"/>
      <c r="C116" s="68"/>
      <c r="D116" s="68"/>
      <c r="E116" s="68"/>
      <c r="J116" s="2" t="str">
        <f>'Table 11 Inputs'!A117</f>
        <v xml:space="preserve"> </v>
      </c>
    </row>
    <row r="117" spans="1:10" ht="15.75" x14ac:dyDescent="0.25">
      <c r="A117" s="68"/>
      <c r="B117" s="68"/>
      <c r="C117" s="68"/>
      <c r="D117" s="68"/>
      <c r="E117" s="68"/>
      <c r="J117" s="2" t="str">
        <f>'Table 11 Inputs'!A118</f>
        <v xml:space="preserve"> </v>
      </c>
    </row>
    <row r="118" spans="1:10" ht="15.75" x14ac:dyDescent="0.25">
      <c r="A118" s="68"/>
      <c r="B118" s="68"/>
      <c r="C118" s="68"/>
      <c r="D118" s="68"/>
      <c r="E118" s="68"/>
      <c r="J118" s="2" t="str">
        <f>'Table 11 Inputs'!A119</f>
        <v xml:space="preserve"> </v>
      </c>
    </row>
    <row r="119" spans="1:10" ht="15.75" x14ac:dyDescent="0.25">
      <c r="A119" s="68"/>
      <c r="B119" s="68"/>
      <c r="C119" s="68"/>
      <c r="D119" s="68"/>
      <c r="E119" s="68"/>
      <c r="J119" s="2" t="str">
        <f>'Table 11 Inputs'!A120</f>
        <v xml:space="preserve"> </v>
      </c>
    </row>
    <row r="120" spans="1:10" ht="15.75" x14ac:dyDescent="0.25">
      <c r="A120" s="68"/>
      <c r="B120" s="68"/>
      <c r="C120" s="68"/>
      <c r="D120" s="68"/>
      <c r="E120" s="68"/>
      <c r="J120" s="2" t="str">
        <f>'Table 11 Inputs'!A121</f>
        <v xml:space="preserve"> </v>
      </c>
    </row>
    <row r="121" spans="1:10" ht="15.75" x14ac:dyDescent="0.25">
      <c r="A121" s="68"/>
      <c r="B121" s="68"/>
      <c r="C121" s="68"/>
      <c r="D121" s="68"/>
      <c r="E121" s="68"/>
      <c r="J121" s="2" t="str">
        <f>'Table 11 Inputs'!A122</f>
        <v xml:space="preserve"> </v>
      </c>
    </row>
    <row r="122" spans="1:10" ht="15.75" x14ac:dyDescent="0.25">
      <c r="A122" s="68"/>
      <c r="B122" s="68"/>
      <c r="C122" s="68"/>
      <c r="D122" s="68"/>
      <c r="E122" s="68"/>
      <c r="J122" s="2" t="str">
        <f>'Table 11 Inputs'!A123</f>
        <v xml:space="preserve"> </v>
      </c>
    </row>
    <row r="123" spans="1:10" ht="15.75" x14ac:dyDescent="0.25">
      <c r="A123" s="68"/>
      <c r="B123" s="68"/>
      <c r="C123" s="68"/>
      <c r="D123" s="68"/>
      <c r="E123" s="68"/>
      <c r="J123" s="2" t="str">
        <f>'Table 11 Inputs'!A124</f>
        <v xml:space="preserve"> </v>
      </c>
    </row>
    <row r="124" spans="1:10" ht="15.75" x14ac:dyDescent="0.25">
      <c r="A124" s="68"/>
      <c r="B124" s="68"/>
      <c r="C124" s="68"/>
      <c r="D124" s="68"/>
      <c r="E124" s="68"/>
      <c r="J124" s="2" t="str">
        <f>'Table 11 Inputs'!A125</f>
        <v xml:space="preserve"> </v>
      </c>
    </row>
    <row r="125" spans="1:10" ht="15.75" x14ac:dyDescent="0.25">
      <c r="A125" s="68"/>
      <c r="B125" s="68"/>
      <c r="C125" s="68"/>
      <c r="D125" s="68"/>
      <c r="E125" s="68"/>
      <c r="J125" s="2" t="str">
        <f>'Table 11 Inputs'!A126</f>
        <v xml:space="preserve"> </v>
      </c>
    </row>
    <row r="126" spans="1:10" ht="15.75" x14ac:dyDescent="0.25">
      <c r="A126" s="68"/>
      <c r="B126" s="68"/>
      <c r="C126" s="68"/>
      <c r="D126" s="68"/>
      <c r="E126" s="68"/>
      <c r="J126" s="2" t="str">
        <f>'Table 11 Inputs'!A127</f>
        <v xml:space="preserve"> </v>
      </c>
    </row>
    <row r="127" spans="1:10" ht="15.75" x14ac:dyDescent="0.25">
      <c r="A127" s="68"/>
      <c r="B127" s="68"/>
      <c r="C127" s="68"/>
      <c r="D127" s="68"/>
      <c r="E127" s="68"/>
      <c r="J127" s="2" t="str">
        <f>'Table 11 Inputs'!A128</f>
        <v xml:space="preserve"> </v>
      </c>
    </row>
    <row r="128" spans="1:10" ht="15.75" x14ac:dyDescent="0.25">
      <c r="A128" s="68"/>
      <c r="B128" s="68"/>
      <c r="C128" s="68"/>
      <c r="D128" s="68"/>
      <c r="E128" s="68"/>
      <c r="J128" s="2" t="str">
        <f>'Table 11 Inputs'!A129</f>
        <v xml:space="preserve"> </v>
      </c>
    </row>
    <row r="129" spans="1:10" ht="15.75" x14ac:dyDescent="0.25">
      <c r="A129" s="68"/>
      <c r="B129" s="68"/>
      <c r="C129" s="68"/>
      <c r="D129" s="68"/>
      <c r="E129" s="68"/>
      <c r="J129" s="2" t="str">
        <f>'Table 11 Inputs'!A130</f>
        <v xml:space="preserve"> </v>
      </c>
    </row>
    <row r="130" spans="1:10" ht="15.75" x14ac:dyDescent="0.25">
      <c r="A130" s="68"/>
      <c r="B130" s="68"/>
      <c r="C130" s="68"/>
      <c r="D130" s="68"/>
      <c r="E130" s="68"/>
      <c r="J130" s="2" t="str">
        <f>'Table 11 Inputs'!A131</f>
        <v xml:space="preserve"> </v>
      </c>
    </row>
    <row r="131" spans="1:10" ht="15.75" x14ac:dyDescent="0.25">
      <c r="A131" s="68"/>
      <c r="B131" s="68"/>
      <c r="C131" s="68"/>
      <c r="D131" s="68"/>
      <c r="E131" s="68"/>
      <c r="J131" s="2" t="str">
        <f>'Table 11 Inputs'!A132</f>
        <v xml:space="preserve"> </v>
      </c>
    </row>
    <row r="132" spans="1:10" ht="15.75" x14ac:dyDescent="0.25">
      <c r="A132" s="68"/>
      <c r="B132" s="68"/>
      <c r="C132" s="68"/>
      <c r="D132" s="68"/>
      <c r="E132" s="68"/>
      <c r="J132" s="2" t="str">
        <f>'Table 11 Inputs'!A133</f>
        <v xml:space="preserve"> </v>
      </c>
    </row>
    <row r="133" spans="1:10" ht="15.75" x14ac:dyDescent="0.25">
      <c r="A133" s="68"/>
      <c r="B133" s="68"/>
      <c r="C133" s="68"/>
      <c r="D133" s="68"/>
      <c r="E133" s="68"/>
      <c r="J133" s="2" t="str">
        <f>'Table 11 Inputs'!A134</f>
        <v xml:space="preserve"> </v>
      </c>
    </row>
    <row r="134" spans="1:10" ht="15.75" x14ac:dyDescent="0.25">
      <c r="A134" s="68"/>
      <c r="B134" s="68"/>
      <c r="C134" s="68"/>
      <c r="D134" s="68"/>
      <c r="E134" s="68"/>
      <c r="J134" s="2" t="str">
        <f>'Table 11 Inputs'!A135</f>
        <v xml:space="preserve"> </v>
      </c>
    </row>
    <row r="135" spans="1:10" ht="15.75" x14ac:dyDescent="0.25">
      <c r="A135" s="68"/>
      <c r="B135" s="68"/>
      <c r="C135" s="68"/>
      <c r="D135" s="68"/>
      <c r="E135" s="68"/>
      <c r="J135" s="2" t="str">
        <f>'Table 11 Inputs'!A136</f>
        <v xml:space="preserve"> </v>
      </c>
    </row>
    <row r="136" spans="1:10" ht="15.75" x14ac:dyDescent="0.25">
      <c r="A136" s="68"/>
      <c r="B136" s="68"/>
      <c r="C136" s="68"/>
      <c r="D136" s="68"/>
      <c r="E136" s="68"/>
      <c r="J136" s="2" t="str">
        <f>'Table 11 Inputs'!A137</f>
        <v xml:space="preserve"> </v>
      </c>
    </row>
    <row r="137" spans="1:10" ht="15.75" x14ac:dyDescent="0.25">
      <c r="A137" s="68"/>
      <c r="B137" s="68"/>
      <c r="C137" s="68"/>
      <c r="D137" s="68"/>
      <c r="E137" s="68"/>
      <c r="J137" s="2" t="str">
        <f>'Table 11 Inputs'!A138</f>
        <v xml:space="preserve"> </v>
      </c>
    </row>
    <row r="138" spans="1:10" ht="15.75" x14ac:dyDescent="0.25">
      <c r="A138" s="68"/>
      <c r="B138" s="68"/>
      <c r="C138" s="68"/>
      <c r="D138" s="68"/>
      <c r="E138" s="68"/>
      <c r="J138" s="2" t="str">
        <f>'Table 11 Inputs'!A139</f>
        <v xml:space="preserve"> </v>
      </c>
    </row>
    <row r="139" spans="1:10" ht="15.75" x14ac:dyDescent="0.25">
      <c r="A139" s="68"/>
      <c r="B139" s="68"/>
      <c r="C139" s="68"/>
      <c r="D139" s="68"/>
      <c r="E139" s="68"/>
      <c r="J139" s="2" t="str">
        <f>'Table 11 Inputs'!A140</f>
        <v xml:space="preserve"> </v>
      </c>
    </row>
    <row r="140" spans="1:10" ht="15.75" x14ac:dyDescent="0.25">
      <c r="A140" s="68"/>
      <c r="B140" s="68"/>
      <c r="C140" s="68"/>
      <c r="D140" s="68"/>
      <c r="E140" s="68"/>
      <c r="J140" s="2" t="str">
        <f>'Table 11 Inputs'!A141</f>
        <v xml:space="preserve"> </v>
      </c>
    </row>
    <row r="141" spans="1:10" ht="15.75" x14ac:dyDescent="0.25">
      <c r="A141" s="68"/>
      <c r="B141" s="68"/>
      <c r="C141" s="68"/>
      <c r="D141" s="68"/>
      <c r="E141" s="68"/>
      <c r="J141" s="2" t="str">
        <f>'Table 11 Inputs'!A142</f>
        <v xml:space="preserve"> </v>
      </c>
    </row>
    <row r="142" spans="1:10" ht="15.75" x14ac:dyDescent="0.25">
      <c r="A142" s="68"/>
      <c r="B142" s="68"/>
      <c r="C142" s="68"/>
      <c r="D142" s="68"/>
      <c r="E142" s="68"/>
      <c r="J142" s="2" t="str">
        <f>'Table 11 Inputs'!A143</f>
        <v xml:space="preserve"> </v>
      </c>
    </row>
    <row r="143" spans="1:10" ht="15.75" x14ac:dyDescent="0.25">
      <c r="A143" s="68"/>
      <c r="B143" s="68"/>
      <c r="C143" s="68"/>
      <c r="D143" s="68"/>
      <c r="E143" s="68"/>
      <c r="J143" s="2" t="str">
        <f>'Table 11 Inputs'!A144</f>
        <v xml:space="preserve"> </v>
      </c>
    </row>
    <row r="144" spans="1:10" ht="15.75" x14ac:dyDescent="0.25">
      <c r="A144" s="68"/>
      <c r="B144" s="68"/>
      <c r="C144" s="68"/>
      <c r="D144" s="68"/>
      <c r="E144" s="68"/>
      <c r="J144" s="2" t="str">
        <f>'Table 11 Inputs'!A145</f>
        <v xml:space="preserve"> </v>
      </c>
    </row>
    <row r="145" spans="1:10" ht="15.75" x14ac:dyDescent="0.25">
      <c r="A145" s="68"/>
      <c r="B145" s="68"/>
      <c r="C145" s="68"/>
      <c r="D145" s="68"/>
      <c r="E145" s="68"/>
      <c r="J145" s="2" t="str">
        <f>'Table 11 Inputs'!A146</f>
        <v xml:space="preserve"> </v>
      </c>
    </row>
    <row r="146" spans="1:10" ht="15.75" x14ac:dyDescent="0.25">
      <c r="A146" s="68"/>
      <c r="B146" s="68"/>
      <c r="C146" s="68"/>
      <c r="D146" s="68"/>
      <c r="E146" s="68"/>
      <c r="J146" s="2" t="str">
        <f>'Table 11 Inputs'!A147</f>
        <v xml:space="preserve"> </v>
      </c>
    </row>
    <row r="147" spans="1:10" x14ac:dyDescent="0.25">
      <c r="J147" s="2" t="str">
        <f>'Table 11 Inputs'!A148</f>
        <v xml:space="preserve"> </v>
      </c>
    </row>
    <row r="148" spans="1:10" x14ac:dyDescent="0.25">
      <c r="J148" s="2" t="str">
        <f>'Table 11 Inputs'!A149</f>
        <v xml:space="preserve"> </v>
      </c>
    </row>
    <row r="149" spans="1:10" x14ac:dyDescent="0.25">
      <c r="J149" s="2" t="str">
        <f>'Table 11 Inputs'!A150</f>
        <v xml:space="preserve"> </v>
      </c>
    </row>
    <row r="150" spans="1:10" x14ac:dyDescent="0.25">
      <c r="J150" s="2" t="str">
        <f>'Table 11 Inputs'!A151</f>
        <v xml:space="preserve"> </v>
      </c>
    </row>
    <row r="151" spans="1:10" x14ac:dyDescent="0.25">
      <c r="J151" s="2" t="str">
        <f>'Table 11 Inputs'!A152</f>
        <v xml:space="preserve"> </v>
      </c>
    </row>
    <row r="152" spans="1:10" x14ac:dyDescent="0.25">
      <c r="J152" s="2" t="str">
        <f>'Table 11 Inputs'!A153</f>
        <v xml:space="preserve"> </v>
      </c>
    </row>
    <row r="153" spans="1:10" x14ac:dyDescent="0.25">
      <c r="J153" s="2" t="str">
        <f>'Table 11 Inputs'!A154</f>
        <v xml:space="preserve"> </v>
      </c>
    </row>
    <row r="154" spans="1:10" x14ac:dyDescent="0.25">
      <c r="J154" s="2" t="str">
        <f>'Table 11 Inputs'!A155</f>
        <v xml:space="preserve"> </v>
      </c>
    </row>
    <row r="155" spans="1:10" x14ac:dyDescent="0.25">
      <c r="J155" s="2" t="str">
        <f>'Table 11 Inputs'!A156</f>
        <v xml:space="preserve"> </v>
      </c>
    </row>
    <row r="156" spans="1:10" x14ac:dyDescent="0.25">
      <c r="J156" s="2" t="str">
        <f>'Table 11 Inputs'!A157</f>
        <v xml:space="preserve"> </v>
      </c>
    </row>
    <row r="157" spans="1:10" x14ac:dyDescent="0.25">
      <c r="J157" s="2" t="str">
        <f>'Table 11 Inputs'!A158</f>
        <v xml:space="preserve"> </v>
      </c>
    </row>
    <row r="158" spans="1:10" x14ac:dyDescent="0.25">
      <c r="J158" s="2" t="str">
        <f>'Table 11 Inputs'!A159</f>
        <v xml:space="preserve"> </v>
      </c>
    </row>
    <row r="159" spans="1:10" x14ac:dyDescent="0.25">
      <c r="J159" s="2" t="str">
        <f>'Table 11 Inputs'!A160</f>
        <v xml:space="preserve"> </v>
      </c>
    </row>
    <row r="160" spans="1:10" x14ac:dyDescent="0.25">
      <c r="J160" s="2" t="str">
        <f>'Table 11 Inputs'!A161</f>
        <v xml:space="preserve"> </v>
      </c>
    </row>
    <row r="161" spans="10:10" x14ac:dyDescent="0.25">
      <c r="J161" s="2" t="str">
        <f>'Table 11 Inputs'!A162</f>
        <v xml:space="preserve"> </v>
      </c>
    </row>
    <row r="162" spans="10:10" x14ac:dyDescent="0.25">
      <c r="J162" s="2" t="str">
        <f>'Table 11 Inputs'!A163</f>
        <v xml:space="preserve"> </v>
      </c>
    </row>
    <row r="163" spans="10:10" x14ac:dyDescent="0.25">
      <c r="J163" s="2" t="str">
        <f>'Table 11 Inputs'!A164</f>
        <v xml:space="preserve"> </v>
      </c>
    </row>
    <row r="164" spans="10:10" x14ac:dyDescent="0.25">
      <c r="J164" s="2" t="str">
        <f>'Table 11 Inputs'!A165</f>
        <v xml:space="preserve"> </v>
      </c>
    </row>
    <row r="165" spans="10:10" x14ac:dyDescent="0.25">
      <c r="J165" s="2" t="str">
        <f>'Table 11 Inputs'!A166</f>
        <v xml:space="preserve"> </v>
      </c>
    </row>
    <row r="166" spans="10:10" x14ac:dyDescent="0.25">
      <c r="J166" s="2" t="str">
        <f>'Table 11 Inputs'!A167</f>
        <v xml:space="preserve"> </v>
      </c>
    </row>
    <row r="167" spans="10:10" x14ac:dyDescent="0.25">
      <c r="J167" s="2" t="str">
        <f>'Table 11 Inputs'!A168</f>
        <v xml:space="preserve"> </v>
      </c>
    </row>
    <row r="168" spans="10:10" x14ac:dyDescent="0.25">
      <c r="J168" s="2" t="str">
        <f>'Table 11 Inputs'!A169</f>
        <v xml:space="preserve"> </v>
      </c>
    </row>
    <row r="169" spans="10:10" x14ac:dyDescent="0.25">
      <c r="J169" s="2" t="str">
        <f>'Table 11 Inputs'!A170</f>
        <v xml:space="preserve"> </v>
      </c>
    </row>
    <row r="170" spans="10:10" x14ac:dyDescent="0.25">
      <c r="J170" s="2" t="str">
        <f>'Table 11 Inputs'!A171</f>
        <v xml:space="preserve"> </v>
      </c>
    </row>
    <row r="171" spans="10:10" x14ac:dyDescent="0.25">
      <c r="J171" s="2" t="str">
        <f>'Table 11 Inputs'!A172</f>
        <v xml:space="preserve"> </v>
      </c>
    </row>
    <row r="172" spans="10:10" x14ac:dyDescent="0.25">
      <c r="J172" s="2" t="str">
        <f>'Table 11 Inputs'!A173</f>
        <v xml:space="preserve"> </v>
      </c>
    </row>
    <row r="173" spans="10:10" x14ac:dyDescent="0.25">
      <c r="J173" s="2" t="str">
        <f>'Table 11 Inputs'!A174</f>
        <v xml:space="preserve"> </v>
      </c>
    </row>
    <row r="174" spans="10:10" x14ac:dyDescent="0.25">
      <c r="J174" s="2" t="str">
        <f>'Table 11 Inputs'!A175</f>
        <v xml:space="preserve"> </v>
      </c>
    </row>
    <row r="175" spans="10:10" x14ac:dyDescent="0.25">
      <c r="J175" s="2" t="str">
        <f>'Table 11 Inputs'!A176</f>
        <v xml:space="preserve"> </v>
      </c>
    </row>
    <row r="176" spans="10:10" x14ac:dyDescent="0.25">
      <c r="J176" s="2" t="str">
        <f>'Table 11 Inputs'!A177</f>
        <v xml:space="preserve"> </v>
      </c>
    </row>
    <row r="177" spans="10:10" x14ac:dyDescent="0.25">
      <c r="J177" s="2" t="str">
        <f>'Table 11 Inputs'!A178</f>
        <v xml:space="preserve"> </v>
      </c>
    </row>
    <row r="178" spans="10:10" x14ac:dyDescent="0.25">
      <c r="J178" s="2" t="str">
        <f>'Table 11 Inputs'!A179</f>
        <v xml:space="preserve"> </v>
      </c>
    </row>
    <row r="179" spans="10:10" x14ac:dyDescent="0.25">
      <c r="J179" s="2" t="str">
        <f>'Table 11 Inputs'!A180</f>
        <v xml:space="preserve"> </v>
      </c>
    </row>
    <row r="180" spans="10:10" x14ac:dyDescent="0.25">
      <c r="J180" s="2" t="str">
        <f>'Table 11 Inputs'!A181</f>
        <v xml:space="preserve"> </v>
      </c>
    </row>
    <row r="181" spans="10:10" x14ac:dyDescent="0.25">
      <c r="J181" s="2" t="str">
        <f>'Table 11 Inputs'!A182</f>
        <v xml:space="preserve"> </v>
      </c>
    </row>
    <row r="182" spans="10:10" x14ac:dyDescent="0.25">
      <c r="J182" s="2" t="str">
        <f>'Table 11 Inputs'!A183</f>
        <v xml:space="preserve"> </v>
      </c>
    </row>
    <row r="183" spans="10:10" x14ac:dyDescent="0.25">
      <c r="J183" s="2" t="str">
        <f>'Table 11 Inputs'!A184</f>
        <v xml:space="preserve"> </v>
      </c>
    </row>
    <row r="184" spans="10:10" x14ac:dyDescent="0.25">
      <c r="J184" s="2" t="str">
        <f>'Table 11 Inputs'!A185</f>
        <v xml:space="preserve"> </v>
      </c>
    </row>
    <row r="185" spans="10:10" x14ac:dyDescent="0.25">
      <c r="J185" s="2" t="str">
        <f>'Table 11 Inputs'!A186</f>
        <v xml:space="preserve"> </v>
      </c>
    </row>
    <row r="186" spans="10:10" x14ac:dyDescent="0.25">
      <c r="J186" s="2" t="str">
        <f>'Table 11 Inputs'!A187</f>
        <v xml:space="preserve"> </v>
      </c>
    </row>
    <row r="187" spans="10:10" x14ac:dyDescent="0.25">
      <c r="J187" s="2" t="str">
        <f>'Table 11 Inputs'!A188</f>
        <v xml:space="preserve"> </v>
      </c>
    </row>
    <row r="188" spans="10:10" x14ac:dyDescent="0.25">
      <c r="J188" s="2" t="str">
        <f>'Table 11 Inputs'!A189</f>
        <v xml:space="preserve"> </v>
      </c>
    </row>
    <row r="189" spans="10:10" x14ac:dyDescent="0.25">
      <c r="J189" s="2" t="str">
        <f>'Table 11 Inputs'!A190</f>
        <v xml:space="preserve"> </v>
      </c>
    </row>
    <row r="190" spans="10:10" x14ac:dyDescent="0.25">
      <c r="J190" s="2" t="str">
        <f>'Table 11 Inputs'!A191</f>
        <v xml:space="preserve"> </v>
      </c>
    </row>
    <row r="191" spans="10:10" x14ac:dyDescent="0.25">
      <c r="J191" s="2" t="str">
        <f>'Table 11 Inputs'!A192</f>
        <v xml:space="preserve"> </v>
      </c>
    </row>
    <row r="192" spans="10:10" x14ac:dyDescent="0.25">
      <c r="J192" s="2" t="str">
        <f>'Table 11 Inputs'!A193</f>
        <v xml:space="preserve"> </v>
      </c>
    </row>
    <row r="193" spans="10:10" x14ac:dyDescent="0.25">
      <c r="J193" s="2" t="str">
        <f>'Table 11 Inputs'!A194</f>
        <v xml:space="preserve"> </v>
      </c>
    </row>
    <row r="194" spans="10:10" x14ac:dyDescent="0.25">
      <c r="J194" s="2" t="str">
        <f>'Table 11 Inputs'!A195</f>
        <v xml:space="preserve"> </v>
      </c>
    </row>
    <row r="195" spans="10:10" x14ac:dyDescent="0.25">
      <c r="J195" s="2" t="str">
        <f>'Table 11 Inputs'!A196</f>
        <v xml:space="preserve"> </v>
      </c>
    </row>
    <row r="196" spans="10:10" x14ac:dyDescent="0.25">
      <c r="J196" s="2" t="str">
        <f>'Table 11 Inputs'!A197</f>
        <v xml:space="preserve"> </v>
      </c>
    </row>
    <row r="197" spans="10:10" x14ac:dyDescent="0.25">
      <c r="J197" s="2" t="str">
        <f>'Table 11 Inputs'!A198</f>
        <v xml:space="preserve"> </v>
      </c>
    </row>
    <row r="198" spans="10:10" x14ac:dyDescent="0.25">
      <c r="J198" s="2" t="str">
        <f>'Table 11 Inputs'!A199</f>
        <v xml:space="preserve"> </v>
      </c>
    </row>
    <row r="199" spans="10:10" x14ac:dyDescent="0.25">
      <c r="J199" s="2" t="str">
        <f>'Table 11 Inputs'!A200</f>
        <v xml:space="preserve"> </v>
      </c>
    </row>
    <row r="200" spans="10:10" x14ac:dyDescent="0.25">
      <c r="J200" s="2" t="str">
        <f>'Table 11 Inputs'!A201</f>
        <v xml:space="preserve"> </v>
      </c>
    </row>
    <row r="201" spans="10:10" x14ac:dyDescent="0.25">
      <c r="J201" s="2" t="str">
        <f>'Table 11 Inputs'!A202</f>
        <v xml:space="preserve"> </v>
      </c>
    </row>
    <row r="202" spans="10:10" x14ac:dyDescent="0.25">
      <c r="J202" s="2" t="str">
        <f>'Table 11 Inputs'!A203</f>
        <v xml:space="preserve"> </v>
      </c>
    </row>
    <row r="203" spans="10:10" x14ac:dyDescent="0.25">
      <c r="J203" s="2" t="str">
        <f>'Table 11 Inputs'!A204</f>
        <v xml:space="preserve"> </v>
      </c>
    </row>
    <row r="204" spans="10:10" x14ac:dyDescent="0.25">
      <c r="J204" s="2" t="str">
        <f>'Table 11 Inputs'!A205</f>
        <v xml:space="preserve"> </v>
      </c>
    </row>
    <row r="205" spans="10:10" x14ac:dyDescent="0.25">
      <c r="J205" s="2" t="str">
        <f>'Table 11 Inputs'!A206</f>
        <v xml:space="preserve"> </v>
      </c>
    </row>
    <row r="206" spans="10:10" x14ac:dyDescent="0.25">
      <c r="J206" s="2" t="str">
        <f>'Table 11 Inputs'!A207</f>
        <v xml:space="preserve"> </v>
      </c>
    </row>
    <row r="207" spans="10:10" x14ac:dyDescent="0.25">
      <c r="J207" s="2" t="str">
        <f>'Table 11 Inputs'!A208</f>
        <v xml:space="preserve"> </v>
      </c>
    </row>
    <row r="208" spans="10:10" x14ac:dyDescent="0.25">
      <c r="J208" s="2" t="str">
        <f>'Table 11 Inputs'!A209</f>
        <v xml:space="preserve"> </v>
      </c>
    </row>
    <row r="209" spans="10:10" x14ac:dyDescent="0.25">
      <c r="J209" s="2" t="str">
        <f>'Table 11 Inputs'!A210</f>
        <v xml:space="preserve"> </v>
      </c>
    </row>
    <row r="210" spans="10:10" x14ac:dyDescent="0.25">
      <c r="J210" s="2" t="str">
        <f>'Table 11 Inputs'!A211</f>
        <v xml:space="preserve"> </v>
      </c>
    </row>
    <row r="211" spans="10:10" x14ac:dyDescent="0.25">
      <c r="J211" s="2" t="str">
        <f>'Table 11 Inputs'!A212</f>
        <v xml:space="preserve"> </v>
      </c>
    </row>
    <row r="212" spans="10:10" x14ac:dyDescent="0.25">
      <c r="J212" s="2" t="str">
        <f>'Table 11 Inputs'!A213</f>
        <v xml:space="preserve"> </v>
      </c>
    </row>
    <row r="213" spans="10:10" x14ac:dyDescent="0.25">
      <c r="J213" s="2" t="str">
        <f>'Table 11 Inputs'!A214</f>
        <v xml:space="preserve"> </v>
      </c>
    </row>
    <row r="214" spans="10:10" x14ac:dyDescent="0.25">
      <c r="J214" s="2" t="str">
        <f>'Table 11 Inputs'!A215</f>
        <v xml:space="preserve"> </v>
      </c>
    </row>
    <row r="215" spans="10:10" x14ac:dyDescent="0.25">
      <c r="J215" s="2" t="str">
        <f>'Table 11 Inputs'!A216</f>
        <v xml:space="preserve"> </v>
      </c>
    </row>
    <row r="216" spans="10:10" x14ac:dyDescent="0.25">
      <c r="J216" s="2" t="str">
        <f>'Table 11 Inputs'!A217</f>
        <v xml:space="preserve"> </v>
      </c>
    </row>
    <row r="217" spans="10:10" x14ac:dyDescent="0.25">
      <c r="J217" s="2" t="str">
        <f>'Table 11 Inputs'!A218</f>
        <v xml:space="preserve"> </v>
      </c>
    </row>
    <row r="218" spans="10:10" x14ac:dyDescent="0.25">
      <c r="J218" s="2" t="str">
        <f>'Table 11 Inputs'!A219</f>
        <v xml:space="preserve"> </v>
      </c>
    </row>
    <row r="219" spans="10:10" x14ac:dyDescent="0.25">
      <c r="J219" s="2" t="str">
        <f>'Table 11 Inputs'!A220</f>
        <v xml:space="preserve"> </v>
      </c>
    </row>
    <row r="220" spans="10:10" x14ac:dyDescent="0.25">
      <c r="J220" s="2" t="str">
        <f>'Table 11 Inputs'!A221</f>
        <v xml:space="preserve"> </v>
      </c>
    </row>
    <row r="221" spans="10:10" x14ac:dyDescent="0.25">
      <c r="J221" s="2" t="str">
        <f>'Table 11 Inputs'!A222</f>
        <v xml:space="preserve"> </v>
      </c>
    </row>
    <row r="222" spans="10:10" x14ac:dyDescent="0.25">
      <c r="J222" s="2" t="str">
        <f>'Table 11 Inputs'!A223</f>
        <v xml:space="preserve"> </v>
      </c>
    </row>
    <row r="223" spans="10:10" x14ac:dyDescent="0.25">
      <c r="J223" s="2" t="str">
        <f>'Table 11 Inputs'!A224</f>
        <v xml:space="preserve"> </v>
      </c>
    </row>
    <row r="224" spans="10:10" x14ac:dyDescent="0.25">
      <c r="J224" s="2" t="str">
        <f>'Table 11 Inputs'!A225</f>
        <v xml:space="preserve"> </v>
      </c>
    </row>
    <row r="225" spans="10:10" x14ac:dyDescent="0.25">
      <c r="J225" s="2" t="str">
        <f>'Table 11 Inputs'!A226</f>
        <v xml:space="preserve"> </v>
      </c>
    </row>
    <row r="226" spans="10:10" x14ac:dyDescent="0.25">
      <c r="J226" s="2" t="str">
        <f>'Table 11 Inputs'!A227</f>
        <v xml:space="preserve"> </v>
      </c>
    </row>
    <row r="227" spans="10:10" x14ac:dyDescent="0.25">
      <c r="J227" s="2" t="str">
        <f>'Table 11 Inputs'!A228</f>
        <v xml:space="preserve"> </v>
      </c>
    </row>
    <row r="228" spans="10:10" x14ac:dyDescent="0.25">
      <c r="J228" s="2" t="str">
        <f>'Table 11 Inputs'!A229</f>
        <v xml:space="preserve"> </v>
      </c>
    </row>
    <row r="229" spans="10:10" x14ac:dyDescent="0.25">
      <c r="J229" s="2" t="str">
        <f>'Table 11 Inputs'!A230</f>
        <v xml:space="preserve"> </v>
      </c>
    </row>
    <row r="230" spans="10:10" x14ac:dyDescent="0.25">
      <c r="J230" s="2" t="str">
        <f>'Table 11 Inputs'!A231</f>
        <v xml:space="preserve"> </v>
      </c>
    </row>
    <row r="231" spans="10:10" x14ac:dyDescent="0.25">
      <c r="J231" s="2" t="str">
        <f>'Table 11 Inputs'!A232</f>
        <v xml:space="preserve"> </v>
      </c>
    </row>
    <row r="232" spans="10:10" x14ac:dyDescent="0.25">
      <c r="J232" s="2" t="str">
        <f>'Table 11 Inputs'!A233</f>
        <v xml:space="preserve"> </v>
      </c>
    </row>
    <row r="233" spans="10:10" x14ac:dyDescent="0.25">
      <c r="J233" s="2" t="str">
        <f>'Table 11 Inputs'!A234</f>
        <v xml:space="preserve"> </v>
      </c>
    </row>
    <row r="234" spans="10:10" x14ac:dyDescent="0.25">
      <c r="J234" s="2" t="str">
        <f>'Table 11 Inputs'!A235</f>
        <v xml:space="preserve"> </v>
      </c>
    </row>
    <row r="235" spans="10:10" x14ac:dyDescent="0.25">
      <c r="J235" s="2" t="str">
        <f>'Table 11 Inputs'!A236</f>
        <v xml:space="preserve"> </v>
      </c>
    </row>
    <row r="236" spans="10:10" x14ac:dyDescent="0.25">
      <c r="J236" s="2" t="str">
        <f>'Table 11 Inputs'!A237</f>
        <v xml:space="preserve"> </v>
      </c>
    </row>
    <row r="237" spans="10:10" x14ac:dyDescent="0.25">
      <c r="J237" s="2" t="str">
        <f>'Table 11 Inputs'!A238</f>
        <v xml:space="preserve"> </v>
      </c>
    </row>
    <row r="238" spans="10:10" x14ac:dyDescent="0.25">
      <c r="J238" s="2" t="str">
        <f>'Table 11 Inputs'!A239</f>
        <v xml:space="preserve"> </v>
      </c>
    </row>
    <row r="239" spans="10:10" x14ac:dyDescent="0.25">
      <c r="J239" s="2" t="str">
        <f>'Table 11 Inputs'!A240</f>
        <v xml:space="preserve"> </v>
      </c>
    </row>
    <row r="240" spans="10:10" x14ac:dyDescent="0.25">
      <c r="J240" s="2" t="str">
        <f>'Table 11 Inputs'!A241</f>
        <v xml:space="preserve"> </v>
      </c>
    </row>
    <row r="241" spans="10:10" x14ac:dyDescent="0.25">
      <c r="J241" s="2" t="str">
        <f>'Table 11 Inputs'!A242</f>
        <v xml:space="preserve"> </v>
      </c>
    </row>
    <row r="242" spans="10:10" x14ac:dyDescent="0.25">
      <c r="J242" s="2" t="str">
        <f>'Table 11 Inputs'!A243</f>
        <v xml:space="preserve"> </v>
      </c>
    </row>
    <row r="243" spans="10:10" x14ac:dyDescent="0.25">
      <c r="J243" s="2" t="str">
        <f>'Table 11 Inputs'!A244</f>
        <v xml:space="preserve"> </v>
      </c>
    </row>
    <row r="244" spans="10:10" x14ac:dyDescent="0.25">
      <c r="J244" s="2" t="str">
        <f>'Table 11 Inputs'!A245</f>
        <v xml:space="preserve"> </v>
      </c>
    </row>
    <row r="245" spans="10:10" x14ac:dyDescent="0.25">
      <c r="J245" s="2" t="str">
        <f>'Table 11 Inputs'!A246</f>
        <v xml:space="preserve"> </v>
      </c>
    </row>
    <row r="246" spans="10:10" x14ac:dyDescent="0.25">
      <c r="J246" s="2" t="str">
        <f>'Table 11 Inputs'!A247</f>
        <v xml:space="preserve"> </v>
      </c>
    </row>
    <row r="247" spans="10:10" x14ac:dyDescent="0.25">
      <c r="J247" s="2" t="str">
        <f>'Table 11 Inputs'!A248</f>
        <v xml:space="preserve"> </v>
      </c>
    </row>
    <row r="248" spans="10:10" x14ac:dyDescent="0.25">
      <c r="J248" s="2" t="str">
        <f>'Table 11 Inputs'!A249</f>
        <v xml:space="preserve"> </v>
      </c>
    </row>
    <row r="249" spans="10:10" x14ac:dyDescent="0.25">
      <c r="J249" s="2" t="str">
        <f>'Table 11 Inputs'!A250</f>
        <v xml:space="preserve"> </v>
      </c>
    </row>
    <row r="250" spans="10:10" x14ac:dyDescent="0.25">
      <c r="J250" s="2" t="str">
        <f>'Table 11 Inputs'!A251</f>
        <v xml:space="preserve"> </v>
      </c>
    </row>
    <row r="251" spans="10:10" x14ac:dyDescent="0.25">
      <c r="J251" s="2" t="str">
        <f>'Table 11 Inputs'!A252</f>
        <v xml:space="preserve"> </v>
      </c>
    </row>
    <row r="252" spans="10:10" x14ac:dyDescent="0.25">
      <c r="J252" s="2" t="str">
        <f>'Table 11 Inputs'!A253</f>
        <v xml:space="preserve"> </v>
      </c>
    </row>
    <row r="253" spans="10:10" x14ac:dyDescent="0.25">
      <c r="J253" s="2" t="str">
        <f>'Table 11 Inputs'!A254</f>
        <v xml:space="preserve"> </v>
      </c>
    </row>
    <row r="254" spans="10:10" x14ac:dyDescent="0.25">
      <c r="J254" s="2" t="str">
        <f>'Table 11 Inputs'!A255</f>
        <v xml:space="preserve"> </v>
      </c>
    </row>
    <row r="255" spans="10:10" x14ac:dyDescent="0.25">
      <c r="J255" s="2" t="str">
        <f>'Table 11 Inputs'!A256</f>
        <v xml:space="preserve"> </v>
      </c>
    </row>
    <row r="256" spans="10:10" x14ac:dyDescent="0.25">
      <c r="J256" s="2" t="str">
        <f>'Table 11 Inputs'!A257</f>
        <v xml:space="preserve"> </v>
      </c>
    </row>
    <row r="257" spans="10:10" x14ac:dyDescent="0.25">
      <c r="J257" s="2" t="str">
        <f>'Table 11 Inputs'!A258</f>
        <v xml:space="preserve"> </v>
      </c>
    </row>
    <row r="258" spans="10:10" x14ac:dyDescent="0.25">
      <c r="J258" s="2" t="str">
        <f>'Table 11 Inputs'!A259</f>
        <v xml:space="preserve"> </v>
      </c>
    </row>
    <row r="259" spans="10:10" x14ac:dyDescent="0.25">
      <c r="J259" s="2" t="str">
        <f>'Table 11 Inputs'!A260</f>
        <v xml:space="preserve"> </v>
      </c>
    </row>
    <row r="260" spans="10:10" x14ac:dyDescent="0.25">
      <c r="J260" s="2" t="str">
        <f>'Table 11 Inputs'!A261</f>
        <v xml:space="preserve"> </v>
      </c>
    </row>
    <row r="261" spans="10:10" x14ac:dyDescent="0.25">
      <c r="J261" s="2" t="str">
        <f>'Table 11 Inputs'!A262</f>
        <v xml:space="preserve"> </v>
      </c>
    </row>
    <row r="262" spans="10:10" x14ac:dyDescent="0.25">
      <c r="J262" s="2" t="str">
        <f>'Table 11 Inputs'!A263</f>
        <v xml:space="preserve"> </v>
      </c>
    </row>
    <row r="263" spans="10:10" x14ac:dyDescent="0.25">
      <c r="J263" s="2" t="str">
        <f>'Table 11 Inputs'!A264</f>
        <v xml:space="preserve"> </v>
      </c>
    </row>
    <row r="264" spans="10:10" x14ac:dyDescent="0.25">
      <c r="J264" s="2" t="str">
        <f>'Table 11 Inputs'!A265</f>
        <v xml:space="preserve"> </v>
      </c>
    </row>
    <row r="265" spans="10:10" x14ac:dyDescent="0.25">
      <c r="J265" s="2" t="str">
        <f>'Table 11 Inputs'!A266</f>
        <v xml:space="preserve"> </v>
      </c>
    </row>
    <row r="266" spans="10:10" x14ac:dyDescent="0.25">
      <c r="J266" s="2" t="str">
        <f>'Table 11 Inputs'!A267</f>
        <v xml:space="preserve"> </v>
      </c>
    </row>
    <row r="267" spans="10:10" x14ac:dyDescent="0.25">
      <c r="J267" s="2" t="str">
        <f>'Table 11 Inputs'!A268</f>
        <v xml:space="preserve"> </v>
      </c>
    </row>
    <row r="268" spans="10:10" x14ac:dyDescent="0.25">
      <c r="J268" s="2" t="str">
        <f>'Table 11 Inputs'!A269</f>
        <v xml:space="preserve"> </v>
      </c>
    </row>
    <row r="269" spans="10:10" x14ac:dyDescent="0.25">
      <c r="J269" s="2" t="str">
        <f>'Table 11 Inputs'!A270</f>
        <v xml:space="preserve"> </v>
      </c>
    </row>
    <row r="270" spans="10:10" x14ac:dyDescent="0.25">
      <c r="J270" s="2" t="str">
        <f>'Table 11 Inputs'!A271</f>
        <v xml:space="preserve"> </v>
      </c>
    </row>
    <row r="271" spans="10:10" x14ac:dyDescent="0.25">
      <c r="J271" s="2" t="str">
        <f>'Table 11 Inputs'!A272</f>
        <v xml:space="preserve"> </v>
      </c>
    </row>
    <row r="272" spans="10:10" x14ac:dyDescent="0.25">
      <c r="J272" s="2" t="str">
        <f>'Table 11 Inputs'!A273</f>
        <v xml:space="preserve"> </v>
      </c>
    </row>
    <row r="273" spans="10:10" x14ac:dyDescent="0.25">
      <c r="J273" s="2" t="str">
        <f>'Table 11 Inputs'!A274</f>
        <v xml:space="preserve"> </v>
      </c>
    </row>
    <row r="274" spans="10:10" x14ac:dyDescent="0.25">
      <c r="J274" s="2" t="str">
        <f>'Table 11 Inputs'!A275</f>
        <v xml:space="preserve"> </v>
      </c>
    </row>
    <row r="275" spans="10:10" x14ac:dyDescent="0.25">
      <c r="J275" s="2" t="str">
        <f>'Table 11 Inputs'!A276</f>
        <v xml:space="preserve"> </v>
      </c>
    </row>
    <row r="276" spans="10:10" x14ac:dyDescent="0.25">
      <c r="J276" s="2" t="str">
        <f>'Table 11 Inputs'!A277</f>
        <v xml:space="preserve"> </v>
      </c>
    </row>
    <row r="277" spans="10:10" x14ac:dyDescent="0.25">
      <c r="J277" s="2" t="str">
        <f>'Table 11 Inputs'!A278</f>
        <v xml:space="preserve"> </v>
      </c>
    </row>
    <row r="278" spans="10:10" x14ac:dyDescent="0.25">
      <c r="J278" s="2" t="str">
        <f>'Table 11 Inputs'!A279</f>
        <v xml:space="preserve"> </v>
      </c>
    </row>
    <row r="279" spans="10:10" x14ac:dyDescent="0.25">
      <c r="J279" s="2" t="str">
        <f>'Table 11 Inputs'!A280</f>
        <v xml:space="preserve"> </v>
      </c>
    </row>
    <row r="280" spans="10:10" x14ac:dyDescent="0.25">
      <c r="J280" s="2" t="str">
        <f>'Table 11 Inputs'!A281</f>
        <v xml:space="preserve"> </v>
      </c>
    </row>
    <row r="281" spans="10:10" x14ac:dyDescent="0.25">
      <c r="J281" s="2" t="str">
        <f>'Table 11 Inputs'!A282</f>
        <v xml:space="preserve"> </v>
      </c>
    </row>
    <row r="282" spans="10:10" x14ac:dyDescent="0.25">
      <c r="J282" s="2" t="str">
        <f>'Table 11 Inputs'!A283</f>
        <v xml:space="preserve"> </v>
      </c>
    </row>
    <row r="283" spans="10:10" x14ac:dyDescent="0.25">
      <c r="J283" s="2" t="str">
        <f>'Table 11 Inputs'!A284</f>
        <v xml:space="preserve"> </v>
      </c>
    </row>
    <row r="284" spans="10:10" x14ac:dyDescent="0.25">
      <c r="J284" s="2" t="str">
        <f>'Table 11 Inputs'!A285</f>
        <v xml:space="preserve"> </v>
      </c>
    </row>
    <row r="285" spans="10:10" x14ac:dyDescent="0.25">
      <c r="J285" s="2" t="str">
        <f>'Table 11 Inputs'!A286</f>
        <v xml:space="preserve"> </v>
      </c>
    </row>
    <row r="286" spans="10:10" x14ac:dyDescent="0.25">
      <c r="J286" s="2" t="str">
        <f>'Table 11 Inputs'!A287</f>
        <v xml:space="preserve"> </v>
      </c>
    </row>
    <row r="287" spans="10:10" x14ac:dyDescent="0.25">
      <c r="J287" s="2" t="str">
        <f>'Table 11 Inputs'!A288</f>
        <v xml:space="preserve"> </v>
      </c>
    </row>
    <row r="288" spans="10:10" x14ac:dyDescent="0.25">
      <c r="J288" s="2" t="str">
        <f>'Table 11 Inputs'!A289</f>
        <v xml:space="preserve"> </v>
      </c>
    </row>
    <row r="289" spans="10:10" x14ac:dyDescent="0.25">
      <c r="J289" s="2" t="str">
        <f>'Table 11 Inputs'!A290</f>
        <v xml:space="preserve"> </v>
      </c>
    </row>
    <row r="290" spans="10:10" x14ac:dyDescent="0.25">
      <c r="J290" s="2" t="str">
        <f>'Table 11 Inputs'!A291</f>
        <v xml:space="preserve"> </v>
      </c>
    </row>
    <row r="291" spans="10:10" x14ac:dyDescent="0.25">
      <c r="J291" s="2" t="str">
        <f>'Table 11 Inputs'!A292</f>
        <v xml:space="preserve"> </v>
      </c>
    </row>
    <row r="292" spans="10:10" x14ac:dyDescent="0.25">
      <c r="J292" s="2" t="str">
        <f>'Table 11 Inputs'!A293</f>
        <v xml:space="preserve"> </v>
      </c>
    </row>
    <row r="293" spans="10:10" x14ac:dyDescent="0.25">
      <c r="J293" s="2" t="str">
        <f>'Table 11 Inputs'!A294</f>
        <v xml:space="preserve"> </v>
      </c>
    </row>
    <row r="294" spans="10:10" x14ac:dyDescent="0.25">
      <c r="J294" s="2" t="str">
        <f>'Table 11 Inputs'!A295</f>
        <v xml:space="preserve"> </v>
      </c>
    </row>
    <row r="295" spans="10:10" x14ac:dyDescent="0.25">
      <c r="J295" s="2" t="str">
        <f>'Table 11 Inputs'!A296</f>
        <v xml:space="preserve"> </v>
      </c>
    </row>
    <row r="296" spans="10:10" x14ac:dyDescent="0.25">
      <c r="J296" s="2" t="str">
        <f>'Table 11 Inputs'!A297</f>
        <v xml:space="preserve"> </v>
      </c>
    </row>
    <row r="297" spans="10:10" x14ac:dyDescent="0.25">
      <c r="J297" s="2" t="str">
        <f>'Table 11 Inputs'!A298</f>
        <v xml:space="preserve"> </v>
      </c>
    </row>
    <row r="298" spans="10:10" x14ac:dyDescent="0.25">
      <c r="J298" s="2" t="str">
        <f>'Table 11 Inputs'!A299</f>
        <v xml:space="preserve"> </v>
      </c>
    </row>
    <row r="299" spans="10:10" x14ac:dyDescent="0.25">
      <c r="J299" s="2" t="str">
        <f>'Table 11 Inputs'!A300</f>
        <v xml:space="preserve"> </v>
      </c>
    </row>
    <row r="300" spans="10:10" x14ac:dyDescent="0.25">
      <c r="J300" s="2" t="str">
        <f>'Table 11 Inputs'!A301</f>
        <v xml:space="preserve"> </v>
      </c>
    </row>
    <row r="301" spans="10:10" x14ac:dyDescent="0.25">
      <c r="J301" s="2" t="str">
        <f>'Table 11 Inputs'!A302</f>
        <v xml:space="preserve"> </v>
      </c>
    </row>
    <row r="302" spans="10:10" x14ac:dyDescent="0.25">
      <c r="J302" s="2" t="str">
        <f>'Table 11 Inputs'!A303</f>
        <v xml:space="preserve"> </v>
      </c>
    </row>
    <row r="303" spans="10:10" x14ac:dyDescent="0.25">
      <c r="J303" s="2" t="str">
        <f>'Table 11 Inputs'!A304</f>
        <v xml:space="preserve"> </v>
      </c>
    </row>
    <row r="304" spans="10:10" x14ac:dyDescent="0.25">
      <c r="J304" s="2" t="str">
        <f>'Table 11 Inputs'!A305</f>
        <v xml:space="preserve"> </v>
      </c>
    </row>
    <row r="305" spans="10:10" x14ac:dyDescent="0.25">
      <c r="J305" s="2" t="str">
        <f>'Table 11 Inputs'!A306</f>
        <v xml:space="preserve"> </v>
      </c>
    </row>
    <row r="306" spans="10:10" x14ac:dyDescent="0.25">
      <c r="J306" s="2" t="str">
        <f>'Table 11 Inputs'!A307</f>
        <v xml:space="preserve"> </v>
      </c>
    </row>
    <row r="307" spans="10:10" x14ac:dyDescent="0.25">
      <c r="J307" s="2" t="str">
        <f>'Table 11 Inputs'!A308</f>
        <v xml:space="preserve"> </v>
      </c>
    </row>
    <row r="308" spans="10:10" x14ac:dyDescent="0.25">
      <c r="J308" s="2" t="str">
        <f>'Table 11 Inputs'!A309</f>
        <v xml:space="preserve"> </v>
      </c>
    </row>
    <row r="309" spans="10:10" x14ac:dyDescent="0.25">
      <c r="J309" s="2" t="str">
        <f>'Table 11 Inputs'!A310</f>
        <v xml:space="preserve"> </v>
      </c>
    </row>
    <row r="310" spans="10:10" x14ac:dyDescent="0.25">
      <c r="J310" s="2" t="str">
        <f>'Table 11 Inputs'!A311</f>
        <v xml:space="preserve"> </v>
      </c>
    </row>
    <row r="311" spans="10:10" x14ac:dyDescent="0.25">
      <c r="J311" s="2" t="str">
        <f>'Table 11 Inputs'!A312</f>
        <v xml:space="preserve"> </v>
      </c>
    </row>
    <row r="312" spans="10:10" x14ac:dyDescent="0.25">
      <c r="J312" s="2" t="str">
        <f>'Table 11 Inputs'!A313</f>
        <v xml:space="preserve"> </v>
      </c>
    </row>
    <row r="313" spans="10:10" x14ac:dyDescent="0.25">
      <c r="J313" s="2" t="str">
        <f>'Table 11 Inputs'!A314</f>
        <v xml:space="preserve"> </v>
      </c>
    </row>
    <row r="314" spans="10:10" x14ac:dyDescent="0.25">
      <c r="J314" s="2" t="str">
        <f>'Table 11 Inputs'!A315</f>
        <v xml:space="preserve"> </v>
      </c>
    </row>
    <row r="315" spans="10:10" x14ac:dyDescent="0.25">
      <c r="J315" s="2" t="str">
        <f>'Table 11 Inputs'!A316</f>
        <v xml:space="preserve"> </v>
      </c>
    </row>
    <row r="316" spans="10:10" x14ac:dyDescent="0.25">
      <c r="J316" s="2" t="str">
        <f>'Table 11 Inputs'!A317</f>
        <v xml:space="preserve"> </v>
      </c>
    </row>
    <row r="317" spans="10:10" x14ac:dyDescent="0.25">
      <c r="J317" s="2" t="str">
        <f>'Table 11 Inputs'!A318</f>
        <v xml:space="preserve"> </v>
      </c>
    </row>
    <row r="318" spans="10:10" x14ac:dyDescent="0.25">
      <c r="J318" s="2" t="str">
        <f>'Table 11 Inputs'!A319</f>
        <v xml:space="preserve"> </v>
      </c>
    </row>
    <row r="319" spans="10:10" x14ac:dyDescent="0.25">
      <c r="J319" s="2" t="str">
        <f>'Table 11 Inputs'!A320</f>
        <v xml:space="preserve"> </v>
      </c>
    </row>
    <row r="320" spans="10:10" x14ac:dyDescent="0.25">
      <c r="J320" s="2" t="str">
        <f>'Table 11 Inputs'!A321</f>
        <v xml:space="preserve"> </v>
      </c>
    </row>
    <row r="321" spans="10:10" x14ac:dyDescent="0.25">
      <c r="J321" s="2" t="str">
        <f>'Table 11 Inputs'!A322</f>
        <v xml:space="preserve"> </v>
      </c>
    </row>
    <row r="322" spans="10:10" x14ac:dyDescent="0.25">
      <c r="J322" s="2" t="str">
        <f>'Table 11 Inputs'!A323</f>
        <v xml:space="preserve"> </v>
      </c>
    </row>
    <row r="323" spans="10:10" x14ac:dyDescent="0.25">
      <c r="J323" s="2" t="str">
        <f>'Table 11 Inputs'!A324</f>
        <v xml:space="preserve"> </v>
      </c>
    </row>
    <row r="324" spans="10:10" x14ac:dyDescent="0.25">
      <c r="J324" s="2" t="str">
        <f>'Table 11 Inputs'!A325</f>
        <v xml:space="preserve"> </v>
      </c>
    </row>
    <row r="325" spans="10:10" x14ac:dyDescent="0.25">
      <c r="J325" s="2" t="str">
        <f>'Table 11 Inputs'!A326</f>
        <v xml:space="preserve"> </v>
      </c>
    </row>
    <row r="326" spans="10:10" x14ac:dyDescent="0.25">
      <c r="J326" s="2" t="str">
        <f>'Table 11 Inputs'!A327</f>
        <v xml:space="preserve"> </v>
      </c>
    </row>
    <row r="327" spans="10:10" x14ac:dyDescent="0.25">
      <c r="J327" s="2" t="str">
        <f>'Table 11 Inputs'!A328</f>
        <v xml:space="preserve"> </v>
      </c>
    </row>
    <row r="328" spans="10:10" x14ac:dyDescent="0.25">
      <c r="J328" s="2" t="str">
        <f>'Table 11 Inputs'!A329</f>
        <v xml:space="preserve"> </v>
      </c>
    </row>
    <row r="329" spans="10:10" x14ac:dyDescent="0.25">
      <c r="J329" s="2" t="str">
        <f>'Table 11 Inputs'!A330</f>
        <v xml:space="preserve"> </v>
      </c>
    </row>
    <row r="330" spans="10:10" x14ac:dyDescent="0.25">
      <c r="J330" s="2" t="str">
        <f>'Table 11 Inputs'!A331</f>
        <v xml:space="preserve"> </v>
      </c>
    </row>
    <row r="331" spans="10:10" x14ac:dyDescent="0.25">
      <c r="J331" s="2" t="str">
        <f>'Table 11 Inputs'!A332</f>
        <v xml:space="preserve"> </v>
      </c>
    </row>
    <row r="332" spans="10:10" x14ac:dyDescent="0.25">
      <c r="J332" s="2" t="str">
        <f>'Table 11 Inputs'!A333</f>
        <v xml:space="preserve"> </v>
      </c>
    </row>
    <row r="333" spans="10:10" x14ac:dyDescent="0.25">
      <c r="J333" s="2" t="str">
        <f>'Table 11 Inputs'!A334</f>
        <v xml:space="preserve"> </v>
      </c>
    </row>
    <row r="334" spans="10:10" x14ac:dyDescent="0.25">
      <c r="J334" s="2" t="str">
        <f>'Table 11 Inputs'!A335</f>
        <v xml:space="preserve"> </v>
      </c>
    </row>
    <row r="335" spans="10:10" x14ac:dyDescent="0.25">
      <c r="J335" s="2" t="str">
        <f>'Table 11 Inputs'!A336</f>
        <v xml:space="preserve"> </v>
      </c>
    </row>
    <row r="336" spans="10:10" x14ac:dyDescent="0.25">
      <c r="J336" s="2" t="str">
        <f>'Table 11 Inputs'!A337</f>
        <v xml:space="preserve"> </v>
      </c>
    </row>
    <row r="337" spans="10:10" x14ac:dyDescent="0.25">
      <c r="J337" s="2" t="str">
        <f>'Table 11 Inputs'!A338</f>
        <v xml:space="preserve"> </v>
      </c>
    </row>
    <row r="338" spans="10:10" x14ac:dyDescent="0.25">
      <c r="J338" s="2" t="str">
        <f>'Table 11 Inputs'!A339</f>
        <v xml:space="preserve"> </v>
      </c>
    </row>
    <row r="339" spans="10:10" x14ac:dyDescent="0.25">
      <c r="J339" s="2" t="str">
        <f>'Table 11 Inputs'!A340</f>
        <v xml:space="preserve"> </v>
      </c>
    </row>
    <row r="340" spans="10:10" x14ac:dyDescent="0.25">
      <c r="J340" s="2" t="str">
        <f>'Table 11 Inputs'!A341</f>
        <v xml:space="preserve"> </v>
      </c>
    </row>
    <row r="341" spans="10:10" x14ac:dyDescent="0.25">
      <c r="J341" s="2" t="str">
        <f>'Table 11 Inputs'!A342</f>
        <v xml:space="preserve"> </v>
      </c>
    </row>
    <row r="342" spans="10:10" x14ac:dyDescent="0.25">
      <c r="J342" s="2" t="str">
        <f>'Table 11 Inputs'!A343</f>
        <v xml:space="preserve"> </v>
      </c>
    </row>
    <row r="343" spans="10:10" x14ac:dyDescent="0.25">
      <c r="J343" s="2" t="str">
        <f>'Table 11 Inputs'!A344</f>
        <v xml:space="preserve"> </v>
      </c>
    </row>
    <row r="344" spans="10:10" x14ac:dyDescent="0.25">
      <c r="J344" s="2" t="str">
        <f>'Table 11 Inputs'!A345</f>
        <v xml:space="preserve"> </v>
      </c>
    </row>
    <row r="345" spans="10:10" x14ac:dyDescent="0.25">
      <c r="J345" s="2" t="str">
        <f>'Table 11 Inputs'!A346</f>
        <v xml:space="preserve"> </v>
      </c>
    </row>
    <row r="346" spans="10:10" x14ac:dyDescent="0.25">
      <c r="J346" s="2" t="str">
        <f>'Table 11 Inputs'!A347</f>
        <v xml:space="preserve"> </v>
      </c>
    </row>
    <row r="347" spans="10:10" x14ac:dyDescent="0.25">
      <c r="J347" s="2" t="str">
        <f>'Table 11 Inputs'!A348</f>
        <v xml:space="preserve"> </v>
      </c>
    </row>
    <row r="348" spans="10:10" x14ac:dyDescent="0.25">
      <c r="J348" s="2" t="str">
        <f>'Table 11 Inputs'!A349</f>
        <v xml:space="preserve"> </v>
      </c>
    </row>
    <row r="349" spans="10:10" x14ac:dyDescent="0.25">
      <c r="J349" s="2" t="str">
        <f>'Table 11 Inputs'!A350</f>
        <v xml:space="preserve"> </v>
      </c>
    </row>
    <row r="350" spans="10:10" x14ac:dyDescent="0.25">
      <c r="J350" s="2" t="str">
        <f>'Table 11 Inputs'!A351</f>
        <v xml:space="preserve"> </v>
      </c>
    </row>
    <row r="351" spans="10:10" x14ac:dyDescent="0.25">
      <c r="J351" s="2" t="str">
        <f>'Table 11 Inputs'!A352</f>
        <v xml:space="preserve"> </v>
      </c>
    </row>
    <row r="352" spans="10:10" x14ac:dyDescent="0.25">
      <c r="J352" s="2" t="str">
        <f>'Table 11 Inputs'!A353</f>
        <v xml:space="preserve"> </v>
      </c>
    </row>
    <row r="353" spans="10:10" x14ac:dyDescent="0.25">
      <c r="J353" s="2" t="str">
        <f>'Table 11 Inputs'!A354</f>
        <v xml:space="preserve"> </v>
      </c>
    </row>
    <row r="354" spans="10:10" x14ac:dyDescent="0.25">
      <c r="J354" s="2" t="str">
        <f>'Table 11 Inputs'!A355</f>
        <v xml:space="preserve"> </v>
      </c>
    </row>
    <row r="355" spans="10:10" x14ac:dyDescent="0.25">
      <c r="J355" s="2" t="str">
        <f>'Table 11 Inputs'!A356</f>
        <v xml:space="preserve"> </v>
      </c>
    </row>
    <row r="356" spans="10:10" x14ac:dyDescent="0.25">
      <c r="J356" s="2" t="str">
        <f>'Table 11 Inputs'!A357</f>
        <v xml:space="preserve"> </v>
      </c>
    </row>
    <row r="357" spans="10:10" x14ac:dyDescent="0.25">
      <c r="J357" s="2" t="str">
        <f>'Table 11 Inputs'!A358</f>
        <v xml:space="preserve"> </v>
      </c>
    </row>
    <row r="358" spans="10:10" x14ac:dyDescent="0.25">
      <c r="J358" s="2" t="str">
        <f>'Table 11 Inputs'!A359</f>
        <v xml:space="preserve"> </v>
      </c>
    </row>
    <row r="359" spans="10:10" x14ac:dyDescent="0.25">
      <c r="J359" s="2" t="str">
        <f>'Table 11 Inputs'!A360</f>
        <v xml:space="preserve"> </v>
      </c>
    </row>
    <row r="360" spans="10:10" x14ac:dyDescent="0.25">
      <c r="J360" s="2" t="str">
        <f>'Table 11 Inputs'!A361</f>
        <v xml:space="preserve"> </v>
      </c>
    </row>
    <row r="361" spans="10:10" x14ac:dyDescent="0.25">
      <c r="J361" s="2" t="str">
        <f>'Table 11 Inputs'!A362</f>
        <v xml:space="preserve"> </v>
      </c>
    </row>
    <row r="362" spans="10:10" x14ac:dyDescent="0.25">
      <c r="J362" s="2" t="str">
        <f>'Table 11 Inputs'!A363</f>
        <v xml:space="preserve"> </v>
      </c>
    </row>
    <row r="363" spans="10:10" x14ac:dyDescent="0.25">
      <c r="J363" s="2" t="str">
        <f>'Table 11 Inputs'!A364</f>
        <v xml:space="preserve"> </v>
      </c>
    </row>
    <row r="364" spans="10:10" x14ac:dyDescent="0.25">
      <c r="J364" s="2" t="str">
        <f>'Table 11 Inputs'!A365</f>
        <v xml:space="preserve"> </v>
      </c>
    </row>
    <row r="365" spans="10:10" x14ac:dyDescent="0.25">
      <c r="J365" s="2" t="str">
        <f>'Table 11 Inputs'!A366</f>
        <v xml:space="preserve"> </v>
      </c>
    </row>
    <row r="366" spans="10:10" x14ac:dyDescent="0.25">
      <c r="J366" s="2" t="str">
        <f>'Table 11 Inputs'!A367</f>
        <v xml:space="preserve"> </v>
      </c>
    </row>
    <row r="367" spans="10:10" x14ac:dyDescent="0.25">
      <c r="J367" s="2" t="str">
        <f>'Table 11 Inputs'!A368</f>
        <v xml:space="preserve"> </v>
      </c>
    </row>
    <row r="368" spans="10:10" x14ac:dyDescent="0.25">
      <c r="J368" s="2" t="str">
        <f>'Table 11 Inputs'!A369</f>
        <v xml:space="preserve"> </v>
      </c>
    </row>
    <row r="369" spans="10:10" x14ac:dyDescent="0.25">
      <c r="J369" s="2" t="str">
        <f>'Table 11 Inputs'!A370</f>
        <v xml:space="preserve"> </v>
      </c>
    </row>
    <row r="370" spans="10:10" x14ac:dyDescent="0.25">
      <c r="J370" s="2" t="str">
        <f>'Table 11 Inputs'!A371</f>
        <v xml:space="preserve"> </v>
      </c>
    </row>
    <row r="371" spans="10:10" x14ac:dyDescent="0.25">
      <c r="J371" s="2" t="str">
        <f>'Table 11 Inputs'!A372</f>
        <v xml:space="preserve"> </v>
      </c>
    </row>
    <row r="372" spans="10:10" x14ac:dyDescent="0.25">
      <c r="J372" s="2" t="str">
        <f>'Table 11 Inputs'!A373</f>
        <v xml:space="preserve"> </v>
      </c>
    </row>
    <row r="373" spans="10:10" x14ac:dyDescent="0.25">
      <c r="J373" s="2" t="str">
        <f>'Table 11 Inputs'!A374</f>
        <v xml:space="preserve"> </v>
      </c>
    </row>
    <row r="374" spans="10:10" x14ac:dyDescent="0.25">
      <c r="J374" s="2" t="str">
        <f>'Table 11 Inputs'!A375</f>
        <v xml:space="preserve"> </v>
      </c>
    </row>
    <row r="375" spans="10:10" x14ac:dyDescent="0.25">
      <c r="J375" s="2" t="str">
        <f>'Table 11 Inputs'!A376</f>
        <v xml:space="preserve"> </v>
      </c>
    </row>
    <row r="376" spans="10:10" x14ac:dyDescent="0.25">
      <c r="J376" s="2" t="str">
        <f>'Table 11 Inputs'!A377</f>
        <v xml:space="preserve"> </v>
      </c>
    </row>
    <row r="377" spans="10:10" x14ac:dyDescent="0.25">
      <c r="J377" s="2" t="str">
        <f>'Table 11 Inputs'!A378</f>
        <v xml:space="preserve"> </v>
      </c>
    </row>
    <row r="378" spans="10:10" x14ac:dyDescent="0.25">
      <c r="J378" s="2" t="str">
        <f>'Table 11 Inputs'!A379</f>
        <v xml:space="preserve"> </v>
      </c>
    </row>
    <row r="379" spans="10:10" x14ac:dyDescent="0.25">
      <c r="J379" s="2" t="str">
        <f>'Table 11 Inputs'!A380</f>
        <v xml:space="preserve"> </v>
      </c>
    </row>
    <row r="380" spans="10:10" x14ac:dyDescent="0.25">
      <c r="J380" s="2" t="str">
        <f>'Table 11 Inputs'!A381</f>
        <v xml:space="preserve"> </v>
      </c>
    </row>
    <row r="381" spans="10:10" x14ac:dyDescent="0.25">
      <c r="J381" s="2" t="str">
        <f>'Table 11 Inputs'!A382</f>
        <v xml:space="preserve"> </v>
      </c>
    </row>
    <row r="382" spans="10:10" x14ac:dyDescent="0.25">
      <c r="J382" s="2" t="str">
        <f>'Table 11 Inputs'!A383</f>
        <v xml:space="preserve"> </v>
      </c>
    </row>
    <row r="383" spans="10:10" x14ac:dyDescent="0.25">
      <c r="J383" s="2" t="str">
        <f>'Table 11 Inputs'!A384</f>
        <v xml:space="preserve"> </v>
      </c>
    </row>
    <row r="384" spans="10:10" x14ac:dyDescent="0.25">
      <c r="J384" s="2" t="str">
        <f>'Table 11 Inputs'!A385</f>
        <v xml:space="preserve"> </v>
      </c>
    </row>
    <row r="385" spans="10:10" x14ac:dyDescent="0.25">
      <c r="J385" s="2" t="str">
        <f>'Table 11 Inputs'!A386</f>
        <v xml:space="preserve"> </v>
      </c>
    </row>
    <row r="386" spans="10:10" x14ac:dyDescent="0.25">
      <c r="J386" s="2" t="str">
        <f>'Table 11 Inputs'!A387</f>
        <v xml:space="preserve"> </v>
      </c>
    </row>
    <row r="387" spans="10:10" x14ac:dyDescent="0.25">
      <c r="J387" s="2" t="str">
        <f>'Table 11 Inputs'!A388</f>
        <v xml:space="preserve"> </v>
      </c>
    </row>
    <row r="388" spans="10:10" x14ac:dyDescent="0.25">
      <c r="J388" s="2" t="str">
        <f>'Table 11 Inputs'!A389</f>
        <v xml:space="preserve"> </v>
      </c>
    </row>
    <row r="389" spans="10:10" x14ac:dyDescent="0.25">
      <c r="J389" s="2" t="str">
        <f>'Table 11 Inputs'!A390</f>
        <v xml:space="preserve"> </v>
      </c>
    </row>
    <row r="390" spans="10:10" x14ac:dyDescent="0.25">
      <c r="J390" s="2" t="str">
        <f>'Table 11 Inputs'!A391</f>
        <v xml:space="preserve"> </v>
      </c>
    </row>
    <row r="391" spans="10:10" x14ac:dyDescent="0.25">
      <c r="J391" s="2" t="str">
        <f>'Table 11 Inputs'!A392</f>
        <v xml:space="preserve"> </v>
      </c>
    </row>
    <row r="392" spans="10:10" x14ac:dyDescent="0.25">
      <c r="J392" s="2" t="str">
        <f>'Table 11 Inputs'!A393</f>
        <v xml:space="preserve"> </v>
      </c>
    </row>
    <row r="393" spans="10:10" x14ac:dyDescent="0.25">
      <c r="J393" s="2" t="str">
        <f>'Table 11 Inputs'!A394</f>
        <v xml:space="preserve"> </v>
      </c>
    </row>
    <row r="394" spans="10:10" x14ac:dyDescent="0.25">
      <c r="J394" s="2" t="str">
        <f>'Table 11 Inputs'!A395</f>
        <v xml:space="preserve"> </v>
      </c>
    </row>
    <row r="395" spans="10:10" x14ac:dyDescent="0.25">
      <c r="J395" s="2" t="str">
        <f>'Table 11 Inputs'!A396</f>
        <v xml:space="preserve"> </v>
      </c>
    </row>
    <row r="396" spans="10:10" x14ac:dyDescent="0.25">
      <c r="J396" s="2" t="str">
        <f>'Table 11 Inputs'!A397</f>
        <v xml:space="preserve"> </v>
      </c>
    </row>
    <row r="397" spans="10:10" x14ac:dyDescent="0.25">
      <c r="J397" s="2" t="str">
        <f>'Table 11 Inputs'!A398</f>
        <v xml:space="preserve"> </v>
      </c>
    </row>
    <row r="398" spans="10:10" x14ac:dyDescent="0.25">
      <c r="J398" s="2" t="str">
        <f>'Table 11 Inputs'!A399</f>
        <v xml:space="preserve"> </v>
      </c>
    </row>
    <row r="399" spans="10:10" x14ac:dyDescent="0.25">
      <c r="J399" s="2" t="str">
        <f>'Table 11 Inputs'!A400</f>
        <v xml:space="preserve"> </v>
      </c>
    </row>
    <row r="400" spans="10:10" x14ac:dyDescent="0.25">
      <c r="J400" s="2" t="str">
        <f>'Table 11 Inputs'!A401</f>
        <v xml:space="preserve"> </v>
      </c>
    </row>
    <row r="401" spans="10:10" x14ac:dyDescent="0.25">
      <c r="J401" s="2" t="str">
        <f>'Table 11 Inputs'!A402</f>
        <v xml:space="preserve"> </v>
      </c>
    </row>
    <row r="402" spans="10:10" x14ac:dyDescent="0.25">
      <c r="J402" s="2" t="str">
        <f>'Table 11 Inputs'!A403</f>
        <v xml:space="preserve"> </v>
      </c>
    </row>
    <row r="403" spans="10:10" x14ac:dyDescent="0.25">
      <c r="J403" s="2" t="str">
        <f>'Table 11 Inputs'!A404</f>
        <v xml:space="preserve"> </v>
      </c>
    </row>
    <row r="404" spans="10:10" x14ac:dyDescent="0.25">
      <c r="J404" s="2" t="str">
        <f>'Table 11 Inputs'!A405</f>
        <v xml:space="preserve"> </v>
      </c>
    </row>
    <row r="405" spans="10:10" x14ac:dyDescent="0.25">
      <c r="J405" s="2" t="str">
        <f>'Table 11 Inputs'!A406</f>
        <v xml:space="preserve"> </v>
      </c>
    </row>
    <row r="406" spans="10:10" x14ac:dyDescent="0.25">
      <c r="J406" s="2" t="str">
        <f>'Table 11 Inputs'!A407</f>
        <v xml:space="preserve"> </v>
      </c>
    </row>
    <row r="407" spans="10:10" x14ac:dyDescent="0.25">
      <c r="J407" s="2" t="str">
        <f>'Table 11 Inputs'!A408</f>
        <v xml:space="preserve"> </v>
      </c>
    </row>
    <row r="408" spans="10:10" x14ac:dyDescent="0.25">
      <c r="J408" s="2" t="str">
        <f>'Table 11 Inputs'!A409</f>
        <v xml:space="preserve"> </v>
      </c>
    </row>
    <row r="409" spans="10:10" x14ac:dyDescent="0.25">
      <c r="J409" s="2" t="str">
        <f>'Table 11 Inputs'!A410</f>
        <v xml:space="preserve"> </v>
      </c>
    </row>
    <row r="410" spans="10:10" x14ac:dyDescent="0.25">
      <c r="J410" s="2" t="str">
        <f>'Table 11 Inputs'!A411</f>
        <v xml:space="preserve"> </v>
      </c>
    </row>
    <row r="411" spans="10:10" x14ac:dyDescent="0.25">
      <c r="J411" s="2" t="str">
        <f>'Table 11 Inputs'!A412</f>
        <v xml:space="preserve"> </v>
      </c>
    </row>
    <row r="412" spans="10:10" x14ac:dyDescent="0.25">
      <c r="J412" s="2" t="str">
        <f>'Table 11 Inputs'!A413</f>
        <v xml:space="preserve"> </v>
      </c>
    </row>
    <row r="413" spans="10:10" x14ac:dyDescent="0.25">
      <c r="J413" s="2" t="str">
        <f>'Table 11 Inputs'!A414</f>
        <v xml:space="preserve"> </v>
      </c>
    </row>
    <row r="414" spans="10:10" x14ac:dyDescent="0.25">
      <c r="J414" s="2" t="str">
        <f>'Table 11 Inputs'!A415</f>
        <v xml:space="preserve"> </v>
      </c>
    </row>
    <row r="415" spans="10:10" x14ac:dyDescent="0.25">
      <c r="J415" s="2" t="str">
        <f>'Table 11 Inputs'!A416</f>
        <v xml:space="preserve"> </v>
      </c>
    </row>
    <row r="416" spans="10:10" x14ac:dyDescent="0.25">
      <c r="J416" s="2" t="str">
        <f>'Table 11 Inputs'!A417</f>
        <v xml:space="preserve"> </v>
      </c>
    </row>
    <row r="417" spans="10:10" x14ac:dyDescent="0.25">
      <c r="J417" s="2" t="str">
        <f>'Table 11 Inputs'!A418</f>
        <v xml:space="preserve"> </v>
      </c>
    </row>
    <row r="418" spans="10:10" x14ac:dyDescent="0.25">
      <c r="J418" s="2" t="str">
        <f>'Table 11 Inputs'!A419</f>
        <v xml:space="preserve"> </v>
      </c>
    </row>
    <row r="419" spans="10:10" x14ac:dyDescent="0.25">
      <c r="J419" s="2" t="str">
        <f>'Table 11 Inputs'!A420</f>
        <v xml:space="preserve"> </v>
      </c>
    </row>
    <row r="420" spans="10:10" x14ac:dyDescent="0.25">
      <c r="J420" s="2" t="str">
        <f>'Table 11 Inputs'!A421</f>
        <v xml:space="preserve"> </v>
      </c>
    </row>
    <row r="421" spans="10:10" x14ac:dyDescent="0.25">
      <c r="J421" s="2" t="str">
        <f>'Table 11 Inputs'!A422</f>
        <v xml:space="preserve"> </v>
      </c>
    </row>
    <row r="422" spans="10:10" x14ac:dyDescent="0.25">
      <c r="J422" s="2" t="str">
        <f>'Table 11 Inputs'!A423</f>
        <v xml:space="preserve"> </v>
      </c>
    </row>
    <row r="423" spans="10:10" x14ac:dyDescent="0.25">
      <c r="J423" s="2" t="str">
        <f>'Table 11 Inputs'!A424</f>
        <v xml:space="preserve"> </v>
      </c>
    </row>
    <row r="424" spans="10:10" x14ac:dyDescent="0.25">
      <c r="J424" s="2" t="str">
        <f>'Table 11 Inputs'!A425</f>
        <v xml:space="preserve"> </v>
      </c>
    </row>
    <row r="425" spans="10:10" x14ac:dyDescent="0.25">
      <c r="J425" s="2" t="str">
        <f>'Table 11 Inputs'!A426</f>
        <v xml:space="preserve"> </v>
      </c>
    </row>
    <row r="426" spans="10:10" x14ac:dyDescent="0.25">
      <c r="J426" s="2" t="str">
        <f>'Table 11 Inputs'!A427</f>
        <v xml:space="preserve"> </v>
      </c>
    </row>
    <row r="427" spans="10:10" x14ac:dyDescent="0.25">
      <c r="J427" s="2" t="str">
        <f>'Table 11 Inputs'!A428</f>
        <v xml:space="preserve"> </v>
      </c>
    </row>
    <row r="428" spans="10:10" x14ac:dyDescent="0.25">
      <c r="J428" s="2" t="str">
        <f>'Table 11 Inputs'!A429</f>
        <v xml:space="preserve"> </v>
      </c>
    </row>
    <row r="429" spans="10:10" x14ac:dyDescent="0.25">
      <c r="J429" s="2" t="str">
        <f>'Table 11 Inputs'!A430</f>
        <v xml:space="preserve"> </v>
      </c>
    </row>
    <row r="430" spans="10:10" x14ac:dyDescent="0.25">
      <c r="J430" s="2" t="str">
        <f>'Table 11 Inputs'!A431</f>
        <v xml:space="preserve"> </v>
      </c>
    </row>
    <row r="431" spans="10:10" x14ac:dyDescent="0.25">
      <c r="J431" s="2" t="str">
        <f>'Table 11 Inputs'!A432</f>
        <v xml:space="preserve"> </v>
      </c>
    </row>
    <row r="432" spans="10:10" x14ac:dyDescent="0.25">
      <c r="J432" s="2" t="str">
        <f>'Table 11 Inputs'!A433</f>
        <v xml:space="preserve"> </v>
      </c>
    </row>
    <row r="433" spans="10:10" x14ac:dyDescent="0.25">
      <c r="J433" s="2" t="str">
        <f>'Table 11 Inputs'!A434</f>
        <v xml:space="preserve"> </v>
      </c>
    </row>
    <row r="434" spans="10:10" x14ac:dyDescent="0.25">
      <c r="J434" s="2" t="str">
        <f>'Table 11 Inputs'!A435</f>
        <v xml:space="preserve"> </v>
      </c>
    </row>
    <row r="435" spans="10:10" x14ac:dyDescent="0.25">
      <c r="J435" s="2" t="str">
        <f>'Table 11 Inputs'!A436</f>
        <v xml:space="preserve"> </v>
      </c>
    </row>
    <row r="436" spans="10:10" x14ac:dyDescent="0.25">
      <c r="J436" s="2" t="str">
        <f>'Table 11 Inputs'!A437</f>
        <v xml:space="preserve"> </v>
      </c>
    </row>
    <row r="437" spans="10:10" x14ac:dyDescent="0.25">
      <c r="J437" s="2" t="str">
        <f>'Table 11 Inputs'!A438</f>
        <v xml:space="preserve"> </v>
      </c>
    </row>
    <row r="438" spans="10:10" x14ac:dyDescent="0.25">
      <c r="J438" s="2" t="str">
        <f>'Table 11 Inputs'!A439</f>
        <v xml:space="preserve"> </v>
      </c>
    </row>
    <row r="439" spans="10:10" x14ac:dyDescent="0.25">
      <c r="J439" s="2" t="str">
        <f>'Table 11 Inputs'!A440</f>
        <v xml:space="preserve"> </v>
      </c>
    </row>
    <row r="440" spans="10:10" x14ac:dyDescent="0.25">
      <c r="J440" s="2" t="str">
        <f>'Table 11 Inputs'!A441</f>
        <v xml:space="preserve"> </v>
      </c>
    </row>
    <row r="441" spans="10:10" x14ac:dyDescent="0.25">
      <c r="J441" s="2" t="str">
        <f>'Table 11 Inputs'!A442</f>
        <v xml:space="preserve"> </v>
      </c>
    </row>
    <row r="442" spans="10:10" x14ac:dyDescent="0.25">
      <c r="J442" s="2" t="str">
        <f>'Table 11 Inputs'!A443</f>
        <v xml:space="preserve"> </v>
      </c>
    </row>
    <row r="443" spans="10:10" x14ac:dyDescent="0.25">
      <c r="J443" s="2" t="str">
        <f>'Table 11 Inputs'!A444</f>
        <v xml:space="preserve"> </v>
      </c>
    </row>
    <row r="444" spans="10:10" x14ac:dyDescent="0.25">
      <c r="J444" s="2" t="str">
        <f>'Table 11 Inputs'!A445</f>
        <v xml:space="preserve"> </v>
      </c>
    </row>
    <row r="445" spans="10:10" x14ac:dyDescent="0.25">
      <c r="J445" s="2" t="str">
        <f>'Table 11 Inputs'!A446</f>
        <v xml:space="preserve"> </v>
      </c>
    </row>
    <row r="446" spans="10:10" x14ac:dyDescent="0.25">
      <c r="J446" s="2" t="str">
        <f>'Table 11 Inputs'!A447</f>
        <v xml:space="preserve"> </v>
      </c>
    </row>
    <row r="447" spans="10:10" x14ac:dyDescent="0.25">
      <c r="J447" s="2" t="str">
        <f>'Table 11 Inputs'!A448</f>
        <v xml:space="preserve"> </v>
      </c>
    </row>
    <row r="448" spans="10:10" x14ac:dyDescent="0.25">
      <c r="J448" s="2" t="str">
        <f>'Table 11 Inputs'!A449</f>
        <v xml:space="preserve"> </v>
      </c>
    </row>
    <row r="449" spans="10:10" x14ac:dyDescent="0.25">
      <c r="J449" s="2" t="str">
        <f>'Table 11 Inputs'!A450</f>
        <v xml:space="preserve"> </v>
      </c>
    </row>
    <row r="450" spans="10:10" x14ac:dyDescent="0.25">
      <c r="J450" s="2" t="str">
        <f>'Table 11 Inputs'!A451</f>
        <v xml:space="preserve"> </v>
      </c>
    </row>
    <row r="451" spans="10:10" x14ac:dyDescent="0.25">
      <c r="J451" s="2" t="str">
        <f>'Table 11 Inputs'!A452</f>
        <v xml:space="preserve"> </v>
      </c>
    </row>
    <row r="452" spans="10:10" x14ac:dyDescent="0.25">
      <c r="J452" s="2" t="str">
        <f>'Table 11 Inputs'!A453</f>
        <v xml:space="preserve"> </v>
      </c>
    </row>
    <row r="453" spans="10:10" x14ac:dyDescent="0.25">
      <c r="J453" s="2" t="str">
        <f>'Table 11 Inputs'!A454</f>
        <v xml:space="preserve"> </v>
      </c>
    </row>
    <row r="454" spans="10:10" x14ac:dyDescent="0.25">
      <c r="J454" s="2" t="str">
        <f>'Table 11 Inputs'!A455</f>
        <v xml:space="preserve"> </v>
      </c>
    </row>
    <row r="455" spans="10:10" x14ac:dyDescent="0.25">
      <c r="J455" s="2" t="str">
        <f>'Table 11 Inputs'!A456</f>
        <v xml:space="preserve"> </v>
      </c>
    </row>
    <row r="456" spans="10:10" x14ac:dyDescent="0.25">
      <c r="J456" s="2" t="str">
        <f>'Table 11 Inputs'!A457</f>
        <v xml:space="preserve"> </v>
      </c>
    </row>
    <row r="457" spans="10:10" x14ac:dyDescent="0.25">
      <c r="J457" s="2" t="str">
        <f>'Table 11 Inputs'!A458</f>
        <v xml:space="preserve"> </v>
      </c>
    </row>
    <row r="458" spans="10:10" x14ac:dyDescent="0.25">
      <c r="J458" s="2" t="str">
        <f>'Table 11 Inputs'!A459</f>
        <v xml:space="preserve"> </v>
      </c>
    </row>
    <row r="459" spans="10:10" x14ac:dyDescent="0.25">
      <c r="J459" s="2" t="str">
        <f>'Table 11 Inputs'!A460</f>
        <v xml:space="preserve"> </v>
      </c>
    </row>
    <row r="460" spans="10:10" x14ac:dyDescent="0.25">
      <c r="J460" s="2" t="str">
        <f>'Table 11 Inputs'!A461</f>
        <v xml:space="preserve"> </v>
      </c>
    </row>
    <row r="461" spans="10:10" x14ac:dyDescent="0.25">
      <c r="J461" s="2" t="str">
        <f>'Table 11 Inputs'!A462</f>
        <v xml:space="preserve"> </v>
      </c>
    </row>
    <row r="462" spans="10:10" x14ac:dyDescent="0.25">
      <c r="J462" s="2" t="str">
        <f>'Table 11 Inputs'!A463</f>
        <v xml:space="preserve"> </v>
      </c>
    </row>
    <row r="463" spans="10:10" x14ac:dyDescent="0.25">
      <c r="J463" s="2" t="str">
        <f>'Table 11 Inputs'!A464</f>
        <v xml:space="preserve"> </v>
      </c>
    </row>
    <row r="464" spans="10:10" x14ac:dyDescent="0.25">
      <c r="J464" s="2" t="str">
        <f>'Table 11 Inputs'!A465</f>
        <v xml:space="preserve"> </v>
      </c>
    </row>
    <row r="465" spans="10:10" x14ac:dyDescent="0.25">
      <c r="J465" s="2" t="str">
        <f>'Table 11 Inputs'!A466</f>
        <v xml:space="preserve"> </v>
      </c>
    </row>
    <row r="466" spans="10:10" x14ac:dyDescent="0.25">
      <c r="J466" s="2" t="str">
        <f>'Table 11 Inputs'!A467</f>
        <v xml:space="preserve"> </v>
      </c>
    </row>
    <row r="467" spans="10:10" x14ac:dyDescent="0.25">
      <c r="J467" s="2" t="str">
        <f>'Table 11 Inputs'!A468</f>
        <v xml:space="preserve"> </v>
      </c>
    </row>
    <row r="468" spans="10:10" x14ac:dyDescent="0.25">
      <c r="J468" s="2" t="str">
        <f>'Table 11 Inputs'!A469</f>
        <v xml:space="preserve"> </v>
      </c>
    </row>
    <row r="469" spans="10:10" x14ac:dyDescent="0.25">
      <c r="J469" s="2" t="str">
        <f>'Table 11 Inputs'!A470</f>
        <v xml:space="preserve"> </v>
      </c>
    </row>
    <row r="470" spans="10:10" x14ac:dyDescent="0.25">
      <c r="J470" s="2" t="str">
        <f>'Table 11 Inputs'!A471</f>
        <v xml:space="preserve"> </v>
      </c>
    </row>
    <row r="471" spans="10:10" x14ac:dyDescent="0.25">
      <c r="J471" s="2" t="str">
        <f>'Table 11 Inputs'!A472</f>
        <v xml:space="preserve"> </v>
      </c>
    </row>
    <row r="472" spans="10:10" x14ac:dyDescent="0.25">
      <c r="J472" s="2" t="str">
        <f>'Table 11 Inputs'!A473</f>
        <v xml:space="preserve"> </v>
      </c>
    </row>
    <row r="473" spans="10:10" x14ac:dyDescent="0.25">
      <c r="J473" s="2" t="str">
        <f>'Table 11 Inputs'!A474</f>
        <v xml:space="preserve"> </v>
      </c>
    </row>
    <row r="474" spans="10:10" x14ac:dyDescent="0.25">
      <c r="J474" s="2" t="str">
        <f>'Table 11 Inputs'!A475</f>
        <v xml:space="preserve"> </v>
      </c>
    </row>
    <row r="475" spans="10:10" x14ac:dyDescent="0.25">
      <c r="J475" s="2" t="str">
        <f>'Table 11 Inputs'!A476</f>
        <v xml:space="preserve"> </v>
      </c>
    </row>
    <row r="476" spans="10:10" x14ac:dyDescent="0.25">
      <c r="J476" s="2" t="str">
        <f>'Table 11 Inputs'!A477</f>
        <v xml:space="preserve"> </v>
      </c>
    </row>
    <row r="477" spans="10:10" x14ac:dyDescent="0.25">
      <c r="J477" s="2" t="str">
        <f>'Table 11 Inputs'!A478</f>
        <v xml:space="preserve"> </v>
      </c>
    </row>
    <row r="478" spans="10:10" x14ac:dyDescent="0.25">
      <c r="J478" s="2" t="str">
        <f>'Table 11 Inputs'!A479</f>
        <v xml:space="preserve"> </v>
      </c>
    </row>
    <row r="479" spans="10:10" x14ac:dyDescent="0.25">
      <c r="J479" s="2" t="str">
        <f>'Table 11 Inputs'!A480</f>
        <v xml:space="preserve"> </v>
      </c>
    </row>
    <row r="480" spans="10:10" x14ac:dyDescent="0.25">
      <c r="J480" s="2" t="str">
        <f>'Table 11 Inputs'!A481</f>
        <v xml:space="preserve"> </v>
      </c>
    </row>
    <row r="481" spans="10:10" x14ac:dyDescent="0.25">
      <c r="J481" s="2" t="str">
        <f>'Table 11 Inputs'!A482</f>
        <v xml:space="preserve"> </v>
      </c>
    </row>
    <row r="482" spans="10:10" x14ac:dyDescent="0.25">
      <c r="J482" s="2" t="str">
        <f>'Table 11 Inputs'!A483</f>
        <v xml:space="preserve"> </v>
      </c>
    </row>
    <row r="483" spans="10:10" x14ac:dyDescent="0.25">
      <c r="J483" s="2" t="str">
        <f>'Table 11 Inputs'!A484</f>
        <v xml:space="preserve"> </v>
      </c>
    </row>
    <row r="484" spans="10:10" x14ac:dyDescent="0.25">
      <c r="J484" s="2" t="str">
        <f>'Table 11 Inputs'!A485</f>
        <v xml:space="preserve"> </v>
      </c>
    </row>
    <row r="485" spans="10:10" x14ac:dyDescent="0.25">
      <c r="J485" s="2" t="str">
        <f>'Table 11 Inputs'!A486</f>
        <v xml:space="preserve"> </v>
      </c>
    </row>
    <row r="486" spans="10:10" x14ac:dyDescent="0.25">
      <c r="J486" s="2" t="str">
        <f>'Table 11 Inputs'!A487</f>
        <v xml:space="preserve"> </v>
      </c>
    </row>
    <row r="487" spans="10:10" x14ac:dyDescent="0.25">
      <c r="J487" s="2" t="str">
        <f>'Table 11 Inputs'!A488</f>
        <v xml:space="preserve"> </v>
      </c>
    </row>
    <row r="488" spans="10:10" x14ac:dyDescent="0.25">
      <c r="J488" s="2" t="str">
        <f>'Table 11 Inputs'!A489</f>
        <v xml:space="preserve"> </v>
      </c>
    </row>
    <row r="489" spans="10:10" x14ac:dyDescent="0.25">
      <c r="J489" s="2" t="str">
        <f>'Table 11 Inputs'!A490</f>
        <v xml:space="preserve"> </v>
      </c>
    </row>
    <row r="490" spans="10:10" x14ac:dyDescent="0.25">
      <c r="J490" s="2" t="str">
        <f>'Table 11 Inputs'!A491</f>
        <v xml:space="preserve"> </v>
      </c>
    </row>
    <row r="491" spans="10:10" x14ac:dyDescent="0.25">
      <c r="J491" s="2" t="str">
        <f>'Table 11 Inputs'!A492</f>
        <v xml:space="preserve"> </v>
      </c>
    </row>
    <row r="492" spans="10:10" x14ac:dyDescent="0.25">
      <c r="J492" s="2" t="str">
        <f>'Table 11 Inputs'!A493</f>
        <v xml:space="preserve"> </v>
      </c>
    </row>
    <row r="493" spans="10:10" x14ac:dyDescent="0.25">
      <c r="J493" s="2" t="str">
        <f>'Table 11 Inputs'!A494</f>
        <v xml:space="preserve"> </v>
      </c>
    </row>
    <row r="494" spans="10:10" x14ac:dyDescent="0.25">
      <c r="J494" s="2" t="str">
        <f>'Table 11 Inputs'!A495</f>
        <v xml:space="preserve"> </v>
      </c>
    </row>
    <row r="495" spans="10:10" x14ac:dyDescent="0.25">
      <c r="J495" s="2" t="str">
        <f>'Table 11 Inputs'!A496</f>
        <v xml:space="preserve"> </v>
      </c>
    </row>
    <row r="496" spans="10:10" x14ac:dyDescent="0.25">
      <c r="J496" s="2" t="str">
        <f>'Table 11 Inputs'!A497</f>
        <v xml:space="preserve"> </v>
      </c>
    </row>
    <row r="497" spans="10:10" x14ac:dyDescent="0.25">
      <c r="J497" s="2" t="str">
        <f>'Table 11 Inputs'!A498</f>
        <v xml:space="preserve"> </v>
      </c>
    </row>
    <row r="498" spans="10:10" x14ac:dyDescent="0.25">
      <c r="J498" s="2" t="str">
        <f>'Table 11 Inputs'!A499</f>
        <v xml:space="preserve"> </v>
      </c>
    </row>
    <row r="499" spans="10:10" x14ac:dyDescent="0.25">
      <c r="J499" s="2" t="str">
        <f>'Table 11 Inputs'!A500</f>
        <v xml:space="preserve"> </v>
      </c>
    </row>
    <row r="500" spans="10:10" x14ac:dyDescent="0.25">
      <c r="J500" s="2" t="str">
        <f>'Table 11 Inputs'!A501</f>
        <v xml:space="preserve"> </v>
      </c>
    </row>
    <row r="501" spans="10:10" x14ac:dyDescent="0.25">
      <c r="J501" s="2" t="str">
        <f>'Table 11 Inputs'!A502</f>
        <v xml:space="preserve"> </v>
      </c>
    </row>
    <row r="502" spans="10:10" x14ac:dyDescent="0.25">
      <c r="J502" s="2" t="str">
        <f>'Table 11 Inputs'!A503</f>
        <v xml:space="preserve"> </v>
      </c>
    </row>
    <row r="503" spans="10:10" x14ac:dyDescent="0.25">
      <c r="J503" s="2" t="str">
        <f>'Table 11 Inputs'!A504</f>
        <v xml:space="preserve"> </v>
      </c>
    </row>
    <row r="504" spans="10:10" x14ac:dyDescent="0.25">
      <c r="J504" s="2" t="str">
        <f>'Table 11 Inputs'!A505</f>
        <v xml:space="preserve"> </v>
      </c>
    </row>
    <row r="505" spans="10:10" x14ac:dyDescent="0.25">
      <c r="J505" s="2" t="str">
        <f>'Table 11 Inputs'!A506</f>
        <v xml:space="preserve"> </v>
      </c>
    </row>
    <row r="506" spans="10:10" x14ac:dyDescent="0.25">
      <c r="J506" s="2" t="str">
        <f>'Table 11 Inputs'!A507</f>
        <v xml:space="preserve"> </v>
      </c>
    </row>
    <row r="507" spans="10:10" x14ac:dyDescent="0.25">
      <c r="J507" s="2" t="str">
        <f>'Table 11 Inputs'!A508</f>
        <v xml:space="preserve"> </v>
      </c>
    </row>
    <row r="508" spans="10:10" x14ac:dyDescent="0.25">
      <c r="J508" s="2" t="str">
        <f>'Table 11 Inputs'!A509</f>
        <v xml:space="preserve"> </v>
      </c>
    </row>
    <row r="509" spans="10:10" x14ac:dyDescent="0.25">
      <c r="J509" s="2" t="str">
        <f>'Table 11 Inputs'!A510</f>
        <v xml:space="preserve"> </v>
      </c>
    </row>
    <row r="510" spans="10:10" x14ac:dyDescent="0.25">
      <c r="J510" s="2" t="str">
        <f>'Table 11 Inputs'!A511</f>
        <v xml:space="preserve"> </v>
      </c>
    </row>
    <row r="511" spans="10:10" x14ac:dyDescent="0.25">
      <c r="J511" s="2" t="str">
        <f>'Table 11 Inputs'!A512</f>
        <v xml:space="preserve"> </v>
      </c>
    </row>
    <row r="512" spans="10:10" x14ac:dyDescent="0.25">
      <c r="J512" s="2" t="str">
        <f>'Table 11 Inputs'!A513</f>
        <v xml:space="preserve"> </v>
      </c>
    </row>
    <row r="513" spans="10:10" x14ac:dyDescent="0.25">
      <c r="J513" s="2" t="str">
        <f>'Table 11 Inputs'!A514</f>
        <v xml:space="preserve"> </v>
      </c>
    </row>
    <row r="514" spans="10:10" x14ac:dyDescent="0.25">
      <c r="J514" s="2" t="str">
        <f>'Table 11 Inputs'!A515</f>
        <v xml:space="preserve"> </v>
      </c>
    </row>
    <row r="515" spans="10:10" x14ac:dyDescent="0.25">
      <c r="J515" s="2" t="str">
        <f>'Table 11 Inputs'!A516</f>
        <v xml:space="preserve"> </v>
      </c>
    </row>
    <row r="516" spans="10:10" x14ac:dyDescent="0.25">
      <c r="J516" s="2" t="str">
        <f>'Table 11 Inputs'!A517</f>
        <v xml:space="preserve"> </v>
      </c>
    </row>
    <row r="517" spans="10:10" x14ac:dyDescent="0.25">
      <c r="J517" s="2" t="str">
        <f>'Table 11 Inputs'!A518</f>
        <v xml:space="preserve"> </v>
      </c>
    </row>
    <row r="518" spans="10:10" x14ac:dyDescent="0.25">
      <c r="J518" s="2" t="str">
        <f>'Table 11 Inputs'!A519</f>
        <v xml:space="preserve"> </v>
      </c>
    </row>
    <row r="519" spans="10:10" x14ac:dyDescent="0.25">
      <c r="J519" s="2" t="str">
        <f>'Table 11 Inputs'!A520</f>
        <v xml:space="preserve"> </v>
      </c>
    </row>
    <row r="520" spans="10:10" x14ac:dyDescent="0.25">
      <c r="J520" s="2" t="str">
        <f>'Table 11 Inputs'!A521</f>
        <v xml:space="preserve"> </v>
      </c>
    </row>
    <row r="521" spans="10:10" x14ac:dyDescent="0.25">
      <c r="J521" s="2" t="str">
        <f>'Table 11 Inputs'!A522</f>
        <v xml:space="preserve"> </v>
      </c>
    </row>
    <row r="522" spans="10:10" x14ac:dyDescent="0.25">
      <c r="J522" s="2" t="str">
        <f>'Table 11 Inputs'!A523</f>
        <v xml:space="preserve"> </v>
      </c>
    </row>
    <row r="523" spans="10:10" x14ac:dyDescent="0.25">
      <c r="J523" s="2" t="str">
        <f>'Table 11 Inputs'!A524</f>
        <v xml:space="preserve"> </v>
      </c>
    </row>
    <row r="524" spans="10:10" x14ac:dyDescent="0.25">
      <c r="J524" s="2" t="str">
        <f>'Table 11 Inputs'!A525</f>
        <v xml:space="preserve"> </v>
      </c>
    </row>
    <row r="525" spans="10:10" x14ac:dyDescent="0.25">
      <c r="J525" s="2" t="str">
        <f>'Table 11 Inputs'!A526</f>
        <v xml:space="preserve"> </v>
      </c>
    </row>
    <row r="526" spans="10:10" x14ac:dyDescent="0.25">
      <c r="J526" s="2" t="str">
        <f>'Table 11 Inputs'!A527</f>
        <v xml:space="preserve"> </v>
      </c>
    </row>
    <row r="527" spans="10:10" x14ac:dyDescent="0.25">
      <c r="J527" s="2" t="str">
        <f>'Table 11 Inputs'!A528</f>
        <v xml:space="preserve"> </v>
      </c>
    </row>
    <row r="528" spans="10:10" x14ac:dyDescent="0.25">
      <c r="J528" s="2" t="str">
        <f>'Table 11 Inputs'!A529</f>
        <v xml:space="preserve"> </v>
      </c>
    </row>
    <row r="529" spans="10:10" x14ac:dyDescent="0.25">
      <c r="J529" s="2" t="str">
        <f>'Table 11 Inputs'!A530</f>
        <v xml:space="preserve"> </v>
      </c>
    </row>
    <row r="530" spans="10:10" x14ac:dyDescent="0.25">
      <c r="J530" s="2" t="str">
        <f>'Table 11 Inputs'!A531</f>
        <v xml:space="preserve"> </v>
      </c>
    </row>
    <row r="531" spans="10:10" x14ac:dyDescent="0.25">
      <c r="J531" s="2" t="str">
        <f>'Table 11 Inputs'!A532</f>
        <v xml:space="preserve"> </v>
      </c>
    </row>
    <row r="532" spans="10:10" x14ac:dyDescent="0.25">
      <c r="J532" s="2" t="str">
        <f>'Table 11 Inputs'!A533</f>
        <v xml:space="preserve"> </v>
      </c>
    </row>
    <row r="533" spans="10:10" x14ac:dyDescent="0.25">
      <c r="J533" s="2" t="str">
        <f>'Table 11 Inputs'!A534</f>
        <v xml:space="preserve"> </v>
      </c>
    </row>
    <row r="534" spans="10:10" x14ac:dyDescent="0.25">
      <c r="J534" s="2" t="str">
        <f>'Table 11 Inputs'!A535</f>
        <v xml:space="preserve"> </v>
      </c>
    </row>
    <row r="535" spans="10:10" x14ac:dyDescent="0.25">
      <c r="J535" s="2" t="str">
        <f>'Table 11 Inputs'!A536</f>
        <v xml:space="preserve"> </v>
      </c>
    </row>
    <row r="536" spans="10:10" x14ac:dyDescent="0.25">
      <c r="J536" s="2" t="str">
        <f>'Table 11 Inputs'!A537</f>
        <v xml:space="preserve"> </v>
      </c>
    </row>
    <row r="537" spans="10:10" x14ac:dyDescent="0.25">
      <c r="J537" s="2" t="str">
        <f>'Table 11 Inputs'!A538</f>
        <v xml:space="preserve"> </v>
      </c>
    </row>
    <row r="538" spans="10:10" x14ac:dyDescent="0.25">
      <c r="J538" s="2" t="str">
        <f>'Table 11 Inputs'!A539</f>
        <v xml:space="preserve"> </v>
      </c>
    </row>
    <row r="539" spans="10:10" x14ac:dyDescent="0.25">
      <c r="J539" s="2" t="str">
        <f>'Table 11 Inputs'!A540</f>
        <v xml:space="preserve"> </v>
      </c>
    </row>
    <row r="540" spans="10:10" x14ac:dyDescent="0.25">
      <c r="J540" s="2" t="str">
        <f>'Table 11 Inputs'!A541</f>
        <v xml:space="preserve"> </v>
      </c>
    </row>
    <row r="541" spans="10:10" x14ac:dyDescent="0.25">
      <c r="J541" s="2" t="str">
        <f>'Table 11 Inputs'!A542</f>
        <v xml:space="preserve"> </v>
      </c>
    </row>
    <row r="542" spans="10:10" x14ac:dyDescent="0.25">
      <c r="J542" s="2" t="str">
        <f>'Table 11 Inputs'!A543</f>
        <v xml:space="preserve"> </v>
      </c>
    </row>
    <row r="543" spans="10:10" x14ac:dyDescent="0.25">
      <c r="J543" s="2" t="str">
        <f>'Table 11 Inputs'!A544</f>
        <v xml:space="preserve"> </v>
      </c>
    </row>
    <row r="544" spans="10:10" x14ac:dyDescent="0.25">
      <c r="J544" s="2" t="str">
        <f>'Table 11 Inputs'!A545</f>
        <v xml:space="preserve"> </v>
      </c>
    </row>
    <row r="545" spans="10:10" x14ac:dyDescent="0.25">
      <c r="J545" s="2" t="str">
        <f>'Table 11 Inputs'!A546</f>
        <v xml:space="preserve"> </v>
      </c>
    </row>
    <row r="546" spans="10:10" x14ac:dyDescent="0.25">
      <c r="J546" s="2" t="str">
        <f>'Table 11 Inputs'!A547</f>
        <v xml:space="preserve"> </v>
      </c>
    </row>
    <row r="547" spans="10:10" x14ac:dyDescent="0.25">
      <c r="J547" s="2" t="str">
        <f>'Table 11 Inputs'!A548</f>
        <v xml:space="preserve"> </v>
      </c>
    </row>
    <row r="548" spans="10:10" x14ac:dyDescent="0.25">
      <c r="J548" s="2" t="str">
        <f>'Table 11 Inputs'!A549</f>
        <v xml:space="preserve"> </v>
      </c>
    </row>
    <row r="549" spans="10:10" x14ac:dyDescent="0.25">
      <c r="J549" s="2" t="str">
        <f>'Table 11 Inputs'!A550</f>
        <v xml:space="preserve"> </v>
      </c>
    </row>
    <row r="550" spans="10:10" x14ac:dyDescent="0.25">
      <c r="J550" s="2" t="str">
        <f>'Table 11 Inputs'!A551</f>
        <v xml:space="preserve"> </v>
      </c>
    </row>
    <row r="551" spans="10:10" x14ac:dyDescent="0.25">
      <c r="J551" s="2" t="str">
        <f>'Table 11 Inputs'!A552</f>
        <v xml:space="preserve"> </v>
      </c>
    </row>
    <row r="552" spans="10:10" x14ac:dyDescent="0.25">
      <c r="J552" s="2" t="str">
        <f>'Table 11 Inputs'!A553</f>
        <v xml:space="preserve"> </v>
      </c>
    </row>
    <row r="553" spans="10:10" x14ac:dyDescent="0.25">
      <c r="J553" s="2" t="str">
        <f>'Table 11 Inputs'!A554</f>
        <v xml:space="preserve"> </v>
      </c>
    </row>
    <row r="554" spans="10:10" x14ac:dyDescent="0.25">
      <c r="J554" s="2" t="str">
        <f>'Table 11 Inputs'!A555</f>
        <v xml:space="preserve"> </v>
      </c>
    </row>
    <row r="555" spans="10:10" x14ac:dyDescent="0.25">
      <c r="J555" s="2" t="str">
        <f>'Table 11 Inputs'!A556</f>
        <v xml:space="preserve"> </v>
      </c>
    </row>
    <row r="556" spans="10:10" x14ac:dyDescent="0.25">
      <c r="J556" s="2" t="str">
        <f>'Table 11 Inputs'!A557</f>
        <v xml:space="preserve"> </v>
      </c>
    </row>
    <row r="557" spans="10:10" x14ac:dyDescent="0.25">
      <c r="J557" s="2" t="str">
        <f>'Table 11 Inputs'!A558</f>
        <v xml:space="preserve"> </v>
      </c>
    </row>
    <row r="558" spans="10:10" x14ac:dyDescent="0.25">
      <c r="J558" s="2" t="str">
        <f>'Table 11 Inputs'!A559</f>
        <v xml:space="preserve"> </v>
      </c>
    </row>
    <row r="559" spans="10:10" x14ac:dyDescent="0.25">
      <c r="J559" s="2" t="str">
        <f>'Table 11 Inputs'!A560</f>
        <v xml:space="preserve"> </v>
      </c>
    </row>
    <row r="560" spans="10:10" x14ac:dyDescent="0.25">
      <c r="J560" s="2" t="str">
        <f>'Table 11 Inputs'!A561</f>
        <v xml:space="preserve"> </v>
      </c>
    </row>
    <row r="561" spans="10:10" x14ac:dyDescent="0.25">
      <c r="J561" s="2" t="str">
        <f>'Table 11 Inputs'!A562</f>
        <v xml:space="preserve"> </v>
      </c>
    </row>
    <row r="562" spans="10:10" x14ac:dyDescent="0.25">
      <c r="J562" s="2" t="str">
        <f>'Table 11 Inputs'!A563</f>
        <v xml:space="preserve"> </v>
      </c>
    </row>
    <row r="563" spans="10:10" x14ac:dyDescent="0.25">
      <c r="J563" s="2" t="str">
        <f>'Table 11 Inputs'!A564</f>
        <v xml:space="preserve"> </v>
      </c>
    </row>
    <row r="564" spans="10:10" x14ac:dyDescent="0.25">
      <c r="J564" s="2" t="str">
        <f>'Table 11 Inputs'!A565</f>
        <v xml:space="preserve"> </v>
      </c>
    </row>
    <row r="565" spans="10:10" x14ac:dyDescent="0.25">
      <c r="J565" s="2" t="str">
        <f>'Table 11 Inputs'!A566</f>
        <v xml:space="preserve"> </v>
      </c>
    </row>
    <row r="566" spans="10:10" x14ac:dyDescent="0.25">
      <c r="J566" s="2" t="str">
        <f>'Table 11 Inputs'!A567</f>
        <v xml:space="preserve"> </v>
      </c>
    </row>
    <row r="567" spans="10:10" x14ac:dyDescent="0.25">
      <c r="J567" s="2" t="str">
        <f>'Table 11 Inputs'!A568</f>
        <v xml:space="preserve"> </v>
      </c>
    </row>
    <row r="568" spans="10:10" x14ac:dyDescent="0.25">
      <c r="J568" s="2" t="str">
        <f>'Table 11 Inputs'!A569</f>
        <v xml:space="preserve"> </v>
      </c>
    </row>
    <row r="569" spans="10:10" x14ac:dyDescent="0.25">
      <c r="J569" s="2" t="str">
        <f>'Table 11 Inputs'!A570</f>
        <v xml:space="preserve"> </v>
      </c>
    </row>
    <row r="570" spans="10:10" x14ac:dyDescent="0.25">
      <c r="J570" s="2" t="str">
        <f>'Table 11 Inputs'!A571</f>
        <v xml:space="preserve"> </v>
      </c>
    </row>
    <row r="571" spans="10:10" x14ac:dyDescent="0.25">
      <c r="J571" s="2" t="str">
        <f>'Table 11 Inputs'!A572</f>
        <v xml:space="preserve"> </v>
      </c>
    </row>
    <row r="572" spans="10:10" x14ac:dyDescent="0.25">
      <c r="J572" s="2" t="str">
        <f>'Table 11 Inputs'!A573</f>
        <v xml:space="preserve"> </v>
      </c>
    </row>
    <row r="573" spans="10:10" x14ac:dyDescent="0.25">
      <c r="J573" s="2" t="str">
        <f>'Table 11 Inputs'!A574</f>
        <v xml:space="preserve"> </v>
      </c>
    </row>
    <row r="574" spans="10:10" x14ac:dyDescent="0.25">
      <c r="J574" s="2" t="str">
        <f>'Table 11 Inputs'!A575</f>
        <v xml:space="preserve"> </v>
      </c>
    </row>
    <row r="575" spans="10:10" x14ac:dyDescent="0.25">
      <c r="J575" s="2" t="str">
        <f>'Table 11 Inputs'!A576</f>
        <v xml:space="preserve"> </v>
      </c>
    </row>
    <row r="576" spans="10:10" x14ac:dyDescent="0.25">
      <c r="J576" s="2" t="str">
        <f>'Table 11 Inputs'!A577</f>
        <v xml:space="preserve"> </v>
      </c>
    </row>
    <row r="577" spans="10:10" x14ac:dyDescent="0.25">
      <c r="J577" s="2" t="str">
        <f>'Table 11 Inputs'!A578</f>
        <v xml:space="preserve"> </v>
      </c>
    </row>
    <row r="578" spans="10:10" x14ac:dyDescent="0.25">
      <c r="J578" s="2" t="str">
        <f>'Table 11 Inputs'!A579</f>
        <v xml:space="preserve"> </v>
      </c>
    </row>
    <row r="579" spans="10:10" x14ac:dyDescent="0.25">
      <c r="J579" s="2" t="str">
        <f>'Table 11 Inputs'!A580</f>
        <v xml:space="preserve"> </v>
      </c>
    </row>
    <row r="580" spans="10:10" x14ac:dyDescent="0.25">
      <c r="J580" s="2" t="str">
        <f>'Table 11 Inputs'!A581</f>
        <v xml:space="preserve"> </v>
      </c>
    </row>
    <row r="581" spans="10:10" x14ac:dyDescent="0.25">
      <c r="J581" s="2" t="str">
        <f>'Table 11 Inputs'!A582</f>
        <v xml:space="preserve"> </v>
      </c>
    </row>
    <row r="582" spans="10:10" x14ac:dyDescent="0.25">
      <c r="J582" s="2" t="str">
        <f>'Table 11 Inputs'!A583</f>
        <v xml:space="preserve"> </v>
      </c>
    </row>
    <row r="583" spans="10:10" x14ac:dyDescent="0.25">
      <c r="J583" s="2" t="str">
        <f>'Table 11 Inputs'!A584</f>
        <v xml:space="preserve"> </v>
      </c>
    </row>
    <row r="584" spans="10:10" x14ac:dyDescent="0.25">
      <c r="J584" s="2" t="str">
        <f>'Table 11 Inputs'!A585</f>
        <v xml:space="preserve"> </v>
      </c>
    </row>
    <row r="585" spans="10:10" x14ac:dyDescent="0.25">
      <c r="J585" s="2" t="str">
        <f>'Table 11 Inputs'!A586</f>
        <v xml:space="preserve"> </v>
      </c>
    </row>
    <row r="586" spans="10:10" x14ac:dyDescent="0.25">
      <c r="J586" s="2" t="str">
        <f>'Table 11 Inputs'!A587</f>
        <v xml:space="preserve"> </v>
      </c>
    </row>
    <row r="587" spans="10:10" x14ac:dyDescent="0.25">
      <c r="J587" s="2" t="str">
        <f>'Table 11 Inputs'!A588</f>
        <v xml:space="preserve"> </v>
      </c>
    </row>
    <row r="588" spans="10:10" x14ac:dyDescent="0.25">
      <c r="J588" s="2" t="str">
        <f>'Table 11 Inputs'!A589</f>
        <v xml:space="preserve"> </v>
      </c>
    </row>
    <row r="589" spans="10:10" x14ac:dyDescent="0.25">
      <c r="J589" s="2" t="str">
        <f>'Table 11 Inputs'!A590</f>
        <v xml:space="preserve"> </v>
      </c>
    </row>
    <row r="590" spans="10:10" x14ac:dyDescent="0.25">
      <c r="J590" s="2" t="str">
        <f>'Table 11 Inputs'!A591</f>
        <v xml:space="preserve"> </v>
      </c>
    </row>
    <row r="591" spans="10:10" x14ac:dyDescent="0.25">
      <c r="J591" s="2" t="str">
        <f>'Table 11 Inputs'!A592</f>
        <v xml:space="preserve"> </v>
      </c>
    </row>
    <row r="592" spans="10:10" x14ac:dyDescent="0.25">
      <c r="J592" s="2" t="str">
        <f>'Table 11 Inputs'!A593</f>
        <v xml:space="preserve"> </v>
      </c>
    </row>
    <row r="593" spans="10:10" x14ac:dyDescent="0.25">
      <c r="J593" s="2" t="str">
        <f>'Table 11 Inputs'!A594</f>
        <v xml:space="preserve"> </v>
      </c>
    </row>
    <row r="594" spans="10:10" x14ac:dyDescent="0.25">
      <c r="J594" s="2" t="str">
        <f>'Table 11 Inputs'!A595</f>
        <v xml:space="preserve"> </v>
      </c>
    </row>
    <row r="595" spans="10:10" x14ac:dyDescent="0.25">
      <c r="J595" s="2" t="str">
        <f>'Table 11 Inputs'!A596</f>
        <v xml:space="preserve"> </v>
      </c>
    </row>
    <row r="596" spans="10:10" x14ac:dyDescent="0.25">
      <c r="J596" s="2" t="str">
        <f>'Table 11 Inputs'!A597</f>
        <v xml:space="preserve"> </v>
      </c>
    </row>
    <row r="597" spans="10:10" x14ac:dyDescent="0.25">
      <c r="J597" s="2" t="str">
        <f>'Table 11 Inputs'!A598</f>
        <v xml:space="preserve"> </v>
      </c>
    </row>
    <row r="598" spans="10:10" x14ac:dyDescent="0.25">
      <c r="J598" s="2" t="str">
        <f>'Table 11 Inputs'!A599</f>
        <v xml:space="preserve"> </v>
      </c>
    </row>
    <row r="599" spans="10:10" x14ac:dyDescent="0.25">
      <c r="J599" s="2" t="str">
        <f>'Table 11 Inputs'!A600</f>
        <v xml:space="preserve"> </v>
      </c>
    </row>
    <row r="600" spans="10:10" x14ac:dyDescent="0.25">
      <c r="J600" s="2" t="str">
        <f>'Table 11 Inputs'!A601</f>
        <v xml:space="preserve"> </v>
      </c>
    </row>
    <row r="601" spans="10:10" x14ac:dyDescent="0.25">
      <c r="J601" s="2" t="str">
        <f>'Table 11 Inputs'!A602</f>
        <v xml:space="preserve"> </v>
      </c>
    </row>
    <row r="602" spans="10:10" x14ac:dyDescent="0.25">
      <c r="J602" s="2" t="str">
        <f>'Table 11 Inputs'!A603</f>
        <v xml:space="preserve"> </v>
      </c>
    </row>
    <row r="603" spans="10:10" x14ac:dyDescent="0.25">
      <c r="J603" s="2" t="str">
        <f>'Table 11 Inputs'!A604</f>
        <v xml:space="preserve"> </v>
      </c>
    </row>
    <row r="604" spans="10:10" x14ac:dyDescent="0.25">
      <c r="J604" s="2" t="str">
        <f>'Table 11 Inputs'!A605</f>
        <v xml:space="preserve"> </v>
      </c>
    </row>
    <row r="605" spans="10:10" x14ac:dyDescent="0.25">
      <c r="J605" s="2" t="str">
        <f>'Table 11 Inputs'!A606</f>
        <v xml:space="preserve"> </v>
      </c>
    </row>
    <row r="606" spans="10:10" x14ac:dyDescent="0.25">
      <c r="J606" s="2" t="str">
        <f>'Table 11 Inputs'!A607</f>
        <v xml:space="preserve"> </v>
      </c>
    </row>
    <row r="607" spans="10:10" x14ac:dyDescent="0.25">
      <c r="J607" s="2" t="str">
        <f>'Table 11 Inputs'!A608</f>
        <v xml:space="preserve"> </v>
      </c>
    </row>
    <row r="608" spans="10:10" x14ac:dyDescent="0.25">
      <c r="J608" s="2" t="str">
        <f>'Table 11 Inputs'!A609</f>
        <v xml:space="preserve"> </v>
      </c>
    </row>
    <row r="609" spans="10:10" x14ac:dyDescent="0.25">
      <c r="J609" s="2" t="str">
        <f>'Table 11 Inputs'!A610</f>
        <v xml:space="preserve"> </v>
      </c>
    </row>
    <row r="610" spans="10:10" x14ac:dyDescent="0.25">
      <c r="J610" s="2" t="str">
        <f>'Table 11 Inputs'!A611</f>
        <v xml:space="preserve"> </v>
      </c>
    </row>
    <row r="611" spans="10:10" x14ac:dyDescent="0.25">
      <c r="J611" s="2" t="str">
        <f>'Table 11 Inputs'!A612</f>
        <v xml:space="preserve"> </v>
      </c>
    </row>
    <row r="612" spans="10:10" x14ac:dyDescent="0.25">
      <c r="J612" s="2" t="str">
        <f>'Table 11 Inputs'!A613</f>
        <v xml:space="preserve"> </v>
      </c>
    </row>
    <row r="613" spans="10:10" x14ac:dyDescent="0.25">
      <c r="J613" s="2" t="str">
        <f>'Table 11 Inputs'!A614</f>
        <v xml:space="preserve"> </v>
      </c>
    </row>
    <row r="614" spans="10:10" x14ac:dyDescent="0.25">
      <c r="J614" s="2" t="str">
        <f>'Table 11 Inputs'!A615</f>
        <v xml:space="preserve"> </v>
      </c>
    </row>
    <row r="615" spans="10:10" x14ac:dyDescent="0.25">
      <c r="J615" s="2" t="str">
        <f>'Table 11 Inputs'!A616</f>
        <v xml:space="preserve"> </v>
      </c>
    </row>
    <row r="616" spans="10:10" x14ac:dyDescent="0.25">
      <c r="J616" s="2" t="str">
        <f>'Table 11 Inputs'!A617</f>
        <v xml:space="preserve"> </v>
      </c>
    </row>
    <row r="617" spans="10:10" x14ac:dyDescent="0.25">
      <c r="J617" s="2" t="str">
        <f>'Table 11 Inputs'!A618</f>
        <v xml:space="preserve"> </v>
      </c>
    </row>
    <row r="618" spans="10:10" x14ac:dyDescent="0.25">
      <c r="J618" s="2" t="str">
        <f>'Table 11 Inputs'!A619</f>
        <v xml:space="preserve"> </v>
      </c>
    </row>
    <row r="619" spans="10:10" x14ac:dyDescent="0.25">
      <c r="J619" s="2" t="str">
        <f>'Table 11 Inputs'!A620</f>
        <v xml:space="preserve"> </v>
      </c>
    </row>
    <row r="620" spans="10:10" x14ac:dyDescent="0.25">
      <c r="J620" s="2" t="str">
        <f>'Table 11 Inputs'!A621</f>
        <v xml:space="preserve"> </v>
      </c>
    </row>
    <row r="621" spans="10:10" x14ac:dyDescent="0.25">
      <c r="J621" s="2" t="str">
        <f>'Table 11 Inputs'!A622</f>
        <v xml:space="preserve"> </v>
      </c>
    </row>
    <row r="622" spans="10:10" x14ac:dyDescent="0.25">
      <c r="J622" s="2" t="str">
        <f>'Table 11 Inputs'!A623</f>
        <v xml:space="preserve"> </v>
      </c>
    </row>
    <row r="623" spans="10:10" x14ac:dyDescent="0.25">
      <c r="J623" s="2" t="str">
        <f>'Table 11 Inputs'!A624</f>
        <v xml:space="preserve"> </v>
      </c>
    </row>
    <row r="624" spans="10:10" x14ac:dyDescent="0.25">
      <c r="J624" s="2" t="str">
        <f>'Table 11 Inputs'!A625</f>
        <v xml:space="preserve"> </v>
      </c>
    </row>
    <row r="625" spans="10:10" x14ac:dyDescent="0.25">
      <c r="J625" s="2" t="str">
        <f>'Table 11 Inputs'!A626</f>
        <v xml:space="preserve"> </v>
      </c>
    </row>
    <row r="626" spans="10:10" x14ac:dyDescent="0.25">
      <c r="J626" s="2" t="str">
        <f>'Table 11 Inputs'!A627</f>
        <v xml:space="preserve"> </v>
      </c>
    </row>
    <row r="627" spans="10:10" x14ac:dyDescent="0.25">
      <c r="J627" s="2" t="str">
        <f>'Table 11 Inputs'!A628</f>
        <v xml:space="preserve"> </v>
      </c>
    </row>
    <row r="628" spans="10:10" x14ac:dyDescent="0.25">
      <c r="J628" s="2" t="str">
        <f>'Table 11 Inputs'!A629</f>
        <v xml:space="preserve"> </v>
      </c>
    </row>
    <row r="629" spans="10:10" x14ac:dyDescent="0.25">
      <c r="J629" s="2" t="str">
        <f>'Table 11 Inputs'!A630</f>
        <v xml:space="preserve"> </v>
      </c>
    </row>
    <row r="630" spans="10:10" x14ac:dyDescent="0.25">
      <c r="J630" s="2" t="str">
        <f>'Table 11 Inputs'!A631</f>
        <v xml:space="preserve"> </v>
      </c>
    </row>
    <row r="631" spans="10:10" x14ac:dyDescent="0.25">
      <c r="J631" s="2" t="str">
        <f>'Table 11 Inputs'!A632</f>
        <v xml:space="preserve"> </v>
      </c>
    </row>
    <row r="632" spans="10:10" x14ac:dyDescent="0.25">
      <c r="J632" s="2" t="str">
        <f>'Table 11 Inputs'!A633</f>
        <v xml:space="preserve"> </v>
      </c>
    </row>
    <row r="633" spans="10:10" x14ac:dyDescent="0.25">
      <c r="J633" s="2" t="str">
        <f>'Table 11 Inputs'!A634</f>
        <v xml:space="preserve"> </v>
      </c>
    </row>
    <row r="634" spans="10:10" x14ac:dyDescent="0.25">
      <c r="J634" s="2" t="str">
        <f>'Table 11 Inputs'!A635</f>
        <v xml:space="preserve"> </v>
      </c>
    </row>
    <row r="635" spans="10:10" x14ac:dyDescent="0.25">
      <c r="J635" s="2" t="str">
        <f>'Table 11 Inputs'!A636</f>
        <v xml:space="preserve"> </v>
      </c>
    </row>
    <row r="636" spans="10:10" x14ac:dyDescent="0.25">
      <c r="J636" s="2" t="str">
        <f>'Table 11 Inputs'!A637</f>
        <v xml:space="preserve"> </v>
      </c>
    </row>
    <row r="637" spans="10:10" x14ac:dyDescent="0.25">
      <c r="J637" s="2" t="str">
        <f>'Table 11 Inputs'!A638</f>
        <v xml:space="preserve"> </v>
      </c>
    </row>
    <row r="638" spans="10:10" x14ac:dyDescent="0.25">
      <c r="J638" s="2" t="str">
        <f>'Table 11 Inputs'!A639</f>
        <v xml:space="preserve"> </v>
      </c>
    </row>
    <row r="639" spans="10:10" x14ac:dyDescent="0.25">
      <c r="J639" s="2" t="str">
        <f>'Table 11 Inputs'!A640</f>
        <v xml:space="preserve"> </v>
      </c>
    </row>
    <row r="640" spans="10:10" x14ac:dyDescent="0.25">
      <c r="J640" s="2" t="str">
        <f>'Table 11 Inputs'!A641</f>
        <v xml:space="preserve"> </v>
      </c>
    </row>
    <row r="641" spans="10:10" x14ac:dyDescent="0.25">
      <c r="J641" s="2" t="str">
        <f>'Table 11 Inputs'!A642</f>
        <v xml:space="preserve"> </v>
      </c>
    </row>
    <row r="642" spans="10:10" x14ac:dyDescent="0.25">
      <c r="J642" s="2" t="str">
        <f>'Table 11 Inputs'!A643</f>
        <v xml:space="preserve"> </v>
      </c>
    </row>
    <row r="643" spans="10:10" x14ac:dyDescent="0.25">
      <c r="J643" s="2" t="str">
        <f>'Table 11 Inputs'!A644</f>
        <v xml:space="preserve"> </v>
      </c>
    </row>
    <row r="644" spans="10:10" x14ac:dyDescent="0.25">
      <c r="J644" s="2" t="str">
        <f>'Table 11 Inputs'!A645</f>
        <v xml:space="preserve"> </v>
      </c>
    </row>
    <row r="645" spans="10:10" x14ac:dyDescent="0.25">
      <c r="J645" s="2" t="str">
        <f>'Table 11 Inputs'!A646</f>
        <v xml:space="preserve"> </v>
      </c>
    </row>
    <row r="646" spans="10:10" x14ac:dyDescent="0.25">
      <c r="J646" s="2" t="str">
        <f>'Table 11 Inputs'!A647</f>
        <v xml:space="preserve"> </v>
      </c>
    </row>
    <row r="647" spans="10:10" x14ac:dyDescent="0.25">
      <c r="J647" s="2" t="str">
        <f>'Table 11 Inputs'!A648</f>
        <v xml:space="preserve"> </v>
      </c>
    </row>
    <row r="648" spans="10:10" x14ac:dyDescent="0.25">
      <c r="J648" s="2" t="str">
        <f>'Table 11 Inputs'!A649</f>
        <v xml:space="preserve"> </v>
      </c>
    </row>
    <row r="649" spans="10:10" x14ac:dyDescent="0.25">
      <c r="J649" s="2" t="str">
        <f>'Table 11 Inputs'!A650</f>
        <v xml:space="preserve"> </v>
      </c>
    </row>
    <row r="650" spans="10:10" x14ac:dyDescent="0.25">
      <c r="J650" s="2" t="str">
        <f>'Table 11 Inputs'!A651</f>
        <v xml:space="preserve"> </v>
      </c>
    </row>
    <row r="651" spans="10:10" x14ac:dyDescent="0.25">
      <c r="J651" s="2" t="str">
        <f>'Table 11 Inputs'!A652</f>
        <v xml:space="preserve"> </v>
      </c>
    </row>
    <row r="652" spans="10:10" x14ac:dyDescent="0.25">
      <c r="J652" s="2" t="str">
        <f>'Table 11 Inputs'!A653</f>
        <v xml:space="preserve"> </v>
      </c>
    </row>
    <row r="653" spans="10:10" x14ac:dyDescent="0.25">
      <c r="J653" s="2" t="str">
        <f>'Table 11 Inputs'!A654</f>
        <v xml:space="preserve"> </v>
      </c>
    </row>
    <row r="654" spans="10:10" x14ac:dyDescent="0.25">
      <c r="J654" s="2" t="str">
        <f>'Table 11 Inputs'!A655</f>
        <v xml:space="preserve"> </v>
      </c>
    </row>
    <row r="655" spans="10:10" x14ac:dyDescent="0.25">
      <c r="J655" s="2" t="str">
        <f>'Table 11 Inputs'!A656</f>
        <v xml:space="preserve"> </v>
      </c>
    </row>
    <row r="656" spans="10:10" x14ac:dyDescent="0.25">
      <c r="J656" s="2" t="str">
        <f>'Table 11 Inputs'!A657</f>
        <v xml:space="preserve"> </v>
      </c>
    </row>
    <row r="657" spans="10:10" x14ac:dyDescent="0.25">
      <c r="J657" s="2" t="str">
        <f>'Table 11 Inputs'!A658</f>
        <v xml:space="preserve"> </v>
      </c>
    </row>
    <row r="658" spans="10:10" x14ac:dyDescent="0.25">
      <c r="J658" s="2" t="str">
        <f>'Table 11 Inputs'!A659</f>
        <v xml:space="preserve"> </v>
      </c>
    </row>
    <row r="659" spans="10:10" x14ac:dyDescent="0.25">
      <c r="J659" s="2" t="str">
        <f>'Table 11 Inputs'!A660</f>
        <v xml:space="preserve"> </v>
      </c>
    </row>
    <row r="660" spans="10:10" x14ac:dyDescent="0.25">
      <c r="J660" s="2" t="str">
        <f>'Table 11 Inputs'!A661</f>
        <v xml:space="preserve"> </v>
      </c>
    </row>
    <row r="661" spans="10:10" x14ac:dyDescent="0.25">
      <c r="J661" s="2" t="str">
        <f>'Table 11 Inputs'!A662</f>
        <v xml:space="preserve"> </v>
      </c>
    </row>
    <row r="662" spans="10:10" x14ac:dyDescent="0.25">
      <c r="J662" s="2" t="str">
        <f>'Table 11 Inputs'!A663</f>
        <v xml:space="preserve"> </v>
      </c>
    </row>
    <row r="663" spans="10:10" x14ac:dyDescent="0.25">
      <c r="J663" s="2" t="str">
        <f>'Table 11 Inputs'!A664</f>
        <v xml:space="preserve"> </v>
      </c>
    </row>
    <row r="664" spans="10:10" x14ac:dyDescent="0.25">
      <c r="J664" s="2" t="str">
        <f>'Table 11 Inputs'!A665</f>
        <v xml:space="preserve"> </v>
      </c>
    </row>
    <row r="665" spans="10:10" x14ac:dyDescent="0.25">
      <c r="J665" s="2" t="str">
        <f>'Table 11 Inputs'!A666</f>
        <v xml:space="preserve"> </v>
      </c>
    </row>
    <row r="666" spans="10:10" x14ac:dyDescent="0.25">
      <c r="J666" s="2" t="str">
        <f>'Table 11 Inputs'!A667</f>
        <v xml:space="preserve"> </v>
      </c>
    </row>
    <row r="667" spans="10:10" x14ac:dyDescent="0.25">
      <c r="J667" s="2" t="str">
        <f>'Table 11 Inputs'!A668</f>
        <v xml:space="preserve"> </v>
      </c>
    </row>
    <row r="668" spans="10:10" x14ac:dyDescent="0.25">
      <c r="J668" s="2" t="str">
        <f>'Table 11 Inputs'!A669</f>
        <v xml:space="preserve"> </v>
      </c>
    </row>
    <row r="669" spans="10:10" x14ac:dyDescent="0.25">
      <c r="J669" s="2" t="str">
        <f>'Table 11 Inputs'!A670</f>
        <v xml:space="preserve"> </v>
      </c>
    </row>
    <row r="670" spans="10:10" x14ac:dyDescent="0.25">
      <c r="J670" s="2" t="str">
        <f>'Table 11 Inputs'!A671</f>
        <v xml:space="preserve"> </v>
      </c>
    </row>
    <row r="671" spans="10:10" x14ac:dyDescent="0.25">
      <c r="J671" s="2" t="str">
        <f>'Table 11 Inputs'!A672</f>
        <v xml:space="preserve"> </v>
      </c>
    </row>
    <row r="672" spans="10:10" x14ac:dyDescent="0.25">
      <c r="J672" s="2" t="str">
        <f>'Table 11 Inputs'!A673</f>
        <v xml:space="preserve"> </v>
      </c>
    </row>
    <row r="673" spans="10:10" x14ac:dyDescent="0.25">
      <c r="J673" s="2" t="str">
        <f>'Table 11 Inputs'!A674</f>
        <v xml:space="preserve"> </v>
      </c>
    </row>
    <row r="674" spans="10:10" x14ac:dyDescent="0.25">
      <c r="J674" s="2" t="str">
        <f>'Table 11 Inputs'!A675</f>
        <v xml:space="preserve"> </v>
      </c>
    </row>
    <row r="675" spans="10:10" x14ac:dyDescent="0.25">
      <c r="J675" s="2" t="str">
        <f>'Table 11 Inputs'!A676</f>
        <v xml:space="preserve"> </v>
      </c>
    </row>
    <row r="676" spans="10:10" x14ac:dyDescent="0.25">
      <c r="J676" s="2" t="str">
        <f>'Table 11 Inputs'!A677</f>
        <v xml:space="preserve"> </v>
      </c>
    </row>
    <row r="677" spans="10:10" x14ac:dyDescent="0.25">
      <c r="J677" s="2" t="str">
        <f>'Table 11 Inputs'!A678</f>
        <v xml:space="preserve"> </v>
      </c>
    </row>
    <row r="678" spans="10:10" x14ac:dyDescent="0.25">
      <c r="J678" s="2" t="str">
        <f>'Table 11 Inputs'!A679</f>
        <v xml:space="preserve"> </v>
      </c>
    </row>
    <row r="679" spans="10:10" x14ac:dyDescent="0.25">
      <c r="J679" s="2" t="str">
        <f>'Table 11 Inputs'!A680</f>
        <v xml:space="preserve"> </v>
      </c>
    </row>
    <row r="680" spans="10:10" x14ac:dyDescent="0.25">
      <c r="J680" s="2" t="str">
        <f>'Table 11 Inputs'!A681</f>
        <v xml:space="preserve"> </v>
      </c>
    </row>
    <row r="681" spans="10:10" x14ac:dyDescent="0.25">
      <c r="J681" s="2" t="str">
        <f>'Table 11 Inputs'!A682</f>
        <v xml:space="preserve"> </v>
      </c>
    </row>
    <row r="682" spans="10:10" x14ac:dyDescent="0.25">
      <c r="J682" s="2" t="str">
        <f>'Table 11 Inputs'!A683</f>
        <v xml:space="preserve"> </v>
      </c>
    </row>
    <row r="683" spans="10:10" x14ac:dyDescent="0.25">
      <c r="J683" s="2" t="str">
        <f>'Table 11 Inputs'!A684</f>
        <v xml:space="preserve"> </v>
      </c>
    </row>
    <row r="684" spans="10:10" x14ac:dyDescent="0.25">
      <c r="J684" s="2" t="str">
        <f>'Table 11 Inputs'!A685</f>
        <v xml:space="preserve"> </v>
      </c>
    </row>
    <row r="685" spans="10:10" x14ac:dyDescent="0.25">
      <c r="J685" s="2" t="str">
        <f>'Table 11 Inputs'!A686</f>
        <v xml:space="preserve"> </v>
      </c>
    </row>
    <row r="686" spans="10:10" x14ac:dyDescent="0.25">
      <c r="J686" s="2" t="str">
        <f>'Table 11 Inputs'!A687</f>
        <v xml:space="preserve"> </v>
      </c>
    </row>
    <row r="687" spans="10:10" x14ac:dyDescent="0.25">
      <c r="J687" s="2" t="str">
        <f>'Table 11 Inputs'!A688</f>
        <v xml:space="preserve"> </v>
      </c>
    </row>
    <row r="688" spans="10:10" x14ac:dyDescent="0.25">
      <c r="J688" s="2" t="str">
        <f>'Table 11 Inputs'!A689</f>
        <v xml:space="preserve"> </v>
      </c>
    </row>
    <row r="689" spans="10:10" x14ac:dyDescent="0.25">
      <c r="J689" s="2" t="str">
        <f>'Table 11 Inputs'!A690</f>
        <v xml:space="preserve"> </v>
      </c>
    </row>
    <row r="690" spans="10:10" x14ac:dyDescent="0.25">
      <c r="J690" s="2" t="str">
        <f>'Table 11 Inputs'!A691</f>
        <v xml:space="preserve"> </v>
      </c>
    </row>
    <row r="691" spans="10:10" x14ac:dyDescent="0.25">
      <c r="J691" s="2" t="str">
        <f>'Table 11 Inputs'!A692</f>
        <v xml:space="preserve"> </v>
      </c>
    </row>
    <row r="692" spans="10:10" x14ac:dyDescent="0.25">
      <c r="J692" s="2" t="str">
        <f>'Table 11 Inputs'!A693</f>
        <v xml:space="preserve"> </v>
      </c>
    </row>
    <row r="693" spans="10:10" x14ac:dyDescent="0.25">
      <c r="J693" s="2" t="str">
        <f>'Table 11 Inputs'!A694</f>
        <v xml:space="preserve"> </v>
      </c>
    </row>
    <row r="694" spans="10:10" x14ac:dyDescent="0.25">
      <c r="J694" s="2" t="str">
        <f>'Table 11 Inputs'!A695</f>
        <v xml:space="preserve"> </v>
      </c>
    </row>
    <row r="695" spans="10:10" x14ac:dyDescent="0.25">
      <c r="J695" s="2" t="str">
        <f>'Table 11 Inputs'!A696</f>
        <v xml:space="preserve"> </v>
      </c>
    </row>
    <row r="696" spans="10:10" x14ac:dyDescent="0.25">
      <c r="J696" s="2" t="str">
        <f>'Table 11 Inputs'!A697</f>
        <v xml:space="preserve"> </v>
      </c>
    </row>
    <row r="697" spans="10:10" x14ac:dyDescent="0.25">
      <c r="J697" s="2" t="str">
        <f>'Table 11 Inputs'!A698</f>
        <v xml:space="preserve"> </v>
      </c>
    </row>
    <row r="698" spans="10:10" x14ac:dyDescent="0.25">
      <c r="J698" s="2" t="str">
        <f>'Table 11 Inputs'!A699</f>
        <v xml:space="preserve"> </v>
      </c>
    </row>
    <row r="699" spans="10:10" x14ac:dyDescent="0.25">
      <c r="J699" s="2" t="str">
        <f>'Table 11 Inputs'!A700</f>
        <v xml:space="preserve"> </v>
      </c>
    </row>
    <row r="700" spans="10:10" x14ac:dyDescent="0.25">
      <c r="J700" s="2" t="str">
        <f>'Table 11 Inputs'!A701</f>
        <v xml:space="preserve"> </v>
      </c>
    </row>
    <row r="701" spans="10:10" x14ac:dyDescent="0.25">
      <c r="J701" s="2" t="str">
        <f>'Table 11 Inputs'!A702</f>
        <v xml:space="preserve"> </v>
      </c>
    </row>
    <row r="702" spans="10:10" x14ac:dyDescent="0.25">
      <c r="J702" s="2" t="str">
        <f>'Table 11 Inputs'!A703</f>
        <v xml:space="preserve"> </v>
      </c>
    </row>
    <row r="703" spans="10:10" x14ac:dyDescent="0.25">
      <c r="J703" s="2" t="str">
        <f>'Table 11 Inputs'!A704</f>
        <v xml:space="preserve"> </v>
      </c>
    </row>
    <row r="704" spans="10:10" x14ac:dyDescent="0.25">
      <c r="J704" s="2" t="str">
        <f>'Table 11 Inputs'!A705</f>
        <v xml:space="preserve"> </v>
      </c>
    </row>
    <row r="705" spans="10:10" x14ac:dyDescent="0.25">
      <c r="J705" s="2" t="str">
        <f>'Table 11 Inputs'!A706</f>
        <v xml:space="preserve"> </v>
      </c>
    </row>
    <row r="706" spans="10:10" x14ac:dyDescent="0.25">
      <c r="J706" s="2" t="str">
        <f>'Table 11 Inputs'!A707</f>
        <v xml:space="preserve"> </v>
      </c>
    </row>
    <row r="707" spans="10:10" x14ac:dyDescent="0.25">
      <c r="J707" s="2" t="str">
        <f>'Table 11 Inputs'!A708</f>
        <v xml:space="preserve"> </v>
      </c>
    </row>
    <row r="708" spans="10:10" x14ac:dyDescent="0.25">
      <c r="J708" s="2" t="str">
        <f>'Table 11 Inputs'!A709</f>
        <v xml:space="preserve"> </v>
      </c>
    </row>
    <row r="709" spans="10:10" x14ac:dyDescent="0.25">
      <c r="J709" s="2" t="str">
        <f>'Table 11 Inputs'!A710</f>
        <v xml:space="preserve"> </v>
      </c>
    </row>
    <row r="710" spans="10:10" x14ac:dyDescent="0.25">
      <c r="J710" s="2" t="str">
        <f>'Table 11 Inputs'!A711</f>
        <v xml:space="preserve"> </v>
      </c>
    </row>
    <row r="711" spans="10:10" x14ac:dyDescent="0.25">
      <c r="J711" s="2" t="str">
        <f>'Table 11 Inputs'!A712</f>
        <v xml:space="preserve"> </v>
      </c>
    </row>
    <row r="712" spans="10:10" x14ac:dyDescent="0.25">
      <c r="J712" s="2" t="str">
        <f>'Table 11 Inputs'!A713</f>
        <v xml:space="preserve"> </v>
      </c>
    </row>
    <row r="713" spans="10:10" x14ac:dyDescent="0.25">
      <c r="J713" s="2" t="str">
        <f>'Table 11 Inputs'!A714</f>
        <v xml:space="preserve"> </v>
      </c>
    </row>
    <row r="714" spans="10:10" x14ac:dyDescent="0.25">
      <c r="J714" s="2" t="str">
        <f>'Table 11 Inputs'!A715</f>
        <v xml:space="preserve"> </v>
      </c>
    </row>
    <row r="715" spans="10:10" x14ac:dyDescent="0.25">
      <c r="J715" s="2" t="str">
        <f>'Table 11 Inputs'!A716</f>
        <v xml:space="preserve"> </v>
      </c>
    </row>
    <row r="716" spans="10:10" x14ac:dyDescent="0.25">
      <c r="J716" s="2" t="str">
        <f>'Table 11 Inputs'!A717</f>
        <v xml:space="preserve"> </v>
      </c>
    </row>
    <row r="717" spans="10:10" x14ac:dyDescent="0.25">
      <c r="J717" s="2" t="str">
        <f>'Table 11 Inputs'!A718</f>
        <v xml:space="preserve"> </v>
      </c>
    </row>
    <row r="718" spans="10:10" x14ac:dyDescent="0.25">
      <c r="J718" s="2" t="str">
        <f>'Table 11 Inputs'!A719</f>
        <v xml:space="preserve"> </v>
      </c>
    </row>
    <row r="719" spans="10:10" x14ac:dyDescent="0.25">
      <c r="J719" s="2" t="str">
        <f>'Table 11 Inputs'!A720</f>
        <v xml:space="preserve"> </v>
      </c>
    </row>
    <row r="720" spans="10:10" x14ac:dyDescent="0.25">
      <c r="J720" s="2" t="str">
        <f>'Table 11 Inputs'!A721</f>
        <v xml:space="preserve"> </v>
      </c>
    </row>
    <row r="721" spans="10:10" x14ac:dyDescent="0.25">
      <c r="J721" s="2" t="str">
        <f>'Table 11 Inputs'!A722</f>
        <v xml:space="preserve"> </v>
      </c>
    </row>
    <row r="722" spans="10:10" x14ac:dyDescent="0.25">
      <c r="J722" s="2" t="str">
        <f>'Table 11 Inputs'!A723</f>
        <v xml:space="preserve"> </v>
      </c>
    </row>
    <row r="723" spans="10:10" x14ac:dyDescent="0.25">
      <c r="J723" s="2" t="str">
        <f>'Table 11 Inputs'!A724</f>
        <v xml:space="preserve"> </v>
      </c>
    </row>
    <row r="724" spans="10:10" x14ac:dyDescent="0.25">
      <c r="J724" s="2" t="str">
        <f>'Table 11 Inputs'!A725</f>
        <v xml:space="preserve"> </v>
      </c>
    </row>
    <row r="725" spans="10:10" x14ac:dyDescent="0.25">
      <c r="J725" s="2" t="str">
        <f>'Table 11 Inputs'!A726</f>
        <v xml:space="preserve"> </v>
      </c>
    </row>
    <row r="726" spans="10:10" x14ac:dyDescent="0.25">
      <c r="J726" s="2" t="str">
        <f>'Table 11 Inputs'!A727</f>
        <v xml:space="preserve"> </v>
      </c>
    </row>
    <row r="727" spans="10:10" x14ac:dyDescent="0.25">
      <c r="J727" s="2" t="str">
        <f>'Table 11 Inputs'!A728</f>
        <v xml:space="preserve"> </v>
      </c>
    </row>
    <row r="728" spans="10:10" x14ac:dyDescent="0.25">
      <c r="J728" s="2" t="str">
        <f>'Table 11 Inputs'!A729</f>
        <v xml:space="preserve"> </v>
      </c>
    </row>
    <row r="729" spans="10:10" x14ac:dyDescent="0.25">
      <c r="J729" s="2" t="str">
        <f>'Table 11 Inputs'!A730</f>
        <v xml:space="preserve"> </v>
      </c>
    </row>
    <row r="730" spans="10:10" x14ac:dyDescent="0.25">
      <c r="J730" s="2" t="str">
        <f>'Table 11 Inputs'!A731</f>
        <v xml:space="preserve"> </v>
      </c>
    </row>
    <row r="731" spans="10:10" x14ac:dyDescent="0.25">
      <c r="J731" s="2" t="str">
        <f>'Table 11 Inputs'!A732</f>
        <v xml:space="preserve"> </v>
      </c>
    </row>
    <row r="732" spans="10:10" x14ac:dyDescent="0.25">
      <c r="J732" s="2" t="str">
        <f>'Table 11 Inputs'!A733</f>
        <v xml:space="preserve"> </v>
      </c>
    </row>
    <row r="733" spans="10:10" x14ac:dyDescent="0.25">
      <c r="J733" s="2" t="str">
        <f>'Table 11 Inputs'!A734</f>
        <v xml:space="preserve"> </v>
      </c>
    </row>
    <row r="734" spans="10:10" x14ac:dyDescent="0.25">
      <c r="J734" s="2" t="str">
        <f>'Table 11 Inputs'!A735</f>
        <v xml:space="preserve"> </v>
      </c>
    </row>
    <row r="735" spans="10:10" x14ac:dyDescent="0.25">
      <c r="J735" s="2" t="str">
        <f>'Table 11 Inputs'!A736</f>
        <v xml:space="preserve"> </v>
      </c>
    </row>
    <row r="736" spans="10:10" x14ac:dyDescent="0.25">
      <c r="J736" s="2" t="str">
        <f>'Table 11 Inputs'!A737</f>
        <v xml:space="preserve"> </v>
      </c>
    </row>
    <row r="737" spans="10:10" x14ac:dyDescent="0.25">
      <c r="J737" s="2" t="str">
        <f>'Table 11 Inputs'!A738</f>
        <v xml:space="preserve"> </v>
      </c>
    </row>
    <row r="738" spans="10:10" x14ac:dyDescent="0.25">
      <c r="J738" s="2" t="str">
        <f>'Table 11 Inputs'!A739</f>
        <v xml:space="preserve"> </v>
      </c>
    </row>
    <row r="739" spans="10:10" x14ac:dyDescent="0.25">
      <c r="J739" s="2" t="str">
        <f>'Table 11 Inputs'!A740</f>
        <v xml:space="preserve"> </v>
      </c>
    </row>
    <row r="740" spans="10:10" x14ac:dyDescent="0.25">
      <c r="J740" s="2" t="str">
        <f>'Table 11 Inputs'!A741</f>
        <v xml:space="preserve"> </v>
      </c>
    </row>
    <row r="741" spans="10:10" x14ac:dyDescent="0.25">
      <c r="J741" s="2" t="str">
        <f>'Table 11 Inputs'!A742</f>
        <v xml:space="preserve"> </v>
      </c>
    </row>
    <row r="742" spans="10:10" x14ac:dyDescent="0.25">
      <c r="J742" s="2" t="str">
        <f>'Table 11 Inputs'!A743</f>
        <v xml:space="preserve"> </v>
      </c>
    </row>
    <row r="743" spans="10:10" x14ac:dyDescent="0.25">
      <c r="J743" s="2" t="str">
        <f>'Table 11 Inputs'!A744</f>
        <v xml:space="preserve"> </v>
      </c>
    </row>
    <row r="744" spans="10:10" x14ac:dyDescent="0.25">
      <c r="J744" s="2" t="str">
        <f>'Table 11 Inputs'!A745</f>
        <v xml:space="preserve"> </v>
      </c>
    </row>
    <row r="745" spans="10:10" x14ac:dyDescent="0.25">
      <c r="J745" s="2" t="str">
        <f>'Table 11 Inputs'!A746</f>
        <v xml:space="preserve"> </v>
      </c>
    </row>
    <row r="746" spans="10:10" x14ac:dyDescent="0.25">
      <c r="J746" s="2" t="str">
        <f>'Table 11 Inputs'!A747</f>
        <v xml:space="preserve"> </v>
      </c>
    </row>
    <row r="747" spans="10:10" x14ac:dyDescent="0.25">
      <c r="J747" s="2" t="str">
        <f>'Table 11 Inputs'!A748</f>
        <v xml:space="preserve"> </v>
      </c>
    </row>
    <row r="748" spans="10:10" x14ac:dyDescent="0.25">
      <c r="J748" s="2" t="str">
        <f>'Table 11 Inputs'!A749</f>
        <v xml:space="preserve"> </v>
      </c>
    </row>
    <row r="749" spans="10:10" x14ac:dyDescent="0.25">
      <c r="J749" s="2" t="str">
        <f>'Table 11 Inputs'!A750</f>
        <v xml:space="preserve"> </v>
      </c>
    </row>
    <row r="750" spans="10:10" x14ac:dyDescent="0.25">
      <c r="J750" s="2" t="str">
        <f>'Table 11 Inputs'!A751</f>
        <v xml:space="preserve"> </v>
      </c>
    </row>
    <row r="751" spans="10:10" x14ac:dyDescent="0.25">
      <c r="J751" s="2" t="str">
        <f>'Table 11 Inputs'!A752</f>
        <v xml:space="preserve"> </v>
      </c>
    </row>
    <row r="752" spans="10:10" x14ac:dyDescent="0.25">
      <c r="J752" s="2" t="str">
        <f>'Table 11 Inputs'!A753</f>
        <v xml:space="preserve"> </v>
      </c>
    </row>
    <row r="753" spans="10:10" x14ac:dyDescent="0.25">
      <c r="J753" s="2" t="str">
        <f>'Table 11 Inputs'!A754</f>
        <v xml:space="preserve"> </v>
      </c>
    </row>
    <row r="754" spans="10:10" x14ac:dyDescent="0.25">
      <c r="J754" s="2" t="str">
        <f>'Table 11 Inputs'!A755</f>
        <v xml:space="preserve"> </v>
      </c>
    </row>
    <row r="755" spans="10:10" x14ac:dyDescent="0.25">
      <c r="J755" s="2" t="str">
        <f>'Table 11 Inputs'!A756</f>
        <v xml:space="preserve"> </v>
      </c>
    </row>
    <row r="756" spans="10:10" x14ac:dyDescent="0.25">
      <c r="J756" s="2" t="str">
        <f>'Table 11 Inputs'!A757</f>
        <v xml:space="preserve"> </v>
      </c>
    </row>
    <row r="757" spans="10:10" x14ac:dyDescent="0.25">
      <c r="J757" s="2" t="str">
        <f>'Table 11 Inputs'!A758</f>
        <v xml:space="preserve"> </v>
      </c>
    </row>
    <row r="758" spans="10:10" x14ac:dyDescent="0.25">
      <c r="J758" s="2" t="str">
        <f>'Table 11 Inputs'!A759</f>
        <v xml:space="preserve"> </v>
      </c>
    </row>
    <row r="759" spans="10:10" x14ac:dyDescent="0.25">
      <c r="J759" s="2" t="str">
        <f>'Table 11 Inputs'!A760</f>
        <v xml:space="preserve"> </v>
      </c>
    </row>
    <row r="760" spans="10:10" x14ac:dyDescent="0.25">
      <c r="J760" s="2" t="str">
        <f>'Table 11 Inputs'!A761</f>
        <v xml:space="preserve"> </v>
      </c>
    </row>
    <row r="761" spans="10:10" x14ac:dyDescent="0.25">
      <c r="J761" s="2" t="str">
        <f>'Table 11 Inputs'!A762</f>
        <v xml:space="preserve"> </v>
      </c>
    </row>
    <row r="762" spans="10:10" x14ac:dyDescent="0.25">
      <c r="J762" s="2" t="str">
        <f>'Table 11 Inputs'!A763</f>
        <v xml:space="preserve"> </v>
      </c>
    </row>
    <row r="763" spans="10:10" x14ac:dyDescent="0.25">
      <c r="J763" s="2" t="str">
        <f>'Table 11 Inputs'!A764</f>
        <v xml:space="preserve"> </v>
      </c>
    </row>
    <row r="764" spans="10:10" x14ac:dyDescent="0.25">
      <c r="J764" s="2" t="str">
        <f>'Table 11 Inputs'!A765</f>
        <v xml:space="preserve"> </v>
      </c>
    </row>
    <row r="765" spans="10:10" x14ac:dyDescent="0.25">
      <c r="J765" s="2" t="str">
        <f>'Table 11 Inputs'!A766</f>
        <v xml:space="preserve"> </v>
      </c>
    </row>
    <row r="766" spans="10:10" x14ac:dyDescent="0.25">
      <c r="J766" s="2" t="str">
        <f>'Table 11 Inputs'!A767</f>
        <v xml:space="preserve"> </v>
      </c>
    </row>
    <row r="767" spans="10:10" x14ac:dyDescent="0.25">
      <c r="J767" s="2" t="str">
        <f>'Table 11 Inputs'!A768</f>
        <v xml:space="preserve"> </v>
      </c>
    </row>
    <row r="768" spans="10:10" x14ac:dyDescent="0.25">
      <c r="J768" s="2" t="str">
        <f>'Table 11 Inputs'!A769</f>
        <v xml:space="preserve"> </v>
      </c>
    </row>
    <row r="769" spans="10:10" x14ac:dyDescent="0.25">
      <c r="J769" s="2" t="str">
        <f>'Table 11 Inputs'!A770</f>
        <v xml:space="preserve"> </v>
      </c>
    </row>
    <row r="770" spans="10:10" x14ac:dyDescent="0.25">
      <c r="J770" s="2" t="str">
        <f>'Table 11 Inputs'!A771</f>
        <v xml:space="preserve"> </v>
      </c>
    </row>
    <row r="771" spans="10:10" x14ac:dyDescent="0.25">
      <c r="J771" s="2" t="str">
        <f>'Table 11 Inputs'!A772</f>
        <v xml:space="preserve"> </v>
      </c>
    </row>
    <row r="772" spans="10:10" x14ac:dyDescent="0.25">
      <c r="J772" s="2" t="str">
        <f>'Table 11 Inputs'!A773</f>
        <v xml:space="preserve"> </v>
      </c>
    </row>
    <row r="773" spans="10:10" x14ac:dyDescent="0.25">
      <c r="J773" s="2" t="str">
        <f>'Table 11 Inputs'!A774</f>
        <v xml:space="preserve"> </v>
      </c>
    </row>
    <row r="774" spans="10:10" x14ac:dyDescent="0.25">
      <c r="J774" s="2" t="str">
        <f>'Table 11 Inputs'!A775</f>
        <v xml:space="preserve"> </v>
      </c>
    </row>
    <row r="775" spans="10:10" x14ac:dyDescent="0.25">
      <c r="J775" s="2" t="str">
        <f>'Table 11 Inputs'!A776</f>
        <v xml:space="preserve"> </v>
      </c>
    </row>
    <row r="776" spans="10:10" x14ac:dyDescent="0.25">
      <c r="J776" s="2" t="str">
        <f>'Table 11 Inputs'!A777</f>
        <v xml:space="preserve"> </v>
      </c>
    </row>
    <row r="777" spans="10:10" x14ac:dyDescent="0.25">
      <c r="J777" s="2" t="str">
        <f>'Table 11 Inputs'!A778</f>
        <v xml:space="preserve"> </v>
      </c>
    </row>
    <row r="778" spans="10:10" x14ac:dyDescent="0.25">
      <c r="J778" s="2" t="str">
        <f>'Table 11 Inputs'!A779</f>
        <v xml:space="preserve"> </v>
      </c>
    </row>
    <row r="779" spans="10:10" x14ac:dyDescent="0.25">
      <c r="J779" s="2" t="str">
        <f>'Table 11 Inputs'!A780</f>
        <v xml:space="preserve"> </v>
      </c>
    </row>
    <row r="780" spans="10:10" x14ac:dyDescent="0.25">
      <c r="J780" s="2" t="str">
        <f>'Table 11 Inputs'!A781</f>
        <v xml:space="preserve"> </v>
      </c>
    </row>
    <row r="781" spans="10:10" x14ac:dyDescent="0.25">
      <c r="J781" s="2" t="str">
        <f>'Table 11 Inputs'!A782</f>
        <v xml:space="preserve"> </v>
      </c>
    </row>
    <row r="782" spans="10:10" x14ac:dyDescent="0.25">
      <c r="J782" s="2" t="str">
        <f>'Table 11 Inputs'!A783</f>
        <v xml:space="preserve"> </v>
      </c>
    </row>
    <row r="783" spans="10:10" x14ac:dyDescent="0.25">
      <c r="J783" s="2" t="str">
        <f>'Table 11 Inputs'!A784</f>
        <v xml:space="preserve"> </v>
      </c>
    </row>
    <row r="784" spans="10:10" x14ac:dyDescent="0.25">
      <c r="J784" s="2" t="str">
        <f>'Table 11 Inputs'!A785</f>
        <v xml:space="preserve"> </v>
      </c>
    </row>
    <row r="785" spans="10:10" x14ac:dyDescent="0.25">
      <c r="J785" s="2" t="str">
        <f>'Table 11 Inputs'!A786</f>
        <v xml:space="preserve"> </v>
      </c>
    </row>
    <row r="786" spans="10:10" x14ac:dyDescent="0.25">
      <c r="J786" s="2" t="str">
        <f>'Table 11 Inputs'!A787</f>
        <v xml:space="preserve"> </v>
      </c>
    </row>
    <row r="787" spans="10:10" x14ac:dyDescent="0.25">
      <c r="J787" s="2" t="str">
        <f>'Table 11 Inputs'!A788</f>
        <v xml:space="preserve"> </v>
      </c>
    </row>
    <row r="788" spans="10:10" x14ac:dyDescent="0.25">
      <c r="J788" s="2" t="str">
        <f>'Table 11 Inputs'!A789</f>
        <v xml:space="preserve"> </v>
      </c>
    </row>
    <row r="789" spans="10:10" x14ac:dyDescent="0.25">
      <c r="J789" s="2" t="str">
        <f>'Table 11 Inputs'!A790</f>
        <v xml:space="preserve"> </v>
      </c>
    </row>
    <row r="790" spans="10:10" x14ac:dyDescent="0.25">
      <c r="J790" s="2" t="str">
        <f>'Table 11 Inputs'!A791</f>
        <v xml:space="preserve"> </v>
      </c>
    </row>
    <row r="791" spans="10:10" x14ac:dyDescent="0.25">
      <c r="J791" s="2" t="str">
        <f>'Table 11 Inputs'!A792</f>
        <v xml:space="preserve"> </v>
      </c>
    </row>
    <row r="792" spans="10:10" x14ac:dyDescent="0.25">
      <c r="J792" s="2" t="str">
        <f>'Table 11 Inputs'!A793</f>
        <v xml:space="preserve"> </v>
      </c>
    </row>
    <row r="793" spans="10:10" x14ac:dyDescent="0.25">
      <c r="J793" s="2" t="str">
        <f>'Table 11 Inputs'!A794</f>
        <v xml:space="preserve"> </v>
      </c>
    </row>
    <row r="794" spans="10:10" x14ac:dyDescent="0.25">
      <c r="J794" s="2" t="str">
        <f>'Table 11 Inputs'!A795</f>
        <v xml:space="preserve"> </v>
      </c>
    </row>
    <row r="795" spans="10:10" x14ac:dyDescent="0.25">
      <c r="J795" s="2" t="str">
        <f>'Table 11 Inputs'!A796</f>
        <v xml:space="preserve"> </v>
      </c>
    </row>
    <row r="796" spans="10:10" x14ac:dyDescent="0.25">
      <c r="J796" s="2" t="str">
        <f>'Table 11 Inputs'!A797</f>
        <v xml:space="preserve"> </v>
      </c>
    </row>
    <row r="797" spans="10:10" x14ac:dyDescent="0.25">
      <c r="J797" s="2" t="str">
        <f>'Table 11 Inputs'!A798</f>
        <v xml:space="preserve"> </v>
      </c>
    </row>
    <row r="798" spans="10:10" x14ac:dyDescent="0.25">
      <c r="J798" s="2" t="str">
        <f>'Table 11 Inputs'!A799</f>
        <v xml:space="preserve"> </v>
      </c>
    </row>
    <row r="799" spans="10:10" x14ac:dyDescent="0.25">
      <c r="J799" s="2" t="str">
        <f>'Table 11 Inputs'!A800</f>
        <v xml:space="preserve"> </v>
      </c>
    </row>
    <row r="800" spans="10:10" x14ac:dyDescent="0.25">
      <c r="J800" s="2" t="str">
        <f>'Table 11 Inputs'!A801</f>
        <v xml:space="preserve"> </v>
      </c>
    </row>
    <row r="801" spans="10:10" x14ac:dyDescent="0.25">
      <c r="J801" s="2" t="str">
        <f>'Table 11 Inputs'!A802</f>
        <v xml:space="preserve"> </v>
      </c>
    </row>
    <row r="802" spans="10:10" x14ac:dyDescent="0.25">
      <c r="J802" s="2" t="str">
        <f>'Table 11 Inputs'!A803</f>
        <v xml:space="preserve"> </v>
      </c>
    </row>
    <row r="803" spans="10:10" x14ac:dyDescent="0.25">
      <c r="J803" s="2" t="str">
        <f>'Table 11 Inputs'!A804</f>
        <v xml:space="preserve"> </v>
      </c>
    </row>
    <row r="804" spans="10:10" x14ac:dyDescent="0.25">
      <c r="J804" s="2" t="str">
        <f>'Table 11 Inputs'!A805</f>
        <v xml:space="preserve"> </v>
      </c>
    </row>
    <row r="805" spans="10:10" x14ac:dyDescent="0.25">
      <c r="J805" s="2" t="str">
        <f>'Table 11 Inputs'!A806</f>
        <v xml:space="preserve"> </v>
      </c>
    </row>
    <row r="806" spans="10:10" x14ac:dyDescent="0.25">
      <c r="J806" s="2" t="str">
        <f>'Table 11 Inputs'!A807</f>
        <v xml:space="preserve"> </v>
      </c>
    </row>
    <row r="807" spans="10:10" x14ac:dyDescent="0.25">
      <c r="J807" s="2" t="str">
        <f>'Table 11 Inputs'!A808</f>
        <v xml:space="preserve"> </v>
      </c>
    </row>
    <row r="808" spans="10:10" x14ac:dyDescent="0.25">
      <c r="J808" s="2" t="str">
        <f>'Table 11 Inputs'!A809</f>
        <v xml:space="preserve"> </v>
      </c>
    </row>
    <row r="809" spans="10:10" x14ac:dyDescent="0.25">
      <c r="J809" s="2" t="str">
        <f>'Table 11 Inputs'!A810</f>
        <v xml:space="preserve"> </v>
      </c>
    </row>
    <row r="810" spans="10:10" x14ac:dyDescent="0.25">
      <c r="J810" s="2" t="str">
        <f>'Table 11 Inputs'!A811</f>
        <v xml:space="preserve"> </v>
      </c>
    </row>
    <row r="811" spans="10:10" x14ac:dyDescent="0.25">
      <c r="J811" s="2" t="str">
        <f>'Table 11 Inputs'!A812</f>
        <v xml:space="preserve"> </v>
      </c>
    </row>
    <row r="812" spans="10:10" x14ac:dyDescent="0.25">
      <c r="J812" s="2" t="str">
        <f>'Table 11 Inputs'!A813</f>
        <v xml:space="preserve"> </v>
      </c>
    </row>
    <row r="813" spans="10:10" x14ac:dyDescent="0.25">
      <c r="J813" s="2" t="str">
        <f>'Table 11 Inputs'!A814</f>
        <v xml:space="preserve"> </v>
      </c>
    </row>
    <row r="814" spans="10:10" x14ac:dyDescent="0.25">
      <c r="J814" s="2" t="str">
        <f>'Table 11 Inputs'!A815</f>
        <v xml:space="preserve"> </v>
      </c>
    </row>
    <row r="815" spans="10:10" x14ac:dyDescent="0.25">
      <c r="J815" s="2" t="str">
        <f>'Table 11 Inputs'!A816</f>
        <v xml:space="preserve"> </v>
      </c>
    </row>
    <row r="816" spans="10:10" x14ac:dyDescent="0.25">
      <c r="J816" s="2" t="str">
        <f>'Table 11 Inputs'!A817</f>
        <v xml:space="preserve"> </v>
      </c>
    </row>
    <row r="817" spans="10:10" x14ac:dyDescent="0.25">
      <c r="J817" s="2" t="str">
        <f>'Table 11 Inputs'!A818</f>
        <v xml:space="preserve"> </v>
      </c>
    </row>
    <row r="818" spans="10:10" x14ac:dyDescent="0.25">
      <c r="J818" s="2" t="str">
        <f>'Table 11 Inputs'!A819</f>
        <v xml:space="preserve"> </v>
      </c>
    </row>
    <row r="819" spans="10:10" x14ac:dyDescent="0.25">
      <c r="J819" s="2" t="str">
        <f>'Table 11 Inputs'!A820</f>
        <v xml:space="preserve"> </v>
      </c>
    </row>
    <row r="820" spans="10:10" x14ac:dyDescent="0.25">
      <c r="J820" s="2" t="str">
        <f>'Table 11 Inputs'!A821</f>
        <v xml:space="preserve"> </v>
      </c>
    </row>
    <row r="821" spans="10:10" x14ac:dyDescent="0.25">
      <c r="J821" s="2" t="str">
        <f>'Table 11 Inputs'!A822</f>
        <v xml:space="preserve"> </v>
      </c>
    </row>
    <row r="822" spans="10:10" x14ac:dyDescent="0.25">
      <c r="J822" s="2" t="str">
        <f>'Table 11 Inputs'!A823</f>
        <v xml:space="preserve"> </v>
      </c>
    </row>
    <row r="823" spans="10:10" x14ac:dyDescent="0.25">
      <c r="J823" s="2" t="str">
        <f>'Table 11 Inputs'!A824</f>
        <v xml:space="preserve"> </v>
      </c>
    </row>
    <row r="824" spans="10:10" x14ac:dyDescent="0.25">
      <c r="J824" s="2" t="str">
        <f>'Table 11 Inputs'!A825</f>
        <v xml:space="preserve"> </v>
      </c>
    </row>
    <row r="825" spans="10:10" x14ac:dyDescent="0.25">
      <c r="J825" s="2" t="str">
        <f>'Table 11 Inputs'!A826</f>
        <v xml:space="preserve"> </v>
      </c>
    </row>
    <row r="826" spans="10:10" x14ac:dyDescent="0.25">
      <c r="J826" s="2" t="str">
        <f>'Table 11 Inputs'!A827</f>
        <v xml:space="preserve"> </v>
      </c>
    </row>
    <row r="827" spans="10:10" x14ac:dyDescent="0.25">
      <c r="J827" s="2" t="str">
        <f>'Table 11 Inputs'!A828</f>
        <v xml:space="preserve"> </v>
      </c>
    </row>
    <row r="828" spans="10:10" x14ac:dyDescent="0.25">
      <c r="J828" s="2" t="str">
        <f>'Table 11 Inputs'!A829</f>
        <v xml:space="preserve"> </v>
      </c>
    </row>
    <row r="829" spans="10:10" x14ac:dyDescent="0.25">
      <c r="J829" s="2" t="str">
        <f>'Table 11 Inputs'!A830</f>
        <v xml:space="preserve"> </v>
      </c>
    </row>
    <row r="830" spans="10:10" x14ac:dyDescent="0.25">
      <c r="J830" s="2" t="str">
        <f>'Table 11 Inputs'!A831</f>
        <v xml:space="preserve"> </v>
      </c>
    </row>
    <row r="831" spans="10:10" x14ac:dyDescent="0.25">
      <c r="J831" s="2" t="str">
        <f>'Table 11 Inputs'!A832</f>
        <v xml:space="preserve"> </v>
      </c>
    </row>
    <row r="832" spans="10:10" x14ac:dyDescent="0.25">
      <c r="J832" s="2" t="str">
        <f>'Table 11 Inputs'!A833</f>
        <v xml:space="preserve"> </v>
      </c>
    </row>
    <row r="833" spans="10:10" x14ac:dyDescent="0.25">
      <c r="J833" s="2" t="str">
        <f>'Table 11 Inputs'!A834</f>
        <v xml:space="preserve"> </v>
      </c>
    </row>
    <row r="834" spans="10:10" x14ac:dyDescent="0.25">
      <c r="J834" s="2" t="str">
        <f>'Table 11 Inputs'!A835</f>
        <v xml:space="preserve"> </v>
      </c>
    </row>
    <row r="835" spans="10:10" x14ac:dyDescent="0.25">
      <c r="J835" s="2" t="str">
        <f>'Table 11 Inputs'!A836</f>
        <v xml:space="preserve"> </v>
      </c>
    </row>
    <row r="836" spans="10:10" x14ac:dyDescent="0.25">
      <c r="J836" s="2" t="str">
        <f>'Table 11 Inputs'!A837</f>
        <v xml:space="preserve"> </v>
      </c>
    </row>
    <row r="837" spans="10:10" x14ac:dyDescent="0.25">
      <c r="J837" s="2" t="str">
        <f>'Table 11 Inputs'!A838</f>
        <v xml:space="preserve"> </v>
      </c>
    </row>
    <row r="838" spans="10:10" x14ac:dyDescent="0.25">
      <c r="J838" s="2" t="str">
        <f>'Table 11 Inputs'!A839</f>
        <v xml:space="preserve"> </v>
      </c>
    </row>
    <row r="839" spans="10:10" x14ac:dyDescent="0.25">
      <c r="J839" s="2" t="str">
        <f>'Table 11 Inputs'!A840</f>
        <v xml:space="preserve"> </v>
      </c>
    </row>
    <row r="840" spans="10:10" x14ac:dyDescent="0.25">
      <c r="J840" s="2" t="str">
        <f>'Table 11 Inputs'!A841</f>
        <v xml:space="preserve"> </v>
      </c>
    </row>
    <row r="841" spans="10:10" x14ac:dyDescent="0.25">
      <c r="J841" s="2" t="str">
        <f>'Table 11 Inputs'!A842</f>
        <v xml:space="preserve"> </v>
      </c>
    </row>
    <row r="842" spans="10:10" x14ac:dyDescent="0.25">
      <c r="J842" s="2" t="str">
        <f>'Table 11 Inputs'!A843</f>
        <v xml:space="preserve"> </v>
      </c>
    </row>
    <row r="843" spans="10:10" x14ac:dyDescent="0.25">
      <c r="J843" s="2" t="str">
        <f>'Table 11 Inputs'!A844</f>
        <v xml:space="preserve"> </v>
      </c>
    </row>
    <row r="844" spans="10:10" x14ac:dyDescent="0.25">
      <c r="J844" s="2" t="str">
        <f>'Table 11 Inputs'!A845</f>
        <v xml:space="preserve"> </v>
      </c>
    </row>
    <row r="845" spans="10:10" x14ac:dyDescent="0.25">
      <c r="J845" s="2" t="str">
        <f>'Table 11 Inputs'!A846</f>
        <v xml:space="preserve"> </v>
      </c>
    </row>
    <row r="846" spans="10:10" x14ac:dyDescent="0.25">
      <c r="J846" s="2" t="str">
        <f>'Table 11 Inputs'!A847</f>
        <v xml:space="preserve"> </v>
      </c>
    </row>
    <row r="847" spans="10:10" x14ac:dyDescent="0.25">
      <c r="J847" s="2" t="str">
        <f>'Table 11 Inputs'!A848</f>
        <v xml:space="preserve"> </v>
      </c>
    </row>
    <row r="848" spans="10:10" x14ac:dyDescent="0.25">
      <c r="J848" s="2" t="str">
        <f>'Table 11 Inputs'!A849</f>
        <v xml:space="preserve"> </v>
      </c>
    </row>
    <row r="849" spans="10:10" x14ac:dyDescent="0.25">
      <c r="J849" s="2" t="str">
        <f>'Table 11 Inputs'!A850</f>
        <v xml:space="preserve"> </v>
      </c>
    </row>
    <row r="850" spans="10:10" x14ac:dyDescent="0.25">
      <c r="J850" s="2" t="str">
        <f>'Table 11 Inputs'!A851</f>
        <v xml:space="preserve"> </v>
      </c>
    </row>
    <row r="851" spans="10:10" x14ac:dyDescent="0.25">
      <c r="J851" s="2" t="str">
        <f>'Table 11 Inputs'!A852</f>
        <v xml:space="preserve"> </v>
      </c>
    </row>
    <row r="852" spans="10:10" x14ac:dyDescent="0.25">
      <c r="J852" s="2" t="str">
        <f>'Table 11 Inputs'!A853</f>
        <v xml:space="preserve"> </v>
      </c>
    </row>
    <row r="853" spans="10:10" x14ac:dyDescent="0.25">
      <c r="J853" s="2" t="str">
        <f>'Table 11 Inputs'!A854</f>
        <v xml:space="preserve"> </v>
      </c>
    </row>
    <row r="854" spans="10:10" x14ac:dyDescent="0.25">
      <c r="J854" s="2" t="str">
        <f>'Table 11 Inputs'!A855</f>
        <v xml:space="preserve"> </v>
      </c>
    </row>
    <row r="855" spans="10:10" x14ac:dyDescent="0.25">
      <c r="J855" s="2" t="str">
        <f>'Table 11 Inputs'!A856</f>
        <v xml:space="preserve"> </v>
      </c>
    </row>
    <row r="856" spans="10:10" x14ac:dyDescent="0.25">
      <c r="J856" s="2" t="str">
        <f>'Table 11 Inputs'!A857</f>
        <v xml:space="preserve"> </v>
      </c>
    </row>
    <row r="857" spans="10:10" x14ac:dyDescent="0.25">
      <c r="J857" s="2" t="str">
        <f>'Table 11 Inputs'!A858</f>
        <v xml:space="preserve"> </v>
      </c>
    </row>
    <row r="858" spans="10:10" x14ac:dyDescent="0.25">
      <c r="J858" s="2" t="str">
        <f>'Table 11 Inputs'!A859</f>
        <v xml:space="preserve"> </v>
      </c>
    </row>
    <row r="859" spans="10:10" x14ac:dyDescent="0.25">
      <c r="J859" s="2" t="str">
        <f>'Table 11 Inputs'!A860</f>
        <v xml:space="preserve"> </v>
      </c>
    </row>
    <row r="860" spans="10:10" x14ac:dyDescent="0.25">
      <c r="J860" s="2" t="str">
        <f>'Table 11 Inputs'!A861</f>
        <v xml:space="preserve"> </v>
      </c>
    </row>
    <row r="861" spans="10:10" x14ac:dyDescent="0.25">
      <c r="J861" s="2" t="str">
        <f>'Table 11 Inputs'!A862</f>
        <v xml:space="preserve"> </v>
      </c>
    </row>
    <row r="862" spans="10:10" x14ac:dyDescent="0.25">
      <c r="J862" s="2" t="str">
        <f>'Table 11 Inputs'!A863</f>
        <v xml:space="preserve"> </v>
      </c>
    </row>
    <row r="863" spans="10:10" x14ac:dyDescent="0.25">
      <c r="J863" s="2" t="str">
        <f>'Table 11 Inputs'!A864</f>
        <v xml:space="preserve"> </v>
      </c>
    </row>
    <row r="864" spans="10:10" x14ac:dyDescent="0.25">
      <c r="J864" s="2" t="str">
        <f>'Table 11 Inputs'!A865</f>
        <v xml:space="preserve"> </v>
      </c>
    </row>
    <row r="865" spans="10:10" x14ac:dyDescent="0.25">
      <c r="J865" s="2" t="str">
        <f>'Table 11 Inputs'!A866</f>
        <v xml:space="preserve"> </v>
      </c>
    </row>
    <row r="866" spans="10:10" x14ac:dyDescent="0.25">
      <c r="J866" s="2" t="str">
        <f>'Table 11 Inputs'!A867</f>
        <v xml:space="preserve"> </v>
      </c>
    </row>
    <row r="867" spans="10:10" x14ac:dyDescent="0.25">
      <c r="J867" s="2" t="str">
        <f>'Table 11 Inputs'!A868</f>
        <v xml:space="preserve"> </v>
      </c>
    </row>
    <row r="868" spans="10:10" x14ac:dyDescent="0.25">
      <c r="J868" s="2" t="str">
        <f>'Table 11 Inputs'!A869</f>
        <v xml:space="preserve"> </v>
      </c>
    </row>
    <row r="869" spans="10:10" x14ac:dyDescent="0.25">
      <c r="J869" s="2" t="str">
        <f>'Table 11 Inputs'!A870</f>
        <v xml:space="preserve"> </v>
      </c>
    </row>
    <row r="870" spans="10:10" x14ac:dyDescent="0.25">
      <c r="J870" s="2" t="str">
        <f>'Table 11 Inputs'!A871</f>
        <v xml:space="preserve"> </v>
      </c>
    </row>
    <row r="871" spans="10:10" x14ac:dyDescent="0.25">
      <c r="J871" s="2" t="str">
        <f>'Table 11 Inputs'!A872</f>
        <v xml:space="preserve"> </v>
      </c>
    </row>
    <row r="872" spans="10:10" x14ac:dyDescent="0.25">
      <c r="J872" s="2" t="str">
        <f>'Table 11 Inputs'!A873</f>
        <v xml:space="preserve"> </v>
      </c>
    </row>
    <row r="873" spans="10:10" x14ac:dyDescent="0.25">
      <c r="J873" s="2" t="str">
        <f>'Table 11 Inputs'!A874</f>
        <v xml:space="preserve"> </v>
      </c>
    </row>
    <row r="874" spans="10:10" x14ac:dyDescent="0.25">
      <c r="J874" s="2" t="str">
        <f>'Table 11 Inputs'!A875</f>
        <v xml:space="preserve"> </v>
      </c>
    </row>
    <row r="875" spans="10:10" x14ac:dyDescent="0.25">
      <c r="J875" s="2" t="str">
        <f>'Table 11 Inputs'!A876</f>
        <v xml:space="preserve"> </v>
      </c>
    </row>
    <row r="876" spans="10:10" x14ac:dyDescent="0.25">
      <c r="J876" s="2" t="str">
        <f>'Table 11 Inputs'!A877</f>
        <v xml:space="preserve"> </v>
      </c>
    </row>
    <row r="877" spans="10:10" x14ac:dyDescent="0.25">
      <c r="J877" s="2" t="str">
        <f>'Table 11 Inputs'!A878</f>
        <v xml:space="preserve"> </v>
      </c>
    </row>
    <row r="878" spans="10:10" x14ac:dyDescent="0.25">
      <c r="J878" s="2" t="str">
        <f>'Table 11 Inputs'!A879</f>
        <v xml:space="preserve"> </v>
      </c>
    </row>
    <row r="879" spans="10:10" x14ac:dyDescent="0.25">
      <c r="J879" s="2" t="str">
        <f>'Table 11 Inputs'!A880</f>
        <v xml:space="preserve"> </v>
      </c>
    </row>
    <row r="880" spans="10:10" x14ac:dyDescent="0.25">
      <c r="J880" s="2" t="str">
        <f>'Table 11 Inputs'!A881</f>
        <v xml:space="preserve"> </v>
      </c>
    </row>
    <row r="881" spans="10:10" x14ac:dyDescent="0.25">
      <c r="J881" s="2" t="str">
        <f>'Table 11 Inputs'!A882</f>
        <v xml:space="preserve"> </v>
      </c>
    </row>
    <row r="882" spans="10:10" x14ac:dyDescent="0.25">
      <c r="J882" s="2" t="str">
        <f>'Table 11 Inputs'!A883</f>
        <v xml:space="preserve"> </v>
      </c>
    </row>
    <row r="883" spans="10:10" x14ac:dyDescent="0.25">
      <c r="J883" s="2" t="str">
        <f>'Table 11 Inputs'!A884</f>
        <v xml:space="preserve"> </v>
      </c>
    </row>
    <row r="884" spans="10:10" x14ac:dyDescent="0.25">
      <c r="J884" s="2" t="str">
        <f>'Table 11 Inputs'!A885</f>
        <v xml:space="preserve"> </v>
      </c>
    </row>
    <row r="885" spans="10:10" x14ac:dyDescent="0.25">
      <c r="J885" s="2" t="str">
        <f>'Table 11 Inputs'!A886</f>
        <v xml:space="preserve"> </v>
      </c>
    </row>
    <row r="886" spans="10:10" x14ac:dyDescent="0.25">
      <c r="J886" s="2" t="str">
        <f>'Table 11 Inputs'!A887</f>
        <v xml:space="preserve"> </v>
      </c>
    </row>
    <row r="887" spans="10:10" x14ac:dyDescent="0.25">
      <c r="J887" s="2" t="str">
        <f>'Table 11 Inputs'!A888</f>
        <v xml:space="preserve"> </v>
      </c>
    </row>
    <row r="888" spans="10:10" x14ac:dyDescent="0.25">
      <c r="J888" s="2" t="str">
        <f>'Table 11 Inputs'!A889</f>
        <v xml:space="preserve"> </v>
      </c>
    </row>
    <row r="889" spans="10:10" x14ac:dyDescent="0.25">
      <c r="J889" s="2" t="str">
        <f>'Table 11 Inputs'!A890</f>
        <v xml:space="preserve"> </v>
      </c>
    </row>
    <row r="890" spans="10:10" x14ac:dyDescent="0.25">
      <c r="J890" s="2" t="str">
        <f>'Table 11 Inputs'!A891</f>
        <v xml:space="preserve"> </v>
      </c>
    </row>
    <row r="891" spans="10:10" x14ac:dyDescent="0.25">
      <c r="J891" s="2" t="str">
        <f>'Table 11 Inputs'!A892</f>
        <v xml:space="preserve"> </v>
      </c>
    </row>
    <row r="892" spans="10:10" x14ac:dyDescent="0.25">
      <c r="J892" s="2" t="str">
        <f>'Table 11 Inputs'!A893</f>
        <v xml:space="preserve"> </v>
      </c>
    </row>
    <row r="893" spans="10:10" x14ac:dyDescent="0.25">
      <c r="J893" s="2" t="str">
        <f>'Table 11 Inputs'!A894</f>
        <v xml:space="preserve"> </v>
      </c>
    </row>
    <row r="894" spans="10:10" x14ac:dyDescent="0.25">
      <c r="J894" s="2" t="str">
        <f>'Table 11 Inputs'!A895</f>
        <v xml:space="preserve"> </v>
      </c>
    </row>
    <row r="895" spans="10:10" x14ac:dyDescent="0.25">
      <c r="J895" s="2" t="str">
        <f>'Table 11 Inputs'!A896</f>
        <v xml:space="preserve"> </v>
      </c>
    </row>
    <row r="896" spans="10:10" x14ac:dyDescent="0.25">
      <c r="J896" s="2" t="str">
        <f>'Table 11 Inputs'!A897</f>
        <v xml:space="preserve"> </v>
      </c>
    </row>
    <row r="897" spans="10:10" x14ac:dyDescent="0.25">
      <c r="J897" s="2" t="str">
        <f>'Table 11 Inputs'!A898</f>
        <v xml:space="preserve"> </v>
      </c>
    </row>
    <row r="898" spans="10:10" x14ac:dyDescent="0.25">
      <c r="J898" s="2" t="str">
        <f>'Table 11 Inputs'!A899</f>
        <v xml:space="preserve"> </v>
      </c>
    </row>
    <row r="899" spans="10:10" x14ac:dyDescent="0.25">
      <c r="J899" s="2" t="str">
        <f>'Table 11 Inputs'!A900</f>
        <v xml:space="preserve"> </v>
      </c>
    </row>
    <row r="900" spans="10:10" x14ac:dyDescent="0.25">
      <c r="J900" s="2" t="str">
        <f>'Table 11 Inputs'!A901</f>
        <v xml:space="preserve"> </v>
      </c>
    </row>
    <row r="901" spans="10:10" x14ac:dyDescent="0.25">
      <c r="J901" s="2" t="str">
        <f>'Table 11 Inputs'!A902</f>
        <v xml:space="preserve"> </v>
      </c>
    </row>
    <row r="902" spans="10:10" x14ac:dyDescent="0.25">
      <c r="J902" s="2" t="str">
        <f>'Table 11 Inputs'!A903</f>
        <v xml:space="preserve"> </v>
      </c>
    </row>
    <row r="903" spans="10:10" x14ac:dyDescent="0.25">
      <c r="J903" s="2" t="str">
        <f>'Table 11 Inputs'!A904</f>
        <v xml:space="preserve"> </v>
      </c>
    </row>
    <row r="904" spans="10:10" x14ac:dyDescent="0.25">
      <c r="J904" s="2" t="str">
        <f>'Table 11 Inputs'!A905</f>
        <v xml:space="preserve"> </v>
      </c>
    </row>
    <row r="905" spans="10:10" x14ac:dyDescent="0.25">
      <c r="J905" s="2" t="str">
        <f>'Table 11 Inputs'!A906</f>
        <v xml:space="preserve"> </v>
      </c>
    </row>
    <row r="906" spans="10:10" x14ac:dyDescent="0.25">
      <c r="J906" s="2" t="str">
        <f>'Table 11 Inputs'!A907</f>
        <v xml:space="preserve"> </v>
      </c>
    </row>
    <row r="907" spans="10:10" x14ac:dyDescent="0.25">
      <c r="J907" s="2" t="str">
        <f>'Table 11 Inputs'!A908</f>
        <v xml:space="preserve"> </v>
      </c>
    </row>
    <row r="908" spans="10:10" x14ac:dyDescent="0.25">
      <c r="J908" s="2" t="str">
        <f>'Table 11 Inputs'!A909</f>
        <v xml:space="preserve"> </v>
      </c>
    </row>
    <row r="909" spans="10:10" x14ac:dyDescent="0.25">
      <c r="J909" s="2" t="str">
        <f>'Table 11 Inputs'!A910</f>
        <v xml:space="preserve"> </v>
      </c>
    </row>
    <row r="910" spans="10:10" x14ac:dyDescent="0.25">
      <c r="J910" s="2" t="str">
        <f>'Table 11 Inputs'!A911</f>
        <v xml:space="preserve"> </v>
      </c>
    </row>
    <row r="911" spans="10:10" x14ac:dyDescent="0.25">
      <c r="J911" s="2" t="str">
        <f>'Table 11 Inputs'!A912</f>
        <v xml:space="preserve"> </v>
      </c>
    </row>
    <row r="912" spans="10:10" x14ac:dyDescent="0.25">
      <c r="J912" s="2" t="str">
        <f>'Table 11 Inputs'!A913</f>
        <v xml:space="preserve"> </v>
      </c>
    </row>
    <row r="913" spans="10:10" x14ac:dyDescent="0.25">
      <c r="J913" s="2" t="str">
        <f>'Table 11 Inputs'!A914</f>
        <v xml:space="preserve"> </v>
      </c>
    </row>
    <row r="914" spans="10:10" x14ac:dyDescent="0.25">
      <c r="J914" s="2" t="str">
        <f>'Table 11 Inputs'!A915</f>
        <v xml:space="preserve"> </v>
      </c>
    </row>
    <row r="915" spans="10:10" x14ac:dyDescent="0.25">
      <c r="J915" s="2" t="str">
        <f>'Table 11 Inputs'!A916</f>
        <v xml:space="preserve"> </v>
      </c>
    </row>
    <row r="916" spans="10:10" x14ac:dyDescent="0.25">
      <c r="J916" s="2" t="str">
        <f>'Table 11 Inputs'!A917</f>
        <v xml:space="preserve"> </v>
      </c>
    </row>
    <row r="917" spans="10:10" x14ac:dyDescent="0.25">
      <c r="J917" s="2" t="str">
        <f>'Table 11 Inputs'!A918</f>
        <v xml:space="preserve"> </v>
      </c>
    </row>
    <row r="918" spans="10:10" x14ac:dyDescent="0.25">
      <c r="J918" s="2" t="str">
        <f>'Table 11 Inputs'!A919</f>
        <v xml:space="preserve"> </v>
      </c>
    </row>
    <row r="919" spans="10:10" x14ac:dyDescent="0.25">
      <c r="J919" s="2" t="str">
        <f>'Table 11 Inputs'!A920</f>
        <v xml:space="preserve"> </v>
      </c>
    </row>
    <row r="920" spans="10:10" x14ac:dyDescent="0.25">
      <c r="J920" s="2" t="str">
        <f>'Table 11 Inputs'!A921</f>
        <v xml:space="preserve"> </v>
      </c>
    </row>
    <row r="921" spans="10:10" x14ac:dyDescent="0.25">
      <c r="J921" s="2" t="str">
        <f>'Table 11 Inputs'!A922</f>
        <v xml:space="preserve"> </v>
      </c>
    </row>
    <row r="922" spans="10:10" x14ac:dyDescent="0.25">
      <c r="J922" s="2" t="str">
        <f>'Table 11 Inputs'!A923</f>
        <v xml:space="preserve"> </v>
      </c>
    </row>
    <row r="923" spans="10:10" x14ac:dyDescent="0.25">
      <c r="J923" s="2" t="str">
        <f>'Table 11 Inputs'!A924</f>
        <v xml:space="preserve"> </v>
      </c>
    </row>
    <row r="924" spans="10:10" x14ac:dyDescent="0.25">
      <c r="J924" s="2" t="str">
        <f>'Table 11 Inputs'!A925</f>
        <v xml:space="preserve"> </v>
      </c>
    </row>
    <row r="925" spans="10:10" x14ac:dyDescent="0.25">
      <c r="J925" s="2" t="str">
        <f>'Table 11 Inputs'!A926</f>
        <v xml:space="preserve"> </v>
      </c>
    </row>
    <row r="926" spans="10:10" x14ac:dyDescent="0.25">
      <c r="J926" s="2" t="str">
        <f>'Table 11 Inputs'!A927</f>
        <v xml:space="preserve"> </v>
      </c>
    </row>
    <row r="927" spans="10:10" x14ac:dyDescent="0.25">
      <c r="J927" s="2" t="str">
        <f>'Table 11 Inputs'!A928</f>
        <v xml:space="preserve"> </v>
      </c>
    </row>
    <row r="928" spans="10:10" x14ac:dyDescent="0.25">
      <c r="J928" s="2" t="str">
        <f>'Table 11 Inputs'!A929</f>
        <v xml:space="preserve"> </v>
      </c>
    </row>
    <row r="929" spans="10:10" x14ac:dyDescent="0.25">
      <c r="J929" s="2" t="str">
        <f>'Table 11 Inputs'!A930</f>
        <v xml:space="preserve"> </v>
      </c>
    </row>
    <row r="930" spans="10:10" x14ac:dyDescent="0.25">
      <c r="J930" s="2" t="str">
        <f>'Table 11 Inputs'!A931</f>
        <v xml:space="preserve"> </v>
      </c>
    </row>
    <row r="931" spans="10:10" x14ac:dyDescent="0.25">
      <c r="J931" s="2" t="str">
        <f>'Table 11 Inputs'!A932</f>
        <v xml:space="preserve"> </v>
      </c>
    </row>
    <row r="932" spans="10:10" x14ac:dyDescent="0.25">
      <c r="J932" s="2" t="str">
        <f>'Table 11 Inputs'!A933</f>
        <v xml:space="preserve"> </v>
      </c>
    </row>
    <row r="933" spans="10:10" x14ac:dyDescent="0.25">
      <c r="J933" s="2" t="str">
        <f>'Table 11 Inputs'!A934</f>
        <v xml:space="preserve"> </v>
      </c>
    </row>
    <row r="934" spans="10:10" x14ac:dyDescent="0.25">
      <c r="J934" s="2" t="str">
        <f>'Table 11 Inputs'!A935</f>
        <v xml:space="preserve"> </v>
      </c>
    </row>
    <row r="935" spans="10:10" x14ac:dyDescent="0.25">
      <c r="J935" s="2" t="str">
        <f>'Table 11 Inputs'!A936</f>
        <v xml:space="preserve"> </v>
      </c>
    </row>
    <row r="936" spans="10:10" x14ac:dyDescent="0.25">
      <c r="J936" s="2" t="str">
        <f>'Table 11 Inputs'!A937</f>
        <v xml:space="preserve"> </v>
      </c>
    </row>
    <row r="937" spans="10:10" x14ac:dyDescent="0.25">
      <c r="J937" s="2" t="str">
        <f>'Table 11 Inputs'!A938</f>
        <v xml:space="preserve"> </v>
      </c>
    </row>
    <row r="938" spans="10:10" x14ac:dyDescent="0.25">
      <c r="J938" s="2" t="str">
        <f>'Table 11 Inputs'!A939</f>
        <v xml:space="preserve"> </v>
      </c>
    </row>
    <row r="939" spans="10:10" x14ac:dyDescent="0.25">
      <c r="J939" s="2" t="str">
        <f>'Table 11 Inputs'!A940</f>
        <v xml:space="preserve"> </v>
      </c>
    </row>
    <row r="940" spans="10:10" x14ac:dyDescent="0.25">
      <c r="J940" s="2" t="str">
        <f>'Table 11 Inputs'!A941</f>
        <v xml:space="preserve"> </v>
      </c>
    </row>
    <row r="941" spans="10:10" x14ac:dyDescent="0.25">
      <c r="J941" s="2" t="str">
        <f>'Table 11 Inputs'!A942</f>
        <v xml:space="preserve"> </v>
      </c>
    </row>
    <row r="942" spans="10:10" x14ac:dyDescent="0.25">
      <c r="J942" s="2" t="str">
        <f>'Table 11 Inputs'!A943</f>
        <v xml:space="preserve"> </v>
      </c>
    </row>
    <row r="943" spans="10:10" x14ac:dyDescent="0.25">
      <c r="J943" s="2" t="str">
        <f>'Table 11 Inputs'!A944</f>
        <v xml:space="preserve"> </v>
      </c>
    </row>
    <row r="944" spans="10:10" x14ac:dyDescent="0.25">
      <c r="J944" s="2" t="str">
        <f>'Table 11 Inputs'!A945</f>
        <v xml:space="preserve"> </v>
      </c>
    </row>
    <row r="945" spans="10:10" x14ac:dyDescent="0.25">
      <c r="J945" s="2" t="str">
        <f>'Table 11 Inputs'!A946</f>
        <v xml:space="preserve"> </v>
      </c>
    </row>
    <row r="946" spans="10:10" x14ac:dyDescent="0.25">
      <c r="J946" s="2" t="str">
        <f>'Table 11 Inputs'!A947</f>
        <v xml:space="preserve"> </v>
      </c>
    </row>
    <row r="947" spans="10:10" x14ac:dyDescent="0.25">
      <c r="J947" s="2" t="str">
        <f>'Table 11 Inputs'!A948</f>
        <v xml:space="preserve"> </v>
      </c>
    </row>
    <row r="948" spans="10:10" x14ac:dyDescent="0.25">
      <c r="J948" s="2" t="str">
        <f>'Table 11 Inputs'!A949</f>
        <v xml:space="preserve"> </v>
      </c>
    </row>
    <row r="949" spans="10:10" x14ac:dyDescent="0.25">
      <c r="J949" s="2" t="str">
        <f>'Table 11 Inputs'!A950</f>
        <v xml:space="preserve"> </v>
      </c>
    </row>
    <row r="950" spans="10:10" x14ac:dyDescent="0.25">
      <c r="J950" s="2" t="str">
        <f>'Table 11 Inputs'!A951</f>
        <v xml:space="preserve"> </v>
      </c>
    </row>
    <row r="951" spans="10:10" x14ac:dyDescent="0.25">
      <c r="J951" s="2" t="str">
        <f>'Table 11 Inputs'!A952</f>
        <v xml:space="preserve"> </v>
      </c>
    </row>
    <row r="952" spans="10:10" x14ac:dyDescent="0.25">
      <c r="J952" s="2" t="str">
        <f>'Table 11 Inputs'!A953</f>
        <v xml:space="preserve"> </v>
      </c>
    </row>
    <row r="953" spans="10:10" x14ac:dyDescent="0.25">
      <c r="J953" s="2" t="str">
        <f>'Table 11 Inputs'!A954</f>
        <v xml:space="preserve"> </v>
      </c>
    </row>
    <row r="954" spans="10:10" x14ac:dyDescent="0.25">
      <c r="J954" s="2" t="str">
        <f>'Table 11 Inputs'!A955</f>
        <v xml:space="preserve"> </v>
      </c>
    </row>
    <row r="955" spans="10:10" x14ac:dyDescent="0.25">
      <c r="J955" s="2" t="str">
        <f>'Table 11 Inputs'!A956</f>
        <v xml:space="preserve"> </v>
      </c>
    </row>
    <row r="956" spans="10:10" x14ac:dyDescent="0.25">
      <c r="J956" s="2" t="str">
        <f>'Table 11 Inputs'!A957</f>
        <v xml:space="preserve"> </v>
      </c>
    </row>
    <row r="957" spans="10:10" x14ac:dyDescent="0.25">
      <c r="J957" s="2" t="str">
        <f>'Table 11 Inputs'!A958</f>
        <v xml:space="preserve"> </v>
      </c>
    </row>
    <row r="958" spans="10:10" x14ac:dyDescent="0.25">
      <c r="J958" s="2" t="str">
        <f>'Table 11 Inputs'!A959</f>
        <v xml:space="preserve"> </v>
      </c>
    </row>
    <row r="959" spans="10:10" x14ac:dyDescent="0.25">
      <c r="J959" s="2" t="str">
        <f>'Table 11 Inputs'!A960</f>
        <v xml:space="preserve"> </v>
      </c>
    </row>
    <row r="960" spans="10:10" x14ac:dyDescent="0.25">
      <c r="J960" s="2" t="str">
        <f>'Table 11 Inputs'!A961</f>
        <v xml:space="preserve"> </v>
      </c>
    </row>
    <row r="961" spans="10:10" x14ac:dyDescent="0.25">
      <c r="J961" s="2" t="str">
        <f>'Table 11 Inputs'!A962</f>
        <v xml:space="preserve"> </v>
      </c>
    </row>
    <row r="962" spans="10:10" x14ac:dyDescent="0.25">
      <c r="J962" s="2" t="str">
        <f>'Table 11 Inputs'!A963</f>
        <v xml:space="preserve"> </v>
      </c>
    </row>
    <row r="963" spans="10:10" x14ac:dyDescent="0.25">
      <c r="J963" s="2" t="str">
        <f>'Table 11 Inputs'!A964</f>
        <v xml:space="preserve"> </v>
      </c>
    </row>
    <row r="964" spans="10:10" x14ac:dyDescent="0.25">
      <c r="J964" s="2" t="str">
        <f>'Table 11 Inputs'!A965</f>
        <v xml:space="preserve"> </v>
      </c>
    </row>
    <row r="965" spans="10:10" x14ac:dyDescent="0.25">
      <c r="J965" s="2" t="str">
        <f>'Table 11 Inputs'!A966</f>
        <v xml:space="preserve"> </v>
      </c>
    </row>
    <row r="966" spans="10:10" x14ac:dyDescent="0.25">
      <c r="J966" s="2" t="str">
        <f>'Table 11 Inputs'!A967</f>
        <v xml:space="preserve"> </v>
      </c>
    </row>
    <row r="967" spans="10:10" x14ac:dyDescent="0.25">
      <c r="J967" s="2" t="str">
        <f>'Table 11 Inputs'!A968</f>
        <v xml:space="preserve"> </v>
      </c>
    </row>
    <row r="968" spans="10:10" x14ac:dyDescent="0.25">
      <c r="J968" s="2" t="str">
        <f>'Table 11 Inputs'!A969</f>
        <v xml:space="preserve"> </v>
      </c>
    </row>
    <row r="969" spans="10:10" x14ac:dyDescent="0.25">
      <c r="J969" s="2" t="str">
        <f>'Table 11 Inputs'!A970</f>
        <v xml:space="preserve"> </v>
      </c>
    </row>
    <row r="970" spans="10:10" x14ac:dyDescent="0.25">
      <c r="J970" s="2" t="str">
        <f>'Table 11 Inputs'!A971</f>
        <v xml:space="preserve"> </v>
      </c>
    </row>
    <row r="971" spans="10:10" x14ac:dyDescent="0.25">
      <c r="J971" s="2" t="str">
        <f>'Table 11 Inputs'!A972</f>
        <v xml:space="preserve"> </v>
      </c>
    </row>
    <row r="972" spans="10:10" x14ac:dyDescent="0.25">
      <c r="J972" s="2" t="str">
        <f>'Table 11 Inputs'!A973</f>
        <v xml:space="preserve"> </v>
      </c>
    </row>
    <row r="973" spans="10:10" x14ac:dyDescent="0.25">
      <c r="J973" s="2" t="str">
        <f>'Table 11 Inputs'!A974</f>
        <v xml:space="preserve"> </v>
      </c>
    </row>
    <row r="974" spans="10:10" x14ac:dyDescent="0.25">
      <c r="J974" s="2" t="str">
        <f>'Table 11 Inputs'!A975</f>
        <v xml:space="preserve"> </v>
      </c>
    </row>
    <row r="975" spans="10:10" x14ac:dyDescent="0.25">
      <c r="J975" s="2" t="str">
        <f>'Table 11 Inputs'!A976</f>
        <v xml:space="preserve"> </v>
      </c>
    </row>
    <row r="976" spans="10:10" x14ac:dyDescent="0.25">
      <c r="J976" s="2" t="str">
        <f>'Table 11 Inputs'!A977</f>
        <v xml:space="preserve"> </v>
      </c>
    </row>
    <row r="977" spans="10:10" x14ac:dyDescent="0.25">
      <c r="J977" s="2" t="str">
        <f>'Table 11 Inputs'!A978</f>
        <v xml:space="preserve"> </v>
      </c>
    </row>
    <row r="978" spans="10:10" x14ac:dyDescent="0.25">
      <c r="J978" s="2" t="str">
        <f>'Table 11 Inputs'!A979</f>
        <v xml:space="preserve"> </v>
      </c>
    </row>
    <row r="979" spans="10:10" x14ac:dyDescent="0.25">
      <c r="J979" s="2" t="str">
        <f>'Table 11 Inputs'!A980</f>
        <v xml:space="preserve"> </v>
      </c>
    </row>
    <row r="980" spans="10:10" x14ac:dyDescent="0.25">
      <c r="J980" s="2" t="str">
        <f>'Table 11 Inputs'!A981</f>
        <v xml:space="preserve"> </v>
      </c>
    </row>
    <row r="981" spans="10:10" x14ac:dyDescent="0.25">
      <c r="J981" s="2" t="str">
        <f>'Table 11 Inputs'!A982</f>
        <v xml:space="preserve"> </v>
      </c>
    </row>
    <row r="982" spans="10:10" x14ac:dyDescent="0.25">
      <c r="J982" s="2" t="str">
        <f>'Table 11 Inputs'!A983</f>
        <v xml:space="preserve"> </v>
      </c>
    </row>
    <row r="983" spans="10:10" x14ac:dyDescent="0.25">
      <c r="J983" s="2" t="str">
        <f>'Table 11 Inputs'!A984</f>
        <v xml:space="preserve"> </v>
      </c>
    </row>
    <row r="984" spans="10:10" x14ac:dyDescent="0.25">
      <c r="J984" s="2" t="str">
        <f>'Table 11 Inputs'!A985</f>
        <v xml:space="preserve"> </v>
      </c>
    </row>
    <row r="985" spans="10:10" x14ac:dyDescent="0.25">
      <c r="J985" s="2" t="str">
        <f>'Table 11 Inputs'!A986</f>
        <v xml:space="preserve"> </v>
      </c>
    </row>
    <row r="986" spans="10:10" x14ac:dyDescent="0.25">
      <c r="J986" s="2" t="str">
        <f>'Table 11 Inputs'!A987</f>
        <v xml:space="preserve"> </v>
      </c>
    </row>
    <row r="987" spans="10:10" x14ac:dyDescent="0.25">
      <c r="J987" s="2" t="str">
        <f>'Table 11 Inputs'!A988</f>
        <v xml:space="preserve"> </v>
      </c>
    </row>
    <row r="988" spans="10:10" x14ac:dyDescent="0.25">
      <c r="J988" s="2" t="str">
        <f>'Table 11 Inputs'!A989</f>
        <v xml:space="preserve"> </v>
      </c>
    </row>
    <row r="989" spans="10:10" x14ac:dyDescent="0.25">
      <c r="J989" s="2" t="str">
        <f>'Table 11 Inputs'!A990</f>
        <v xml:space="preserve"> </v>
      </c>
    </row>
    <row r="990" spans="10:10" x14ac:dyDescent="0.25">
      <c r="J990" s="2" t="str">
        <f>'Table 11 Inputs'!A991</f>
        <v xml:space="preserve"> </v>
      </c>
    </row>
    <row r="991" spans="10:10" x14ac:dyDescent="0.25">
      <c r="J991" s="2" t="str">
        <f>'Table 11 Inputs'!A992</f>
        <v xml:space="preserve"> </v>
      </c>
    </row>
    <row r="992" spans="10:10" x14ac:dyDescent="0.25">
      <c r="J992" s="2" t="str">
        <f>'Table 11 Inputs'!A993</f>
        <v xml:space="preserve"> </v>
      </c>
    </row>
    <row r="993" spans="10:10" x14ac:dyDescent="0.25">
      <c r="J993" s="2" t="str">
        <f>'Table 11 Inputs'!A994</f>
        <v xml:space="preserve"> </v>
      </c>
    </row>
    <row r="994" spans="10:10" x14ac:dyDescent="0.25">
      <c r="J994" s="2" t="str">
        <f>'Table 11 Inputs'!A995</f>
        <v xml:space="preserve"> </v>
      </c>
    </row>
    <row r="995" spans="10:10" x14ac:dyDescent="0.25">
      <c r="J995" s="2" t="str">
        <f>'Table 11 Inputs'!A996</f>
        <v xml:space="preserve"> </v>
      </c>
    </row>
    <row r="996" spans="10:10" x14ac:dyDescent="0.25">
      <c r="J996" s="2" t="str">
        <f>'Table 11 Inputs'!A997</f>
        <v xml:space="preserve"> </v>
      </c>
    </row>
    <row r="997" spans="10:10" x14ac:dyDescent="0.25">
      <c r="J997" s="2" t="str">
        <f>'Table 11 Inputs'!A998</f>
        <v xml:space="preserve"> </v>
      </c>
    </row>
    <row r="998" spans="10:10" x14ac:dyDescent="0.25">
      <c r="J998" s="2" t="str">
        <f>'Table 11 Inputs'!A999</f>
        <v xml:space="preserve"> </v>
      </c>
    </row>
    <row r="999" spans="10:10" x14ac:dyDescent="0.25">
      <c r="J999" s="2" t="str">
        <f>'Table 11 Inputs'!A1000</f>
        <v xml:space="preserve"> </v>
      </c>
    </row>
  </sheetData>
  <mergeCells count="1">
    <mergeCell ref="B2:E2"/>
  </mergeCells>
  <dataValidations count="2">
    <dataValidation allowBlank="1" showInputMessage="1" showErrorMessage="1" promptTitle="Insert Vakue" sqref="E14:E16" xr:uid="{D7C99D56-4EA1-4A24-88CD-741FFC20DC8B}"/>
    <dataValidation type="list" allowBlank="1" showInputMessage="1" showErrorMessage="1" sqref="B7" xr:uid="{C3ABE61B-47B4-4739-9EC3-88A28408D3F8}">
      <formula1>$J$7:$J$1001</formula1>
    </dataValidation>
  </dataValidation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3EFE98-D445-4974-B764-123874AFD45C}">
  <sheetPr codeName="Sheet17">
    <tabColor theme="8" tint="-0.249977111117893"/>
  </sheetPr>
  <dimension ref="A1:C1000"/>
  <sheetViews>
    <sheetView zoomScaleNormal="100" workbookViewId="0"/>
  </sheetViews>
  <sheetFormatPr defaultColWidth="8.7109375" defaultRowHeight="15" x14ac:dyDescent="0.2"/>
  <cols>
    <col min="1" max="1" width="72.140625" style="9" customWidth="1"/>
    <col min="2" max="2" width="25.5703125" style="79" customWidth="1"/>
    <col min="3" max="3" width="25.5703125" style="9" customWidth="1"/>
    <col min="4" max="6" width="24" style="9" customWidth="1"/>
    <col min="7" max="16384" width="8.7109375" style="9"/>
  </cols>
  <sheetData>
    <row r="1" spans="1:3" ht="15.75" x14ac:dyDescent="0.25">
      <c r="A1" s="8" t="s">
        <v>5573</v>
      </c>
    </row>
    <row r="2" spans="1:3" ht="15.75" x14ac:dyDescent="0.25">
      <c r="A2" s="8" t="s">
        <v>5575</v>
      </c>
    </row>
    <row r="3" spans="1:3" ht="15.75" x14ac:dyDescent="0.25">
      <c r="A3" s="8" t="s">
        <v>5605</v>
      </c>
    </row>
    <row r="4" spans="1:3" x14ac:dyDescent="0.2">
      <c r="A4" s="31">
        <f>'Table 10 Inputs'!B7</f>
        <v>202</v>
      </c>
      <c r="B4" s="31" t="str">
        <f>'Table 10 Inputs'!C7</f>
        <v>Camden</v>
      </c>
    </row>
    <row r="5" spans="1:3" ht="46.5" customHeight="1" x14ac:dyDescent="0.2">
      <c r="A5" s="105" t="s">
        <v>216</v>
      </c>
      <c r="B5" s="106"/>
      <c r="C5" s="107"/>
    </row>
    <row r="6" spans="1:3" ht="47.25" x14ac:dyDescent="0.2">
      <c r="A6" s="76" t="s">
        <v>203</v>
      </c>
      <c r="B6" s="77" t="s">
        <v>176</v>
      </c>
      <c r="C6" s="78" t="s">
        <v>5572</v>
      </c>
    </row>
    <row r="7" spans="1:3" x14ac:dyDescent="0.2">
      <c r="A7" s="9" t="str">
        <f>_xlfn.IFNA(('Table 11 Inputs'!A9),"")</f>
        <v>Netley Primary School</v>
      </c>
      <c r="B7" s="79">
        <f>IF(TRIM('Table 11 Inputs'!B9)="","", 'Table 11 Inputs'!B9)</f>
        <v>100018</v>
      </c>
      <c r="C7" s="94">
        <f>IF(B7=" "," ",_xlfn.IFNA(INDEX('Table 11 Inputs'!$H:$H, MATCH(B7,'Table 11 Inputs'!$B:$B,0))," "))</f>
        <v>4637.645833333333</v>
      </c>
    </row>
    <row r="8" spans="1:3" x14ac:dyDescent="0.2">
      <c r="A8" s="9" t="str">
        <f>_xlfn.IFNA(('Table 11 Inputs'!A10),"")</f>
        <v>Primrose Hill School</v>
      </c>
      <c r="B8" s="79">
        <f>IF(TRIM('Table 11 Inputs'!B10)="","", 'Table 11 Inputs'!B10)</f>
        <v>100020</v>
      </c>
      <c r="C8" s="94">
        <f>IF(B8=" "," ",_xlfn.IFNA(INDEX('Table 11 Inputs'!$H:$H, MATCH(B8,'Table 11 Inputs'!$B:$B,0))," "))</f>
        <v>2164.2347222222224</v>
      </c>
    </row>
    <row r="9" spans="1:3" x14ac:dyDescent="0.2">
      <c r="A9" s="9" t="str">
        <f>_xlfn.IFNA(('Table 11 Inputs'!A11),"")</f>
        <v>Torriano Primary School</v>
      </c>
      <c r="B9" s="79">
        <f>IF(TRIM('Table 11 Inputs'!B11)="","", 'Table 11 Inputs'!B11)</f>
        <v>100023</v>
      </c>
      <c r="C9" s="94">
        <f>IF(B9=" "," ",_xlfn.IFNA(INDEX('Table 11 Inputs'!$H:$H, MATCH(B9,'Table 11 Inputs'!$B:$B,0))," "))</f>
        <v>2164.2347222222224</v>
      </c>
    </row>
    <row r="10" spans="1:3" x14ac:dyDescent="0.2">
      <c r="A10" s="9" t="str">
        <f>_xlfn.IFNA(('Table 11 Inputs'!A12),"")</f>
        <v>Kentish Town Church of England Primary School</v>
      </c>
      <c r="B10" s="79">
        <f>IF(TRIM('Table 11 Inputs'!B12)="","", 'Table 11 Inputs'!B12)</f>
        <v>100034</v>
      </c>
      <c r="C10" s="94">
        <f>IF(B10=" "," ",_xlfn.IFNA(INDEX('Table 11 Inputs'!$H:$H, MATCH(B10,'Table 11 Inputs'!$B:$B,0))," "))</f>
        <v>3246.3520833333328</v>
      </c>
    </row>
    <row r="11" spans="1:3" x14ac:dyDescent="0.2">
      <c r="A11" s="9" t="str">
        <f>_xlfn.IFNA(('Table 11 Inputs'!A13),"")</f>
        <v>Haverstock School</v>
      </c>
      <c r="B11" s="79">
        <f>IF(TRIM('Table 11 Inputs'!B13)="","", 'Table 11 Inputs'!B13)</f>
        <v>100049</v>
      </c>
      <c r="C11" s="94">
        <f>IF(B11=" "," ",_xlfn.IFNA(INDEX('Table 11 Inputs'!$H:$H, MATCH(B11,'Table 11 Inputs'!$B:$B,0))," "))</f>
        <v>1236.7055555555553</v>
      </c>
    </row>
    <row r="12" spans="1:3" x14ac:dyDescent="0.2">
      <c r="A12" s="9" t="str">
        <f>_xlfn.IFNA(('Table 11 Inputs'!A14),"")</f>
        <v>Regent High School</v>
      </c>
      <c r="B12" s="79">
        <f>IF(TRIM('Table 11 Inputs'!B14)="","", 'Table 11 Inputs'!B14)</f>
        <v>100051</v>
      </c>
      <c r="C12" s="94">
        <f>IF(B12=" "," ",_xlfn.IFNA(INDEX('Table 11 Inputs'!$H:$H, MATCH(B12,'Table 11 Inputs'!$B:$B,0))," "))</f>
        <v>618.35277777777765</v>
      </c>
    </row>
    <row r="13" spans="1:3" x14ac:dyDescent="0.2">
      <c r="A13" s="9" t="str">
        <f>_xlfn.IFNA(('Table 11 Inputs'!A15),"")</f>
        <v>Acland Burghley School</v>
      </c>
      <c r="B13" s="79">
        <f>IF(TRIM('Table 11 Inputs'!B15)="","", 'Table 11 Inputs'!B15)</f>
        <v>100053</v>
      </c>
      <c r="C13" s="94">
        <f>IF(B13=" "," ",_xlfn.IFNA(INDEX('Table 11 Inputs'!$H:$H, MATCH(B13,'Table 11 Inputs'!$B:$B,0))," "))</f>
        <v>3091.7638888888891</v>
      </c>
    </row>
    <row r="14" spans="1:3" x14ac:dyDescent="0.2">
      <c r="A14" s="9" t="str">
        <f>_xlfn.IFNA(('Table 11 Inputs'!A16),"")</f>
        <v xml:space="preserve"> </v>
      </c>
      <c r="B14" s="79" t="str">
        <f>IF(TRIM('Table 11 Inputs'!B16)="","", 'Table 11 Inputs'!B16)</f>
        <v/>
      </c>
      <c r="C14" s="94" t="str">
        <f>IF(B14=" "," ",_xlfn.IFNA(INDEX('Table 11 Inputs'!$H:$H, MATCH(B14,'Table 11 Inputs'!$B:$B,0))," "))</f>
        <v xml:space="preserve"> </v>
      </c>
    </row>
    <row r="15" spans="1:3" x14ac:dyDescent="0.2">
      <c r="A15" s="9" t="str">
        <f>_xlfn.IFNA(('Table 11 Inputs'!A17),"")</f>
        <v xml:space="preserve"> </v>
      </c>
      <c r="B15" s="79" t="str">
        <f>IF(TRIM('Table 11 Inputs'!B17)="","", 'Table 11 Inputs'!B17)</f>
        <v/>
      </c>
      <c r="C15" s="94" t="str">
        <f>IF(B15=" "," ",_xlfn.IFNA(INDEX('Table 11 Inputs'!$H:$H, MATCH(B15,'Table 11 Inputs'!$B:$B,0))," "))</f>
        <v xml:space="preserve"> </v>
      </c>
    </row>
    <row r="16" spans="1:3" x14ac:dyDescent="0.2">
      <c r="A16" s="9" t="str">
        <f>_xlfn.IFNA(('Table 11 Inputs'!A18),"")</f>
        <v xml:space="preserve"> </v>
      </c>
      <c r="B16" s="79" t="str">
        <f>IF(TRIM('Table 11 Inputs'!B18)="","", 'Table 11 Inputs'!B18)</f>
        <v/>
      </c>
      <c r="C16" s="94" t="str">
        <f>IF(B16=" "," ",_xlfn.IFNA(INDEX('Table 11 Inputs'!$H:$H, MATCH(B16,'Table 11 Inputs'!$B:$B,0))," "))</f>
        <v xml:space="preserve"> </v>
      </c>
    </row>
    <row r="17" spans="1:3" x14ac:dyDescent="0.2">
      <c r="A17" s="9" t="str">
        <f>_xlfn.IFNA(('Table 11 Inputs'!A19),"")</f>
        <v xml:space="preserve"> </v>
      </c>
      <c r="B17" s="79" t="str">
        <f>IF(TRIM('Table 11 Inputs'!B19)="","", 'Table 11 Inputs'!B19)</f>
        <v/>
      </c>
      <c r="C17" s="94" t="str">
        <f>IF(B17=" "," ",_xlfn.IFNA(INDEX('Table 11 Inputs'!$H:$H, MATCH(B17,'Table 11 Inputs'!$B:$B,0))," "))</f>
        <v xml:space="preserve"> </v>
      </c>
    </row>
    <row r="18" spans="1:3" x14ac:dyDescent="0.2">
      <c r="A18" s="9" t="str">
        <f>_xlfn.IFNA(('Table 11 Inputs'!A20),"")</f>
        <v xml:space="preserve"> </v>
      </c>
      <c r="B18" s="79" t="str">
        <f>IF(TRIM('Table 11 Inputs'!B20)="","", 'Table 11 Inputs'!B20)</f>
        <v/>
      </c>
      <c r="C18" s="94" t="str">
        <f>IF(B18=" "," ",_xlfn.IFNA(INDEX('Table 11 Inputs'!$H:$H, MATCH(B18,'Table 11 Inputs'!$B:$B,0))," "))</f>
        <v xml:space="preserve"> </v>
      </c>
    </row>
    <row r="19" spans="1:3" x14ac:dyDescent="0.2">
      <c r="A19" s="9" t="str">
        <f>_xlfn.IFNA(('Table 11 Inputs'!A21),"")</f>
        <v xml:space="preserve"> </v>
      </c>
      <c r="B19" s="79" t="str">
        <f>IF(TRIM('Table 11 Inputs'!B21)="","", 'Table 11 Inputs'!B21)</f>
        <v/>
      </c>
      <c r="C19" s="94" t="str">
        <f>IF(B19=" "," ",_xlfn.IFNA(INDEX('Table 11 Inputs'!$H:$H, MATCH(B19,'Table 11 Inputs'!$B:$B,0))," "))</f>
        <v xml:space="preserve"> </v>
      </c>
    </row>
    <row r="20" spans="1:3" x14ac:dyDescent="0.2">
      <c r="A20" s="9" t="str">
        <f>_xlfn.IFNA(('Table 11 Inputs'!A22),"")</f>
        <v xml:space="preserve"> </v>
      </c>
      <c r="B20" s="79" t="str">
        <f>IF(TRIM('Table 11 Inputs'!B22)="","", 'Table 11 Inputs'!B22)</f>
        <v/>
      </c>
      <c r="C20" s="94" t="str">
        <f>IF(B20=" "," ",_xlfn.IFNA(INDEX('Table 11 Inputs'!$H:$H, MATCH(B20,'Table 11 Inputs'!$B:$B,0))," "))</f>
        <v xml:space="preserve"> </v>
      </c>
    </row>
    <row r="21" spans="1:3" x14ac:dyDescent="0.2">
      <c r="A21" s="9" t="str">
        <f>_xlfn.IFNA(('Table 11 Inputs'!A23),"")</f>
        <v xml:space="preserve"> </v>
      </c>
      <c r="B21" s="79" t="str">
        <f>IF(TRIM('Table 11 Inputs'!B23)="","", 'Table 11 Inputs'!B23)</f>
        <v/>
      </c>
      <c r="C21" s="94" t="str">
        <f>IF(B21=" "," ",_xlfn.IFNA(INDEX('Table 11 Inputs'!$H:$H, MATCH(B21,'Table 11 Inputs'!$B:$B,0))," "))</f>
        <v xml:space="preserve"> </v>
      </c>
    </row>
    <row r="22" spans="1:3" x14ac:dyDescent="0.2">
      <c r="A22" s="9" t="str">
        <f>_xlfn.IFNA(('Table 11 Inputs'!A24),"")</f>
        <v xml:space="preserve"> </v>
      </c>
      <c r="B22" s="79" t="str">
        <f>IF(TRIM('Table 11 Inputs'!B24)="","", 'Table 11 Inputs'!B24)</f>
        <v/>
      </c>
      <c r="C22" s="94" t="str">
        <f>IF(B22=" "," ",_xlfn.IFNA(INDEX('Table 11 Inputs'!$H:$H, MATCH(B22,'Table 11 Inputs'!$B:$B,0))," "))</f>
        <v xml:space="preserve"> </v>
      </c>
    </row>
    <row r="23" spans="1:3" x14ac:dyDescent="0.2">
      <c r="A23" s="9" t="str">
        <f>_xlfn.IFNA(('Table 11 Inputs'!A25),"")</f>
        <v xml:space="preserve"> </v>
      </c>
      <c r="B23" s="79" t="str">
        <f>IF(TRIM('Table 11 Inputs'!B25)="","", 'Table 11 Inputs'!B25)</f>
        <v/>
      </c>
      <c r="C23" s="94" t="str">
        <f>IF(B23=" "," ",_xlfn.IFNA(INDEX('Table 11 Inputs'!$H:$H, MATCH(B23,'Table 11 Inputs'!$B:$B,0))," "))</f>
        <v xml:space="preserve"> </v>
      </c>
    </row>
    <row r="24" spans="1:3" x14ac:dyDescent="0.2">
      <c r="A24" s="9" t="str">
        <f>_xlfn.IFNA(('Table 11 Inputs'!A26),"")</f>
        <v xml:space="preserve"> </v>
      </c>
      <c r="B24" s="79" t="str">
        <f>IF(TRIM('Table 11 Inputs'!B26)="","", 'Table 11 Inputs'!B26)</f>
        <v/>
      </c>
      <c r="C24" s="94" t="str">
        <f>IF(B24=" "," ",_xlfn.IFNA(INDEX('Table 11 Inputs'!$H:$H, MATCH(B24,'Table 11 Inputs'!$B:$B,0))," "))</f>
        <v xml:space="preserve"> </v>
      </c>
    </row>
    <row r="25" spans="1:3" x14ac:dyDescent="0.2">
      <c r="A25" s="9" t="str">
        <f>_xlfn.IFNA(('Table 11 Inputs'!A27),"")</f>
        <v xml:space="preserve"> </v>
      </c>
      <c r="B25" s="79" t="str">
        <f>IF(TRIM('Table 11 Inputs'!B27)="","", 'Table 11 Inputs'!B27)</f>
        <v/>
      </c>
      <c r="C25" s="94" t="str">
        <f>IF(B25=" "," ",_xlfn.IFNA(INDEX('Table 11 Inputs'!$H:$H, MATCH(B25,'Table 11 Inputs'!$B:$B,0))," "))</f>
        <v xml:space="preserve"> </v>
      </c>
    </row>
    <row r="26" spans="1:3" x14ac:dyDescent="0.2">
      <c r="A26" s="9" t="str">
        <f>_xlfn.IFNA(('Table 11 Inputs'!A28),"")</f>
        <v xml:space="preserve"> </v>
      </c>
      <c r="B26" s="79" t="str">
        <f>IF(TRIM('Table 11 Inputs'!B28)="","", 'Table 11 Inputs'!B28)</f>
        <v/>
      </c>
      <c r="C26" s="94" t="str">
        <f>IF(B26=" "," ",_xlfn.IFNA(INDEX('Table 11 Inputs'!$H:$H, MATCH(B26,'Table 11 Inputs'!$B:$B,0))," "))</f>
        <v xml:space="preserve"> </v>
      </c>
    </row>
    <row r="27" spans="1:3" x14ac:dyDescent="0.2">
      <c r="A27" s="9" t="str">
        <f>_xlfn.IFNA(('Table 11 Inputs'!A29),"")</f>
        <v xml:space="preserve"> </v>
      </c>
      <c r="B27" s="79" t="str">
        <f>IF(TRIM('Table 11 Inputs'!B29)="","", 'Table 11 Inputs'!B29)</f>
        <v/>
      </c>
      <c r="C27" s="94" t="str">
        <f>IF(B27=" "," ",_xlfn.IFNA(INDEX('Table 11 Inputs'!$H:$H, MATCH(B27,'Table 11 Inputs'!$B:$B,0))," "))</f>
        <v xml:space="preserve"> </v>
      </c>
    </row>
    <row r="28" spans="1:3" x14ac:dyDescent="0.2">
      <c r="A28" s="9" t="str">
        <f>_xlfn.IFNA(('Table 11 Inputs'!A30),"")</f>
        <v xml:space="preserve"> </v>
      </c>
      <c r="B28" s="79" t="str">
        <f>IF(TRIM('Table 11 Inputs'!B30)="","", 'Table 11 Inputs'!B30)</f>
        <v/>
      </c>
      <c r="C28" s="94" t="str">
        <f>IF(B28=" "," ",_xlfn.IFNA(INDEX('Table 11 Inputs'!$H:$H, MATCH(B28,'Table 11 Inputs'!$B:$B,0))," "))</f>
        <v xml:space="preserve"> </v>
      </c>
    </row>
    <row r="29" spans="1:3" x14ac:dyDescent="0.2">
      <c r="A29" s="9" t="str">
        <f>_xlfn.IFNA(('Table 11 Inputs'!A31),"")</f>
        <v xml:space="preserve"> </v>
      </c>
      <c r="B29" s="79" t="str">
        <f>IF(TRIM('Table 11 Inputs'!B31)="","", 'Table 11 Inputs'!B31)</f>
        <v/>
      </c>
      <c r="C29" s="94" t="str">
        <f>IF(B29=" "," ",_xlfn.IFNA(INDEX('Table 11 Inputs'!$H:$H, MATCH(B29,'Table 11 Inputs'!$B:$B,0))," "))</f>
        <v xml:space="preserve"> </v>
      </c>
    </row>
    <row r="30" spans="1:3" x14ac:dyDescent="0.2">
      <c r="A30" s="9" t="str">
        <f>_xlfn.IFNA(('Table 11 Inputs'!A32),"")</f>
        <v xml:space="preserve"> </v>
      </c>
      <c r="B30" s="79" t="str">
        <f>IF(TRIM('Table 11 Inputs'!B32)="","", 'Table 11 Inputs'!B32)</f>
        <v/>
      </c>
      <c r="C30" s="94" t="str">
        <f>IF(B30=" "," ",_xlfn.IFNA(INDEX('Table 11 Inputs'!$H:$H, MATCH(B30,'Table 11 Inputs'!$B:$B,0))," "))</f>
        <v xml:space="preserve"> </v>
      </c>
    </row>
    <row r="31" spans="1:3" x14ac:dyDescent="0.2">
      <c r="A31" s="9" t="str">
        <f>_xlfn.IFNA(('Table 11 Inputs'!A33),"")</f>
        <v xml:space="preserve"> </v>
      </c>
      <c r="B31" s="79" t="str">
        <f>IF(TRIM('Table 11 Inputs'!B33)="","", 'Table 11 Inputs'!B33)</f>
        <v/>
      </c>
      <c r="C31" s="94" t="str">
        <f>IF(B31=" "," ",_xlfn.IFNA(INDEX('Table 11 Inputs'!$H:$H, MATCH(B31,'Table 11 Inputs'!$B:$B,0))," "))</f>
        <v xml:space="preserve"> </v>
      </c>
    </row>
    <row r="32" spans="1:3" x14ac:dyDescent="0.2">
      <c r="A32" s="9" t="str">
        <f>_xlfn.IFNA(('Table 11 Inputs'!A34),"")</f>
        <v xml:space="preserve"> </v>
      </c>
      <c r="B32" s="79" t="str">
        <f>IF(TRIM('Table 11 Inputs'!B34)="","", 'Table 11 Inputs'!B34)</f>
        <v/>
      </c>
      <c r="C32" s="94" t="str">
        <f>IF(B32=" "," ",_xlfn.IFNA(INDEX('Table 11 Inputs'!$H:$H, MATCH(B32,'Table 11 Inputs'!$B:$B,0))," "))</f>
        <v xml:space="preserve"> </v>
      </c>
    </row>
    <row r="33" spans="1:3" x14ac:dyDescent="0.2">
      <c r="A33" s="9" t="str">
        <f>_xlfn.IFNA(('Table 11 Inputs'!A35),"")</f>
        <v xml:space="preserve"> </v>
      </c>
      <c r="B33" s="79" t="str">
        <f>IF(TRIM('Table 11 Inputs'!B35)="","", 'Table 11 Inputs'!B35)</f>
        <v/>
      </c>
      <c r="C33" s="94" t="str">
        <f>IF(B33=" "," ",_xlfn.IFNA(INDEX('Table 11 Inputs'!$H:$H, MATCH(B33,'Table 11 Inputs'!$B:$B,0))," "))</f>
        <v xml:space="preserve"> </v>
      </c>
    </row>
    <row r="34" spans="1:3" x14ac:dyDescent="0.2">
      <c r="A34" s="9" t="str">
        <f>_xlfn.IFNA(('Table 11 Inputs'!A36),"")</f>
        <v xml:space="preserve"> </v>
      </c>
      <c r="B34" s="79" t="str">
        <f>IF(TRIM('Table 11 Inputs'!B36)="","", 'Table 11 Inputs'!B36)</f>
        <v/>
      </c>
      <c r="C34" s="94" t="str">
        <f>IF(B34=" "," ",_xlfn.IFNA(INDEX('Table 11 Inputs'!$H:$H, MATCH(B34,'Table 11 Inputs'!$B:$B,0))," "))</f>
        <v xml:space="preserve"> </v>
      </c>
    </row>
    <row r="35" spans="1:3" x14ac:dyDescent="0.2">
      <c r="A35" s="9" t="str">
        <f>_xlfn.IFNA(('Table 11 Inputs'!A37),"")</f>
        <v xml:space="preserve"> </v>
      </c>
      <c r="B35" s="79" t="str">
        <f>IF(TRIM('Table 11 Inputs'!B37)="","", 'Table 11 Inputs'!B37)</f>
        <v/>
      </c>
      <c r="C35" s="94" t="str">
        <f>IF(B35=" "," ",_xlfn.IFNA(INDEX('Table 11 Inputs'!$H:$H, MATCH(B35,'Table 11 Inputs'!$B:$B,0))," "))</f>
        <v xml:space="preserve"> </v>
      </c>
    </row>
    <row r="36" spans="1:3" x14ac:dyDescent="0.2">
      <c r="A36" s="9" t="str">
        <f>_xlfn.IFNA(('Table 11 Inputs'!A38),"")</f>
        <v xml:space="preserve"> </v>
      </c>
      <c r="B36" s="79" t="str">
        <f>IF(TRIM('Table 11 Inputs'!B38)="","", 'Table 11 Inputs'!B38)</f>
        <v/>
      </c>
      <c r="C36" s="94" t="str">
        <f>IF(B36=" "," ",_xlfn.IFNA(INDEX('Table 11 Inputs'!$H:$H, MATCH(B36,'Table 11 Inputs'!$B:$B,0))," "))</f>
        <v xml:space="preserve"> </v>
      </c>
    </row>
    <row r="37" spans="1:3" x14ac:dyDescent="0.2">
      <c r="A37" s="9" t="str">
        <f>_xlfn.IFNA(('Table 11 Inputs'!A39),"")</f>
        <v xml:space="preserve"> </v>
      </c>
      <c r="B37" s="79" t="str">
        <f>IF(TRIM('Table 11 Inputs'!B39)="","", 'Table 11 Inputs'!B39)</f>
        <v/>
      </c>
      <c r="C37" s="94" t="str">
        <f>IF(B37=" "," ",_xlfn.IFNA(INDEX('Table 11 Inputs'!$H:$H, MATCH(B37,'Table 11 Inputs'!$B:$B,0))," "))</f>
        <v xml:space="preserve"> </v>
      </c>
    </row>
    <row r="38" spans="1:3" x14ac:dyDescent="0.2">
      <c r="A38" s="9" t="str">
        <f>_xlfn.IFNA(('Table 11 Inputs'!A40),"")</f>
        <v xml:space="preserve"> </v>
      </c>
      <c r="B38" s="79" t="str">
        <f>IF(TRIM('Table 11 Inputs'!B40)="","", 'Table 11 Inputs'!B40)</f>
        <v/>
      </c>
      <c r="C38" s="94" t="str">
        <f>IF(B38=" "," ",_xlfn.IFNA(INDEX('Table 11 Inputs'!$H:$H, MATCH(B38,'Table 11 Inputs'!$B:$B,0))," "))</f>
        <v xml:space="preserve"> </v>
      </c>
    </row>
    <row r="39" spans="1:3" x14ac:dyDescent="0.2">
      <c r="A39" s="9" t="str">
        <f>_xlfn.IFNA(('Table 11 Inputs'!A41),"")</f>
        <v xml:space="preserve"> </v>
      </c>
      <c r="B39" s="79" t="str">
        <f>IF(TRIM('Table 11 Inputs'!B41)="","", 'Table 11 Inputs'!B41)</f>
        <v/>
      </c>
      <c r="C39" s="94" t="str">
        <f>IF(B39=" "," ",_xlfn.IFNA(INDEX('Table 11 Inputs'!$H:$H, MATCH(B39,'Table 11 Inputs'!$B:$B,0))," "))</f>
        <v xml:space="preserve"> </v>
      </c>
    </row>
    <row r="40" spans="1:3" x14ac:dyDescent="0.2">
      <c r="A40" s="9" t="str">
        <f>_xlfn.IFNA(('Table 11 Inputs'!A42),"")</f>
        <v xml:space="preserve"> </v>
      </c>
      <c r="B40" s="79" t="str">
        <f>IF(TRIM('Table 11 Inputs'!B42)="","", 'Table 11 Inputs'!B42)</f>
        <v/>
      </c>
      <c r="C40" s="94" t="str">
        <f>IF(B40=" "," ",_xlfn.IFNA(INDEX('Table 11 Inputs'!$H:$H, MATCH(B40,'Table 11 Inputs'!$B:$B,0))," "))</f>
        <v xml:space="preserve"> </v>
      </c>
    </row>
    <row r="41" spans="1:3" x14ac:dyDescent="0.2">
      <c r="A41" s="9" t="str">
        <f>_xlfn.IFNA(('Table 11 Inputs'!A43),"")</f>
        <v xml:space="preserve"> </v>
      </c>
      <c r="B41" s="79" t="str">
        <f>IF(TRIM('Table 11 Inputs'!B43)="","", 'Table 11 Inputs'!B43)</f>
        <v/>
      </c>
      <c r="C41" s="94" t="str">
        <f>IF(B41=" "," ",_xlfn.IFNA(INDEX('Table 11 Inputs'!$H:$H, MATCH(B41,'Table 11 Inputs'!$B:$B,0))," "))</f>
        <v xml:space="preserve"> </v>
      </c>
    </row>
    <row r="42" spans="1:3" x14ac:dyDescent="0.2">
      <c r="A42" s="9" t="str">
        <f>_xlfn.IFNA(('Table 11 Inputs'!A44),"")</f>
        <v xml:space="preserve"> </v>
      </c>
      <c r="B42" s="79" t="str">
        <f>IF(TRIM('Table 11 Inputs'!B44)="","", 'Table 11 Inputs'!B44)</f>
        <v/>
      </c>
      <c r="C42" s="94" t="str">
        <f>IF(B42=" "," ",_xlfn.IFNA(INDEX('Table 11 Inputs'!$H:$H, MATCH(B42,'Table 11 Inputs'!$B:$B,0))," "))</f>
        <v xml:space="preserve"> </v>
      </c>
    </row>
    <row r="43" spans="1:3" x14ac:dyDescent="0.2">
      <c r="A43" s="9" t="str">
        <f>_xlfn.IFNA(('Table 11 Inputs'!A45),"")</f>
        <v xml:space="preserve"> </v>
      </c>
      <c r="B43" s="79" t="str">
        <f>IF(TRIM('Table 11 Inputs'!B45)="","", 'Table 11 Inputs'!B45)</f>
        <v/>
      </c>
      <c r="C43" s="94" t="str">
        <f>IF(B43=" "," ",_xlfn.IFNA(INDEX('Table 11 Inputs'!$H:$H, MATCH(B43,'Table 11 Inputs'!$B:$B,0))," "))</f>
        <v xml:space="preserve"> </v>
      </c>
    </row>
    <row r="44" spans="1:3" x14ac:dyDescent="0.2">
      <c r="A44" s="9" t="str">
        <f>_xlfn.IFNA(('Table 11 Inputs'!A46),"")</f>
        <v xml:space="preserve"> </v>
      </c>
      <c r="B44" s="79" t="str">
        <f>IF(TRIM('Table 11 Inputs'!B46)="","", 'Table 11 Inputs'!B46)</f>
        <v/>
      </c>
      <c r="C44" s="94" t="str">
        <f>IF(B44=" "," ",_xlfn.IFNA(INDEX('Table 11 Inputs'!$H:$H, MATCH(B44,'Table 11 Inputs'!$B:$B,0))," "))</f>
        <v xml:space="preserve"> </v>
      </c>
    </row>
    <row r="45" spans="1:3" x14ac:dyDescent="0.2">
      <c r="A45" s="9" t="str">
        <f>_xlfn.IFNA(('Table 11 Inputs'!A47),"")</f>
        <v xml:space="preserve"> </v>
      </c>
      <c r="B45" s="79" t="str">
        <f>IF(TRIM('Table 11 Inputs'!B47)="","", 'Table 11 Inputs'!B47)</f>
        <v/>
      </c>
      <c r="C45" s="94" t="str">
        <f>IF(B45=" "," ",_xlfn.IFNA(INDEX('Table 11 Inputs'!$H:$H, MATCH(B45,'Table 11 Inputs'!$B:$B,0))," "))</f>
        <v xml:space="preserve"> </v>
      </c>
    </row>
    <row r="46" spans="1:3" x14ac:dyDescent="0.2">
      <c r="A46" s="9" t="str">
        <f>_xlfn.IFNA(('Table 11 Inputs'!A48),"")</f>
        <v xml:space="preserve"> </v>
      </c>
      <c r="B46" s="79" t="str">
        <f>IF(TRIM('Table 11 Inputs'!B48)="","", 'Table 11 Inputs'!B48)</f>
        <v/>
      </c>
      <c r="C46" s="94" t="str">
        <f>IF(B46=" "," ",_xlfn.IFNA(INDEX('Table 11 Inputs'!$H:$H, MATCH(B46,'Table 11 Inputs'!$B:$B,0))," "))</f>
        <v xml:space="preserve"> </v>
      </c>
    </row>
    <row r="47" spans="1:3" x14ac:dyDescent="0.2">
      <c r="A47" s="9" t="str">
        <f>_xlfn.IFNA(('Table 11 Inputs'!A49),"")</f>
        <v xml:space="preserve"> </v>
      </c>
      <c r="B47" s="79" t="str">
        <f>IF(TRIM('Table 11 Inputs'!B49)="","", 'Table 11 Inputs'!B49)</f>
        <v/>
      </c>
      <c r="C47" s="94" t="str">
        <f>IF(B47=" "," ",_xlfn.IFNA(INDEX('Table 11 Inputs'!$H:$H, MATCH(B47,'Table 11 Inputs'!$B:$B,0))," "))</f>
        <v xml:space="preserve"> </v>
      </c>
    </row>
    <row r="48" spans="1:3" x14ac:dyDescent="0.2">
      <c r="A48" s="9" t="str">
        <f>_xlfn.IFNA(('Table 11 Inputs'!A50),"")</f>
        <v xml:space="preserve"> </v>
      </c>
      <c r="B48" s="79" t="str">
        <f>IF(TRIM('Table 11 Inputs'!B50)="","", 'Table 11 Inputs'!B50)</f>
        <v/>
      </c>
      <c r="C48" s="94" t="str">
        <f>IF(B48=" "," ",_xlfn.IFNA(INDEX('Table 11 Inputs'!$H:$H, MATCH(B48,'Table 11 Inputs'!$B:$B,0))," "))</f>
        <v xml:space="preserve"> </v>
      </c>
    </row>
    <row r="49" spans="1:3" x14ac:dyDescent="0.2">
      <c r="A49" s="9" t="str">
        <f>_xlfn.IFNA(('Table 11 Inputs'!A51),"")</f>
        <v xml:space="preserve"> </v>
      </c>
      <c r="B49" s="79" t="str">
        <f>IF(TRIM('Table 11 Inputs'!B51)="","", 'Table 11 Inputs'!B51)</f>
        <v/>
      </c>
      <c r="C49" s="94" t="str">
        <f>IF(B49=" "," ",_xlfn.IFNA(INDEX('Table 11 Inputs'!$H:$H, MATCH(B49,'Table 11 Inputs'!$B:$B,0))," "))</f>
        <v xml:space="preserve"> </v>
      </c>
    </row>
    <row r="50" spans="1:3" x14ac:dyDescent="0.2">
      <c r="A50" s="9" t="str">
        <f>_xlfn.IFNA(('Table 11 Inputs'!A52),"")</f>
        <v xml:space="preserve"> </v>
      </c>
      <c r="B50" s="79" t="str">
        <f>IF(TRIM('Table 11 Inputs'!B52)="","", 'Table 11 Inputs'!B52)</f>
        <v/>
      </c>
      <c r="C50" s="94" t="str">
        <f>IF(B50=" "," ",_xlfn.IFNA(INDEX('Table 11 Inputs'!$H:$H, MATCH(B50,'Table 11 Inputs'!$B:$B,0))," "))</f>
        <v xml:space="preserve"> </v>
      </c>
    </row>
    <row r="51" spans="1:3" x14ac:dyDescent="0.2">
      <c r="A51" s="9" t="str">
        <f>_xlfn.IFNA(('Table 11 Inputs'!A53),"")</f>
        <v xml:space="preserve"> </v>
      </c>
      <c r="B51" s="79" t="str">
        <f>IF(TRIM('Table 11 Inputs'!B53)="","", 'Table 11 Inputs'!B53)</f>
        <v/>
      </c>
      <c r="C51" s="94" t="str">
        <f>IF(B51=" "," ",_xlfn.IFNA(INDEX('Table 11 Inputs'!$H:$H, MATCH(B51,'Table 11 Inputs'!$B:$B,0))," "))</f>
        <v xml:space="preserve"> </v>
      </c>
    </row>
    <row r="52" spans="1:3" x14ac:dyDescent="0.2">
      <c r="A52" s="9" t="str">
        <f>_xlfn.IFNA(('Table 11 Inputs'!A54),"")</f>
        <v xml:space="preserve"> </v>
      </c>
      <c r="B52" s="79" t="str">
        <f>IF(TRIM('Table 11 Inputs'!B54)="","", 'Table 11 Inputs'!B54)</f>
        <v/>
      </c>
      <c r="C52" s="94" t="str">
        <f>IF(B52=" "," ",_xlfn.IFNA(INDEX('Table 11 Inputs'!$H:$H, MATCH(B52,'Table 11 Inputs'!$B:$B,0))," "))</f>
        <v xml:space="preserve"> </v>
      </c>
    </row>
    <row r="53" spans="1:3" x14ac:dyDescent="0.2">
      <c r="A53" s="9" t="str">
        <f>_xlfn.IFNA(('Table 11 Inputs'!A55),"")</f>
        <v xml:space="preserve"> </v>
      </c>
      <c r="B53" s="79" t="str">
        <f>IF(TRIM('Table 11 Inputs'!B55)="","", 'Table 11 Inputs'!B55)</f>
        <v/>
      </c>
      <c r="C53" s="94" t="str">
        <f>IF(B53=" "," ",_xlfn.IFNA(INDEX('Table 11 Inputs'!$H:$H, MATCH(B53,'Table 11 Inputs'!$B:$B,0))," "))</f>
        <v xml:space="preserve"> </v>
      </c>
    </row>
    <row r="54" spans="1:3" x14ac:dyDescent="0.2">
      <c r="A54" s="9" t="str">
        <f>_xlfn.IFNA(('Table 11 Inputs'!A56),"")</f>
        <v xml:space="preserve"> </v>
      </c>
      <c r="B54" s="79" t="str">
        <f>IF(TRIM('Table 11 Inputs'!B56)="","", 'Table 11 Inputs'!B56)</f>
        <v/>
      </c>
      <c r="C54" s="94" t="str">
        <f>IF(B54=" "," ",_xlfn.IFNA(INDEX('Table 11 Inputs'!$H:$H, MATCH(B54,'Table 11 Inputs'!$B:$B,0))," "))</f>
        <v xml:space="preserve"> </v>
      </c>
    </row>
    <row r="55" spans="1:3" x14ac:dyDescent="0.2">
      <c r="A55" s="9" t="str">
        <f>_xlfn.IFNA(('Table 11 Inputs'!A57),"")</f>
        <v xml:space="preserve"> </v>
      </c>
      <c r="B55" s="79" t="str">
        <f>IF(TRIM('Table 11 Inputs'!B57)="","", 'Table 11 Inputs'!B57)</f>
        <v/>
      </c>
      <c r="C55" s="94" t="str">
        <f>IF(B55=" "," ",_xlfn.IFNA(INDEX('Table 11 Inputs'!$H:$H, MATCH(B55,'Table 11 Inputs'!$B:$B,0))," "))</f>
        <v xml:space="preserve"> </v>
      </c>
    </row>
    <row r="56" spans="1:3" x14ac:dyDescent="0.2">
      <c r="A56" s="9" t="str">
        <f>_xlfn.IFNA(('Table 11 Inputs'!A58),"")</f>
        <v xml:space="preserve"> </v>
      </c>
      <c r="B56" s="79" t="str">
        <f>IF(TRIM('Table 11 Inputs'!B58)="","", 'Table 11 Inputs'!B58)</f>
        <v/>
      </c>
      <c r="C56" s="94" t="str">
        <f>IF(B56=" "," ",_xlfn.IFNA(INDEX('Table 11 Inputs'!$H:$H, MATCH(B56,'Table 11 Inputs'!$B:$B,0))," "))</f>
        <v xml:space="preserve"> </v>
      </c>
    </row>
    <row r="57" spans="1:3" x14ac:dyDescent="0.2">
      <c r="A57" s="9" t="str">
        <f>_xlfn.IFNA(('Table 11 Inputs'!A59),"")</f>
        <v xml:space="preserve"> </v>
      </c>
      <c r="B57" s="79" t="str">
        <f>IF(TRIM('Table 11 Inputs'!B59)="","", 'Table 11 Inputs'!B59)</f>
        <v/>
      </c>
      <c r="C57" s="94" t="str">
        <f>IF(B57=" "," ",_xlfn.IFNA(INDEX('Table 11 Inputs'!$H:$H, MATCH(B57,'Table 11 Inputs'!$B:$B,0))," "))</f>
        <v xml:space="preserve"> </v>
      </c>
    </row>
    <row r="58" spans="1:3" x14ac:dyDescent="0.2">
      <c r="A58" s="9" t="str">
        <f>_xlfn.IFNA(('Table 11 Inputs'!A60),"")</f>
        <v xml:space="preserve"> </v>
      </c>
      <c r="B58" s="79" t="str">
        <f>IF(TRIM('Table 11 Inputs'!B60)="","", 'Table 11 Inputs'!B60)</f>
        <v/>
      </c>
      <c r="C58" s="94" t="str">
        <f>IF(B58=" "," ",_xlfn.IFNA(INDEX('Table 11 Inputs'!$H:$H, MATCH(B58,'Table 11 Inputs'!$B:$B,0))," "))</f>
        <v xml:space="preserve"> </v>
      </c>
    </row>
    <row r="59" spans="1:3" x14ac:dyDescent="0.2">
      <c r="A59" s="9" t="str">
        <f>_xlfn.IFNA(('Table 11 Inputs'!A61),"")</f>
        <v xml:space="preserve"> </v>
      </c>
      <c r="B59" s="79" t="str">
        <f>IF(TRIM('Table 11 Inputs'!B61)="","", 'Table 11 Inputs'!B61)</f>
        <v/>
      </c>
      <c r="C59" s="94" t="str">
        <f>IF(B59=" "," ",_xlfn.IFNA(INDEX('Table 11 Inputs'!$H:$H, MATCH(B59,'Table 11 Inputs'!$B:$B,0))," "))</f>
        <v xml:space="preserve"> </v>
      </c>
    </row>
    <row r="60" spans="1:3" x14ac:dyDescent="0.2">
      <c r="A60" s="9" t="str">
        <f>_xlfn.IFNA(('Table 11 Inputs'!A62),"")</f>
        <v xml:space="preserve"> </v>
      </c>
      <c r="B60" s="79" t="str">
        <f>IF(TRIM('Table 11 Inputs'!B62)="","", 'Table 11 Inputs'!B62)</f>
        <v/>
      </c>
      <c r="C60" s="94" t="str">
        <f>IF(B60=" "," ",_xlfn.IFNA(INDEX('Table 11 Inputs'!$H:$H, MATCH(B60,'Table 11 Inputs'!$B:$B,0))," "))</f>
        <v xml:space="preserve"> </v>
      </c>
    </row>
    <row r="61" spans="1:3" x14ac:dyDescent="0.2">
      <c r="A61" s="9" t="str">
        <f>_xlfn.IFNA(('Table 11 Inputs'!A63),"")</f>
        <v xml:space="preserve"> </v>
      </c>
      <c r="B61" s="79" t="str">
        <f>IF(TRIM('Table 11 Inputs'!B63)="","", 'Table 11 Inputs'!B63)</f>
        <v/>
      </c>
      <c r="C61" s="94" t="str">
        <f>IF(B61=" "," ",_xlfn.IFNA(INDEX('Table 11 Inputs'!$H:$H, MATCH(B61,'Table 11 Inputs'!$B:$B,0))," "))</f>
        <v xml:space="preserve"> </v>
      </c>
    </row>
    <row r="62" spans="1:3" x14ac:dyDescent="0.2">
      <c r="A62" s="9" t="str">
        <f>_xlfn.IFNA(('Table 11 Inputs'!A64),"")</f>
        <v xml:space="preserve"> </v>
      </c>
      <c r="B62" s="79" t="str">
        <f>IF(TRIM('Table 11 Inputs'!B64)="","", 'Table 11 Inputs'!B64)</f>
        <v/>
      </c>
      <c r="C62" s="94" t="str">
        <f>IF(B62=" "," ",_xlfn.IFNA(INDEX('Table 11 Inputs'!$H:$H, MATCH(B62,'Table 11 Inputs'!$B:$B,0))," "))</f>
        <v xml:space="preserve"> </v>
      </c>
    </row>
    <row r="63" spans="1:3" x14ac:dyDescent="0.2">
      <c r="A63" s="9" t="str">
        <f>_xlfn.IFNA(('Table 11 Inputs'!A65),"")</f>
        <v xml:space="preserve"> </v>
      </c>
      <c r="B63" s="79" t="str">
        <f>IF(TRIM('Table 11 Inputs'!B65)="","", 'Table 11 Inputs'!B65)</f>
        <v/>
      </c>
      <c r="C63" s="94" t="str">
        <f>IF(B63=" "," ",_xlfn.IFNA(INDEX('Table 11 Inputs'!$H:$H, MATCH(B63,'Table 11 Inputs'!$B:$B,0))," "))</f>
        <v xml:space="preserve"> </v>
      </c>
    </row>
    <row r="64" spans="1:3" x14ac:dyDescent="0.2">
      <c r="A64" s="9" t="str">
        <f>_xlfn.IFNA(('Table 11 Inputs'!A66),"")</f>
        <v xml:space="preserve"> </v>
      </c>
      <c r="B64" s="79" t="str">
        <f>IF(TRIM('Table 11 Inputs'!B66)="","", 'Table 11 Inputs'!B66)</f>
        <v/>
      </c>
      <c r="C64" s="94" t="str">
        <f>IF(B64=" "," ",_xlfn.IFNA(INDEX('Table 11 Inputs'!$H:$H, MATCH(B64,'Table 11 Inputs'!$B:$B,0))," "))</f>
        <v xml:space="preserve"> </v>
      </c>
    </row>
    <row r="65" spans="1:3" x14ac:dyDescent="0.2">
      <c r="A65" s="9" t="str">
        <f>_xlfn.IFNA(('Table 11 Inputs'!A67),"")</f>
        <v xml:space="preserve"> </v>
      </c>
      <c r="B65" s="79" t="str">
        <f>IF(TRIM('Table 11 Inputs'!B67)="","", 'Table 11 Inputs'!B67)</f>
        <v/>
      </c>
      <c r="C65" s="94" t="str">
        <f>IF(B65=" "," ",_xlfn.IFNA(INDEX('Table 11 Inputs'!$H:$H, MATCH(B65,'Table 11 Inputs'!$B:$B,0))," "))</f>
        <v xml:space="preserve"> </v>
      </c>
    </row>
    <row r="66" spans="1:3" x14ac:dyDescent="0.2">
      <c r="A66" s="9" t="str">
        <f>_xlfn.IFNA(('Table 11 Inputs'!A68),"")</f>
        <v xml:space="preserve"> </v>
      </c>
      <c r="B66" s="79" t="str">
        <f>IF(TRIM('Table 11 Inputs'!B68)="","", 'Table 11 Inputs'!B68)</f>
        <v/>
      </c>
      <c r="C66" s="94" t="str">
        <f>IF(B66=" "," ",_xlfn.IFNA(INDEX('Table 11 Inputs'!$H:$H, MATCH(B66,'Table 11 Inputs'!$B:$B,0))," "))</f>
        <v xml:space="preserve"> </v>
      </c>
    </row>
    <row r="67" spans="1:3" x14ac:dyDescent="0.2">
      <c r="A67" s="9" t="str">
        <f>_xlfn.IFNA(('Table 11 Inputs'!A69),"")</f>
        <v xml:space="preserve"> </v>
      </c>
      <c r="B67" s="79" t="str">
        <f>IF(TRIM('Table 11 Inputs'!B69)="","", 'Table 11 Inputs'!B69)</f>
        <v/>
      </c>
      <c r="C67" s="94" t="str">
        <f>IF(B67=" "," ",_xlfn.IFNA(INDEX('Table 11 Inputs'!$H:$H, MATCH(B67,'Table 11 Inputs'!$B:$B,0))," "))</f>
        <v xml:space="preserve"> </v>
      </c>
    </row>
    <row r="68" spans="1:3" x14ac:dyDescent="0.2">
      <c r="A68" s="9" t="str">
        <f>_xlfn.IFNA(('Table 11 Inputs'!A70),"")</f>
        <v xml:space="preserve"> </v>
      </c>
      <c r="B68" s="79" t="str">
        <f>IF(TRIM('Table 11 Inputs'!B70)="","", 'Table 11 Inputs'!B70)</f>
        <v/>
      </c>
      <c r="C68" s="94" t="str">
        <f>IF(B68=" "," ",_xlfn.IFNA(INDEX('Table 11 Inputs'!$H:$H, MATCH(B68,'Table 11 Inputs'!$B:$B,0))," "))</f>
        <v xml:space="preserve"> </v>
      </c>
    </row>
    <row r="69" spans="1:3" x14ac:dyDescent="0.2">
      <c r="A69" s="9" t="str">
        <f>_xlfn.IFNA(('Table 11 Inputs'!A71),"")</f>
        <v xml:space="preserve"> </v>
      </c>
      <c r="B69" s="79" t="str">
        <f>IF(TRIM('Table 11 Inputs'!B71)="","", 'Table 11 Inputs'!B71)</f>
        <v/>
      </c>
      <c r="C69" s="94" t="str">
        <f>IF(B69=" "," ",_xlfn.IFNA(INDEX('Table 11 Inputs'!$H:$H, MATCH(B69,'Table 11 Inputs'!$B:$B,0))," "))</f>
        <v xml:space="preserve"> </v>
      </c>
    </row>
    <row r="70" spans="1:3" x14ac:dyDescent="0.2">
      <c r="A70" s="9" t="str">
        <f>_xlfn.IFNA(('Table 11 Inputs'!A72),"")</f>
        <v xml:space="preserve"> </v>
      </c>
      <c r="B70" s="79" t="str">
        <f>IF(TRIM('Table 11 Inputs'!B72)="","", 'Table 11 Inputs'!B72)</f>
        <v/>
      </c>
      <c r="C70" s="94" t="str">
        <f>IF(B70=" "," ",_xlfn.IFNA(INDEX('Table 11 Inputs'!$H:$H, MATCH(B70,'Table 11 Inputs'!$B:$B,0))," "))</f>
        <v xml:space="preserve"> </v>
      </c>
    </row>
    <row r="71" spans="1:3" x14ac:dyDescent="0.2">
      <c r="A71" s="9" t="str">
        <f>_xlfn.IFNA(('Table 11 Inputs'!A73),"")</f>
        <v xml:space="preserve"> </v>
      </c>
      <c r="B71" s="79" t="str">
        <f>IF(TRIM('Table 11 Inputs'!B73)="","", 'Table 11 Inputs'!B73)</f>
        <v/>
      </c>
      <c r="C71" s="94" t="str">
        <f>IF(B71=" "," ",_xlfn.IFNA(INDEX('Table 11 Inputs'!$H:$H, MATCH(B71,'Table 11 Inputs'!$B:$B,0))," "))</f>
        <v xml:space="preserve"> </v>
      </c>
    </row>
    <row r="72" spans="1:3" x14ac:dyDescent="0.2">
      <c r="A72" s="9" t="str">
        <f>_xlfn.IFNA(('Table 11 Inputs'!A74),"")</f>
        <v xml:space="preserve"> </v>
      </c>
      <c r="B72" s="79" t="str">
        <f>IF(TRIM('Table 11 Inputs'!B74)="","", 'Table 11 Inputs'!B74)</f>
        <v/>
      </c>
      <c r="C72" s="94" t="str">
        <f>IF(B72=" "," ",_xlfn.IFNA(INDEX('Table 11 Inputs'!$H:$H, MATCH(B72,'Table 11 Inputs'!$B:$B,0))," "))</f>
        <v xml:space="preserve"> </v>
      </c>
    </row>
    <row r="73" spans="1:3" x14ac:dyDescent="0.2">
      <c r="A73" s="9" t="str">
        <f>_xlfn.IFNA(('Table 11 Inputs'!A75),"")</f>
        <v xml:space="preserve"> </v>
      </c>
      <c r="B73" s="79" t="str">
        <f>IF(TRIM('Table 11 Inputs'!B75)="","", 'Table 11 Inputs'!B75)</f>
        <v/>
      </c>
      <c r="C73" s="94" t="str">
        <f>IF(B73=" "," ",_xlfn.IFNA(INDEX('Table 11 Inputs'!$H:$H, MATCH(B73,'Table 11 Inputs'!$B:$B,0))," "))</f>
        <v xml:space="preserve"> </v>
      </c>
    </row>
    <row r="74" spans="1:3" x14ac:dyDescent="0.2">
      <c r="A74" s="9" t="str">
        <f>_xlfn.IFNA(('Table 11 Inputs'!A76),"")</f>
        <v xml:space="preserve"> </v>
      </c>
      <c r="B74" s="79" t="str">
        <f>IF(TRIM('Table 11 Inputs'!B76)="","", 'Table 11 Inputs'!B76)</f>
        <v/>
      </c>
      <c r="C74" s="94" t="str">
        <f>IF(B74=" "," ",_xlfn.IFNA(INDEX('Table 11 Inputs'!$H:$H, MATCH(B74,'Table 11 Inputs'!$B:$B,0))," "))</f>
        <v xml:space="preserve"> </v>
      </c>
    </row>
    <row r="75" spans="1:3" x14ac:dyDescent="0.2">
      <c r="A75" s="9" t="str">
        <f>_xlfn.IFNA(('Table 11 Inputs'!A77),"")</f>
        <v xml:space="preserve"> </v>
      </c>
      <c r="B75" s="79" t="str">
        <f>IF(TRIM('Table 11 Inputs'!B77)="","", 'Table 11 Inputs'!B77)</f>
        <v/>
      </c>
      <c r="C75" s="94" t="str">
        <f>IF(B75=" "," ",_xlfn.IFNA(INDEX('Table 11 Inputs'!$H:$H, MATCH(B75,'Table 11 Inputs'!$B:$B,0))," "))</f>
        <v xml:space="preserve"> </v>
      </c>
    </row>
    <row r="76" spans="1:3" x14ac:dyDescent="0.2">
      <c r="A76" s="9" t="str">
        <f>_xlfn.IFNA(('Table 11 Inputs'!A78),"")</f>
        <v xml:space="preserve"> </v>
      </c>
      <c r="B76" s="79" t="str">
        <f>IF(TRIM('Table 11 Inputs'!B78)="","", 'Table 11 Inputs'!B78)</f>
        <v/>
      </c>
      <c r="C76" s="94" t="str">
        <f>IF(B76=" "," ",_xlfn.IFNA(INDEX('Table 11 Inputs'!$H:$H, MATCH(B76,'Table 11 Inputs'!$B:$B,0))," "))</f>
        <v xml:space="preserve"> </v>
      </c>
    </row>
    <row r="77" spans="1:3" x14ac:dyDescent="0.2">
      <c r="A77" s="9" t="str">
        <f>_xlfn.IFNA(('Table 11 Inputs'!A79),"")</f>
        <v xml:space="preserve"> </v>
      </c>
      <c r="B77" s="79" t="str">
        <f>IF(TRIM('Table 11 Inputs'!B79)="","", 'Table 11 Inputs'!B79)</f>
        <v/>
      </c>
      <c r="C77" s="94" t="str">
        <f>IF(B77=" "," ",_xlfn.IFNA(INDEX('Table 11 Inputs'!$H:$H, MATCH(B77,'Table 11 Inputs'!$B:$B,0))," "))</f>
        <v xml:space="preserve"> </v>
      </c>
    </row>
    <row r="78" spans="1:3" x14ac:dyDescent="0.2">
      <c r="A78" s="9" t="str">
        <f>_xlfn.IFNA(('Table 11 Inputs'!A80),"")</f>
        <v xml:space="preserve"> </v>
      </c>
      <c r="B78" s="79" t="str">
        <f>IF(TRIM('Table 11 Inputs'!B80)="","", 'Table 11 Inputs'!B80)</f>
        <v/>
      </c>
      <c r="C78" s="94" t="str">
        <f>IF(B78=" "," ",_xlfn.IFNA(INDEX('Table 11 Inputs'!$H:$H, MATCH(B78,'Table 11 Inputs'!$B:$B,0))," "))</f>
        <v xml:space="preserve"> </v>
      </c>
    </row>
    <row r="79" spans="1:3" x14ac:dyDescent="0.2">
      <c r="A79" s="9" t="str">
        <f>_xlfn.IFNA(('Table 11 Inputs'!A81),"")</f>
        <v xml:space="preserve"> </v>
      </c>
      <c r="B79" s="79" t="str">
        <f>IF(TRIM('Table 11 Inputs'!B81)="","", 'Table 11 Inputs'!B81)</f>
        <v/>
      </c>
      <c r="C79" s="94" t="str">
        <f>IF(B79=" "," ",_xlfn.IFNA(INDEX('Table 11 Inputs'!$H:$H, MATCH(B79,'Table 11 Inputs'!$B:$B,0))," "))</f>
        <v xml:space="preserve"> </v>
      </c>
    </row>
    <row r="80" spans="1:3" x14ac:dyDescent="0.2">
      <c r="A80" s="9" t="str">
        <f>_xlfn.IFNA(('Table 11 Inputs'!A82),"")</f>
        <v xml:space="preserve"> </v>
      </c>
      <c r="B80" s="79" t="str">
        <f>IF(TRIM('Table 11 Inputs'!B82)="","", 'Table 11 Inputs'!B82)</f>
        <v/>
      </c>
      <c r="C80" s="94" t="str">
        <f>IF(B80=" "," ",_xlfn.IFNA(INDEX('Table 11 Inputs'!$H:$H, MATCH(B80,'Table 11 Inputs'!$B:$B,0))," "))</f>
        <v xml:space="preserve"> </v>
      </c>
    </row>
    <row r="81" spans="1:3" x14ac:dyDescent="0.2">
      <c r="A81" s="9" t="str">
        <f>_xlfn.IFNA(('Table 11 Inputs'!A83),"")</f>
        <v xml:space="preserve"> </v>
      </c>
      <c r="B81" s="79" t="str">
        <f>IF(TRIM('Table 11 Inputs'!B83)="","", 'Table 11 Inputs'!B83)</f>
        <v/>
      </c>
      <c r="C81" s="94" t="str">
        <f>IF(B81=" "," ",_xlfn.IFNA(INDEX('Table 11 Inputs'!$H:$H, MATCH(B81,'Table 11 Inputs'!$B:$B,0))," "))</f>
        <v xml:space="preserve"> </v>
      </c>
    </row>
    <row r="82" spans="1:3" x14ac:dyDescent="0.2">
      <c r="A82" s="9" t="str">
        <f>_xlfn.IFNA(('Table 11 Inputs'!A84),"")</f>
        <v xml:space="preserve"> </v>
      </c>
      <c r="B82" s="79" t="str">
        <f>IF(TRIM('Table 11 Inputs'!B84)="","", 'Table 11 Inputs'!B84)</f>
        <v/>
      </c>
      <c r="C82" s="94" t="str">
        <f>IF(B82=" "," ",_xlfn.IFNA(INDEX('Table 11 Inputs'!$H:$H, MATCH(B82,'Table 11 Inputs'!$B:$B,0))," "))</f>
        <v xml:space="preserve"> </v>
      </c>
    </row>
    <row r="83" spans="1:3" x14ac:dyDescent="0.2">
      <c r="A83" s="9" t="str">
        <f>_xlfn.IFNA(('Table 11 Inputs'!A85),"")</f>
        <v xml:space="preserve"> </v>
      </c>
      <c r="B83" s="79" t="str">
        <f>IF(TRIM('Table 11 Inputs'!B85)="","", 'Table 11 Inputs'!B85)</f>
        <v/>
      </c>
      <c r="C83" s="94" t="str">
        <f>IF(B83=" "," ",_xlfn.IFNA(INDEX('Table 11 Inputs'!$H:$H, MATCH(B83,'Table 11 Inputs'!$B:$B,0))," "))</f>
        <v xml:space="preserve"> </v>
      </c>
    </row>
    <row r="84" spans="1:3" x14ac:dyDescent="0.2">
      <c r="A84" s="9" t="str">
        <f>_xlfn.IFNA(('Table 11 Inputs'!A86),"")</f>
        <v xml:space="preserve"> </v>
      </c>
      <c r="B84" s="79" t="str">
        <f>IF(TRIM('Table 11 Inputs'!B86)="","", 'Table 11 Inputs'!B86)</f>
        <v/>
      </c>
      <c r="C84" s="94" t="str">
        <f>IF(B84=" "," ",_xlfn.IFNA(INDEX('Table 11 Inputs'!$H:$H, MATCH(B84,'Table 11 Inputs'!$B:$B,0))," "))</f>
        <v xml:space="preserve"> </v>
      </c>
    </row>
    <row r="85" spans="1:3" x14ac:dyDescent="0.2">
      <c r="A85" s="9" t="str">
        <f>_xlfn.IFNA(('Table 11 Inputs'!A87),"")</f>
        <v xml:space="preserve"> </v>
      </c>
      <c r="B85" s="79" t="str">
        <f>IF(TRIM('Table 11 Inputs'!B87)="","", 'Table 11 Inputs'!B87)</f>
        <v/>
      </c>
      <c r="C85" s="94" t="str">
        <f>IF(B85=" "," ",_xlfn.IFNA(INDEX('Table 11 Inputs'!$H:$H, MATCH(B85,'Table 11 Inputs'!$B:$B,0))," "))</f>
        <v xml:space="preserve"> </v>
      </c>
    </row>
    <row r="86" spans="1:3" x14ac:dyDescent="0.2">
      <c r="A86" s="9" t="str">
        <f>_xlfn.IFNA(('Table 11 Inputs'!A88),"")</f>
        <v xml:space="preserve"> </v>
      </c>
      <c r="B86" s="79" t="str">
        <f>IF(TRIM('Table 11 Inputs'!B88)="","", 'Table 11 Inputs'!B88)</f>
        <v/>
      </c>
      <c r="C86" s="94" t="str">
        <f>IF(B86=" "," ",_xlfn.IFNA(INDEX('Table 11 Inputs'!$H:$H, MATCH(B86,'Table 11 Inputs'!$B:$B,0))," "))</f>
        <v xml:space="preserve"> </v>
      </c>
    </row>
    <row r="87" spans="1:3" x14ac:dyDescent="0.2">
      <c r="A87" s="9" t="str">
        <f>_xlfn.IFNA(('Table 11 Inputs'!A89),"")</f>
        <v xml:space="preserve"> </v>
      </c>
      <c r="B87" s="79" t="str">
        <f>IF(TRIM('Table 11 Inputs'!B89)="","", 'Table 11 Inputs'!B89)</f>
        <v/>
      </c>
      <c r="C87" s="94" t="str">
        <f>IF(B87=" "," ",_xlfn.IFNA(INDEX('Table 11 Inputs'!$H:$H, MATCH(B87,'Table 11 Inputs'!$B:$B,0))," "))</f>
        <v xml:space="preserve"> </v>
      </c>
    </row>
    <row r="88" spans="1:3" x14ac:dyDescent="0.2">
      <c r="A88" s="9" t="str">
        <f>_xlfn.IFNA(('Table 11 Inputs'!A90),"")</f>
        <v xml:space="preserve"> </v>
      </c>
      <c r="B88" s="79" t="str">
        <f>IF(TRIM('Table 11 Inputs'!B90)="","", 'Table 11 Inputs'!B90)</f>
        <v/>
      </c>
      <c r="C88" s="94" t="str">
        <f>IF(B88=" "," ",_xlfn.IFNA(INDEX('Table 11 Inputs'!$H:$H, MATCH(B88,'Table 11 Inputs'!$B:$B,0))," "))</f>
        <v xml:space="preserve"> </v>
      </c>
    </row>
    <row r="89" spans="1:3" x14ac:dyDescent="0.2">
      <c r="A89" s="9" t="str">
        <f>_xlfn.IFNA(('Table 11 Inputs'!A91),"")</f>
        <v xml:space="preserve"> </v>
      </c>
      <c r="B89" s="79" t="str">
        <f>IF(TRIM('Table 11 Inputs'!B91)="","", 'Table 11 Inputs'!B91)</f>
        <v/>
      </c>
      <c r="C89" s="94" t="str">
        <f>IF(B89=" "," ",_xlfn.IFNA(INDEX('Table 11 Inputs'!$H:$H, MATCH(B89,'Table 11 Inputs'!$B:$B,0))," "))</f>
        <v xml:space="preserve"> </v>
      </c>
    </row>
    <row r="90" spans="1:3" x14ac:dyDescent="0.2">
      <c r="A90" s="9" t="str">
        <f>_xlfn.IFNA(('Table 11 Inputs'!A92),"")</f>
        <v xml:space="preserve"> </v>
      </c>
      <c r="B90" s="79" t="str">
        <f>IF(TRIM('Table 11 Inputs'!B92)="","", 'Table 11 Inputs'!B92)</f>
        <v/>
      </c>
      <c r="C90" s="94" t="str">
        <f>IF(B90=" "," ",_xlfn.IFNA(INDEX('Table 11 Inputs'!$H:$H, MATCH(B90,'Table 11 Inputs'!$B:$B,0))," "))</f>
        <v xml:space="preserve"> </v>
      </c>
    </row>
    <row r="91" spans="1:3" x14ac:dyDescent="0.2">
      <c r="A91" s="9" t="str">
        <f>_xlfn.IFNA(('Table 11 Inputs'!A93),"")</f>
        <v xml:space="preserve"> </v>
      </c>
      <c r="B91" s="79" t="str">
        <f>IF(TRIM('Table 11 Inputs'!B93)="","", 'Table 11 Inputs'!B93)</f>
        <v/>
      </c>
      <c r="C91" s="94" t="str">
        <f>IF(B91=" "," ",_xlfn.IFNA(INDEX('Table 11 Inputs'!$H:$H, MATCH(B91,'Table 11 Inputs'!$B:$B,0))," "))</f>
        <v xml:space="preserve"> </v>
      </c>
    </row>
    <row r="92" spans="1:3" x14ac:dyDescent="0.2">
      <c r="A92" s="9" t="str">
        <f>_xlfn.IFNA(('Table 11 Inputs'!A94),"")</f>
        <v xml:space="preserve"> </v>
      </c>
      <c r="B92" s="79" t="str">
        <f>IF(TRIM('Table 11 Inputs'!B94)="","", 'Table 11 Inputs'!B94)</f>
        <v/>
      </c>
      <c r="C92" s="94" t="str">
        <f>IF(B92=" "," ",_xlfn.IFNA(INDEX('Table 11 Inputs'!$H:$H, MATCH(B92,'Table 11 Inputs'!$B:$B,0))," "))</f>
        <v xml:space="preserve"> </v>
      </c>
    </row>
    <row r="93" spans="1:3" x14ac:dyDescent="0.2">
      <c r="A93" s="9" t="str">
        <f>_xlfn.IFNA(('Table 11 Inputs'!A95),"")</f>
        <v xml:space="preserve"> </v>
      </c>
      <c r="B93" s="79" t="str">
        <f>IF(TRIM('Table 11 Inputs'!B95)="","", 'Table 11 Inputs'!B95)</f>
        <v/>
      </c>
      <c r="C93" s="94" t="str">
        <f>IF(B93=" "," ",_xlfn.IFNA(INDEX('Table 11 Inputs'!$H:$H, MATCH(B93,'Table 11 Inputs'!$B:$B,0))," "))</f>
        <v xml:space="preserve"> </v>
      </c>
    </row>
    <row r="94" spans="1:3" x14ac:dyDescent="0.2">
      <c r="A94" s="9" t="str">
        <f>_xlfn.IFNA(('Table 11 Inputs'!A96),"")</f>
        <v xml:space="preserve"> </v>
      </c>
      <c r="B94" s="79" t="str">
        <f>IF(TRIM('Table 11 Inputs'!B96)="","", 'Table 11 Inputs'!B96)</f>
        <v/>
      </c>
      <c r="C94" s="94" t="str">
        <f>IF(B94=" "," ",_xlfn.IFNA(INDEX('Table 11 Inputs'!$H:$H, MATCH(B94,'Table 11 Inputs'!$B:$B,0))," "))</f>
        <v xml:space="preserve"> </v>
      </c>
    </row>
    <row r="95" spans="1:3" x14ac:dyDescent="0.2">
      <c r="A95" s="9" t="str">
        <f>_xlfn.IFNA(('Table 11 Inputs'!A97),"")</f>
        <v xml:space="preserve"> </v>
      </c>
      <c r="B95" s="79" t="str">
        <f>IF(TRIM('Table 11 Inputs'!B97)="","", 'Table 11 Inputs'!B97)</f>
        <v/>
      </c>
      <c r="C95" s="94" t="str">
        <f>IF(B95=" "," ",_xlfn.IFNA(INDEX('Table 11 Inputs'!$H:$H, MATCH(B95,'Table 11 Inputs'!$B:$B,0))," "))</f>
        <v xml:space="preserve"> </v>
      </c>
    </row>
    <row r="96" spans="1:3" x14ac:dyDescent="0.2">
      <c r="A96" s="9" t="str">
        <f>_xlfn.IFNA(('Table 11 Inputs'!A98),"")</f>
        <v xml:space="preserve"> </v>
      </c>
      <c r="B96" s="79" t="str">
        <f>IF(TRIM('Table 11 Inputs'!B98)="","", 'Table 11 Inputs'!B98)</f>
        <v/>
      </c>
      <c r="C96" s="94" t="str">
        <f>IF(B96=" "," ",_xlfn.IFNA(INDEX('Table 11 Inputs'!$H:$H, MATCH(B96,'Table 11 Inputs'!$B:$B,0))," "))</f>
        <v xml:space="preserve"> </v>
      </c>
    </row>
    <row r="97" spans="1:3" x14ac:dyDescent="0.2">
      <c r="A97" s="9" t="str">
        <f>_xlfn.IFNA(('Table 11 Inputs'!A99),"")</f>
        <v xml:space="preserve"> </v>
      </c>
      <c r="B97" s="79" t="str">
        <f>IF(TRIM('Table 11 Inputs'!B99)="","", 'Table 11 Inputs'!B99)</f>
        <v/>
      </c>
      <c r="C97" s="94" t="str">
        <f>IF(B97=" "," ",_xlfn.IFNA(INDEX('Table 11 Inputs'!$H:$H, MATCH(B97,'Table 11 Inputs'!$B:$B,0))," "))</f>
        <v xml:space="preserve"> </v>
      </c>
    </row>
    <row r="98" spans="1:3" x14ac:dyDescent="0.2">
      <c r="A98" s="9" t="str">
        <f>_xlfn.IFNA(('Table 11 Inputs'!A100),"")</f>
        <v xml:space="preserve"> </v>
      </c>
      <c r="B98" s="79" t="str">
        <f>IF(TRIM('Table 11 Inputs'!B100)="","", 'Table 11 Inputs'!B100)</f>
        <v/>
      </c>
      <c r="C98" s="94" t="str">
        <f>IF(B98=" "," ",_xlfn.IFNA(INDEX('Table 11 Inputs'!$H:$H, MATCH(B98,'Table 11 Inputs'!$B:$B,0))," "))</f>
        <v xml:space="preserve"> </v>
      </c>
    </row>
    <row r="99" spans="1:3" x14ac:dyDescent="0.2">
      <c r="A99" s="9" t="str">
        <f>_xlfn.IFNA(('Table 11 Inputs'!A101),"")</f>
        <v xml:space="preserve"> </v>
      </c>
      <c r="B99" s="79" t="str">
        <f>IF(TRIM('Table 11 Inputs'!B101)="","", 'Table 11 Inputs'!B101)</f>
        <v/>
      </c>
      <c r="C99" s="94" t="str">
        <f>IF(B99=" "," ",_xlfn.IFNA(INDEX('Table 11 Inputs'!$H:$H, MATCH(B99,'Table 11 Inputs'!$B:$B,0))," "))</f>
        <v xml:space="preserve"> </v>
      </c>
    </row>
    <row r="100" spans="1:3" x14ac:dyDescent="0.2">
      <c r="A100" s="9" t="str">
        <f>_xlfn.IFNA(('Table 11 Inputs'!A102),"")</f>
        <v xml:space="preserve"> </v>
      </c>
      <c r="B100" s="79" t="str">
        <f>IF(TRIM('Table 11 Inputs'!B102)="","", 'Table 11 Inputs'!B102)</f>
        <v/>
      </c>
      <c r="C100" s="94" t="str">
        <f>IF(B100=" "," ",_xlfn.IFNA(INDEX('Table 11 Inputs'!$H:$H, MATCH(B100,'Table 11 Inputs'!$B:$B,0))," "))</f>
        <v xml:space="preserve"> </v>
      </c>
    </row>
    <row r="101" spans="1:3" x14ac:dyDescent="0.2">
      <c r="A101" s="9" t="str">
        <f>_xlfn.IFNA(('Table 11 Inputs'!A103),"")</f>
        <v xml:space="preserve"> </v>
      </c>
      <c r="B101" s="79" t="str">
        <f>IF(TRIM('Table 11 Inputs'!B103)="","", 'Table 11 Inputs'!B103)</f>
        <v/>
      </c>
      <c r="C101" s="94" t="str">
        <f>IF(B101=" "," ",_xlfn.IFNA(INDEX('Table 11 Inputs'!$H:$H, MATCH(B101,'Table 11 Inputs'!$B:$B,0))," "))</f>
        <v xml:space="preserve"> </v>
      </c>
    </row>
    <row r="102" spans="1:3" x14ac:dyDescent="0.2">
      <c r="A102" s="9" t="str">
        <f>_xlfn.IFNA(('Table 11 Inputs'!A104),"")</f>
        <v xml:space="preserve"> </v>
      </c>
      <c r="B102" s="79" t="str">
        <f>IF(TRIM('Table 11 Inputs'!B104)="","", 'Table 11 Inputs'!B104)</f>
        <v/>
      </c>
      <c r="C102" s="94" t="str">
        <f>IF(B102=" "," ",_xlfn.IFNA(INDEX('Table 11 Inputs'!$H:$H, MATCH(B102,'Table 11 Inputs'!$B:$B,0))," "))</f>
        <v xml:space="preserve"> </v>
      </c>
    </row>
    <row r="103" spans="1:3" x14ac:dyDescent="0.2">
      <c r="A103" s="9" t="str">
        <f>_xlfn.IFNA(('Table 11 Inputs'!A105),"")</f>
        <v xml:space="preserve"> </v>
      </c>
      <c r="B103" s="79" t="str">
        <f>IF(TRIM('Table 11 Inputs'!B105)="","", 'Table 11 Inputs'!B105)</f>
        <v/>
      </c>
      <c r="C103" s="94" t="str">
        <f>IF(B103=" "," ",_xlfn.IFNA(INDEX('Table 11 Inputs'!$H:$H, MATCH(B103,'Table 11 Inputs'!$B:$B,0))," "))</f>
        <v xml:space="preserve"> </v>
      </c>
    </row>
    <row r="104" spans="1:3" x14ac:dyDescent="0.2">
      <c r="A104" s="9" t="str">
        <f>_xlfn.IFNA(('Table 11 Inputs'!A106),"")</f>
        <v xml:space="preserve"> </v>
      </c>
      <c r="B104" s="79" t="str">
        <f>IF(TRIM('Table 11 Inputs'!B106)="","", 'Table 11 Inputs'!B106)</f>
        <v/>
      </c>
      <c r="C104" s="94" t="str">
        <f>IF(B104=" "," ",_xlfn.IFNA(INDEX('Table 11 Inputs'!$H:$H, MATCH(B104,'Table 11 Inputs'!$B:$B,0))," "))</f>
        <v xml:space="preserve"> </v>
      </c>
    </row>
    <row r="105" spans="1:3" x14ac:dyDescent="0.2">
      <c r="A105" s="9" t="str">
        <f>_xlfn.IFNA(('Table 11 Inputs'!A107),"")</f>
        <v xml:space="preserve"> </v>
      </c>
      <c r="B105" s="79" t="str">
        <f>IF(TRIM('Table 11 Inputs'!B107)="","", 'Table 11 Inputs'!B107)</f>
        <v/>
      </c>
      <c r="C105" s="94" t="str">
        <f>IF(B105=" "," ",_xlfn.IFNA(INDEX('Table 11 Inputs'!$H:$H, MATCH(B105,'Table 11 Inputs'!$B:$B,0))," "))</f>
        <v xml:space="preserve"> </v>
      </c>
    </row>
    <row r="106" spans="1:3" x14ac:dyDescent="0.2">
      <c r="A106" s="9" t="str">
        <f>_xlfn.IFNA(('Table 11 Inputs'!A108),"")</f>
        <v xml:space="preserve"> </v>
      </c>
      <c r="B106" s="79" t="str">
        <f>IF(TRIM('Table 11 Inputs'!B108)="","", 'Table 11 Inputs'!B108)</f>
        <v/>
      </c>
      <c r="C106" s="94" t="str">
        <f>IF(B106=" "," ",_xlfn.IFNA(INDEX('Table 11 Inputs'!$H:$H, MATCH(B106,'Table 11 Inputs'!$B:$B,0))," "))</f>
        <v xml:space="preserve"> </v>
      </c>
    </row>
    <row r="107" spans="1:3" x14ac:dyDescent="0.2">
      <c r="A107" s="9" t="str">
        <f>_xlfn.IFNA(('Table 11 Inputs'!A109),"")</f>
        <v xml:space="preserve"> </v>
      </c>
      <c r="B107" s="79" t="str">
        <f>IF(TRIM('Table 11 Inputs'!B109)="","", 'Table 11 Inputs'!B109)</f>
        <v/>
      </c>
      <c r="C107" s="94" t="str">
        <f>IF(B107=" "," ",_xlfn.IFNA(INDEX('Table 11 Inputs'!$H:$H, MATCH(B107,'Table 11 Inputs'!$B:$B,0))," "))</f>
        <v xml:space="preserve"> </v>
      </c>
    </row>
    <row r="108" spans="1:3" x14ac:dyDescent="0.2">
      <c r="A108" s="9" t="str">
        <f>_xlfn.IFNA(('Table 11 Inputs'!A110),"")</f>
        <v xml:space="preserve"> </v>
      </c>
      <c r="B108" s="79" t="str">
        <f>IF(TRIM('Table 11 Inputs'!B110)="","", 'Table 11 Inputs'!B110)</f>
        <v/>
      </c>
      <c r="C108" s="94" t="str">
        <f>IF(B108=" "," ",_xlfn.IFNA(INDEX('Table 11 Inputs'!$H:$H, MATCH(B108,'Table 11 Inputs'!$B:$B,0))," "))</f>
        <v xml:space="preserve"> </v>
      </c>
    </row>
    <row r="109" spans="1:3" x14ac:dyDescent="0.2">
      <c r="A109" s="9" t="str">
        <f>_xlfn.IFNA(('Table 11 Inputs'!A111),"")</f>
        <v xml:space="preserve"> </v>
      </c>
      <c r="B109" s="79" t="str">
        <f>IF(TRIM('Table 11 Inputs'!B111)="","", 'Table 11 Inputs'!B111)</f>
        <v/>
      </c>
      <c r="C109" s="94" t="str">
        <f>IF(B109=" "," ",_xlfn.IFNA(INDEX('Table 11 Inputs'!$H:$H, MATCH(B109,'Table 11 Inputs'!$B:$B,0))," "))</f>
        <v xml:space="preserve"> </v>
      </c>
    </row>
    <row r="110" spans="1:3" x14ac:dyDescent="0.2">
      <c r="A110" s="9" t="str">
        <f>_xlfn.IFNA(('Table 11 Inputs'!A112),"")</f>
        <v xml:space="preserve"> </v>
      </c>
      <c r="B110" s="79" t="str">
        <f>IF(TRIM('Table 11 Inputs'!B112)="","", 'Table 11 Inputs'!B112)</f>
        <v/>
      </c>
      <c r="C110" s="94" t="str">
        <f>IF(B110=" "," ",_xlfn.IFNA(INDEX('Table 11 Inputs'!$H:$H, MATCH(B110,'Table 11 Inputs'!$B:$B,0))," "))</f>
        <v xml:space="preserve"> </v>
      </c>
    </row>
    <row r="111" spans="1:3" x14ac:dyDescent="0.2">
      <c r="A111" s="9" t="str">
        <f>_xlfn.IFNA(('Table 11 Inputs'!A113),"")</f>
        <v xml:space="preserve"> </v>
      </c>
      <c r="B111" s="79" t="str">
        <f>IF(TRIM('Table 11 Inputs'!B113)="","", 'Table 11 Inputs'!B113)</f>
        <v/>
      </c>
      <c r="C111" s="94" t="str">
        <f>IF(B111=" "," ",_xlfn.IFNA(INDEX('Table 11 Inputs'!$H:$H, MATCH(B111,'Table 11 Inputs'!$B:$B,0))," "))</f>
        <v xml:space="preserve"> </v>
      </c>
    </row>
    <row r="112" spans="1:3" x14ac:dyDescent="0.2">
      <c r="A112" s="9" t="str">
        <f>_xlfn.IFNA(('Table 11 Inputs'!A114),"")</f>
        <v xml:space="preserve"> </v>
      </c>
      <c r="B112" s="79" t="str">
        <f>IF(TRIM('Table 11 Inputs'!B114)="","", 'Table 11 Inputs'!B114)</f>
        <v/>
      </c>
      <c r="C112" s="94" t="str">
        <f>IF(B112=" "," ",_xlfn.IFNA(INDEX('Table 11 Inputs'!$H:$H, MATCH(B112,'Table 11 Inputs'!$B:$B,0))," "))</f>
        <v xml:space="preserve"> </v>
      </c>
    </row>
    <row r="113" spans="1:3" x14ac:dyDescent="0.2">
      <c r="A113" s="9" t="str">
        <f>_xlfn.IFNA(('Table 11 Inputs'!A115),"")</f>
        <v xml:space="preserve"> </v>
      </c>
      <c r="B113" s="79" t="str">
        <f>IF(TRIM('Table 11 Inputs'!B115)="","", 'Table 11 Inputs'!B115)</f>
        <v/>
      </c>
      <c r="C113" s="94" t="str">
        <f>IF(B113=" "," ",_xlfn.IFNA(INDEX('Table 11 Inputs'!$H:$H, MATCH(B113,'Table 11 Inputs'!$B:$B,0))," "))</f>
        <v xml:space="preserve"> </v>
      </c>
    </row>
    <row r="114" spans="1:3" x14ac:dyDescent="0.2">
      <c r="A114" s="9" t="str">
        <f>_xlfn.IFNA(('Table 11 Inputs'!A116),"")</f>
        <v xml:space="preserve"> </v>
      </c>
      <c r="B114" s="79" t="str">
        <f>IF(TRIM('Table 11 Inputs'!B116)="","", 'Table 11 Inputs'!B116)</f>
        <v/>
      </c>
      <c r="C114" s="94" t="str">
        <f>IF(B114=" "," ",_xlfn.IFNA(INDEX('Table 11 Inputs'!$H:$H, MATCH(B114,'Table 11 Inputs'!$B:$B,0))," "))</f>
        <v xml:space="preserve"> </v>
      </c>
    </row>
    <row r="115" spans="1:3" x14ac:dyDescent="0.2">
      <c r="A115" s="9" t="str">
        <f>_xlfn.IFNA(('Table 11 Inputs'!A117),"")</f>
        <v xml:space="preserve"> </v>
      </c>
      <c r="B115" s="79" t="str">
        <f>IF(TRIM('Table 11 Inputs'!B117)="","", 'Table 11 Inputs'!B117)</f>
        <v/>
      </c>
      <c r="C115" s="94" t="str">
        <f>IF(B115=" "," ",_xlfn.IFNA(INDEX('Table 11 Inputs'!$H:$H, MATCH(B115,'Table 11 Inputs'!$B:$B,0))," "))</f>
        <v xml:space="preserve"> </v>
      </c>
    </row>
    <row r="116" spans="1:3" x14ac:dyDescent="0.2">
      <c r="A116" s="9" t="str">
        <f>_xlfn.IFNA(('Table 11 Inputs'!A118),"")</f>
        <v xml:space="preserve"> </v>
      </c>
      <c r="B116" s="79" t="str">
        <f>IF(TRIM('Table 11 Inputs'!B118)="","", 'Table 11 Inputs'!B118)</f>
        <v/>
      </c>
      <c r="C116" s="94" t="str">
        <f>IF(B116=" "," ",_xlfn.IFNA(INDEX('Table 11 Inputs'!$H:$H, MATCH(B116,'Table 11 Inputs'!$B:$B,0))," "))</f>
        <v xml:space="preserve"> </v>
      </c>
    </row>
    <row r="117" spans="1:3" x14ac:dyDescent="0.2">
      <c r="A117" s="9" t="str">
        <f>_xlfn.IFNA(('Table 11 Inputs'!A119),"")</f>
        <v xml:space="preserve"> </v>
      </c>
      <c r="B117" s="79" t="str">
        <f>IF(TRIM('Table 11 Inputs'!B119)="","", 'Table 11 Inputs'!B119)</f>
        <v/>
      </c>
      <c r="C117" s="94" t="str">
        <f>IF(B117=" "," ",_xlfn.IFNA(INDEX('Table 11 Inputs'!$H:$H, MATCH(B117,'Table 11 Inputs'!$B:$B,0))," "))</f>
        <v xml:space="preserve"> </v>
      </c>
    </row>
    <row r="118" spans="1:3" x14ac:dyDescent="0.2">
      <c r="A118" s="9" t="str">
        <f>_xlfn.IFNA(('Table 11 Inputs'!A120),"")</f>
        <v xml:space="preserve"> </v>
      </c>
      <c r="B118" s="79" t="str">
        <f>IF(TRIM('Table 11 Inputs'!B120)="","", 'Table 11 Inputs'!B120)</f>
        <v/>
      </c>
      <c r="C118" s="94" t="str">
        <f>IF(B118=" "," ",_xlfn.IFNA(INDEX('Table 11 Inputs'!$H:$H, MATCH(B118,'Table 11 Inputs'!$B:$B,0))," "))</f>
        <v xml:space="preserve"> </v>
      </c>
    </row>
    <row r="119" spans="1:3" x14ac:dyDescent="0.2">
      <c r="A119" s="9" t="str">
        <f>_xlfn.IFNA(('Table 11 Inputs'!A121),"")</f>
        <v xml:space="preserve"> </v>
      </c>
      <c r="B119" s="79" t="str">
        <f>IF(TRIM('Table 11 Inputs'!B121)="","", 'Table 11 Inputs'!B121)</f>
        <v/>
      </c>
      <c r="C119" s="94" t="str">
        <f>IF(B119=" "," ",_xlfn.IFNA(INDEX('Table 11 Inputs'!$H:$H, MATCH(B119,'Table 11 Inputs'!$B:$B,0))," "))</f>
        <v xml:space="preserve"> </v>
      </c>
    </row>
    <row r="120" spans="1:3" x14ac:dyDescent="0.2">
      <c r="A120" s="9" t="str">
        <f>_xlfn.IFNA(('Table 11 Inputs'!A122),"")</f>
        <v xml:space="preserve"> </v>
      </c>
      <c r="B120" s="79" t="str">
        <f>IF(TRIM('Table 11 Inputs'!B122)="","", 'Table 11 Inputs'!B122)</f>
        <v/>
      </c>
      <c r="C120" s="94" t="str">
        <f>IF(B120=" "," ",_xlfn.IFNA(INDEX('Table 11 Inputs'!$H:$H, MATCH(B120,'Table 11 Inputs'!$B:$B,0))," "))</f>
        <v xml:space="preserve"> </v>
      </c>
    </row>
    <row r="121" spans="1:3" x14ac:dyDescent="0.2">
      <c r="A121" s="9" t="str">
        <f>_xlfn.IFNA(('Table 11 Inputs'!A123),"")</f>
        <v xml:space="preserve"> </v>
      </c>
      <c r="B121" s="79" t="str">
        <f>IF(TRIM('Table 11 Inputs'!B123)="","", 'Table 11 Inputs'!B123)</f>
        <v/>
      </c>
      <c r="C121" s="94" t="str">
        <f>IF(B121=" "," ",_xlfn.IFNA(INDEX('Table 11 Inputs'!$H:$H, MATCH(B121,'Table 11 Inputs'!$B:$B,0))," "))</f>
        <v xml:space="preserve"> </v>
      </c>
    </row>
    <row r="122" spans="1:3" x14ac:dyDescent="0.2">
      <c r="A122" s="9" t="str">
        <f>_xlfn.IFNA(('Table 11 Inputs'!A124),"")</f>
        <v xml:space="preserve"> </v>
      </c>
      <c r="B122" s="79" t="str">
        <f>IF(TRIM('Table 11 Inputs'!B124)="","", 'Table 11 Inputs'!B124)</f>
        <v/>
      </c>
      <c r="C122" s="94" t="str">
        <f>IF(B122=" "," ",_xlfn.IFNA(INDEX('Table 11 Inputs'!$H:$H, MATCH(B122,'Table 11 Inputs'!$B:$B,0))," "))</f>
        <v xml:space="preserve"> </v>
      </c>
    </row>
    <row r="123" spans="1:3" x14ac:dyDescent="0.2">
      <c r="A123" s="9" t="str">
        <f>_xlfn.IFNA(('Table 11 Inputs'!A125),"")</f>
        <v xml:space="preserve"> </v>
      </c>
      <c r="B123" s="79" t="str">
        <f>IF(TRIM('Table 11 Inputs'!B125)="","", 'Table 11 Inputs'!B125)</f>
        <v/>
      </c>
      <c r="C123" s="94" t="str">
        <f>IF(B123=" "," ",_xlfn.IFNA(INDEX('Table 11 Inputs'!$H:$H, MATCH(B123,'Table 11 Inputs'!$B:$B,0))," "))</f>
        <v xml:space="preserve"> </v>
      </c>
    </row>
    <row r="124" spans="1:3" x14ac:dyDescent="0.2">
      <c r="A124" s="9" t="str">
        <f>_xlfn.IFNA(('Table 11 Inputs'!A126),"")</f>
        <v xml:space="preserve"> </v>
      </c>
      <c r="B124" s="79" t="str">
        <f>IF(TRIM('Table 11 Inputs'!B126)="","", 'Table 11 Inputs'!B126)</f>
        <v/>
      </c>
      <c r="C124" s="94" t="str">
        <f>IF(B124=" "," ",_xlfn.IFNA(INDEX('Table 11 Inputs'!$H:$H, MATCH(B124,'Table 11 Inputs'!$B:$B,0))," "))</f>
        <v xml:space="preserve"> </v>
      </c>
    </row>
    <row r="125" spans="1:3" x14ac:dyDescent="0.2">
      <c r="A125" s="9" t="str">
        <f>_xlfn.IFNA(('Table 11 Inputs'!A127),"")</f>
        <v xml:space="preserve"> </v>
      </c>
      <c r="B125" s="79" t="str">
        <f>IF(TRIM('Table 11 Inputs'!B127)="","", 'Table 11 Inputs'!B127)</f>
        <v/>
      </c>
      <c r="C125" s="94" t="str">
        <f>IF(B125=" "," ",_xlfn.IFNA(INDEX('Table 11 Inputs'!$H:$H, MATCH(B125,'Table 11 Inputs'!$B:$B,0))," "))</f>
        <v xml:space="preserve"> </v>
      </c>
    </row>
    <row r="126" spans="1:3" x14ac:dyDescent="0.2">
      <c r="A126" s="9" t="str">
        <f>_xlfn.IFNA(('Table 11 Inputs'!A128),"")</f>
        <v xml:space="preserve"> </v>
      </c>
      <c r="B126" s="79" t="str">
        <f>IF(TRIM('Table 11 Inputs'!B128)="","", 'Table 11 Inputs'!B128)</f>
        <v/>
      </c>
      <c r="C126" s="94" t="str">
        <f>IF(B126=" "," ",_xlfn.IFNA(INDEX('Table 11 Inputs'!$H:$H, MATCH(B126,'Table 11 Inputs'!$B:$B,0))," "))</f>
        <v xml:space="preserve"> </v>
      </c>
    </row>
    <row r="127" spans="1:3" x14ac:dyDescent="0.2">
      <c r="A127" s="9" t="str">
        <f>_xlfn.IFNA(('Table 11 Inputs'!A129),"")</f>
        <v xml:space="preserve"> </v>
      </c>
      <c r="B127" s="79" t="str">
        <f>IF(TRIM('Table 11 Inputs'!B129)="","", 'Table 11 Inputs'!B129)</f>
        <v/>
      </c>
      <c r="C127" s="94" t="str">
        <f>IF(B127=" "," ",_xlfn.IFNA(INDEX('Table 11 Inputs'!$H:$H, MATCH(B127,'Table 11 Inputs'!$B:$B,0))," "))</f>
        <v xml:space="preserve"> </v>
      </c>
    </row>
    <row r="128" spans="1:3" x14ac:dyDescent="0.2">
      <c r="A128" s="9" t="str">
        <f>_xlfn.IFNA(('Table 11 Inputs'!A130),"")</f>
        <v xml:space="preserve"> </v>
      </c>
      <c r="B128" s="79" t="str">
        <f>IF(TRIM('Table 11 Inputs'!B130)="","", 'Table 11 Inputs'!B130)</f>
        <v/>
      </c>
      <c r="C128" s="94" t="str">
        <f>IF(B128=" "," ",_xlfn.IFNA(INDEX('Table 11 Inputs'!$H:$H, MATCH(B128,'Table 11 Inputs'!$B:$B,0))," "))</f>
        <v xml:space="preserve"> </v>
      </c>
    </row>
    <row r="129" spans="1:3" x14ac:dyDescent="0.2">
      <c r="A129" s="9" t="str">
        <f>_xlfn.IFNA(('Table 11 Inputs'!A131),"")</f>
        <v xml:space="preserve"> </v>
      </c>
      <c r="B129" s="79" t="str">
        <f>IF(TRIM('Table 11 Inputs'!B131)="","", 'Table 11 Inputs'!B131)</f>
        <v/>
      </c>
      <c r="C129" s="94" t="str">
        <f>IF(B129=" "," ",_xlfn.IFNA(INDEX('Table 11 Inputs'!$H:$H, MATCH(B129,'Table 11 Inputs'!$B:$B,0))," "))</f>
        <v xml:space="preserve"> </v>
      </c>
    </row>
    <row r="130" spans="1:3" x14ac:dyDescent="0.2">
      <c r="A130" s="9" t="str">
        <f>_xlfn.IFNA(('Table 11 Inputs'!A132),"")</f>
        <v xml:space="preserve"> </v>
      </c>
      <c r="B130" s="79" t="str">
        <f>IF(TRIM('Table 11 Inputs'!B132)="","", 'Table 11 Inputs'!B132)</f>
        <v/>
      </c>
      <c r="C130" s="94" t="str">
        <f>IF(B130=" "," ",_xlfn.IFNA(INDEX('Table 11 Inputs'!$H:$H, MATCH(B130,'Table 11 Inputs'!$B:$B,0))," "))</f>
        <v xml:space="preserve"> </v>
      </c>
    </row>
    <row r="131" spans="1:3" x14ac:dyDescent="0.2">
      <c r="A131" s="9" t="str">
        <f>_xlfn.IFNA(('Table 11 Inputs'!A133),"")</f>
        <v xml:space="preserve"> </v>
      </c>
      <c r="B131" s="79" t="str">
        <f>IF(TRIM('Table 11 Inputs'!B133)="","", 'Table 11 Inputs'!B133)</f>
        <v/>
      </c>
      <c r="C131" s="94" t="str">
        <f>IF(B131=" "," ",_xlfn.IFNA(INDEX('Table 11 Inputs'!$H:$H, MATCH(B131,'Table 11 Inputs'!$B:$B,0))," "))</f>
        <v xml:space="preserve"> </v>
      </c>
    </row>
    <row r="132" spans="1:3" x14ac:dyDescent="0.2">
      <c r="A132" s="9" t="str">
        <f>_xlfn.IFNA(('Table 11 Inputs'!A134),"")</f>
        <v xml:space="preserve"> </v>
      </c>
      <c r="B132" s="79" t="str">
        <f>IF(TRIM('Table 11 Inputs'!B134)="","", 'Table 11 Inputs'!B134)</f>
        <v/>
      </c>
      <c r="C132" s="94" t="str">
        <f>IF(B132=" "," ",_xlfn.IFNA(INDEX('Table 11 Inputs'!$H:$H, MATCH(B132,'Table 11 Inputs'!$B:$B,0))," "))</f>
        <v xml:space="preserve"> </v>
      </c>
    </row>
    <row r="133" spans="1:3" x14ac:dyDescent="0.2">
      <c r="A133" s="9" t="str">
        <f>_xlfn.IFNA(('Table 11 Inputs'!A135),"")</f>
        <v xml:space="preserve"> </v>
      </c>
      <c r="B133" s="79" t="str">
        <f>IF(TRIM('Table 11 Inputs'!B135)="","", 'Table 11 Inputs'!B135)</f>
        <v/>
      </c>
      <c r="C133" s="94" t="str">
        <f>IF(B133=" "," ",_xlfn.IFNA(INDEX('Table 11 Inputs'!$H:$H, MATCH(B133,'Table 11 Inputs'!$B:$B,0))," "))</f>
        <v xml:space="preserve"> </v>
      </c>
    </row>
    <row r="134" spans="1:3" x14ac:dyDescent="0.2">
      <c r="A134" s="9" t="str">
        <f>_xlfn.IFNA(('Table 11 Inputs'!A136),"")</f>
        <v xml:space="preserve"> </v>
      </c>
      <c r="B134" s="79" t="str">
        <f>IF(TRIM('Table 11 Inputs'!B136)="","", 'Table 11 Inputs'!B136)</f>
        <v/>
      </c>
      <c r="C134" s="94" t="str">
        <f>IF(B134=" "," ",_xlfn.IFNA(INDEX('Table 11 Inputs'!$H:$H, MATCH(B134,'Table 11 Inputs'!$B:$B,0))," "))</f>
        <v xml:space="preserve"> </v>
      </c>
    </row>
    <row r="135" spans="1:3" x14ac:dyDescent="0.2">
      <c r="A135" s="9" t="str">
        <f>_xlfn.IFNA(('Table 11 Inputs'!A137),"")</f>
        <v xml:space="preserve"> </v>
      </c>
      <c r="B135" s="79" t="str">
        <f>IF(TRIM('Table 11 Inputs'!B137)="","", 'Table 11 Inputs'!B137)</f>
        <v/>
      </c>
      <c r="C135" s="94" t="str">
        <f>IF(B135=" "," ",_xlfn.IFNA(INDEX('Table 11 Inputs'!$H:$H, MATCH(B135,'Table 11 Inputs'!$B:$B,0))," "))</f>
        <v xml:space="preserve"> </v>
      </c>
    </row>
    <row r="136" spans="1:3" x14ac:dyDescent="0.2">
      <c r="A136" s="9" t="str">
        <f>_xlfn.IFNA(('Table 11 Inputs'!A138),"")</f>
        <v xml:space="preserve"> </v>
      </c>
      <c r="B136" s="79" t="str">
        <f>IF(TRIM('Table 11 Inputs'!B138)="","", 'Table 11 Inputs'!B138)</f>
        <v/>
      </c>
      <c r="C136" s="94" t="str">
        <f>IF(B136=" "," ",_xlfn.IFNA(INDEX('Table 11 Inputs'!$H:$H, MATCH(B136,'Table 11 Inputs'!$B:$B,0))," "))</f>
        <v xml:space="preserve"> </v>
      </c>
    </row>
    <row r="137" spans="1:3" x14ac:dyDescent="0.2">
      <c r="A137" s="9" t="str">
        <f>_xlfn.IFNA(('Table 11 Inputs'!A139),"")</f>
        <v xml:space="preserve"> </v>
      </c>
      <c r="B137" s="79" t="str">
        <f>IF(TRIM('Table 11 Inputs'!B139)="","", 'Table 11 Inputs'!B139)</f>
        <v/>
      </c>
      <c r="C137" s="94" t="str">
        <f>IF(B137=" "," ",_xlfn.IFNA(INDEX('Table 11 Inputs'!$H:$H, MATCH(B137,'Table 11 Inputs'!$B:$B,0))," "))</f>
        <v xml:space="preserve"> </v>
      </c>
    </row>
    <row r="138" spans="1:3" x14ac:dyDescent="0.2">
      <c r="A138" s="9" t="str">
        <f>_xlfn.IFNA(('Table 11 Inputs'!A140),"")</f>
        <v xml:space="preserve"> </v>
      </c>
      <c r="B138" s="79" t="str">
        <f>IF(TRIM('Table 11 Inputs'!B140)="","", 'Table 11 Inputs'!B140)</f>
        <v/>
      </c>
      <c r="C138" s="94" t="str">
        <f>IF(B138=" "," ",_xlfn.IFNA(INDEX('Table 11 Inputs'!$H:$H, MATCH(B138,'Table 11 Inputs'!$B:$B,0))," "))</f>
        <v xml:space="preserve"> </v>
      </c>
    </row>
    <row r="139" spans="1:3" x14ac:dyDescent="0.2">
      <c r="A139" s="9" t="str">
        <f>_xlfn.IFNA(('Table 11 Inputs'!A141),"")</f>
        <v xml:space="preserve"> </v>
      </c>
      <c r="B139" s="79" t="str">
        <f>IF(TRIM('Table 11 Inputs'!B141)="","", 'Table 11 Inputs'!B141)</f>
        <v/>
      </c>
      <c r="C139" s="94" t="str">
        <f>IF(B139=" "," ",_xlfn.IFNA(INDEX('Table 11 Inputs'!$H:$H, MATCH(B139,'Table 11 Inputs'!$B:$B,0))," "))</f>
        <v xml:space="preserve"> </v>
      </c>
    </row>
    <row r="140" spans="1:3" x14ac:dyDescent="0.2">
      <c r="A140" s="9" t="str">
        <f>_xlfn.IFNA(('Table 11 Inputs'!A142),"")</f>
        <v xml:space="preserve"> </v>
      </c>
      <c r="B140" s="79" t="str">
        <f>IF(TRIM('Table 11 Inputs'!B142)="","", 'Table 11 Inputs'!B142)</f>
        <v/>
      </c>
      <c r="C140" s="94" t="str">
        <f>IF(B140=" "," ",_xlfn.IFNA(INDEX('Table 11 Inputs'!$H:$H, MATCH(B140,'Table 11 Inputs'!$B:$B,0))," "))</f>
        <v xml:space="preserve"> </v>
      </c>
    </row>
    <row r="141" spans="1:3" x14ac:dyDescent="0.2">
      <c r="A141" s="9" t="str">
        <f>_xlfn.IFNA(('Table 11 Inputs'!A143),"")</f>
        <v xml:space="preserve"> </v>
      </c>
      <c r="B141" s="79" t="str">
        <f>IF(TRIM('Table 11 Inputs'!B143)="","", 'Table 11 Inputs'!B143)</f>
        <v/>
      </c>
      <c r="C141" s="94" t="str">
        <f>IF(B141=" "," ",_xlfn.IFNA(INDEX('Table 11 Inputs'!$H:$H, MATCH(B141,'Table 11 Inputs'!$B:$B,0))," "))</f>
        <v xml:space="preserve"> </v>
      </c>
    </row>
    <row r="142" spans="1:3" x14ac:dyDescent="0.2">
      <c r="A142" s="9" t="str">
        <f>_xlfn.IFNA(('Table 11 Inputs'!A144),"")</f>
        <v xml:space="preserve"> </v>
      </c>
      <c r="B142" s="79" t="str">
        <f>IF(TRIM('Table 11 Inputs'!B144)="","", 'Table 11 Inputs'!B144)</f>
        <v/>
      </c>
      <c r="C142" s="94" t="str">
        <f>IF(B142=" "," ",_xlfn.IFNA(INDEX('Table 11 Inputs'!$H:$H, MATCH(B142,'Table 11 Inputs'!$B:$B,0))," "))</f>
        <v xml:space="preserve"> </v>
      </c>
    </row>
    <row r="143" spans="1:3" x14ac:dyDescent="0.2">
      <c r="A143" s="9" t="str">
        <f>_xlfn.IFNA(('Table 11 Inputs'!A145),"")</f>
        <v xml:space="preserve"> </v>
      </c>
      <c r="B143" s="79" t="str">
        <f>IF(TRIM('Table 11 Inputs'!B145)="","", 'Table 11 Inputs'!B145)</f>
        <v/>
      </c>
      <c r="C143" s="94" t="str">
        <f>IF(B143=" "," ",_xlfn.IFNA(INDEX('Table 11 Inputs'!$H:$H, MATCH(B143,'Table 11 Inputs'!$B:$B,0))," "))</f>
        <v xml:space="preserve"> </v>
      </c>
    </row>
    <row r="144" spans="1:3" x14ac:dyDescent="0.2">
      <c r="A144" s="9" t="str">
        <f>_xlfn.IFNA(('Table 11 Inputs'!A146),"")</f>
        <v xml:space="preserve"> </v>
      </c>
      <c r="B144" s="79" t="str">
        <f>IF(TRIM('Table 11 Inputs'!B146)="","", 'Table 11 Inputs'!B146)</f>
        <v/>
      </c>
      <c r="C144" s="94" t="str">
        <f>IF(B144=" "," ",_xlfn.IFNA(INDEX('Table 11 Inputs'!$H:$H, MATCH(B144,'Table 11 Inputs'!$B:$B,0))," "))</f>
        <v xml:space="preserve"> </v>
      </c>
    </row>
    <row r="145" spans="1:3" x14ac:dyDescent="0.2">
      <c r="A145" s="9" t="str">
        <f>_xlfn.IFNA(('Table 11 Inputs'!A147),"")</f>
        <v xml:space="preserve"> </v>
      </c>
      <c r="B145" s="79" t="str">
        <f>IF(TRIM('Table 11 Inputs'!B147)="","", 'Table 11 Inputs'!B147)</f>
        <v/>
      </c>
      <c r="C145" s="94" t="str">
        <f>IF(B145=" "," ",_xlfn.IFNA(INDEX('Table 11 Inputs'!$H:$H, MATCH(B145,'Table 11 Inputs'!$B:$B,0))," "))</f>
        <v xml:space="preserve"> </v>
      </c>
    </row>
    <row r="146" spans="1:3" x14ac:dyDescent="0.2">
      <c r="A146" s="9" t="str">
        <f>_xlfn.IFNA(('Table 11 Inputs'!A148),"")</f>
        <v xml:space="preserve"> </v>
      </c>
      <c r="B146" s="79" t="str">
        <f>IF(TRIM('Table 11 Inputs'!B148)="","", 'Table 11 Inputs'!B148)</f>
        <v/>
      </c>
      <c r="C146" s="94" t="str">
        <f>IF(B146=" "," ",_xlfn.IFNA(INDEX('Table 11 Inputs'!$H:$H, MATCH(B146,'Table 11 Inputs'!$B:$B,0))," "))</f>
        <v xml:space="preserve"> </v>
      </c>
    </row>
    <row r="147" spans="1:3" x14ac:dyDescent="0.2">
      <c r="A147" s="9" t="str">
        <f>_xlfn.IFNA(('Table 11 Inputs'!A149),"")</f>
        <v xml:space="preserve"> </v>
      </c>
      <c r="B147" s="79" t="str">
        <f>IF(TRIM('Table 11 Inputs'!B149)="","", 'Table 11 Inputs'!B149)</f>
        <v/>
      </c>
      <c r="C147" s="94" t="str">
        <f>IF(B147=" "," ",_xlfn.IFNA(INDEX('Table 11 Inputs'!$H:$H, MATCH(B147,'Table 11 Inputs'!$B:$B,0))," "))</f>
        <v xml:space="preserve"> </v>
      </c>
    </row>
    <row r="148" spans="1:3" x14ac:dyDescent="0.2">
      <c r="A148" s="9" t="str">
        <f>_xlfn.IFNA(('Table 11 Inputs'!A150),"")</f>
        <v xml:space="preserve"> </v>
      </c>
      <c r="B148" s="79" t="str">
        <f>IF(TRIM('Table 11 Inputs'!B150)="","", 'Table 11 Inputs'!B150)</f>
        <v/>
      </c>
      <c r="C148" s="94" t="str">
        <f>IF(B148=" "," ",_xlfn.IFNA(INDEX('Table 11 Inputs'!$H:$H, MATCH(B148,'Table 11 Inputs'!$B:$B,0))," "))</f>
        <v xml:space="preserve"> </v>
      </c>
    </row>
    <row r="149" spans="1:3" x14ac:dyDescent="0.2">
      <c r="A149" s="9" t="str">
        <f>_xlfn.IFNA(('Table 11 Inputs'!A151),"")</f>
        <v xml:space="preserve"> </v>
      </c>
      <c r="B149" s="79" t="str">
        <f>IF(TRIM('Table 11 Inputs'!B151)="","", 'Table 11 Inputs'!B151)</f>
        <v/>
      </c>
      <c r="C149" s="94" t="str">
        <f>IF(B149=" "," ",_xlfn.IFNA(INDEX('Table 11 Inputs'!$H:$H, MATCH(B149,'Table 11 Inputs'!$B:$B,0))," "))</f>
        <v xml:space="preserve"> </v>
      </c>
    </row>
    <row r="150" spans="1:3" x14ac:dyDescent="0.2">
      <c r="A150" s="9" t="str">
        <f>_xlfn.IFNA(('Table 11 Inputs'!A152),"")</f>
        <v xml:space="preserve"> </v>
      </c>
      <c r="B150" s="79" t="str">
        <f>IF(TRIM('Table 11 Inputs'!B152)="","", 'Table 11 Inputs'!B152)</f>
        <v/>
      </c>
      <c r="C150" s="94" t="str">
        <f>IF(B150=" "," ",_xlfn.IFNA(INDEX('Table 11 Inputs'!$H:$H, MATCH(B150,'Table 11 Inputs'!$B:$B,0))," "))</f>
        <v xml:space="preserve"> </v>
      </c>
    </row>
    <row r="151" spans="1:3" x14ac:dyDescent="0.2">
      <c r="A151" s="9" t="str">
        <f>_xlfn.IFNA(('Table 11 Inputs'!A153),"")</f>
        <v xml:space="preserve"> </v>
      </c>
      <c r="B151" s="79" t="str">
        <f>IF(TRIM('Table 11 Inputs'!B153)="","", 'Table 11 Inputs'!B153)</f>
        <v/>
      </c>
      <c r="C151" s="94" t="str">
        <f>IF(B151=" "," ",_xlfn.IFNA(INDEX('Table 11 Inputs'!$H:$H, MATCH(B151,'Table 11 Inputs'!$B:$B,0))," "))</f>
        <v xml:space="preserve"> </v>
      </c>
    </row>
    <row r="152" spans="1:3" x14ac:dyDescent="0.2">
      <c r="A152" s="9" t="str">
        <f>_xlfn.IFNA(('Table 11 Inputs'!A154),"")</f>
        <v xml:space="preserve"> </v>
      </c>
      <c r="B152" s="79" t="str">
        <f>IF(TRIM('Table 11 Inputs'!B154)="","", 'Table 11 Inputs'!B154)</f>
        <v/>
      </c>
      <c r="C152" s="94" t="str">
        <f>IF(B152=" "," ",_xlfn.IFNA(INDEX('Table 11 Inputs'!$H:$H, MATCH(B152,'Table 11 Inputs'!$B:$B,0))," "))</f>
        <v xml:space="preserve"> </v>
      </c>
    </row>
    <row r="153" spans="1:3" x14ac:dyDescent="0.2">
      <c r="A153" s="9" t="str">
        <f>_xlfn.IFNA(('Table 11 Inputs'!A155),"")</f>
        <v xml:space="preserve"> </v>
      </c>
      <c r="B153" s="79" t="str">
        <f>IF(TRIM('Table 11 Inputs'!B155)="","", 'Table 11 Inputs'!B155)</f>
        <v/>
      </c>
      <c r="C153" s="94" t="str">
        <f>IF(B153=" "," ",_xlfn.IFNA(INDEX('Table 11 Inputs'!$H:$H, MATCH(B153,'Table 11 Inputs'!$B:$B,0))," "))</f>
        <v xml:space="preserve"> </v>
      </c>
    </row>
    <row r="154" spans="1:3" x14ac:dyDescent="0.2">
      <c r="A154" s="9" t="str">
        <f>_xlfn.IFNA(('Table 11 Inputs'!A156),"")</f>
        <v xml:space="preserve"> </v>
      </c>
      <c r="B154" s="79" t="str">
        <f>IF(TRIM('Table 11 Inputs'!B156)="","", 'Table 11 Inputs'!B156)</f>
        <v/>
      </c>
      <c r="C154" s="94" t="str">
        <f>IF(B154=" "," ",_xlfn.IFNA(INDEX('Table 11 Inputs'!$H:$H, MATCH(B154,'Table 11 Inputs'!$B:$B,0))," "))</f>
        <v xml:space="preserve"> </v>
      </c>
    </row>
    <row r="155" spans="1:3" x14ac:dyDescent="0.2">
      <c r="A155" s="9" t="str">
        <f>_xlfn.IFNA(('Table 11 Inputs'!A157),"")</f>
        <v xml:space="preserve"> </v>
      </c>
      <c r="B155" s="79" t="str">
        <f>IF(TRIM('Table 11 Inputs'!B157)="","", 'Table 11 Inputs'!B157)</f>
        <v/>
      </c>
      <c r="C155" s="94" t="str">
        <f>IF(B155=" "," ",_xlfn.IFNA(INDEX('Table 11 Inputs'!$H:$H, MATCH(B155,'Table 11 Inputs'!$B:$B,0))," "))</f>
        <v xml:space="preserve"> </v>
      </c>
    </row>
    <row r="156" spans="1:3" x14ac:dyDescent="0.2">
      <c r="A156" s="9" t="str">
        <f>_xlfn.IFNA(('Table 11 Inputs'!A158),"")</f>
        <v xml:space="preserve"> </v>
      </c>
      <c r="B156" s="79" t="str">
        <f>IF(TRIM('Table 11 Inputs'!B158)="","", 'Table 11 Inputs'!B158)</f>
        <v/>
      </c>
      <c r="C156" s="94" t="str">
        <f>IF(B156=" "," ",_xlfn.IFNA(INDEX('Table 11 Inputs'!$H:$H, MATCH(B156,'Table 11 Inputs'!$B:$B,0))," "))</f>
        <v xml:space="preserve"> </v>
      </c>
    </row>
    <row r="157" spans="1:3" x14ac:dyDescent="0.2">
      <c r="A157" s="9" t="str">
        <f>_xlfn.IFNA(('Table 11 Inputs'!A159),"")</f>
        <v xml:space="preserve"> </v>
      </c>
      <c r="B157" s="79" t="str">
        <f>IF(TRIM('Table 11 Inputs'!B159)="","", 'Table 11 Inputs'!B159)</f>
        <v/>
      </c>
      <c r="C157" s="94" t="str">
        <f>IF(B157=" "," ",_xlfn.IFNA(INDEX('Table 11 Inputs'!$H:$H, MATCH(B157,'Table 11 Inputs'!$B:$B,0))," "))</f>
        <v xml:space="preserve"> </v>
      </c>
    </row>
    <row r="158" spans="1:3" x14ac:dyDescent="0.2">
      <c r="A158" s="9" t="str">
        <f>_xlfn.IFNA(('Table 11 Inputs'!A160),"")</f>
        <v xml:space="preserve"> </v>
      </c>
      <c r="B158" s="79" t="str">
        <f>IF(TRIM('Table 11 Inputs'!B160)="","", 'Table 11 Inputs'!B160)</f>
        <v/>
      </c>
      <c r="C158" s="94" t="str">
        <f>IF(B158=" "," ",_xlfn.IFNA(INDEX('Table 11 Inputs'!$H:$H, MATCH(B158,'Table 11 Inputs'!$B:$B,0))," "))</f>
        <v xml:space="preserve"> </v>
      </c>
    </row>
    <row r="159" spans="1:3" x14ac:dyDescent="0.2">
      <c r="A159" s="9" t="str">
        <f>_xlfn.IFNA(('Table 11 Inputs'!A161),"")</f>
        <v xml:space="preserve"> </v>
      </c>
      <c r="B159" s="79" t="str">
        <f>IF(TRIM('Table 11 Inputs'!B161)="","", 'Table 11 Inputs'!B161)</f>
        <v/>
      </c>
      <c r="C159" s="94" t="str">
        <f>IF(B159=" "," ",_xlfn.IFNA(INDEX('Table 11 Inputs'!$H:$H, MATCH(B159,'Table 11 Inputs'!$B:$B,0))," "))</f>
        <v xml:space="preserve"> </v>
      </c>
    </row>
    <row r="160" spans="1:3" x14ac:dyDescent="0.2">
      <c r="A160" s="9" t="str">
        <f>_xlfn.IFNA(('Table 11 Inputs'!A162),"")</f>
        <v xml:space="preserve"> </v>
      </c>
      <c r="B160" s="79" t="str">
        <f>IF(TRIM('Table 11 Inputs'!B162)="","", 'Table 11 Inputs'!B162)</f>
        <v/>
      </c>
      <c r="C160" s="94" t="str">
        <f>IF(B160=" "," ",_xlfn.IFNA(INDEX('Table 11 Inputs'!$H:$H, MATCH(B160,'Table 11 Inputs'!$B:$B,0))," "))</f>
        <v xml:space="preserve"> </v>
      </c>
    </row>
    <row r="161" spans="1:3" x14ac:dyDescent="0.2">
      <c r="A161" s="9" t="str">
        <f>_xlfn.IFNA(('Table 11 Inputs'!A163),"")</f>
        <v xml:space="preserve"> </v>
      </c>
      <c r="B161" s="79" t="str">
        <f>IF(TRIM('Table 11 Inputs'!B163)="","", 'Table 11 Inputs'!B163)</f>
        <v/>
      </c>
      <c r="C161" s="94" t="str">
        <f>IF(B161=" "," ",_xlfn.IFNA(INDEX('Table 11 Inputs'!$H:$H, MATCH(B161,'Table 11 Inputs'!$B:$B,0))," "))</f>
        <v xml:space="preserve"> </v>
      </c>
    </row>
    <row r="162" spans="1:3" x14ac:dyDescent="0.2">
      <c r="A162" s="9" t="str">
        <f>_xlfn.IFNA(('Table 11 Inputs'!A164),"")</f>
        <v xml:space="preserve"> </v>
      </c>
      <c r="B162" s="79" t="str">
        <f>IF(TRIM('Table 11 Inputs'!B164)="","", 'Table 11 Inputs'!B164)</f>
        <v/>
      </c>
      <c r="C162" s="94" t="str">
        <f>IF(B162=" "," ",_xlfn.IFNA(INDEX('Table 11 Inputs'!$H:$H, MATCH(B162,'Table 11 Inputs'!$B:$B,0))," "))</f>
        <v xml:space="preserve"> </v>
      </c>
    </row>
    <row r="163" spans="1:3" x14ac:dyDescent="0.2">
      <c r="A163" s="9" t="str">
        <f>_xlfn.IFNA(('Table 11 Inputs'!A165),"")</f>
        <v xml:space="preserve"> </v>
      </c>
      <c r="B163" s="79" t="str">
        <f>IF(TRIM('Table 11 Inputs'!B165)="","", 'Table 11 Inputs'!B165)</f>
        <v/>
      </c>
      <c r="C163" s="94" t="str">
        <f>IF(B163=" "," ",_xlfn.IFNA(INDEX('Table 11 Inputs'!$H:$H, MATCH(B163,'Table 11 Inputs'!$B:$B,0))," "))</f>
        <v xml:space="preserve"> </v>
      </c>
    </row>
    <row r="164" spans="1:3" x14ac:dyDescent="0.2">
      <c r="A164" s="9" t="str">
        <f>_xlfn.IFNA(('Table 11 Inputs'!A166),"")</f>
        <v xml:space="preserve"> </v>
      </c>
      <c r="B164" s="79" t="str">
        <f>IF(TRIM('Table 11 Inputs'!B166)="","", 'Table 11 Inputs'!B166)</f>
        <v/>
      </c>
      <c r="C164" s="94" t="str">
        <f>IF(B164=" "," ",_xlfn.IFNA(INDEX('Table 11 Inputs'!$H:$H, MATCH(B164,'Table 11 Inputs'!$B:$B,0))," "))</f>
        <v xml:space="preserve"> </v>
      </c>
    </row>
    <row r="165" spans="1:3" x14ac:dyDescent="0.2">
      <c r="A165" s="9" t="str">
        <f>_xlfn.IFNA(('Table 11 Inputs'!A167),"")</f>
        <v xml:space="preserve"> </v>
      </c>
      <c r="B165" s="79" t="str">
        <f>IF(TRIM('Table 11 Inputs'!B167)="","", 'Table 11 Inputs'!B167)</f>
        <v/>
      </c>
      <c r="C165" s="94" t="str">
        <f>IF(B165=" "," ",_xlfn.IFNA(INDEX('Table 11 Inputs'!$H:$H, MATCH(B165,'Table 11 Inputs'!$B:$B,0))," "))</f>
        <v xml:space="preserve"> </v>
      </c>
    </row>
    <row r="166" spans="1:3" x14ac:dyDescent="0.2">
      <c r="A166" s="9" t="str">
        <f>_xlfn.IFNA(('Table 11 Inputs'!A168),"")</f>
        <v xml:space="preserve"> </v>
      </c>
      <c r="B166" s="79" t="str">
        <f>IF(TRIM('Table 11 Inputs'!B168)="","", 'Table 11 Inputs'!B168)</f>
        <v/>
      </c>
      <c r="C166" s="94" t="str">
        <f>IF(B166=" "," ",_xlfn.IFNA(INDEX('Table 11 Inputs'!$H:$H, MATCH(B166,'Table 11 Inputs'!$B:$B,0))," "))</f>
        <v xml:space="preserve"> </v>
      </c>
    </row>
    <row r="167" spans="1:3" x14ac:dyDescent="0.2">
      <c r="A167" s="9" t="str">
        <f>_xlfn.IFNA(('Table 11 Inputs'!A169),"")</f>
        <v xml:space="preserve"> </v>
      </c>
      <c r="B167" s="79" t="str">
        <f>IF(TRIM('Table 11 Inputs'!B169)="","", 'Table 11 Inputs'!B169)</f>
        <v/>
      </c>
      <c r="C167" s="94" t="str">
        <f>IF(B167=" "," ",_xlfn.IFNA(INDEX('Table 11 Inputs'!$H:$H, MATCH(B167,'Table 11 Inputs'!$B:$B,0))," "))</f>
        <v xml:space="preserve"> </v>
      </c>
    </row>
    <row r="168" spans="1:3" x14ac:dyDescent="0.2">
      <c r="A168" s="9" t="str">
        <f>_xlfn.IFNA(('Table 11 Inputs'!A170),"")</f>
        <v xml:space="preserve"> </v>
      </c>
      <c r="B168" s="79" t="str">
        <f>IF(TRIM('Table 11 Inputs'!B170)="","", 'Table 11 Inputs'!B170)</f>
        <v/>
      </c>
      <c r="C168" s="94" t="str">
        <f>IF(B168=" "," ",_xlfn.IFNA(INDEX('Table 11 Inputs'!$H:$H, MATCH(B168,'Table 11 Inputs'!$B:$B,0))," "))</f>
        <v xml:space="preserve"> </v>
      </c>
    </row>
    <row r="169" spans="1:3" x14ac:dyDescent="0.2">
      <c r="A169" s="9" t="str">
        <f>_xlfn.IFNA(('Table 11 Inputs'!A171),"")</f>
        <v xml:space="preserve"> </v>
      </c>
      <c r="B169" s="79" t="str">
        <f>IF(TRIM('Table 11 Inputs'!B171)="","", 'Table 11 Inputs'!B171)</f>
        <v/>
      </c>
      <c r="C169" s="94" t="str">
        <f>IF(B169=" "," ",_xlfn.IFNA(INDEX('Table 11 Inputs'!$H:$H, MATCH(B169,'Table 11 Inputs'!$B:$B,0))," "))</f>
        <v xml:space="preserve"> </v>
      </c>
    </row>
    <row r="170" spans="1:3" x14ac:dyDescent="0.2">
      <c r="A170" s="9" t="str">
        <f>_xlfn.IFNA(('Table 11 Inputs'!A172),"")</f>
        <v xml:space="preserve"> </v>
      </c>
      <c r="B170" s="79" t="str">
        <f>IF(TRIM('Table 11 Inputs'!B172)="","", 'Table 11 Inputs'!B172)</f>
        <v/>
      </c>
      <c r="C170" s="94" t="str">
        <f>IF(B170=" "," ",_xlfn.IFNA(INDEX('Table 11 Inputs'!$H:$H, MATCH(B170,'Table 11 Inputs'!$B:$B,0))," "))</f>
        <v xml:space="preserve"> </v>
      </c>
    </row>
    <row r="171" spans="1:3" x14ac:dyDescent="0.2">
      <c r="A171" s="9" t="str">
        <f>_xlfn.IFNA(('Table 11 Inputs'!A173),"")</f>
        <v xml:space="preserve"> </v>
      </c>
      <c r="B171" s="79" t="str">
        <f>IF(TRIM('Table 11 Inputs'!B173)="","", 'Table 11 Inputs'!B173)</f>
        <v/>
      </c>
      <c r="C171" s="94" t="str">
        <f>IF(B171=" "," ",_xlfn.IFNA(INDEX('Table 11 Inputs'!$H:$H, MATCH(B171,'Table 11 Inputs'!$B:$B,0))," "))</f>
        <v xml:space="preserve"> </v>
      </c>
    </row>
    <row r="172" spans="1:3" x14ac:dyDescent="0.2">
      <c r="A172" s="9" t="str">
        <f>_xlfn.IFNA(('Table 11 Inputs'!A174),"")</f>
        <v xml:space="preserve"> </v>
      </c>
      <c r="B172" s="79" t="str">
        <f>IF(TRIM('Table 11 Inputs'!B174)="","", 'Table 11 Inputs'!B174)</f>
        <v/>
      </c>
      <c r="C172" s="94" t="str">
        <f>IF(B172=" "," ",_xlfn.IFNA(INDEX('Table 11 Inputs'!$H:$H, MATCH(B172,'Table 11 Inputs'!$B:$B,0))," "))</f>
        <v xml:space="preserve"> </v>
      </c>
    </row>
    <row r="173" spans="1:3" x14ac:dyDescent="0.2">
      <c r="A173" s="9" t="str">
        <f>_xlfn.IFNA(('Table 11 Inputs'!A175),"")</f>
        <v xml:space="preserve"> </v>
      </c>
      <c r="B173" s="79" t="str">
        <f>IF(TRIM('Table 11 Inputs'!B175)="","", 'Table 11 Inputs'!B175)</f>
        <v/>
      </c>
      <c r="C173" s="94" t="str">
        <f>IF(B173=" "," ",_xlfn.IFNA(INDEX('Table 11 Inputs'!$H:$H, MATCH(B173,'Table 11 Inputs'!$B:$B,0))," "))</f>
        <v xml:space="preserve"> </v>
      </c>
    </row>
    <row r="174" spans="1:3" x14ac:dyDescent="0.2">
      <c r="A174" s="9" t="str">
        <f>_xlfn.IFNA(('Table 11 Inputs'!A176),"")</f>
        <v xml:space="preserve"> </v>
      </c>
      <c r="B174" s="79" t="str">
        <f>IF(TRIM('Table 11 Inputs'!B176)="","", 'Table 11 Inputs'!B176)</f>
        <v/>
      </c>
      <c r="C174" s="94" t="str">
        <f>IF(B174=" "," ",_xlfn.IFNA(INDEX('Table 11 Inputs'!$H:$H, MATCH(B174,'Table 11 Inputs'!$B:$B,0))," "))</f>
        <v xml:space="preserve"> </v>
      </c>
    </row>
    <row r="175" spans="1:3" x14ac:dyDescent="0.2">
      <c r="A175" s="9" t="str">
        <f>_xlfn.IFNA(('Table 11 Inputs'!A177),"")</f>
        <v xml:space="preserve"> </v>
      </c>
      <c r="B175" s="79" t="str">
        <f>IF(TRIM('Table 11 Inputs'!B177)="","", 'Table 11 Inputs'!B177)</f>
        <v/>
      </c>
      <c r="C175" s="94" t="str">
        <f>IF(B175=" "," ",_xlfn.IFNA(INDEX('Table 11 Inputs'!$H:$H, MATCH(B175,'Table 11 Inputs'!$B:$B,0))," "))</f>
        <v xml:space="preserve"> </v>
      </c>
    </row>
    <row r="176" spans="1:3" x14ac:dyDescent="0.2">
      <c r="A176" s="9" t="str">
        <f>_xlfn.IFNA(('Table 11 Inputs'!A178),"")</f>
        <v xml:space="preserve"> </v>
      </c>
      <c r="B176" s="79" t="str">
        <f>IF(TRIM('Table 11 Inputs'!B178)="","", 'Table 11 Inputs'!B178)</f>
        <v/>
      </c>
      <c r="C176" s="94" t="str">
        <f>IF(B176=" "," ",_xlfn.IFNA(INDEX('Table 11 Inputs'!$H:$H, MATCH(B176,'Table 11 Inputs'!$B:$B,0))," "))</f>
        <v xml:space="preserve"> </v>
      </c>
    </row>
    <row r="177" spans="1:3" x14ac:dyDescent="0.2">
      <c r="A177" s="9" t="str">
        <f>_xlfn.IFNA(('Table 11 Inputs'!A179),"")</f>
        <v xml:space="preserve"> </v>
      </c>
      <c r="B177" s="79" t="str">
        <f>IF(TRIM('Table 11 Inputs'!B179)="","", 'Table 11 Inputs'!B179)</f>
        <v/>
      </c>
      <c r="C177" s="94" t="str">
        <f>IF(B177=" "," ",_xlfn.IFNA(INDEX('Table 11 Inputs'!$H:$H, MATCH(B177,'Table 11 Inputs'!$B:$B,0))," "))</f>
        <v xml:space="preserve"> </v>
      </c>
    </row>
    <row r="178" spans="1:3" x14ac:dyDescent="0.2">
      <c r="A178" s="9" t="str">
        <f>_xlfn.IFNA(('Table 11 Inputs'!A180),"")</f>
        <v xml:space="preserve"> </v>
      </c>
      <c r="B178" s="79" t="str">
        <f>IF(TRIM('Table 11 Inputs'!B180)="","", 'Table 11 Inputs'!B180)</f>
        <v/>
      </c>
      <c r="C178" s="94" t="str">
        <f>IF(B178=" "," ",_xlfn.IFNA(INDEX('Table 11 Inputs'!$H:$H, MATCH(B178,'Table 11 Inputs'!$B:$B,0))," "))</f>
        <v xml:space="preserve"> </v>
      </c>
    </row>
    <row r="179" spans="1:3" x14ac:dyDescent="0.2">
      <c r="A179" s="9" t="str">
        <f>_xlfn.IFNA(('Table 11 Inputs'!A181),"")</f>
        <v xml:space="preserve"> </v>
      </c>
      <c r="B179" s="79" t="str">
        <f>IF(TRIM('Table 11 Inputs'!B181)="","", 'Table 11 Inputs'!B181)</f>
        <v/>
      </c>
      <c r="C179" s="94" t="str">
        <f>IF(B179=" "," ",_xlfn.IFNA(INDEX('Table 11 Inputs'!$H:$H, MATCH(B179,'Table 11 Inputs'!$B:$B,0))," "))</f>
        <v xml:space="preserve"> </v>
      </c>
    </row>
    <row r="180" spans="1:3" x14ac:dyDescent="0.2">
      <c r="A180" s="9" t="str">
        <f>_xlfn.IFNA(('Table 11 Inputs'!A182),"")</f>
        <v xml:space="preserve"> </v>
      </c>
      <c r="B180" s="79" t="str">
        <f>IF(TRIM('Table 11 Inputs'!B182)="","", 'Table 11 Inputs'!B182)</f>
        <v/>
      </c>
      <c r="C180" s="94" t="str">
        <f>IF(B180=" "," ",_xlfn.IFNA(INDEX('Table 11 Inputs'!$H:$H, MATCH(B180,'Table 11 Inputs'!$B:$B,0))," "))</f>
        <v xml:space="preserve"> </v>
      </c>
    </row>
    <row r="181" spans="1:3" x14ac:dyDescent="0.2">
      <c r="A181" s="9" t="str">
        <f>_xlfn.IFNA(('Table 11 Inputs'!A183),"")</f>
        <v xml:space="preserve"> </v>
      </c>
      <c r="B181" s="79" t="str">
        <f>IF(TRIM('Table 11 Inputs'!B183)="","", 'Table 11 Inputs'!B183)</f>
        <v/>
      </c>
      <c r="C181" s="94" t="str">
        <f>IF(B181=" "," ",_xlfn.IFNA(INDEX('Table 11 Inputs'!$H:$H, MATCH(B181,'Table 11 Inputs'!$B:$B,0))," "))</f>
        <v xml:space="preserve"> </v>
      </c>
    </row>
    <row r="182" spans="1:3" x14ac:dyDescent="0.2">
      <c r="A182" s="9" t="str">
        <f>_xlfn.IFNA(('Table 11 Inputs'!A184),"")</f>
        <v xml:space="preserve"> </v>
      </c>
      <c r="B182" s="79" t="str">
        <f>IF(TRIM('Table 11 Inputs'!B184)="","", 'Table 11 Inputs'!B184)</f>
        <v/>
      </c>
      <c r="C182" s="94" t="str">
        <f>IF(B182=" "," ",_xlfn.IFNA(INDEX('Table 11 Inputs'!$H:$H, MATCH(B182,'Table 11 Inputs'!$B:$B,0))," "))</f>
        <v xml:space="preserve"> </v>
      </c>
    </row>
    <row r="183" spans="1:3" x14ac:dyDescent="0.2">
      <c r="A183" s="9" t="str">
        <f>_xlfn.IFNA(('Table 11 Inputs'!A185),"")</f>
        <v xml:space="preserve"> </v>
      </c>
      <c r="B183" s="79" t="str">
        <f>IF(TRIM('Table 11 Inputs'!B185)="","", 'Table 11 Inputs'!B185)</f>
        <v/>
      </c>
      <c r="C183" s="94" t="str">
        <f>IF(B183=" "," ",_xlfn.IFNA(INDEX('Table 11 Inputs'!$H:$H, MATCH(B183,'Table 11 Inputs'!$B:$B,0))," "))</f>
        <v xml:space="preserve"> </v>
      </c>
    </row>
    <row r="184" spans="1:3" x14ac:dyDescent="0.2">
      <c r="A184" s="9" t="str">
        <f>_xlfn.IFNA(('Table 11 Inputs'!A186),"")</f>
        <v xml:space="preserve"> </v>
      </c>
      <c r="B184" s="79" t="str">
        <f>IF(TRIM('Table 11 Inputs'!B186)="","", 'Table 11 Inputs'!B186)</f>
        <v/>
      </c>
      <c r="C184" s="94" t="str">
        <f>IF(B184=" "," ",_xlfn.IFNA(INDEX('Table 11 Inputs'!$H:$H, MATCH(B184,'Table 11 Inputs'!$B:$B,0))," "))</f>
        <v xml:space="preserve"> </v>
      </c>
    </row>
    <row r="185" spans="1:3" x14ac:dyDescent="0.2">
      <c r="A185" s="9" t="str">
        <f>_xlfn.IFNA(('Table 11 Inputs'!A187),"")</f>
        <v xml:space="preserve"> </v>
      </c>
      <c r="B185" s="79" t="str">
        <f>IF(TRIM('Table 11 Inputs'!B187)="","", 'Table 11 Inputs'!B187)</f>
        <v/>
      </c>
      <c r="C185" s="94" t="str">
        <f>IF(B185=" "," ",_xlfn.IFNA(INDEX('Table 11 Inputs'!$H:$H, MATCH(B185,'Table 11 Inputs'!$B:$B,0))," "))</f>
        <v xml:space="preserve"> </v>
      </c>
    </row>
    <row r="186" spans="1:3" x14ac:dyDescent="0.2">
      <c r="A186" s="9" t="str">
        <f>_xlfn.IFNA(('Table 11 Inputs'!A188),"")</f>
        <v xml:space="preserve"> </v>
      </c>
      <c r="B186" s="79" t="str">
        <f>IF(TRIM('Table 11 Inputs'!B188)="","", 'Table 11 Inputs'!B188)</f>
        <v/>
      </c>
      <c r="C186" s="94" t="str">
        <f>IF(B186=" "," ",_xlfn.IFNA(INDEX('Table 11 Inputs'!$H:$H, MATCH(B186,'Table 11 Inputs'!$B:$B,0))," "))</f>
        <v xml:space="preserve"> </v>
      </c>
    </row>
    <row r="187" spans="1:3" x14ac:dyDescent="0.2">
      <c r="A187" s="9" t="str">
        <f>_xlfn.IFNA(('Table 11 Inputs'!A189),"")</f>
        <v xml:space="preserve"> </v>
      </c>
      <c r="B187" s="79" t="str">
        <f>IF(TRIM('Table 11 Inputs'!B189)="","", 'Table 11 Inputs'!B189)</f>
        <v/>
      </c>
      <c r="C187" s="94" t="str">
        <f>IF(B187=" "," ",_xlfn.IFNA(INDEX('Table 11 Inputs'!$H:$H, MATCH(B187,'Table 11 Inputs'!$B:$B,0))," "))</f>
        <v xml:space="preserve"> </v>
      </c>
    </row>
    <row r="188" spans="1:3" x14ac:dyDescent="0.2">
      <c r="A188" s="9" t="str">
        <f>_xlfn.IFNA(('Table 11 Inputs'!A190),"")</f>
        <v xml:space="preserve"> </v>
      </c>
      <c r="B188" s="79" t="str">
        <f>IF(TRIM('Table 11 Inputs'!B190)="","", 'Table 11 Inputs'!B190)</f>
        <v/>
      </c>
      <c r="C188" s="94" t="str">
        <f>IF(B188=" "," ",_xlfn.IFNA(INDEX('Table 11 Inputs'!$H:$H, MATCH(B188,'Table 11 Inputs'!$B:$B,0))," "))</f>
        <v xml:space="preserve"> </v>
      </c>
    </row>
    <row r="189" spans="1:3" x14ac:dyDescent="0.2">
      <c r="A189" s="9" t="str">
        <f>_xlfn.IFNA(('Table 11 Inputs'!A191),"")</f>
        <v xml:space="preserve"> </v>
      </c>
      <c r="B189" s="79" t="str">
        <f>IF(TRIM('Table 11 Inputs'!B191)="","", 'Table 11 Inputs'!B191)</f>
        <v/>
      </c>
      <c r="C189" s="94" t="str">
        <f>IF(B189=" "," ",_xlfn.IFNA(INDEX('Table 11 Inputs'!$H:$H, MATCH(B189,'Table 11 Inputs'!$B:$B,0))," "))</f>
        <v xml:space="preserve"> </v>
      </c>
    </row>
    <row r="190" spans="1:3" x14ac:dyDescent="0.2">
      <c r="A190" s="9" t="str">
        <f>_xlfn.IFNA(('Table 11 Inputs'!A192),"")</f>
        <v xml:space="preserve"> </v>
      </c>
      <c r="B190" s="79" t="str">
        <f>IF(TRIM('Table 11 Inputs'!B192)="","", 'Table 11 Inputs'!B192)</f>
        <v/>
      </c>
      <c r="C190" s="94" t="str">
        <f>IF(B190=" "," ",_xlfn.IFNA(INDEX('Table 11 Inputs'!$H:$H, MATCH(B190,'Table 11 Inputs'!$B:$B,0))," "))</f>
        <v xml:space="preserve"> </v>
      </c>
    </row>
    <row r="191" spans="1:3" x14ac:dyDescent="0.2">
      <c r="A191" s="9" t="str">
        <f>_xlfn.IFNA(('Table 11 Inputs'!A193),"")</f>
        <v xml:space="preserve"> </v>
      </c>
      <c r="B191" s="79" t="str">
        <f>IF(TRIM('Table 11 Inputs'!B193)="","", 'Table 11 Inputs'!B193)</f>
        <v/>
      </c>
      <c r="C191" s="94" t="str">
        <f>IF(B191=" "," ",_xlfn.IFNA(INDEX('Table 11 Inputs'!$H:$H, MATCH(B191,'Table 11 Inputs'!$B:$B,0))," "))</f>
        <v xml:space="preserve"> </v>
      </c>
    </row>
    <row r="192" spans="1:3" x14ac:dyDescent="0.2">
      <c r="A192" s="9" t="str">
        <f>_xlfn.IFNA(('Table 11 Inputs'!A194),"")</f>
        <v xml:space="preserve"> </v>
      </c>
      <c r="B192" s="79" t="str">
        <f>IF(TRIM('Table 11 Inputs'!B194)="","", 'Table 11 Inputs'!B194)</f>
        <v/>
      </c>
      <c r="C192" s="94" t="str">
        <f>IF(B192=" "," ",_xlfn.IFNA(INDEX('Table 11 Inputs'!$H:$H, MATCH(B192,'Table 11 Inputs'!$B:$B,0))," "))</f>
        <v xml:space="preserve"> </v>
      </c>
    </row>
    <row r="193" spans="1:3" x14ac:dyDescent="0.2">
      <c r="A193" s="9" t="str">
        <f>_xlfn.IFNA(('Table 11 Inputs'!A195),"")</f>
        <v xml:space="preserve"> </v>
      </c>
      <c r="B193" s="79" t="str">
        <f>IF(TRIM('Table 11 Inputs'!B195)="","", 'Table 11 Inputs'!B195)</f>
        <v/>
      </c>
      <c r="C193" s="94" t="str">
        <f>IF(B193=" "," ",_xlfn.IFNA(INDEX('Table 11 Inputs'!$H:$H, MATCH(B193,'Table 11 Inputs'!$B:$B,0))," "))</f>
        <v xml:space="preserve"> </v>
      </c>
    </row>
    <row r="194" spans="1:3" x14ac:dyDescent="0.2">
      <c r="A194" s="9" t="str">
        <f>_xlfn.IFNA(('Table 11 Inputs'!A196),"")</f>
        <v xml:space="preserve"> </v>
      </c>
      <c r="B194" s="79" t="str">
        <f>IF(TRIM('Table 11 Inputs'!B196)="","", 'Table 11 Inputs'!B196)</f>
        <v/>
      </c>
      <c r="C194" s="94" t="str">
        <f>IF(B194=" "," ",_xlfn.IFNA(INDEX('Table 11 Inputs'!$H:$H, MATCH(B194,'Table 11 Inputs'!$B:$B,0))," "))</f>
        <v xml:space="preserve"> </v>
      </c>
    </row>
    <row r="195" spans="1:3" x14ac:dyDescent="0.2">
      <c r="A195" s="9" t="str">
        <f>_xlfn.IFNA(('Table 11 Inputs'!A197),"")</f>
        <v xml:space="preserve"> </v>
      </c>
      <c r="B195" s="79" t="str">
        <f>IF(TRIM('Table 11 Inputs'!B197)="","", 'Table 11 Inputs'!B197)</f>
        <v/>
      </c>
      <c r="C195" s="94" t="str">
        <f>IF(B195=" "," ",_xlfn.IFNA(INDEX('Table 11 Inputs'!$H:$H, MATCH(B195,'Table 11 Inputs'!$B:$B,0))," "))</f>
        <v xml:space="preserve"> </v>
      </c>
    </row>
    <row r="196" spans="1:3" x14ac:dyDescent="0.2">
      <c r="A196" s="9" t="str">
        <f>_xlfn.IFNA(('Table 11 Inputs'!A198),"")</f>
        <v xml:space="preserve"> </v>
      </c>
      <c r="B196" s="79" t="str">
        <f>IF(TRIM('Table 11 Inputs'!B198)="","", 'Table 11 Inputs'!B198)</f>
        <v/>
      </c>
      <c r="C196" s="94" t="str">
        <f>IF(B196=" "," ",_xlfn.IFNA(INDEX('Table 11 Inputs'!$H:$H, MATCH(B196,'Table 11 Inputs'!$B:$B,0))," "))</f>
        <v xml:space="preserve"> </v>
      </c>
    </row>
    <row r="197" spans="1:3" x14ac:dyDescent="0.2">
      <c r="A197" s="9" t="str">
        <f>_xlfn.IFNA(('Table 11 Inputs'!A199),"")</f>
        <v xml:space="preserve"> </v>
      </c>
      <c r="B197" s="79" t="str">
        <f>IF(TRIM('Table 11 Inputs'!B199)="","", 'Table 11 Inputs'!B199)</f>
        <v/>
      </c>
      <c r="C197" s="94" t="str">
        <f>IF(B197=" "," ",_xlfn.IFNA(INDEX('Table 11 Inputs'!$H:$H, MATCH(B197,'Table 11 Inputs'!$B:$B,0))," "))</f>
        <v xml:space="preserve"> </v>
      </c>
    </row>
    <row r="198" spans="1:3" x14ac:dyDescent="0.2">
      <c r="A198" s="9" t="str">
        <f>_xlfn.IFNA(('Table 11 Inputs'!A200),"")</f>
        <v xml:space="preserve"> </v>
      </c>
      <c r="B198" s="79" t="str">
        <f>IF(TRIM('Table 11 Inputs'!B200)="","", 'Table 11 Inputs'!B200)</f>
        <v/>
      </c>
      <c r="C198" s="94" t="str">
        <f>IF(B198=" "," ",_xlfn.IFNA(INDEX('Table 11 Inputs'!$H:$H, MATCH(B198,'Table 11 Inputs'!$B:$B,0))," "))</f>
        <v xml:space="preserve"> </v>
      </c>
    </row>
    <row r="199" spans="1:3" x14ac:dyDescent="0.2">
      <c r="A199" s="9" t="str">
        <f>_xlfn.IFNA(('Table 11 Inputs'!A201),"")</f>
        <v xml:space="preserve"> </v>
      </c>
      <c r="B199" s="79" t="str">
        <f>IF(TRIM('Table 11 Inputs'!B201)="","", 'Table 11 Inputs'!B201)</f>
        <v/>
      </c>
      <c r="C199" s="94" t="str">
        <f>IF(B199=" "," ",_xlfn.IFNA(INDEX('Table 11 Inputs'!$H:$H, MATCH(B199,'Table 11 Inputs'!$B:$B,0))," "))</f>
        <v xml:space="preserve"> </v>
      </c>
    </row>
    <row r="200" spans="1:3" x14ac:dyDescent="0.2">
      <c r="A200" s="9" t="str">
        <f>_xlfn.IFNA(('Table 11 Inputs'!A202),"")</f>
        <v xml:space="preserve"> </v>
      </c>
      <c r="B200" s="79" t="str">
        <f>IF(TRIM('Table 11 Inputs'!B202)="","", 'Table 11 Inputs'!B202)</f>
        <v/>
      </c>
      <c r="C200" s="94" t="str">
        <f>IF(B200=" "," ",_xlfn.IFNA(INDEX('Table 11 Inputs'!$H:$H, MATCH(B200,'Table 11 Inputs'!$B:$B,0))," "))</f>
        <v xml:space="preserve"> </v>
      </c>
    </row>
    <row r="201" spans="1:3" x14ac:dyDescent="0.2">
      <c r="A201" s="9" t="str">
        <f>_xlfn.IFNA(('Table 11 Inputs'!A203),"")</f>
        <v xml:space="preserve"> </v>
      </c>
      <c r="B201" s="79" t="str">
        <f>IF(TRIM('Table 11 Inputs'!B203)="","", 'Table 11 Inputs'!B203)</f>
        <v/>
      </c>
      <c r="C201" s="94" t="str">
        <f>IF(B201=" "," ",_xlfn.IFNA(INDEX('Table 11 Inputs'!$H:$H, MATCH(B201,'Table 11 Inputs'!$B:$B,0))," "))</f>
        <v xml:space="preserve"> </v>
      </c>
    </row>
    <row r="202" spans="1:3" x14ac:dyDescent="0.2">
      <c r="A202" s="9" t="str">
        <f>_xlfn.IFNA(('Table 11 Inputs'!A204),"")</f>
        <v xml:space="preserve"> </v>
      </c>
      <c r="B202" s="79" t="str">
        <f>IF(TRIM('Table 11 Inputs'!B204)="","", 'Table 11 Inputs'!B204)</f>
        <v/>
      </c>
      <c r="C202" s="94" t="str">
        <f>IF(B202=" "," ",_xlfn.IFNA(INDEX('Table 11 Inputs'!$H:$H, MATCH(B202,'Table 11 Inputs'!$B:$B,0))," "))</f>
        <v xml:space="preserve"> </v>
      </c>
    </row>
    <row r="203" spans="1:3" x14ac:dyDescent="0.2">
      <c r="A203" s="9" t="str">
        <f>_xlfn.IFNA(('Table 11 Inputs'!A205),"")</f>
        <v xml:space="preserve"> </v>
      </c>
      <c r="B203" s="79" t="str">
        <f>IF(TRIM('Table 11 Inputs'!B205)="","", 'Table 11 Inputs'!B205)</f>
        <v/>
      </c>
      <c r="C203" s="94" t="str">
        <f>IF(B203=" "," ",_xlfn.IFNA(INDEX('Table 11 Inputs'!$H:$H, MATCH(B203,'Table 11 Inputs'!$B:$B,0))," "))</f>
        <v xml:space="preserve"> </v>
      </c>
    </row>
    <row r="204" spans="1:3" x14ac:dyDescent="0.2">
      <c r="A204" s="9" t="str">
        <f>_xlfn.IFNA(('Table 11 Inputs'!A206),"")</f>
        <v xml:space="preserve"> </v>
      </c>
      <c r="B204" s="79" t="str">
        <f>IF(TRIM('Table 11 Inputs'!B206)="","", 'Table 11 Inputs'!B206)</f>
        <v/>
      </c>
      <c r="C204" s="94" t="str">
        <f>IF(B204=" "," ",_xlfn.IFNA(INDEX('Table 11 Inputs'!$H:$H, MATCH(B204,'Table 11 Inputs'!$B:$B,0))," "))</f>
        <v xml:space="preserve"> </v>
      </c>
    </row>
    <row r="205" spans="1:3" x14ac:dyDescent="0.2">
      <c r="A205" s="9" t="str">
        <f>_xlfn.IFNA(('Table 11 Inputs'!A207),"")</f>
        <v xml:space="preserve"> </v>
      </c>
      <c r="B205" s="79" t="str">
        <f>IF(TRIM('Table 11 Inputs'!B207)="","", 'Table 11 Inputs'!B207)</f>
        <v/>
      </c>
      <c r="C205" s="94" t="str">
        <f>IF(B205=" "," ",_xlfn.IFNA(INDEX('Table 11 Inputs'!$H:$H, MATCH(B205,'Table 11 Inputs'!$B:$B,0))," "))</f>
        <v xml:space="preserve"> </v>
      </c>
    </row>
    <row r="206" spans="1:3" x14ac:dyDescent="0.2">
      <c r="A206" s="9" t="str">
        <f>_xlfn.IFNA(('Table 11 Inputs'!A208),"")</f>
        <v xml:space="preserve"> </v>
      </c>
      <c r="B206" s="79" t="str">
        <f>IF(TRIM('Table 11 Inputs'!B208)="","", 'Table 11 Inputs'!B208)</f>
        <v/>
      </c>
      <c r="C206" s="94" t="str">
        <f>IF(B206=" "," ",_xlfn.IFNA(INDEX('Table 11 Inputs'!$H:$H, MATCH(B206,'Table 11 Inputs'!$B:$B,0))," "))</f>
        <v xml:space="preserve"> </v>
      </c>
    </row>
    <row r="207" spans="1:3" x14ac:dyDescent="0.2">
      <c r="A207" s="9" t="str">
        <f>_xlfn.IFNA(('Table 11 Inputs'!A209),"")</f>
        <v xml:space="preserve"> </v>
      </c>
      <c r="B207" s="79" t="str">
        <f>IF(TRIM('Table 11 Inputs'!B209)="","", 'Table 11 Inputs'!B209)</f>
        <v/>
      </c>
      <c r="C207" s="94" t="str">
        <f>IF(B207=" "," ",_xlfn.IFNA(INDEX('Table 11 Inputs'!$H:$H, MATCH(B207,'Table 11 Inputs'!$B:$B,0))," "))</f>
        <v xml:space="preserve"> </v>
      </c>
    </row>
    <row r="208" spans="1:3" x14ac:dyDescent="0.2">
      <c r="A208" s="9" t="str">
        <f>_xlfn.IFNA(('Table 11 Inputs'!A210),"")</f>
        <v xml:space="preserve"> </v>
      </c>
      <c r="B208" s="79" t="str">
        <f>IF(TRIM('Table 11 Inputs'!B210)="","", 'Table 11 Inputs'!B210)</f>
        <v/>
      </c>
      <c r="C208" s="94" t="str">
        <f>IF(B208=" "," ",_xlfn.IFNA(INDEX('Table 11 Inputs'!$H:$H, MATCH(B208,'Table 11 Inputs'!$B:$B,0))," "))</f>
        <v xml:space="preserve"> </v>
      </c>
    </row>
    <row r="209" spans="1:3" x14ac:dyDescent="0.2">
      <c r="A209" s="9" t="str">
        <f>_xlfn.IFNA(('Table 11 Inputs'!A211),"")</f>
        <v xml:space="preserve"> </v>
      </c>
      <c r="B209" s="79" t="str">
        <f>IF(TRIM('Table 11 Inputs'!B211)="","", 'Table 11 Inputs'!B211)</f>
        <v/>
      </c>
      <c r="C209" s="94" t="str">
        <f>IF(B209=" "," ",_xlfn.IFNA(INDEX('Table 11 Inputs'!$H:$H, MATCH(B209,'Table 11 Inputs'!$B:$B,0))," "))</f>
        <v xml:space="preserve"> </v>
      </c>
    </row>
    <row r="210" spans="1:3" x14ac:dyDescent="0.2">
      <c r="A210" s="9" t="str">
        <f>_xlfn.IFNA(('Table 11 Inputs'!A212),"")</f>
        <v xml:space="preserve"> </v>
      </c>
      <c r="B210" s="79" t="str">
        <f>IF(TRIM('Table 11 Inputs'!B212)="","", 'Table 11 Inputs'!B212)</f>
        <v/>
      </c>
      <c r="C210" s="94" t="str">
        <f>IF(B210=" "," ",_xlfn.IFNA(INDEX('Table 11 Inputs'!$H:$H, MATCH(B210,'Table 11 Inputs'!$B:$B,0))," "))</f>
        <v xml:space="preserve"> </v>
      </c>
    </row>
    <row r="211" spans="1:3" x14ac:dyDescent="0.2">
      <c r="A211" s="9" t="str">
        <f>_xlfn.IFNA(('Table 11 Inputs'!A213),"")</f>
        <v xml:space="preserve"> </v>
      </c>
      <c r="B211" s="79" t="str">
        <f>IF(TRIM('Table 11 Inputs'!B213)="","", 'Table 11 Inputs'!B213)</f>
        <v/>
      </c>
      <c r="C211" s="94" t="str">
        <f>IF(B211=" "," ",_xlfn.IFNA(INDEX('Table 11 Inputs'!$H:$H, MATCH(B211,'Table 11 Inputs'!$B:$B,0))," "))</f>
        <v xml:space="preserve"> </v>
      </c>
    </row>
    <row r="212" spans="1:3" x14ac:dyDescent="0.2">
      <c r="A212" s="9" t="str">
        <f>_xlfn.IFNA(('Table 11 Inputs'!A214),"")</f>
        <v xml:space="preserve"> </v>
      </c>
      <c r="B212" s="79" t="str">
        <f>IF(TRIM('Table 11 Inputs'!B214)="","", 'Table 11 Inputs'!B214)</f>
        <v/>
      </c>
      <c r="C212" s="94" t="str">
        <f>IF(B212=" "," ",_xlfn.IFNA(INDEX('Table 11 Inputs'!$H:$H, MATCH(B212,'Table 11 Inputs'!$B:$B,0))," "))</f>
        <v xml:space="preserve"> </v>
      </c>
    </row>
    <row r="213" spans="1:3" x14ac:dyDescent="0.2">
      <c r="A213" s="9" t="str">
        <f>_xlfn.IFNA(('Table 11 Inputs'!A215),"")</f>
        <v xml:space="preserve"> </v>
      </c>
      <c r="B213" s="79" t="str">
        <f>IF(TRIM('Table 11 Inputs'!B215)="","", 'Table 11 Inputs'!B215)</f>
        <v/>
      </c>
      <c r="C213" s="94" t="str">
        <f>IF(B213=" "," ",_xlfn.IFNA(INDEX('Table 11 Inputs'!$H:$H, MATCH(B213,'Table 11 Inputs'!$B:$B,0))," "))</f>
        <v xml:space="preserve"> </v>
      </c>
    </row>
    <row r="214" spans="1:3" x14ac:dyDescent="0.2">
      <c r="A214" s="9" t="str">
        <f>_xlfn.IFNA(('Table 11 Inputs'!A216),"")</f>
        <v xml:space="preserve"> </v>
      </c>
      <c r="B214" s="79" t="str">
        <f>IF(TRIM('Table 11 Inputs'!B216)="","", 'Table 11 Inputs'!B216)</f>
        <v/>
      </c>
      <c r="C214" s="94" t="str">
        <f>IF(B214=" "," ",_xlfn.IFNA(INDEX('Table 11 Inputs'!$H:$H, MATCH(B214,'Table 11 Inputs'!$B:$B,0))," "))</f>
        <v xml:space="preserve"> </v>
      </c>
    </row>
    <row r="215" spans="1:3" x14ac:dyDescent="0.2">
      <c r="A215" s="9" t="str">
        <f>_xlfn.IFNA(('Table 11 Inputs'!A217),"")</f>
        <v xml:space="preserve"> </v>
      </c>
      <c r="B215" s="79" t="str">
        <f>IF(TRIM('Table 11 Inputs'!B217)="","", 'Table 11 Inputs'!B217)</f>
        <v/>
      </c>
      <c r="C215" s="94" t="str">
        <f>IF(B215=" "," ",_xlfn.IFNA(INDEX('Table 11 Inputs'!$H:$H, MATCH(B215,'Table 11 Inputs'!$B:$B,0))," "))</f>
        <v xml:space="preserve"> </v>
      </c>
    </row>
    <row r="216" spans="1:3" x14ac:dyDescent="0.2">
      <c r="A216" s="9" t="str">
        <f>_xlfn.IFNA(('Table 11 Inputs'!A218),"")</f>
        <v xml:space="preserve"> </v>
      </c>
      <c r="B216" s="79" t="str">
        <f>IF(TRIM('Table 11 Inputs'!B218)="","", 'Table 11 Inputs'!B218)</f>
        <v/>
      </c>
      <c r="C216" s="94" t="str">
        <f>IF(B216=" "," ",_xlfn.IFNA(INDEX('Table 11 Inputs'!$H:$H, MATCH(B216,'Table 11 Inputs'!$B:$B,0))," "))</f>
        <v xml:space="preserve"> </v>
      </c>
    </row>
    <row r="217" spans="1:3" x14ac:dyDescent="0.2">
      <c r="A217" s="9" t="str">
        <f>_xlfn.IFNA(('Table 11 Inputs'!A219),"")</f>
        <v xml:space="preserve"> </v>
      </c>
      <c r="B217" s="79" t="str">
        <f>IF(TRIM('Table 11 Inputs'!B219)="","", 'Table 11 Inputs'!B219)</f>
        <v/>
      </c>
      <c r="C217" s="94" t="str">
        <f>IF(B217=" "," ",_xlfn.IFNA(INDEX('Table 11 Inputs'!$H:$H, MATCH(B217,'Table 11 Inputs'!$B:$B,0))," "))</f>
        <v xml:space="preserve"> </v>
      </c>
    </row>
    <row r="218" spans="1:3" x14ac:dyDescent="0.2">
      <c r="A218" s="9" t="str">
        <f>_xlfn.IFNA(('Table 11 Inputs'!A220),"")</f>
        <v xml:space="preserve"> </v>
      </c>
      <c r="B218" s="79" t="str">
        <f>IF(TRIM('Table 11 Inputs'!B220)="","", 'Table 11 Inputs'!B220)</f>
        <v/>
      </c>
      <c r="C218" s="94" t="str">
        <f>IF(B218=" "," ",_xlfn.IFNA(INDEX('Table 11 Inputs'!$H:$H, MATCH(B218,'Table 11 Inputs'!$B:$B,0))," "))</f>
        <v xml:space="preserve"> </v>
      </c>
    </row>
    <row r="219" spans="1:3" x14ac:dyDescent="0.2">
      <c r="A219" s="9" t="str">
        <f>_xlfn.IFNA(('Table 11 Inputs'!A221),"")</f>
        <v xml:space="preserve"> </v>
      </c>
      <c r="B219" s="79" t="str">
        <f>IF(TRIM('Table 11 Inputs'!B221)="","", 'Table 11 Inputs'!B221)</f>
        <v/>
      </c>
      <c r="C219" s="94" t="str">
        <f>IF(B219=" "," ",_xlfn.IFNA(INDEX('Table 11 Inputs'!$H:$H, MATCH(B219,'Table 11 Inputs'!$B:$B,0))," "))</f>
        <v xml:space="preserve"> </v>
      </c>
    </row>
    <row r="220" spans="1:3" x14ac:dyDescent="0.2">
      <c r="A220" s="9" t="str">
        <f>_xlfn.IFNA(('Table 11 Inputs'!A222),"")</f>
        <v xml:space="preserve"> </v>
      </c>
      <c r="B220" s="79" t="str">
        <f>IF(TRIM('Table 11 Inputs'!B222)="","", 'Table 11 Inputs'!B222)</f>
        <v/>
      </c>
      <c r="C220" s="94" t="str">
        <f>IF(B220=" "," ",_xlfn.IFNA(INDEX('Table 11 Inputs'!$H:$H, MATCH(B220,'Table 11 Inputs'!$B:$B,0))," "))</f>
        <v xml:space="preserve"> </v>
      </c>
    </row>
    <row r="221" spans="1:3" x14ac:dyDescent="0.2">
      <c r="A221" s="9" t="str">
        <f>_xlfn.IFNA(('Table 11 Inputs'!A223),"")</f>
        <v xml:space="preserve"> </v>
      </c>
      <c r="B221" s="79" t="str">
        <f>IF(TRIM('Table 11 Inputs'!B223)="","", 'Table 11 Inputs'!B223)</f>
        <v/>
      </c>
      <c r="C221" s="94" t="str">
        <f>IF(B221=" "," ",_xlfn.IFNA(INDEX('Table 11 Inputs'!$H:$H, MATCH(B221,'Table 11 Inputs'!$B:$B,0))," "))</f>
        <v xml:space="preserve"> </v>
      </c>
    </row>
    <row r="222" spans="1:3" x14ac:dyDescent="0.2">
      <c r="A222" s="9" t="str">
        <f>_xlfn.IFNA(('Table 11 Inputs'!A224),"")</f>
        <v xml:space="preserve"> </v>
      </c>
      <c r="B222" s="79" t="str">
        <f>IF(TRIM('Table 11 Inputs'!B224)="","", 'Table 11 Inputs'!B224)</f>
        <v/>
      </c>
      <c r="C222" s="94" t="str">
        <f>IF(B222=" "," ",_xlfn.IFNA(INDEX('Table 11 Inputs'!$H:$H, MATCH(B222,'Table 11 Inputs'!$B:$B,0))," "))</f>
        <v xml:space="preserve"> </v>
      </c>
    </row>
    <row r="223" spans="1:3" x14ac:dyDescent="0.2">
      <c r="A223" s="9" t="str">
        <f>_xlfn.IFNA(('Table 11 Inputs'!A225),"")</f>
        <v xml:space="preserve"> </v>
      </c>
      <c r="B223" s="79" t="str">
        <f>IF(TRIM('Table 11 Inputs'!B225)="","", 'Table 11 Inputs'!B225)</f>
        <v/>
      </c>
      <c r="C223" s="94" t="str">
        <f>IF(B223=" "," ",_xlfn.IFNA(INDEX('Table 11 Inputs'!$H:$H, MATCH(B223,'Table 11 Inputs'!$B:$B,0))," "))</f>
        <v xml:space="preserve"> </v>
      </c>
    </row>
    <row r="224" spans="1:3" x14ac:dyDescent="0.2">
      <c r="A224" s="9" t="str">
        <f>_xlfn.IFNA(('Table 11 Inputs'!A226),"")</f>
        <v xml:space="preserve"> </v>
      </c>
      <c r="B224" s="79" t="str">
        <f>IF(TRIM('Table 11 Inputs'!B226)="","", 'Table 11 Inputs'!B226)</f>
        <v/>
      </c>
      <c r="C224" s="94" t="str">
        <f>IF(B224=" "," ",_xlfn.IFNA(INDEX('Table 11 Inputs'!$H:$H, MATCH(B224,'Table 11 Inputs'!$B:$B,0))," "))</f>
        <v xml:space="preserve"> </v>
      </c>
    </row>
    <row r="225" spans="1:3" x14ac:dyDescent="0.2">
      <c r="A225" s="9" t="str">
        <f>_xlfn.IFNA(('Table 11 Inputs'!A227),"")</f>
        <v xml:space="preserve"> </v>
      </c>
      <c r="B225" s="79" t="str">
        <f>IF(TRIM('Table 11 Inputs'!B227)="","", 'Table 11 Inputs'!B227)</f>
        <v/>
      </c>
      <c r="C225" s="94" t="str">
        <f>IF(B225=" "," ",_xlfn.IFNA(INDEX('Table 11 Inputs'!$H:$H, MATCH(B225,'Table 11 Inputs'!$B:$B,0))," "))</f>
        <v xml:space="preserve"> </v>
      </c>
    </row>
    <row r="226" spans="1:3" x14ac:dyDescent="0.2">
      <c r="A226" s="9" t="str">
        <f>_xlfn.IFNA(('Table 11 Inputs'!A228),"")</f>
        <v xml:space="preserve"> </v>
      </c>
      <c r="B226" s="79" t="str">
        <f>IF(TRIM('Table 11 Inputs'!B228)="","", 'Table 11 Inputs'!B228)</f>
        <v/>
      </c>
      <c r="C226" s="94" t="str">
        <f>IF(B226=" "," ",_xlfn.IFNA(INDEX('Table 11 Inputs'!$H:$H, MATCH(B226,'Table 11 Inputs'!$B:$B,0))," "))</f>
        <v xml:space="preserve"> </v>
      </c>
    </row>
    <row r="227" spans="1:3" x14ac:dyDescent="0.2">
      <c r="A227" s="9" t="str">
        <f>_xlfn.IFNA(('Table 11 Inputs'!A229),"")</f>
        <v xml:space="preserve"> </v>
      </c>
      <c r="B227" s="79" t="str">
        <f>IF(TRIM('Table 11 Inputs'!B229)="","", 'Table 11 Inputs'!B229)</f>
        <v/>
      </c>
      <c r="C227" s="94" t="str">
        <f>IF(B227=" "," ",_xlfn.IFNA(INDEX('Table 11 Inputs'!$H:$H, MATCH(B227,'Table 11 Inputs'!$B:$B,0))," "))</f>
        <v xml:space="preserve"> </v>
      </c>
    </row>
    <row r="228" spans="1:3" x14ac:dyDescent="0.2">
      <c r="A228" s="9" t="str">
        <f>_xlfn.IFNA(('Table 11 Inputs'!A230),"")</f>
        <v xml:space="preserve"> </v>
      </c>
      <c r="B228" s="79" t="str">
        <f>IF(TRIM('Table 11 Inputs'!B230)="","", 'Table 11 Inputs'!B230)</f>
        <v/>
      </c>
      <c r="C228" s="94" t="str">
        <f>IF(B228=" "," ",_xlfn.IFNA(INDEX('Table 11 Inputs'!$H:$H, MATCH(B228,'Table 11 Inputs'!$B:$B,0))," "))</f>
        <v xml:space="preserve"> </v>
      </c>
    </row>
    <row r="229" spans="1:3" x14ac:dyDescent="0.2">
      <c r="A229" s="9" t="str">
        <f>_xlfn.IFNA(('Table 11 Inputs'!A231),"")</f>
        <v xml:space="preserve"> </v>
      </c>
      <c r="B229" s="79" t="str">
        <f>IF(TRIM('Table 11 Inputs'!B231)="","", 'Table 11 Inputs'!B231)</f>
        <v/>
      </c>
      <c r="C229" s="94" t="str">
        <f>IF(B229=" "," ",_xlfn.IFNA(INDEX('Table 11 Inputs'!$H:$H, MATCH(B229,'Table 11 Inputs'!$B:$B,0))," "))</f>
        <v xml:space="preserve"> </v>
      </c>
    </row>
    <row r="230" spans="1:3" x14ac:dyDescent="0.2">
      <c r="A230" s="9" t="str">
        <f>_xlfn.IFNA(('Table 11 Inputs'!A232),"")</f>
        <v xml:space="preserve"> </v>
      </c>
      <c r="B230" s="79" t="str">
        <f>IF(TRIM('Table 11 Inputs'!B232)="","", 'Table 11 Inputs'!B232)</f>
        <v/>
      </c>
      <c r="C230" s="94" t="str">
        <f>IF(B230=" "," ",_xlfn.IFNA(INDEX('Table 11 Inputs'!$H:$H, MATCH(B230,'Table 11 Inputs'!$B:$B,0))," "))</f>
        <v xml:space="preserve"> </v>
      </c>
    </row>
    <row r="231" spans="1:3" x14ac:dyDescent="0.2">
      <c r="A231" s="9" t="str">
        <f>_xlfn.IFNA(('Table 11 Inputs'!A233),"")</f>
        <v xml:space="preserve"> </v>
      </c>
      <c r="B231" s="79" t="str">
        <f>IF(TRIM('Table 11 Inputs'!B233)="","", 'Table 11 Inputs'!B233)</f>
        <v/>
      </c>
      <c r="C231" s="94" t="str">
        <f>IF(B231=" "," ",_xlfn.IFNA(INDEX('Table 11 Inputs'!$H:$H, MATCH(B231,'Table 11 Inputs'!$B:$B,0))," "))</f>
        <v xml:space="preserve"> </v>
      </c>
    </row>
    <row r="232" spans="1:3" x14ac:dyDescent="0.2">
      <c r="A232" s="9" t="str">
        <f>_xlfn.IFNA(('Table 11 Inputs'!A234),"")</f>
        <v xml:space="preserve"> </v>
      </c>
      <c r="B232" s="79" t="str">
        <f>IF(TRIM('Table 11 Inputs'!B234)="","", 'Table 11 Inputs'!B234)</f>
        <v/>
      </c>
      <c r="C232" s="94" t="str">
        <f>IF(B232=" "," ",_xlfn.IFNA(INDEX('Table 11 Inputs'!$H:$H, MATCH(B232,'Table 11 Inputs'!$B:$B,0))," "))</f>
        <v xml:space="preserve"> </v>
      </c>
    </row>
    <row r="233" spans="1:3" x14ac:dyDescent="0.2">
      <c r="A233" s="9" t="str">
        <f>_xlfn.IFNA(('Table 11 Inputs'!A235),"")</f>
        <v xml:space="preserve"> </v>
      </c>
      <c r="B233" s="79" t="str">
        <f>IF(TRIM('Table 11 Inputs'!B235)="","", 'Table 11 Inputs'!B235)</f>
        <v/>
      </c>
      <c r="C233" s="94" t="str">
        <f>IF(B233=" "," ",_xlfn.IFNA(INDEX('Table 11 Inputs'!$H:$H, MATCH(B233,'Table 11 Inputs'!$B:$B,0))," "))</f>
        <v xml:space="preserve"> </v>
      </c>
    </row>
    <row r="234" spans="1:3" x14ac:dyDescent="0.2">
      <c r="A234" s="9" t="str">
        <f>_xlfn.IFNA(('Table 11 Inputs'!A236),"")</f>
        <v xml:space="preserve"> </v>
      </c>
      <c r="B234" s="79" t="str">
        <f>IF(TRIM('Table 11 Inputs'!B236)="","", 'Table 11 Inputs'!B236)</f>
        <v/>
      </c>
      <c r="C234" s="94" t="str">
        <f>IF(B234=" "," ",_xlfn.IFNA(INDEX('Table 11 Inputs'!$H:$H, MATCH(B234,'Table 11 Inputs'!$B:$B,0))," "))</f>
        <v xml:space="preserve"> </v>
      </c>
    </row>
    <row r="235" spans="1:3" x14ac:dyDescent="0.2">
      <c r="A235" s="9" t="str">
        <f>_xlfn.IFNA(('Table 11 Inputs'!A237),"")</f>
        <v xml:space="preserve"> </v>
      </c>
      <c r="B235" s="79" t="str">
        <f>IF(TRIM('Table 11 Inputs'!B237)="","", 'Table 11 Inputs'!B237)</f>
        <v/>
      </c>
      <c r="C235" s="94" t="str">
        <f>IF(B235=" "," ",_xlfn.IFNA(INDEX('Table 11 Inputs'!$H:$H, MATCH(B235,'Table 11 Inputs'!$B:$B,0))," "))</f>
        <v xml:space="preserve"> </v>
      </c>
    </row>
    <row r="236" spans="1:3" x14ac:dyDescent="0.2">
      <c r="A236" s="9" t="str">
        <f>_xlfn.IFNA(('Table 11 Inputs'!A238),"")</f>
        <v xml:space="preserve"> </v>
      </c>
      <c r="B236" s="79" t="str">
        <f>IF(TRIM('Table 11 Inputs'!B238)="","", 'Table 11 Inputs'!B238)</f>
        <v/>
      </c>
      <c r="C236" s="94" t="str">
        <f>IF(B236=" "," ",_xlfn.IFNA(INDEX('Table 11 Inputs'!$H:$H, MATCH(B236,'Table 11 Inputs'!$B:$B,0))," "))</f>
        <v xml:space="preserve"> </v>
      </c>
    </row>
    <row r="237" spans="1:3" x14ac:dyDescent="0.2">
      <c r="A237" s="9" t="str">
        <f>_xlfn.IFNA(('Table 11 Inputs'!A239),"")</f>
        <v xml:space="preserve"> </v>
      </c>
      <c r="B237" s="79" t="str">
        <f>IF(TRIM('Table 11 Inputs'!B239)="","", 'Table 11 Inputs'!B239)</f>
        <v/>
      </c>
      <c r="C237" s="94" t="str">
        <f>IF(B237=" "," ",_xlfn.IFNA(INDEX('Table 11 Inputs'!$H:$H, MATCH(B237,'Table 11 Inputs'!$B:$B,0))," "))</f>
        <v xml:space="preserve"> </v>
      </c>
    </row>
    <row r="238" spans="1:3" x14ac:dyDescent="0.2">
      <c r="A238" s="9" t="str">
        <f>_xlfn.IFNA(('Table 11 Inputs'!A240),"")</f>
        <v xml:space="preserve"> </v>
      </c>
      <c r="B238" s="79" t="str">
        <f>IF(TRIM('Table 11 Inputs'!B240)="","", 'Table 11 Inputs'!B240)</f>
        <v/>
      </c>
      <c r="C238" s="94" t="str">
        <f>IF(B238=" "," ",_xlfn.IFNA(INDEX('Table 11 Inputs'!$H:$H, MATCH(B238,'Table 11 Inputs'!$B:$B,0))," "))</f>
        <v xml:space="preserve"> </v>
      </c>
    </row>
    <row r="239" spans="1:3" x14ac:dyDescent="0.2">
      <c r="A239" s="9" t="str">
        <f>_xlfn.IFNA(('Table 11 Inputs'!A241),"")</f>
        <v xml:space="preserve"> </v>
      </c>
      <c r="B239" s="79" t="str">
        <f>IF(TRIM('Table 11 Inputs'!B241)="","", 'Table 11 Inputs'!B241)</f>
        <v/>
      </c>
      <c r="C239" s="94" t="str">
        <f>IF(B239=" "," ",_xlfn.IFNA(INDEX('Table 11 Inputs'!$H:$H, MATCH(B239,'Table 11 Inputs'!$B:$B,0))," "))</f>
        <v xml:space="preserve"> </v>
      </c>
    </row>
    <row r="240" spans="1:3" x14ac:dyDescent="0.2">
      <c r="A240" s="9" t="str">
        <f>_xlfn.IFNA(('Table 11 Inputs'!A242),"")</f>
        <v xml:space="preserve"> </v>
      </c>
      <c r="B240" s="79" t="str">
        <f>IF(TRIM('Table 11 Inputs'!B242)="","", 'Table 11 Inputs'!B242)</f>
        <v/>
      </c>
      <c r="C240" s="94" t="str">
        <f>IF(B240=" "," ",_xlfn.IFNA(INDEX('Table 11 Inputs'!$H:$H, MATCH(B240,'Table 11 Inputs'!$B:$B,0))," "))</f>
        <v xml:space="preserve"> </v>
      </c>
    </row>
    <row r="241" spans="1:3" x14ac:dyDescent="0.2">
      <c r="A241" s="9" t="str">
        <f>_xlfn.IFNA(('Table 11 Inputs'!A243),"")</f>
        <v xml:space="preserve"> </v>
      </c>
      <c r="B241" s="79" t="str">
        <f>IF(TRIM('Table 11 Inputs'!B243)="","", 'Table 11 Inputs'!B243)</f>
        <v/>
      </c>
      <c r="C241" s="94" t="str">
        <f>IF(B241=" "," ",_xlfn.IFNA(INDEX('Table 11 Inputs'!$H:$H, MATCH(B241,'Table 11 Inputs'!$B:$B,0))," "))</f>
        <v xml:space="preserve"> </v>
      </c>
    </row>
    <row r="242" spans="1:3" x14ac:dyDescent="0.2">
      <c r="A242" s="9" t="str">
        <f>_xlfn.IFNA(('Table 11 Inputs'!A244),"")</f>
        <v xml:space="preserve"> </v>
      </c>
      <c r="B242" s="79" t="str">
        <f>IF(TRIM('Table 11 Inputs'!B244)="","", 'Table 11 Inputs'!B244)</f>
        <v/>
      </c>
      <c r="C242" s="94" t="str">
        <f>IF(B242=" "," ",_xlfn.IFNA(INDEX('Table 11 Inputs'!$H:$H, MATCH(B242,'Table 11 Inputs'!$B:$B,0))," "))</f>
        <v xml:space="preserve"> </v>
      </c>
    </row>
    <row r="243" spans="1:3" x14ac:dyDescent="0.2">
      <c r="A243" s="9" t="str">
        <f>_xlfn.IFNA(('Table 11 Inputs'!A245),"")</f>
        <v xml:space="preserve"> </v>
      </c>
      <c r="B243" s="79" t="str">
        <f>IF(TRIM('Table 11 Inputs'!B245)="","", 'Table 11 Inputs'!B245)</f>
        <v/>
      </c>
      <c r="C243" s="94" t="str">
        <f>IF(B243=" "," ",_xlfn.IFNA(INDEX('Table 11 Inputs'!$H:$H, MATCH(B243,'Table 11 Inputs'!$B:$B,0))," "))</f>
        <v xml:space="preserve"> </v>
      </c>
    </row>
    <row r="244" spans="1:3" x14ac:dyDescent="0.2">
      <c r="A244" s="9" t="str">
        <f>_xlfn.IFNA(('Table 11 Inputs'!A246),"")</f>
        <v xml:space="preserve"> </v>
      </c>
      <c r="B244" s="79" t="str">
        <f>IF(TRIM('Table 11 Inputs'!B246)="","", 'Table 11 Inputs'!B246)</f>
        <v/>
      </c>
      <c r="C244" s="94" t="str">
        <f>IF(B244=" "," ",_xlfn.IFNA(INDEX('Table 11 Inputs'!$H:$H, MATCH(B244,'Table 11 Inputs'!$B:$B,0))," "))</f>
        <v xml:space="preserve"> </v>
      </c>
    </row>
    <row r="245" spans="1:3" x14ac:dyDescent="0.2">
      <c r="A245" s="9" t="str">
        <f>_xlfn.IFNA(('Table 11 Inputs'!A247),"")</f>
        <v xml:space="preserve"> </v>
      </c>
      <c r="B245" s="79" t="str">
        <f>IF(TRIM('Table 11 Inputs'!B247)="","", 'Table 11 Inputs'!B247)</f>
        <v/>
      </c>
      <c r="C245" s="94" t="str">
        <f>IF(B245=" "," ",_xlfn.IFNA(INDEX('Table 11 Inputs'!$H:$H, MATCH(B245,'Table 11 Inputs'!$B:$B,0))," "))</f>
        <v xml:space="preserve"> </v>
      </c>
    </row>
    <row r="246" spans="1:3" x14ac:dyDescent="0.2">
      <c r="A246" s="9" t="str">
        <f>_xlfn.IFNA(('Table 11 Inputs'!A248),"")</f>
        <v xml:space="preserve"> </v>
      </c>
      <c r="B246" s="79" t="str">
        <f>IF(TRIM('Table 11 Inputs'!B248)="","", 'Table 11 Inputs'!B248)</f>
        <v/>
      </c>
      <c r="C246" s="94" t="str">
        <f>IF(B246=" "," ",_xlfn.IFNA(INDEX('Table 11 Inputs'!$H:$H, MATCH(B246,'Table 11 Inputs'!$B:$B,0))," "))</f>
        <v xml:space="preserve"> </v>
      </c>
    </row>
    <row r="247" spans="1:3" x14ac:dyDescent="0.2">
      <c r="A247" s="9" t="str">
        <f>_xlfn.IFNA(('Table 11 Inputs'!A249),"")</f>
        <v xml:space="preserve"> </v>
      </c>
      <c r="B247" s="79" t="str">
        <f>IF(TRIM('Table 11 Inputs'!B249)="","", 'Table 11 Inputs'!B249)</f>
        <v/>
      </c>
      <c r="C247" s="94" t="str">
        <f>IF(B247=" "," ",_xlfn.IFNA(INDEX('Table 11 Inputs'!$H:$H, MATCH(B247,'Table 11 Inputs'!$B:$B,0))," "))</f>
        <v xml:space="preserve"> </v>
      </c>
    </row>
    <row r="248" spans="1:3" x14ac:dyDescent="0.2">
      <c r="A248" s="9" t="str">
        <f>_xlfn.IFNA(('Table 11 Inputs'!A250),"")</f>
        <v xml:space="preserve"> </v>
      </c>
      <c r="B248" s="79" t="str">
        <f>IF(TRIM('Table 11 Inputs'!B250)="","", 'Table 11 Inputs'!B250)</f>
        <v/>
      </c>
      <c r="C248" s="94" t="str">
        <f>IF(B248=" "," ",_xlfn.IFNA(INDEX('Table 11 Inputs'!$H:$H, MATCH(B248,'Table 11 Inputs'!$B:$B,0))," "))</f>
        <v xml:space="preserve"> </v>
      </c>
    </row>
    <row r="249" spans="1:3" x14ac:dyDescent="0.2">
      <c r="A249" s="9" t="str">
        <f>_xlfn.IFNA(('Table 11 Inputs'!A251),"")</f>
        <v xml:space="preserve"> </v>
      </c>
      <c r="B249" s="79" t="str">
        <f>IF(TRIM('Table 11 Inputs'!B251)="","", 'Table 11 Inputs'!B251)</f>
        <v/>
      </c>
      <c r="C249" s="94" t="str">
        <f>IF(B249=" "," ",_xlfn.IFNA(INDEX('Table 11 Inputs'!$H:$H, MATCH(B249,'Table 11 Inputs'!$B:$B,0))," "))</f>
        <v xml:space="preserve"> </v>
      </c>
    </row>
    <row r="250" spans="1:3" x14ac:dyDescent="0.2">
      <c r="A250" s="9" t="str">
        <f>_xlfn.IFNA(('Table 11 Inputs'!A252),"")</f>
        <v xml:space="preserve"> </v>
      </c>
      <c r="B250" s="79" t="str">
        <f>IF(TRIM('Table 11 Inputs'!B252)="","", 'Table 11 Inputs'!B252)</f>
        <v/>
      </c>
      <c r="C250" s="94" t="str">
        <f>IF(B250=" "," ",_xlfn.IFNA(INDEX('Table 11 Inputs'!$H:$H, MATCH(B250,'Table 11 Inputs'!$B:$B,0))," "))</f>
        <v xml:space="preserve"> </v>
      </c>
    </row>
    <row r="251" spans="1:3" x14ac:dyDescent="0.2">
      <c r="A251" s="9" t="str">
        <f>_xlfn.IFNA(('Table 11 Inputs'!A253),"")</f>
        <v xml:space="preserve"> </v>
      </c>
      <c r="B251" s="79" t="str">
        <f>IF(TRIM('Table 11 Inputs'!B253)="","", 'Table 11 Inputs'!B253)</f>
        <v/>
      </c>
      <c r="C251" s="94" t="str">
        <f>IF(B251=" "," ",_xlfn.IFNA(INDEX('Table 11 Inputs'!$H:$H, MATCH(B251,'Table 11 Inputs'!$B:$B,0))," "))</f>
        <v xml:space="preserve"> </v>
      </c>
    </row>
    <row r="252" spans="1:3" x14ac:dyDescent="0.2">
      <c r="A252" s="9" t="str">
        <f>_xlfn.IFNA(('Table 11 Inputs'!A254),"")</f>
        <v xml:space="preserve"> </v>
      </c>
      <c r="B252" s="79" t="str">
        <f>IF(TRIM('Table 11 Inputs'!B254)="","", 'Table 11 Inputs'!B254)</f>
        <v/>
      </c>
      <c r="C252" s="94" t="str">
        <f>IF(B252=" "," ",_xlfn.IFNA(INDEX('Table 11 Inputs'!$H:$H, MATCH(B252,'Table 11 Inputs'!$B:$B,0))," "))</f>
        <v xml:space="preserve"> </v>
      </c>
    </row>
    <row r="253" spans="1:3" x14ac:dyDescent="0.2">
      <c r="A253" s="9" t="str">
        <f>_xlfn.IFNA(('Table 11 Inputs'!A255),"")</f>
        <v xml:space="preserve"> </v>
      </c>
      <c r="B253" s="79" t="str">
        <f>IF(TRIM('Table 11 Inputs'!B255)="","", 'Table 11 Inputs'!B255)</f>
        <v/>
      </c>
      <c r="C253" s="94" t="str">
        <f>IF(B253=" "," ",_xlfn.IFNA(INDEX('Table 11 Inputs'!$H:$H, MATCH(B253,'Table 11 Inputs'!$B:$B,0))," "))</f>
        <v xml:space="preserve"> </v>
      </c>
    </row>
    <row r="254" spans="1:3" x14ac:dyDescent="0.2">
      <c r="A254" s="9" t="str">
        <f>_xlfn.IFNA(('Table 11 Inputs'!A256),"")</f>
        <v xml:space="preserve"> </v>
      </c>
      <c r="B254" s="79" t="str">
        <f>IF(TRIM('Table 11 Inputs'!B256)="","", 'Table 11 Inputs'!B256)</f>
        <v/>
      </c>
      <c r="C254" s="94" t="str">
        <f>IF(B254=" "," ",_xlfn.IFNA(INDEX('Table 11 Inputs'!$H:$H, MATCH(B254,'Table 11 Inputs'!$B:$B,0))," "))</f>
        <v xml:space="preserve"> </v>
      </c>
    </row>
    <row r="255" spans="1:3" x14ac:dyDescent="0.2">
      <c r="A255" s="9" t="str">
        <f>_xlfn.IFNA(('Table 11 Inputs'!A257),"")</f>
        <v xml:space="preserve"> </v>
      </c>
      <c r="B255" s="79" t="str">
        <f>IF(TRIM('Table 11 Inputs'!B257)="","", 'Table 11 Inputs'!B257)</f>
        <v/>
      </c>
      <c r="C255" s="94" t="str">
        <f>IF(B255=" "," ",_xlfn.IFNA(INDEX('Table 11 Inputs'!$H:$H, MATCH(B255,'Table 11 Inputs'!$B:$B,0))," "))</f>
        <v xml:space="preserve"> </v>
      </c>
    </row>
    <row r="256" spans="1:3" x14ac:dyDescent="0.2">
      <c r="A256" s="9" t="str">
        <f>_xlfn.IFNA(('Table 11 Inputs'!A258),"")</f>
        <v xml:space="preserve"> </v>
      </c>
      <c r="B256" s="79" t="str">
        <f>IF(TRIM('Table 11 Inputs'!B258)="","", 'Table 11 Inputs'!B258)</f>
        <v/>
      </c>
      <c r="C256" s="94" t="str">
        <f>IF(B256=" "," ",_xlfn.IFNA(INDEX('Table 11 Inputs'!$H:$H, MATCH(B256,'Table 11 Inputs'!$B:$B,0))," "))</f>
        <v xml:space="preserve"> </v>
      </c>
    </row>
    <row r="257" spans="1:3" x14ac:dyDescent="0.2">
      <c r="A257" s="9" t="str">
        <f>_xlfn.IFNA(('Table 11 Inputs'!A259),"")</f>
        <v xml:space="preserve"> </v>
      </c>
      <c r="B257" s="79" t="str">
        <f>IF(TRIM('Table 11 Inputs'!B259)="","", 'Table 11 Inputs'!B259)</f>
        <v/>
      </c>
      <c r="C257" s="94" t="str">
        <f>IF(B257=" "," ",_xlfn.IFNA(INDEX('Table 11 Inputs'!$H:$H, MATCH(B257,'Table 11 Inputs'!$B:$B,0))," "))</f>
        <v xml:space="preserve"> </v>
      </c>
    </row>
    <row r="258" spans="1:3" x14ac:dyDescent="0.2">
      <c r="A258" s="9" t="str">
        <f>_xlfn.IFNA(('Table 11 Inputs'!A260),"")</f>
        <v xml:space="preserve"> </v>
      </c>
      <c r="B258" s="79" t="str">
        <f>IF(TRIM('Table 11 Inputs'!B260)="","", 'Table 11 Inputs'!B260)</f>
        <v/>
      </c>
      <c r="C258" s="94" t="str">
        <f>IF(B258=" "," ",_xlfn.IFNA(INDEX('Table 11 Inputs'!$H:$H, MATCH(B258,'Table 11 Inputs'!$B:$B,0))," "))</f>
        <v xml:space="preserve"> </v>
      </c>
    </row>
    <row r="259" spans="1:3" x14ac:dyDescent="0.2">
      <c r="A259" s="9" t="str">
        <f>_xlfn.IFNA(('Table 11 Inputs'!A261),"")</f>
        <v xml:space="preserve"> </v>
      </c>
      <c r="B259" s="79" t="str">
        <f>IF(TRIM('Table 11 Inputs'!B261)="","", 'Table 11 Inputs'!B261)</f>
        <v/>
      </c>
      <c r="C259" s="94" t="str">
        <f>IF(B259=" "," ",_xlfn.IFNA(INDEX('Table 11 Inputs'!$H:$H, MATCH(B259,'Table 11 Inputs'!$B:$B,0))," "))</f>
        <v xml:space="preserve"> </v>
      </c>
    </row>
    <row r="260" spans="1:3" x14ac:dyDescent="0.2">
      <c r="A260" s="9" t="str">
        <f>_xlfn.IFNA(('Table 11 Inputs'!A262),"")</f>
        <v xml:space="preserve"> </v>
      </c>
      <c r="B260" s="79" t="str">
        <f>IF(TRIM('Table 11 Inputs'!B262)="","", 'Table 11 Inputs'!B262)</f>
        <v/>
      </c>
      <c r="C260" s="94" t="str">
        <f>IF(B260=" "," ",_xlfn.IFNA(INDEX('Table 11 Inputs'!$H:$H, MATCH(B260,'Table 11 Inputs'!$B:$B,0))," "))</f>
        <v xml:space="preserve"> </v>
      </c>
    </row>
    <row r="261" spans="1:3" x14ac:dyDescent="0.2">
      <c r="A261" s="9" t="str">
        <f>_xlfn.IFNA(('Table 11 Inputs'!A263),"")</f>
        <v xml:space="preserve"> </v>
      </c>
      <c r="B261" s="79" t="str">
        <f>IF(TRIM('Table 11 Inputs'!B263)="","", 'Table 11 Inputs'!B263)</f>
        <v/>
      </c>
      <c r="C261" s="94" t="str">
        <f>IF(B261=" "," ",_xlfn.IFNA(INDEX('Table 11 Inputs'!$H:$H, MATCH(B261,'Table 11 Inputs'!$B:$B,0))," "))</f>
        <v xml:space="preserve"> </v>
      </c>
    </row>
    <row r="262" spans="1:3" x14ac:dyDescent="0.2">
      <c r="A262" s="9" t="str">
        <f>_xlfn.IFNA(('Table 11 Inputs'!A264),"")</f>
        <v xml:space="preserve"> </v>
      </c>
      <c r="B262" s="79" t="str">
        <f>IF(TRIM('Table 11 Inputs'!B264)="","", 'Table 11 Inputs'!B264)</f>
        <v/>
      </c>
      <c r="C262" s="94" t="str">
        <f>IF(B262=" "," ",_xlfn.IFNA(INDEX('Table 11 Inputs'!$H:$H, MATCH(B262,'Table 11 Inputs'!$B:$B,0))," "))</f>
        <v xml:space="preserve"> </v>
      </c>
    </row>
    <row r="263" spans="1:3" x14ac:dyDescent="0.2">
      <c r="A263" s="9" t="str">
        <f>_xlfn.IFNA(('Table 11 Inputs'!A265),"")</f>
        <v xml:space="preserve"> </v>
      </c>
      <c r="B263" s="79" t="str">
        <f>IF(TRIM('Table 11 Inputs'!B265)="","", 'Table 11 Inputs'!B265)</f>
        <v/>
      </c>
      <c r="C263" s="94" t="str">
        <f>IF(B263=" "," ",_xlfn.IFNA(INDEX('Table 11 Inputs'!$H:$H, MATCH(B263,'Table 11 Inputs'!$B:$B,0))," "))</f>
        <v xml:space="preserve"> </v>
      </c>
    </row>
    <row r="264" spans="1:3" x14ac:dyDescent="0.2">
      <c r="A264" s="9" t="str">
        <f>_xlfn.IFNA(('Table 11 Inputs'!A266),"")</f>
        <v xml:space="preserve"> </v>
      </c>
      <c r="B264" s="79" t="str">
        <f>IF(TRIM('Table 11 Inputs'!B266)="","", 'Table 11 Inputs'!B266)</f>
        <v/>
      </c>
      <c r="C264" s="94" t="str">
        <f>IF(B264=" "," ",_xlfn.IFNA(INDEX('Table 11 Inputs'!$H:$H, MATCH(B264,'Table 11 Inputs'!$B:$B,0))," "))</f>
        <v xml:space="preserve"> </v>
      </c>
    </row>
    <row r="265" spans="1:3" x14ac:dyDescent="0.2">
      <c r="A265" s="9" t="str">
        <f>_xlfn.IFNA(('Table 11 Inputs'!A267),"")</f>
        <v xml:space="preserve"> </v>
      </c>
      <c r="B265" s="79" t="str">
        <f>IF(TRIM('Table 11 Inputs'!B267)="","", 'Table 11 Inputs'!B267)</f>
        <v/>
      </c>
      <c r="C265" s="94" t="str">
        <f>IF(B265=" "," ",_xlfn.IFNA(INDEX('Table 11 Inputs'!$H:$H, MATCH(B265,'Table 11 Inputs'!$B:$B,0))," "))</f>
        <v xml:space="preserve"> </v>
      </c>
    </row>
    <row r="266" spans="1:3" x14ac:dyDescent="0.2">
      <c r="A266" s="9" t="str">
        <f>_xlfn.IFNA(('Table 11 Inputs'!A268),"")</f>
        <v xml:space="preserve"> </v>
      </c>
      <c r="B266" s="79" t="str">
        <f>IF(TRIM('Table 11 Inputs'!B268)="","", 'Table 11 Inputs'!B268)</f>
        <v/>
      </c>
      <c r="C266" s="94" t="str">
        <f>IF(B266=" "," ",_xlfn.IFNA(INDEX('Table 11 Inputs'!$H:$H, MATCH(B266,'Table 11 Inputs'!$B:$B,0))," "))</f>
        <v xml:space="preserve"> </v>
      </c>
    </row>
    <row r="267" spans="1:3" x14ac:dyDescent="0.2">
      <c r="A267" s="9" t="str">
        <f>_xlfn.IFNA(('Table 11 Inputs'!A269),"")</f>
        <v xml:space="preserve"> </v>
      </c>
      <c r="B267" s="79" t="str">
        <f>IF(TRIM('Table 11 Inputs'!B269)="","", 'Table 11 Inputs'!B269)</f>
        <v/>
      </c>
      <c r="C267" s="94" t="str">
        <f>IF(B267=" "," ",_xlfn.IFNA(INDEX('Table 11 Inputs'!$H:$H, MATCH(B267,'Table 11 Inputs'!$B:$B,0))," "))</f>
        <v xml:space="preserve"> </v>
      </c>
    </row>
    <row r="268" spans="1:3" x14ac:dyDescent="0.2">
      <c r="A268" s="9" t="str">
        <f>_xlfn.IFNA(('Table 11 Inputs'!A270),"")</f>
        <v xml:space="preserve"> </v>
      </c>
      <c r="B268" s="79" t="str">
        <f>IF(TRIM('Table 11 Inputs'!B270)="","", 'Table 11 Inputs'!B270)</f>
        <v/>
      </c>
      <c r="C268" s="94" t="str">
        <f>IF(B268=" "," ",_xlfn.IFNA(INDEX('Table 11 Inputs'!$H:$H, MATCH(B268,'Table 11 Inputs'!$B:$B,0))," "))</f>
        <v xml:space="preserve"> </v>
      </c>
    </row>
    <row r="269" spans="1:3" x14ac:dyDescent="0.2">
      <c r="A269" s="9" t="str">
        <f>_xlfn.IFNA(('Table 11 Inputs'!A271),"")</f>
        <v xml:space="preserve"> </v>
      </c>
      <c r="B269" s="79" t="str">
        <f>IF(TRIM('Table 11 Inputs'!B271)="","", 'Table 11 Inputs'!B271)</f>
        <v/>
      </c>
      <c r="C269" s="94" t="str">
        <f>IF(B269=" "," ",_xlfn.IFNA(INDEX('Table 11 Inputs'!$H:$H, MATCH(B269,'Table 11 Inputs'!$B:$B,0))," "))</f>
        <v xml:space="preserve"> </v>
      </c>
    </row>
    <row r="270" spans="1:3" x14ac:dyDescent="0.2">
      <c r="A270" s="9" t="str">
        <f>_xlfn.IFNA(('Table 11 Inputs'!A272),"")</f>
        <v xml:space="preserve"> </v>
      </c>
      <c r="B270" s="79" t="str">
        <f>IF(TRIM('Table 11 Inputs'!B272)="","", 'Table 11 Inputs'!B272)</f>
        <v/>
      </c>
      <c r="C270" s="94" t="str">
        <f>IF(B270=" "," ",_xlfn.IFNA(INDEX('Table 11 Inputs'!$H:$H, MATCH(B270,'Table 11 Inputs'!$B:$B,0))," "))</f>
        <v xml:space="preserve"> </v>
      </c>
    </row>
    <row r="271" spans="1:3" x14ac:dyDescent="0.2">
      <c r="A271" s="9" t="str">
        <f>_xlfn.IFNA(('Table 11 Inputs'!A273),"")</f>
        <v xml:space="preserve"> </v>
      </c>
      <c r="B271" s="79" t="str">
        <f>IF(TRIM('Table 11 Inputs'!B273)="","", 'Table 11 Inputs'!B273)</f>
        <v/>
      </c>
      <c r="C271" s="94" t="str">
        <f>IF(B271=" "," ",_xlfn.IFNA(INDEX('Table 11 Inputs'!$H:$H, MATCH(B271,'Table 11 Inputs'!$B:$B,0))," "))</f>
        <v xml:space="preserve"> </v>
      </c>
    </row>
    <row r="272" spans="1:3" x14ac:dyDescent="0.2">
      <c r="A272" s="9" t="str">
        <f>_xlfn.IFNA(('Table 11 Inputs'!A274),"")</f>
        <v xml:space="preserve"> </v>
      </c>
      <c r="B272" s="79" t="str">
        <f>IF(TRIM('Table 11 Inputs'!B274)="","", 'Table 11 Inputs'!B274)</f>
        <v/>
      </c>
      <c r="C272" s="94" t="str">
        <f>IF(B272=" "," ",_xlfn.IFNA(INDEX('Table 11 Inputs'!$H:$H, MATCH(B272,'Table 11 Inputs'!$B:$B,0))," "))</f>
        <v xml:space="preserve"> </v>
      </c>
    </row>
    <row r="273" spans="1:3" x14ac:dyDescent="0.2">
      <c r="A273" s="9" t="str">
        <f>_xlfn.IFNA(('Table 11 Inputs'!A275),"")</f>
        <v xml:space="preserve"> </v>
      </c>
      <c r="B273" s="79" t="str">
        <f>IF(TRIM('Table 11 Inputs'!B275)="","", 'Table 11 Inputs'!B275)</f>
        <v/>
      </c>
      <c r="C273" s="94" t="str">
        <f>IF(B273=" "," ",_xlfn.IFNA(INDEX('Table 11 Inputs'!$H:$H, MATCH(B273,'Table 11 Inputs'!$B:$B,0))," "))</f>
        <v xml:space="preserve"> </v>
      </c>
    </row>
    <row r="274" spans="1:3" x14ac:dyDescent="0.2">
      <c r="A274" s="9" t="str">
        <f>_xlfn.IFNA(('Table 11 Inputs'!A276),"")</f>
        <v xml:space="preserve"> </v>
      </c>
      <c r="B274" s="79" t="str">
        <f>IF(TRIM('Table 11 Inputs'!B276)="","", 'Table 11 Inputs'!B276)</f>
        <v/>
      </c>
      <c r="C274" s="94" t="str">
        <f>IF(B274=" "," ",_xlfn.IFNA(INDEX('Table 11 Inputs'!$H:$H, MATCH(B274,'Table 11 Inputs'!$B:$B,0))," "))</f>
        <v xml:space="preserve"> </v>
      </c>
    </row>
    <row r="275" spans="1:3" x14ac:dyDescent="0.2">
      <c r="A275" s="9" t="str">
        <f>_xlfn.IFNA(('Table 11 Inputs'!A277),"")</f>
        <v xml:space="preserve"> </v>
      </c>
      <c r="B275" s="79" t="str">
        <f>IF(TRIM('Table 11 Inputs'!B277)="","", 'Table 11 Inputs'!B277)</f>
        <v/>
      </c>
      <c r="C275" s="94" t="str">
        <f>IF(B275=" "," ",_xlfn.IFNA(INDEX('Table 11 Inputs'!$H:$H, MATCH(B275,'Table 11 Inputs'!$B:$B,0))," "))</f>
        <v xml:space="preserve"> </v>
      </c>
    </row>
    <row r="276" spans="1:3" x14ac:dyDescent="0.2">
      <c r="A276" s="9" t="str">
        <f>_xlfn.IFNA(('Table 11 Inputs'!A278),"")</f>
        <v xml:space="preserve"> </v>
      </c>
      <c r="B276" s="79" t="str">
        <f>IF(TRIM('Table 11 Inputs'!B278)="","", 'Table 11 Inputs'!B278)</f>
        <v/>
      </c>
      <c r="C276" s="94" t="str">
        <f>IF(B276=" "," ",_xlfn.IFNA(INDEX('Table 11 Inputs'!$H:$H, MATCH(B276,'Table 11 Inputs'!$B:$B,0))," "))</f>
        <v xml:space="preserve"> </v>
      </c>
    </row>
    <row r="277" spans="1:3" x14ac:dyDescent="0.2">
      <c r="A277" s="9" t="str">
        <f>_xlfn.IFNA(('Table 11 Inputs'!A279),"")</f>
        <v xml:space="preserve"> </v>
      </c>
      <c r="B277" s="79" t="str">
        <f>IF(TRIM('Table 11 Inputs'!B279)="","", 'Table 11 Inputs'!B279)</f>
        <v/>
      </c>
      <c r="C277" s="94" t="str">
        <f>IF(B277=" "," ",_xlfn.IFNA(INDEX('Table 11 Inputs'!$H:$H, MATCH(B277,'Table 11 Inputs'!$B:$B,0))," "))</f>
        <v xml:space="preserve"> </v>
      </c>
    </row>
    <row r="278" spans="1:3" x14ac:dyDescent="0.2">
      <c r="A278" s="9" t="str">
        <f>_xlfn.IFNA(('Table 11 Inputs'!A280),"")</f>
        <v xml:space="preserve"> </v>
      </c>
      <c r="B278" s="79" t="str">
        <f>IF(TRIM('Table 11 Inputs'!B280)="","", 'Table 11 Inputs'!B280)</f>
        <v/>
      </c>
      <c r="C278" s="94" t="str">
        <f>IF(B278=" "," ",_xlfn.IFNA(INDEX('Table 11 Inputs'!$H:$H, MATCH(B278,'Table 11 Inputs'!$B:$B,0))," "))</f>
        <v xml:space="preserve"> </v>
      </c>
    </row>
    <row r="279" spans="1:3" x14ac:dyDescent="0.2">
      <c r="A279" s="9" t="str">
        <f>_xlfn.IFNA(('Table 11 Inputs'!A281),"")</f>
        <v xml:space="preserve"> </v>
      </c>
      <c r="B279" s="79" t="str">
        <f>IF(TRIM('Table 11 Inputs'!B281)="","", 'Table 11 Inputs'!B281)</f>
        <v/>
      </c>
      <c r="C279" s="94" t="str">
        <f>IF(B279=" "," ",_xlfn.IFNA(INDEX('Table 11 Inputs'!$H:$H, MATCH(B279,'Table 11 Inputs'!$B:$B,0))," "))</f>
        <v xml:space="preserve"> </v>
      </c>
    </row>
    <row r="280" spans="1:3" x14ac:dyDescent="0.2">
      <c r="A280" s="9" t="str">
        <f>_xlfn.IFNA(('Table 11 Inputs'!A282),"")</f>
        <v xml:space="preserve"> </v>
      </c>
      <c r="B280" s="79" t="str">
        <f>IF(TRIM('Table 11 Inputs'!B282)="","", 'Table 11 Inputs'!B282)</f>
        <v/>
      </c>
      <c r="C280" s="94" t="str">
        <f>IF(B280=" "," ",_xlfn.IFNA(INDEX('Table 11 Inputs'!$H:$H, MATCH(B280,'Table 11 Inputs'!$B:$B,0))," "))</f>
        <v xml:space="preserve"> </v>
      </c>
    </row>
    <row r="281" spans="1:3" x14ac:dyDescent="0.2">
      <c r="A281" s="9" t="str">
        <f>_xlfn.IFNA(('Table 11 Inputs'!A283),"")</f>
        <v xml:space="preserve"> </v>
      </c>
      <c r="B281" s="79" t="str">
        <f>IF(TRIM('Table 11 Inputs'!B283)="","", 'Table 11 Inputs'!B283)</f>
        <v/>
      </c>
      <c r="C281" s="94" t="str">
        <f>IF(B281=" "," ",_xlfn.IFNA(INDEX('Table 11 Inputs'!$H:$H, MATCH(B281,'Table 11 Inputs'!$B:$B,0))," "))</f>
        <v xml:space="preserve"> </v>
      </c>
    </row>
    <row r="282" spans="1:3" x14ac:dyDescent="0.2">
      <c r="A282" s="9" t="str">
        <f>_xlfn.IFNA(('Table 11 Inputs'!A284),"")</f>
        <v xml:space="preserve"> </v>
      </c>
      <c r="B282" s="79" t="str">
        <f>IF(TRIM('Table 11 Inputs'!B284)="","", 'Table 11 Inputs'!B284)</f>
        <v/>
      </c>
      <c r="C282" s="94" t="str">
        <f>IF(B282=" "," ",_xlfn.IFNA(INDEX('Table 11 Inputs'!$H:$H, MATCH(B282,'Table 11 Inputs'!$B:$B,0))," "))</f>
        <v xml:space="preserve"> </v>
      </c>
    </row>
    <row r="283" spans="1:3" x14ac:dyDescent="0.2">
      <c r="A283" s="9" t="str">
        <f>_xlfn.IFNA(('Table 11 Inputs'!A285),"")</f>
        <v xml:space="preserve"> </v>
      </c>
      <c r="B283" s="79" t="str">
        <f>IF(TRIM('Table 11 Inputs'!B285)="","", 'Table 11 Inputs'!B285)</f>
        <v/>
      </c>
      <c r="C283" s="94" t="str">
        <f>IF(B283=" "," ",_xlfn.IFNA(INDEX('Table 11 Inputs'!$H:$H, MATCH(B283,'Table 11 Inputs'!$B:$B,0))," "))</f>
        <v xml:space="preserve"> </v>
      </c>
    </row>
    <row r="284" spans="1:3" x14ac:dyDescent="0.2">
      <c r="A284" s="9" t="str">
        <f>_xlfn.IFNA(('Table 11 Inputs'!A286),"")</f>
        <v xml:space="preserve"> </v>
      </c>
      <c r="B284" s="79" t="str">
        <f>IF(TRIM('Table 11 Inputs'!B286)="","", 'Table 11 Inputs'!B286)</f>
        <v/>
      </c>
      <c r="C284" s="94" t="str">
        <f>IF(B284=" "," ",_xlfn.IFNA(INDEX('Table 11 Inputs'!$H:$H, MATCH(B284,'Table 11 Inputs'!$B:$B,0))," "))</f>
        <v xml:space="preserve"> </v>
      </c>
    </row>
    <row r="285" spans="1:3" x14ac:dyDescent="0.2">
      <c r="A285" s="9" t="str">
        <f>_xlfn.IFNA(('Table 11 Inputs'!A287),"")</f>
        <v xml:space="preserve"> </v>
      </c>
      <c r="B285" s="79" t="str">
        <f>IF(TRIM('Table 11 Inputs'!B287)="","", 'Table 11 Inputs'!B287)</f>
        <v/>
      </c>
      <c r="C285" s="94" t="str">
        <f>IF(B285=" "," ",_xlfn.IFNA(INDEX('Table 11 Inputs'!$H:$H, MATCH(B285,'Table 11 Inputs'!$B:$B,0))," "))</f>
        <v xml:space="preserve"> </v>
      </c>
    </row>
    <row r="286" spans="1:3" x14ac:dyDescent="0.2">
      <c r="A286" s="9" t="str">
        <f>_xlfn.IFNA(('Table 11 Inputs'!A288),"")</f>
        <v xml:space="preserve"> </v>
      </c>
      <c r="B286" s="79" t="str">
        <f>IF(TRIM('Table 11 Inputs'!B288)="","", 'Table 11 Inputs'!B288)</f>
        <v/>
      </c>
      <c r="C286" s="94" t="str">
        <f>IF(B286=" "," ",_xlfn.IFNA(INDEX('Table 11 Inputs'!$H:$H, MATCH(B286,'Table 11 Inputs'!$B:$B,0))," "))</f>
        <v xml:space="preserve"> </v>
      </c>
    </row>
    <row r="287" spans="1:3" x14ac:dyDescent="0.2">
      <c r="A287" s="9" t="str">
        <f>_xlfn.IFNA(('Table 11 Inputs'!A289),"")</f>
        <v xml:space="preserve"> </v>
      </c>
      <c r="B287" s="79" t="str">
        <f>IF(TRIM('Table 11 Inputs'!B289)="","", 'Table 11 Inputs'!B289)</f>
        <v/>
      </c>
      <c r="C287" s="94" t="str">
        <f>IF(B287=" "," ",_xlfn.IFNA(INDEX('Table 11 Inputs'!$H:$H, MATCH(B287,'Table 11 Inputs'!$B:$B,0))," "))</f>
        <v xml:space="preserve"> </v>
      </c>
    </row>
    <row r="288" spans="1:3" x14ac:dyDescent="0.2">
      <c r="A288" s="9" t="str">
        <f>_xlfn.IFNA(('Table 11 Inputs'!A290),"")</f>
        <v xml:space="preserve"> </v>
      </c>
      <c r="B288" s="79" t="str">
        <f>IF(TRIM('Table 11 Inputs'!B290)="","", 'Table 11 Inputs'!B290)</f>
        <v/>
      </c>
      <c r="C288" s="94" t="str">
        <f>IF(B288=" "," ",_xlfn.IFNA(INDEX('Table 11 Inputs'!$H:$H, MATCH(B288,'Table 11 Inputs'!$B:$B,0))," "))</f>
        <v xml:space="preserve"> </v>
      </c>
    </row>
    <row r="289" spans="1:3" x14ac:dyDescent="0.2">
      <c r="A289" s="9" t="str">
        <f>_xlfn.IFNA(('Table 11 Inputs'!A291),"")</f>
        <v xml:space="preserve"> </v>
      </c>
      <c r="B289" s="79" t="str">
        <f>IF(TRIM('Table 11 Inputs'!B291)="","", 'Table 11 Inputs'!B291)</f>
        <v/>
      </c>
      <c r="C289" s="94" t="str">
        <f>IF(B289=" "," ",_xlfn.IFNA(INDEX('Table 11 Inputs'!$H:$H, MATCH(B289,'Table 11 Inputs'!$B:$B,0))," "))</f>
        <v xml:space="preserve"> </v>
      </c>
    </row>
    <row r="290" spans="1:3" x14ac:dyDescent="0.2">
      <c r="A290" s="9" t="str">
        <f>_xlfn.IFNA(('Table 11 Inputs'!A292),"")</f>
        <v xml:space="preserve"> </v>
      </c>
      <c r="B290" s="79" t="str">
        <f>IF(TRIM('Table 11 Inputs'!B292)="","", 'Table 11 Inputs'!B292)</f>
        <v/>
      </c>
      <c r="C290" s="94" t="str">
        <f>IF(B290=" "," ",_xlfn.IFNA(INDEX('Table 11 Inputs'!$H:$H, MATCH(B290,'Table 11 Inputs'!$B:$B,0))," "))</f>
        <v xml:space="preserve"> </v>
      </c>
    </row>
    <row r="291" spans="1:3" x14ac:dyDescent="0.2">
      <c r="A291" s="9" t="str">
        <f>_xlfn.IFNA(('Table 11 Inputs'!A293),"")</f>
        <v xml:space="preserve"> </v>
      </c>
      <c r="B291" s="79" t="str">
        <f>IF(TRIM('Table 11 Inputs'!B293)="","", 'Table 11 Inputs'!B293)</f>
        <v/>
      </c>
      <c r="C291" s="94" t="str">
        <f>IF(B291=" "," ",_xlfn.IFNA(INDEX('Table 11 Inputs'!$H:$H, MATCH(B291,'Table 11 Inputs'!$B:$B,0))," "))</f>
        <v xml:space="preserve"> </v>
      </c>
    </row>
    <row r="292" spans="1:3" x14ac:dyDescent="0.2">
      <c r="A292" s="9" t="str">
        <f>_xlfn.IFNA(('Table 11 Inputs'!A294),"")</f>
        <v xml:space="preserve"> </v>
      </c>
      <c r="B292" s="79" t="str">
        <f>IF(TRIM('Table 11 Inputs'!B294)="","", 'Table 11 Inputs'!B294)</f>
        <v/>
      </c>
      <c r="C292" s="94" t="str">
        <f>IF(B292=" "," ",_xlfn.IFNA(INDEX('Table 11 Inputs'!$H:$H, MATCH(B292,'Table 11 Inputs'!$B:$B,0))," "))</f>
        <v xml:space="preserve"> </v>
      </c>
    </row>
    <row r="293" spans="1:3" x14ac:dyDescent="0.2">
      <c r="A293" s="9" t="str">
        <f>_xlfn.IFNA(('Table 11 Inputs'!A295),"")</f>
        <v xml:space="preserve"> </v>
      </c>
      <c r="B293" s="79" t="str">
        <f>IF(TRIM('Table 11 Inputs'!B295)="","", 'Table 11 Inputs'!B295)</f>
        <v/>
      </c>
      <c r="C293" s="94" t="str">
        <f>IF(B293=" "," ",_xlfn.IFNA(INDEX('Table 11 Inputs'!$H:$H, MATCH(B293,'Table 11 Inputs'!$B:$B,0))," "))</f>
        <v xml:space="preserve"> </v>
      </c>
    </row>
    <row r="294" spans="1:3" x14ac:dyDescent="0.2">
      <c r="A294" s="9" t="str">
        <f>_xlfn.IFNA(('Table 11 Inputs'!A296),"")</f>
        <v xml:space="preserve"> </v>
      </c>
      <c r="B294" s="79" t="str">
        <f>IF(TRIM('Table 11 Inputs'!B296)="","", 'Table 11 Inputs'!B296)</f>
        <v/>
      </c>
      <c r="C294" s="94" t="str">
        <f>IF(B294=" "," ",_xlfn.IFNA(INDEX('Table 11 Inputs'!$H:$H, MATCH(B294,'Table 11 Inputs'!$B:$B,0))," "))</f>
        <v xml:space="preserve"> </v>
      </c>
    </row>
    <row r="295" spans="1:3" x14ac:dyDescent="0.2">
      <c r="A295" s="9" t="str">
        <f>_xlfn.IFNA(('Table 11 Inputs'!A297),"")</f>
        <v xml:space="preserve"> </v>
      </c>
      <c r="B295" s="79" t="str">
        <f>IF(TRIM('Table 11 Inputs'!B297)="","", 'Table 11 Inputs'!B297)</f>
        <v/>
      </c>
      <c r="C295" s="94" t="str">
        <f>IF(B295=" "," ",_xlfn.IFNA(INDEX('Table 11 Inputs'!$H:$H, MATCH(B295,'Table 11 Inputs'!$B:$B,0))," "))</f>
        <v xml:space="preserve"> </v>
      </c>
    </row>
    <row r="296" spans="1:3" x14ac:dyDescent="0.2">
      <c r="A296" s="9" t="str">
        <f>_xlfn.IFNA(('Table 11 Inputs'!A298),"")</f>
        <v xml:space="preserve"> </v>
      </c>
      <c r="B296" s="79" t="str">
        <f>IF(TRIM('Table 11 Inputs'!B298)="","", 'Table 11 Inputs'!B298)</f>
        <v/>
      </c>
      <c r="C296" s="94" t="str">
        <f>IF(B296=" "," ",_xlfn.IFNA(INDEX('Table 11 Inputs'!$H:$H, MATCH(B296,'Table 11 Inputs'!$B:$B,0))," "))</f>
        <v xml:space="preserve"> </v>
      </c>
    </row>
    <row r="297" spans="1:3" x14ac:dyDescent="0.2">
      <c r="A297" s="9" t="str">
        <f>_xlfn.IFNA(('Table 11 Inputs'!A299),"")</f>
        <v xml:space="preserve"> </v>
      </c>
      <c r="B297" s="79" t="str">
        <f>IF(TRIM('Table 11 Inputs'!B299)="","", 'Table 11 Inputs'!B299)</f>
        <v/>
      </c>
      <c r="C297" s="94" t="str">
        <f>IF(B297=" "," ",_xlfn.IFNA(INDEX('Table 11 Inputs'!$H:$H, MATCH(B297,'Table 11 Inputs'!$B:$B,0))," "))</f>
        <v xml:space="preserve"> </v>
      </c>
    </row>
    <row r="298" spans="1:3" x14ac:dyDescent="0.2">
      <c r="A298" s="9" t="str">
        <f>_xlfn.IFNA(('Table 11 Inputs'!A300),"")</f>
        <v xml:space="preserve"> </v>
      </c>
      <c r="B298" s="79" t="str">
        <f>IF(TRIM('Table 11 Inputs'!B300)="","", 'Table 11 Inputs'!B300)</f>
        <v/>
      </c>
      <c r="C298" s="94" t="str">
        <f>IF(B298=" "," ",_xlfn.IFNA(INDEX('Table 11 Inputs'!$H:$H, MATCH(B298,'Table 11 Inputs'!$B:$B,0))," "))</f>
        <v xml:space="preserve"> </v>
      </c>
    </row>
    <row r="299" spans="1:3" x14ac:dyDescent="0.2">
      <c r="A299" s="9" t="str">
        <f>_xlfn.IFNA(('Table 11 Inputs'!A301),"")</f>
        <v xml:space="preserve"> </v>
      </c>
      <c r="B299" s="79" t="str">
        <f>IF(TRIM('Table 11 Inputs'!B301)="","", 'Table 11 Inputs'!B301)</f>
        <v/>
      </c>
      <c r="C299" s="94" t="str">
        <f>IF(B299=" "," ",_xlfn.IFNA(INDEX('Table 11 Inputs'!$H:$H, MATCH(B299,'Table 11 Inputs'!$B:$B,0))," "))</f>
        <v xml:space="preserve"> </v>
      </c>
    </row>
    <row r="300" spans="1:3" x14ac:dyDescent="0.2">
      <c r="A300" s="9" t="str">
        <f>_xlfn.IFNA(('Table 11 Inputs'!A302),"")</f>
        <v xml:space="preserve"> </v>
      </c>
      <c r="B300" s="79" t="str">
        <f>IF(TRIM('Table 11 Inputs'!B302)="","", 'Table 11 Inputs'!B302)</f>
        <v/>
      </c>
      <c r="C300" s="94" t="str">
        <f>IF(B300=" "," ",_xlfn.IFNA(INDEX('Table 11 Inputs'!$H:$H, MATCH(B300,'Table 11 Inputs'!$B:$B,0))," "))</f>
        <v xml:space="preserve"> </v>
      </c>
    </row>
    <row r="301" spans="1:3" x14ac:dyDescent="0.2">
      <c r="A301" s="9" t="str">
        <f>_xlfn.IFNA(('Table 11 Inputs'!A303),"")</f>
        <v xml:space="preserve"> </v>
      </c>
      <c r="B301" s="79" t="str">
        <f>IF(TRIM('Table 11 Inputs'!B303)="","", 'Table 11 Inputs'!B303)</f>
        <v/>
      </c>
      <c r="C301" s="94" t="str">
        <f>IF(B301=" "," ",_xlfn.IFNA(INDEX('Table 11 Inputs'!$H:$H, MATCH(B301,'Table 11 Inputs'!$B:$B,0))," "))</f>
        <v xml:space="preserve"> </v>
      </c>
    </row>
    <row r="302" spans="1:3" x14ac:dyDescent="0.2">
      <c r="A302" s="9" t="str">
        <f>_xlfn.IFNA(('Table 11 Inputs'!A304),"")</f>
        <v xml:space="preserve"> </v>
      </c>
      <c r="B302" s="79" t="str">
        <f>IF(TRIM('Table 11 Inputs'!B304)="","", 'Table 11 Inputs'!B304)</f>
        <v/>
      </c>
      <c r="C302" s="94" t="str">
        <f>IF(B302=" "," ",_xlfn.IFNA(INDEX('Table 11 Inputs'!$H:$H, MATCH(B302,'Table 11 Inputs'!$B:$B,0))," "))</f>
        <v xml:space="preserve"> </v>
      </c>
    </row>
    <row r="303" spans="1:3" x14ac:dyDescent="0.2">
      <c r="A303" s="9" t="str">
        <f>_xlfn.IFNA(('Table 11 Inputs'!A305),"")</f>
        <v xml:space="preserve"> </v>
      </c>
      <c r="B303" s="79" t="str">
        <f>IF(TRIM('Table 11 Inputs'!B305)="","", 'Table 11 Inputs'!B305)</f>
        <v/>
      </c>
      <c r="C303" s="94" t="str">
        <f>IF(B303=" "," ",_xlfn.IFNA(INDEX('Table 11 Inputs'!$H:$H, MATCH(B303,'Table 11 Inputs'!$B:$B,0))," "))</f>
        <v xml:space="preserve"> </v>
      </c>
    </row>
    <row r="304" spans="1:3" x14ac:dyDescent="0.2">
      <c r="A304" s="9" t="str">
        <f>_xlfn.IFNA(('Table 11 Inputs'!A306),"")</f>
        <v xml:space="preserve"> </v>
      </c>
      <c r="B304" s="79" t="str">
        <f>IF(TRIM('Table 11 Inputs'!B306)="","", 'Table 11 Inputs'!B306)</f>
        <v/>
      </c>
      <c r="C304" s="94" t="str">
        <f>IF(B304=" "," ",_xlfn.IFNA(INDEX('Table 11 Inputs'!$H:$H, MATCH(B304,'Table 11 Inputs'!$B:$B,0))," "))</f>
        <v xml:space="preserve"> </v>
      </c>
    </row>
    <row r="305" spans="1:3" x14ac:dyDescent="0.2">
      <c r="A305" s="9" t="str">
        <f>_xlfn.IFNA(('Table 11 Inputs'!A307),"")</f>
        <v xml:space="preserve"> </v>
      </c>
      <c r="B305" s="79" t="str">
        <f>IF(TRIM('Table 11 Inputs'!B307)="","", 'Table 11 Inputs'!B307)</f>
        <v/>
      </c>
      <c r="C305" s="94" t="str">
        <f>IF(B305=" "," ",_xlfn.IFNA(INDEX('Table 11 Inputs'!$H:$H, MATCH(B305,'Table 11 Inputs'!$B:$B,0))," "))</f>
        <v xml:space="preserve"> </v>
      </c>
    </row>
    <row r="306" spans="1:3" x14ac:dyDescent="0.2">
      <c r="A306" s="9" t="str">
        <f>_xlfn.IFNA(('Table 11 Inputs'!A308),"")</f>
        <v xml:space="preserve"> </v>
      </c>
      <c r="B306" s="79" t="str">
        <f>IF(TRIM('Table 11 Inputs'!B308)="","", 'Table 11 Inputs'!B308)</f>
        <v/>
      </c>
      <c r="C306" s="94" t="str">
        <f>IF(B306=" "," ",_xlfn.IFNA(INDEX('Table 11 Inputs'!$H:$H, MATCH(B306,'Table 11 Inputs'!$B:$B,0))," "))</f>
        <v xml:space="preserve"> </v>
      </c>
    </row>
    <row r="307" spans="1:3" x14ac:dyDescent="0.2">
      <c r="A307" s="9" t="str">
        <f>_xlfn.IFNA(('Table 11 Inputs'!A309),"")</f>
        <v xml:space="preserve"> </v>
      </c>
      <c r="B307" s="79" t="str">
        <f>IF(TRIM('Table 11 Inputs'!B309)="","", 'Table 11 Inputs'!B309)</f>
        <v/>
      </c>
      <c r="C307" s="94" t="str">
        <f>IF(B307=" "," ",_xlfn.IFNA(INDEX('Table 11 Inputs'!$H:$H, MATCH(B307,'Table 11 Inputs'!$B:$B,0))," "))</f>
        <v xml:space="preserve"> </v>
      </c>
    </row>
    <row r="308" spans="1:3" x14ac:dyDescent="0.2">
      <c r="A308" s="9" t="str">
        <f>_xlfn.IFNA(('Table 11 Inputs'!A310),"")</f>
        <v xml:space="preserve"> </v>
      </c>
      <c r="B308" s="79" t="str">
        <f>IF(TRIM('Table 11 Inputs'!B310)="","", 'Table 11 Inputs'!B310)</f>
        <v/>
      </c>
      <c r="C308" s="94" t="str">
        <f>IF(B308=" "," ",_xlfn.IFNA(INDEX('Table 11 Inputs'!$H:$H, MATCH(B308,'Table 11 Inputs'!$B:$B,0))," "))</f>
        <v xml:space="preserve"> </v>
      </c>
    </row>
    <row r="309" spans="1:3" x14ac:dyDescent="0.2">
      <c r="A309" s="9" t="str">
        <f>_xlfn.IFNA(('Table 11 Inputs'!A311),"")</f>
        <v xml:space="preserve"> </v>
      </c>
      <c r="B309" s="79" t="str">
        <f>IF(TRIM('Table 11 Inputs'!B311)="","", 'Table 11 Inputs'!B311)</f>
        <v/>
      </c>
      <c r="C309" s="94" t="str">
        <f>IF(B309=" "," ",_xlfn.IFNA(INDEX('Table 11 Inputs'!$H:$H, MATCH(B309,'Table 11 Inputs'!$B:$B,0))," "))</f>
        <v xml:space="preserve"> </v>
      </c>
    </row>
    <row r="310" spans="1:3" x14ac:dyDescent="0.2">
      <c r="A310" s="9" t="str">
        <f>_xlfn.IFNA(('Table 11 Inputs'!A312),"")</f>
        <v xml:space="preserve"> </v>
      </c>
      <c r="B310" s="79" t="str">
        <f>IF(TRIM('Table 11 Inputs'!B312)="","", 'Table 11 Inputs'!B312)</f>
        <v/>
      </c>
      <c r="C310" s="94" t="str">
        <f>IF(B310=" "," ",_xlfn.IFNA(INDEX('Table 11 Inputs'!$H:$H, MATCH(B310,'Table 11 Inputs'!$B:$B,0))," "))</f>
        <v xml:space="preserve"> </v>
      </c>
    </row>
    <row r="311" spans="1:3" x14ac:dyDescent="0.2">
      <c r="A311" s="9" t="str">
        <f>_xlfn.IFNA(('Table 11 Inputs'!A313),"")</f>
        <v xml:space="preserve"> </v>
      </c>
      <c r="B311" s="79" t="str">
        <f>IF(TRIM('Table 11 Inputs'!B313)="","", 'Table 11 Inputs'!B313)</f>
        <v/>
      </c>
      <c r="C311" s="94" t="str">
        <f>IF(B311=" "," ",_xlfn.IFNA(INDEX('Table 11 Inputs'!$H:$H, MATCH(B311,'Table 11 Inputs'!$B:$B,0))," "))</f>
        <v xml:space="preserve"> </v>
      </c>
    </row>
    <row r="312" spans="1:3" x14ac:dyDescent="0.2">
      <c r="A312" s="9" t="str">
        <f>_xlfn.IFNA(('Table 11 Inputs'!A314),"")</f>
        <v xml:space="preserve"> </v>
      </c>
      <c r="B312" s="79" t="str">
        <f>IF(TRIM('Table 11 Inputs'!B314)="","", 'Table 11 Inputs'!B314)</f>
        <v/>
      </c>
      <c r="C312" s="94" t="str">
        <f>IF(B312=" "," ",_xlfn.IFNA(INDEX('Table 11 Inputs'!$H:$H, MATCH(B312,'Table 11 Inputs'!$B:$B,0))," "))</f>
        <v xml:space="preserve"> </v>
      </c>
    </row>
    <row r="313" spans="1:3" x14ac:dyDescent="0.2">
      <c r="A313" s="9" t="str">
        <f>_xlfn.IFNA(('Table 11 Inputs'!A315),"")</f>
        <v xml:space="preserve"> </v>
      </c>
      <c r="B313" s="79" t="str">
        <f>IF(TRIM('Table 11 Inputs'!B315)="","", 'Table 11 Inputs'!B315)</f>
        <v/>
      </c>
      <c r="C313" s="94" t="str">
        <f>IF(B313=" "," ",_xlfn.IFNA(INDEX('Table 11 Inputs'!$H:$H, MATCH(B313,'Table 11 Inputs'!$B:$B,0))," "))</f>
        <v xml:space="preserve"> </v>
      </c>
    </row>
    <row r="314" spans="1:3" x14ac:dyDescent="0.2">
      <c r="A314" s="9" t="str">
        <f>_xlfn.IFNA(('Table 11 Inputs'!A316),"")</f>
        <v xml:space="preserve"> </v>
      </c>
      <c r="B314" s="79" t="str">
        <f>IF(TRIM('Table 11 Inputs'!B316)="","", 'Table 11 Inputs'!B316)</f>
        <v/>
      </c>
      <c r="C314" s="94" t="str">
        <f>IF(B314=" "," ",_xlfn.IFNA(INDEX('Table 11 Inputs'!$H:$H, MATCH(B314,'Table 11 Inputs'!$B:$B,0))," "))</f>
        <v xml:space="preserve"> </v>
      </c>
    </row>
    <row r="315" spans="1:3" x14ac:dyDescent="0.2">
      <c r="A315" s="9" t="str">
        <f>_xlfn.IFNA(('Table 11 Inputs'!A317),"")</f>
        <v xml:space="preserve"> </v>
      </c>
      <c r="B315" s="79" t="str">
        <f>IF(TRIM('Table 11 Inputs'!B317)="","", 'Table 11 Inputs'!B317)</f>
        <v/>
      </c>
      <c r="C315" s="94" t="str">
        <f>IF(B315=" "," ",_xlfn.IFNA(INDEX('Table 11 Inputs'!$H:$H, MATCH(B315,'Table 11 Inputs'!$B:$B,0))," "))</f>
        <v xml:space="preserve"> </v>
      </c>
    </row>
    <row r="316" spans="1:3" x14ac:dyDescent="0.2">
      <c r="A316" s="9" t="str">
        <f>_xlfn.IFNA(('Table 11 Inputs'!A318),"")</f>
        <v xml:space="preserve"> </v>
      </c>
      <c r="B316" s="79" t="str">
        <f>IF(TRIM('Table 11 Inputs'!B318)="","", 'Table 11 Inputs'!B318)</f>
        <v/>
      </c>
      <c r="C316" s="94" t="str">
        <f>IF(B316=" "," ",_xlfn.IFNA(INDEX('Table 11 Inputs'!$H:$H, MATCH(B316,'Table 11 Inputs'!$B:$B,0))," "))</f>
        <v xml:space="preserve"> </v>
      </c>
    </row>
    <row r="317" spans="1:3" x14ac:dyDescent="0.2">
      <c r="A317" s="9" t="str">
        <f>_xlfn.IFNA(('Table 11 Inputs'!A319),"")</f>
        <v xml:space="preserve"> </v>
      </c>
      <c r="B317" s="79" t="str">
        <f>IF(TRIM('Table 11 Inputs'!B319)="","", 'Table 11 Inputs'!B319)</f>
        <v/>
      </c>
      <c r="C317" s="94" t="str">
        <f>IF(B317=" "," ",_xlfn.IFNA(INDEX('Table 11 Inputs'!$H:$H, MATCH(B317,'Table 11 Inputs'!$B:$B,0))," "))</f>
        <v xml:space="preserve"> </v>
      </c>
    </row>
    <row r="318" spans="1:3" x14ac:dyDescent="0.2">
      <c r="A318" s="9" t="str">
        <f>_xlfn.IFNA(('Table 11 Inputs'!A320),"")</f>
        <v xml:space="preserve"> </v>
      </c>
      <c r="B318" s="79" t="str">
        <f>IF(TRIM('Table 11 Inputs'!B320)="","", 'Table 11 Inputs'!B320)</f>
        <v/>
      </c>
      <c r="C318" s="94" t="str">
        <f>IF(B318=" "," ",_xlfn.IFNA(INDEX('Table 11 Inputs'!$H:$H, MATCH(B318,'Table 11 Inputs'!$B:$B,0))," "))</f>
        <v xml:space="preserve"> </v>
      </c>
    </row>
    <row r="319" spans="1:3" x14ac:dyDescent="0.2">
      <c r="A319" s="9" t="str">
        <f>_xlfn.IFNA(('Table 11 Inputs'!A321),"")</f>
        <v xml:space="preserve"> </v>
      </c>
      <c r="B319" s="79" t="str">
        <f>IF(TRIM('Table 11 Inputs'!B321)="","", 'Table 11 Inputs'!B321)</f>
        <v/>
      </c>
      <c r="C319" s="94" t="str">
        <f>IF(B319=" "," ",_xlfn.IFNA(INDEX('Table 11 Inputs'!$H:$H, MATCH(B319,'Table 11 Inputs'!$B:$B,0))," "))</f>
        <v xml:space="preserve"> </v>
      </c>
    </row>
    <row r="320" spans="1:3" x14ac:dyDescent="0.2">
      <c r="A320" s="9" t="str">
        <f>_xlfn.IFNA(('Table 11 Inputs'!A322),"")</f>
        <v xml:space="preserve"> </v>
      </c>
      <c r="B320" s="79" t="str">
        <f>IF(TRIM('Table 11 Inputs'!B322)="","", 'Table 11 Inputs'!B322)</f>
        <v/>
      </c>
      <c r="C320" s="94" t="str">
        <f>IF(B320=" "," ",_xlfn.IFNA(INDEX('Table 11 Inputs'!$H:$H, MATCH(B320,'Table 11 Inputs'!$B:$B,0))," "))</f>
        <v xml:space="preserve"> </v>
      </c>
    </row>
    <row r="321" spans="1:3" x14ac:dyDescent="0.2">
      <c r="A321" s="9" t="str">
        <f>_xlfn.IFNA(('Table 11 Inputs'!A323),"")</f>
        <v xml:space="preserve"> </v>
      </c>
      <c r="B321" s="79" t="str">
        <f>IF(TRIM('Table 11 Inputs'!B323)="","", 'Table 11 Inputs'!B323)</f>
        <v/>
      </c>
      <c r="C321" s="94" t="str">
        <f>IF(B321=" "," ",_xlfn.IFNA(INDEX('Table 11 Inputs'!$H:$H, MATCH(B321,'Table 11 Inputs'!$B:$B,0))," "))</f>
        <v xml:space="preserve"> </v>
      </c>
    </row>
    <row r="322" spans="1:3" x14ac:dyDescent="0.2">
      <c r="A322" s="9" t="str">
        <f>_xlfn.IFNA(('Table 11 Inputs'!A324),"")</f>
        <v xml:space="preserve"> </v>
      </c>
      <c r="B322" s="79" t="str">
        <f>IF(TRIM('Table 11 Inputs'!B324)="","", 'Table 11 Inputs'!B324)</f>
        <v/>
      </c>
      <c r="C322" s="94" t="str">
        <f>IF(B322=" "," ",_xlfn.IFNA(INDEX('Table 11 Inputs'!$H:$H, MATCH(B322,'Table 11 Inputs'!$B:$B,0))," "))</f>
        <v xml:space="preserve"> </v>
      </c>
    </row>
    <row r="323" spans="1:3" x14ac:dyDescent="0.2">
      <c r="A323" s="9" t="str">
        <f>_xlfn.IFNA(('Table 11 Inputs'!A325),"")</f>
        <v xml:space="preserve"> </v>
      </c>
      <c r="B323" s="79" t="str">
        <f>IF(TRIM('Table 11 Inputs'!B325)="","", 'Table 11 Inputs'!B325)</f>
        <v/>
      </c>
      <c r="C323" s="94" t="str">
        <f>IF(B323=" "," ",_xlfn.IFNA(INDEX('Table 11 Inputs'!$H:$H, MATCH(B323,'Table 11 Inputs'!$B:$B,0))," "))</f>
        <v xml:space="preserve"> </v>
      </c>
    </row>
    <row r="324" spans="1:3" x14ac:dyDescent="0.2">
      <c r="A324" s="9" t="str">
        <f>_xlfn.IFNA(('Table 11 Inputs'!A326),"")</f>
        <v xml:space="preserve"> </v>
      </c>
      <c r="B324" s="79" t="str">
        <f>IF(TRIM('Table 11 Inputs'!B326)="","", 'Table 11 Inputs'!B326)</f>
        <v/>
      </c>
      <c r="C324" s="94" t="str">
        <f>IF(B324=" "," ",_xlfn.IFNA(INDEX('Table 11 Inputs'!$H:$H, MATCH(B324,'Table 11 Inputs'!$B:$B,0))," "))</f>
        <v xml:space="preserve"> </v>
      </c>
    </row>
    <row r="325" spans="1:3" x14ac:dyDescent="0.2">
      <c r="A325" s="9" t="str">
        <f>_xlfn.IFNA(('Table 11 Inputs'!A327),"")</f>
        <v xml:space="preserve"> </v>
      </c>
      <c r="B325" s="79" t="str">
        <f>IF(TRIM('Table 11 Inputs'!B327)="","", 'Table 11 Inputs'!B327)</f>
        <v/>
      </c>
      <c r="C325" s="94" t="str">
        <f>IF(B325=" "," ",_xlfn.IFNA(INDEX('Table 11 Inputs'!$H:$H, MATCH(B325,'Table 11 Inputs'!$B:$B,0))," "))</f>
        <v xml:space="preserve"> </v>
      </c>
    </row>
    <row r="326" spans="1:3" x14ac:dyDescent="0.2">
      <c r="A326" s="9" t="str">
        <f>_xlfn.IFNA(('Table 11 Inputs'!A328),"")</f>
        <v xml:space="preserve"> </v>
      </c>
      <c r="B326" s="79" t="str">
        <f>IF(TRIM('Table 11 Inputs'!B328)="","", 'Table 11 Inputs'!B328)</f>
        <v/>
      </c>
      <c r="C326" s="94" t="str">
        <f>IF(B326=" "," ",_xlfn.IFNA(INDEX('Table 11 Inputs'!$H:$H, MATCH(B326,'Table 11 Inputs'!$B:$B,0))," "))</f>
        <v xml:space="preserve"> </v>
      </c>
    </row>
    <row r="327" spans="1:3" x14ac:dyDescent="0.2">
      <c r="A327" s="9" t="str">
        <f>_xlfn.IFNA(('Table 11 Inputs'!A329),"")</f>
        <v xml:space="preserve"> </v>
      </c>
      <c r="B327" s="79" t="str">
        <f>IF(TRIM('Table 11 Inputs'!B329)="","", 'Table 11 Inputs'!B329)</f>
        <v/>
      </c>
      <c r="C327" s="94" t="str">
        <f>IF(B327=" "," ",_xlfn.IFNA(INDEX('Table 11 Inputs'!$H:$H, MATCH(B327,'Table 11 Inputs'!$B:$B,0))," "))</f>
        <v xml:space="preserve"> </v>
      </c>
    </row>
    <row r="328" spans="1:3" x14ac:dyDescent="0.2">
      <c r="A328" s="9" t="str">
        <f>_xlfn.IFNA(('Table 11 Inputs'!A330),"")</f>
        <v xml:space="preserve"> </v>
      </c>
      <c r="B328" s="79" t="str">
        <f>IF(TRIM('Table 11 Inputs'!B330)="","", 'Table 11 Inputs'!B330)</f>
        <v/>
      </c>
      <c r="C328" s="94" t="str">
        <f>IF(B328=" "," ",_xlfn.IFNA(INDEX('Table 11 Inputs'!$H:$H, MATCH(B328,'Table 11 Inputs'!$B:$B,0))," "))</f>
        <v xml:space="preserve"> </v>
      </c>
    </row>
    <row r="329" spans="1:3" x14ac:dyDescent="0.2">
      <c r="A329" s="9" t="str">
        <f>_xlfn.IFNA(('Table 11 Inputs'!A331),"")</f>
        <v xml:space="preserve"> </v>
      </c>
      <c r="B329" s="79" t="str">
        <f>IF(TRIM('Table 11 Inputs'!B331)="","", 'Table 11 Inputs'!B331)</f>
        <v/>
      </c>
      <c r="C329" s="94" t="str">
        <f>IF(B329=" "," ",_xlfn.IFNA(INDEX('Table 11 Inputs'!$H:$H, MATCH(B329,'Table 11 Inputs'!$B:$B,0))," "))</f>
        <v xml:space="preserve"> </v>
      </c>
    </row>
    <row r="330" spans="1:3" x14ac:dyDescent="0.2">
      <c r="A330" s="9" t="str">
        <f>_xlfn.IFNA(('Table 11 Inputs'!A332),"")</f>
        <v xml:space="preserve"> </v>
      </c>
      <c r="B330" s="79" t="str">
        <f>IF(TRIM('Table 11 Inputs'!B332)="","", 'Table 11 Inputs'!B332)</f>
        <v/>
      </c>
      <c r="C330" s="94" t="str">
        <f>IF(B330=" "," ",_xlfn.IFNA(INDEX('Table 11 Inputs'!$H:$H, MATCH(B330,'Table 11 Inputs'!$B:$B,0))," "))</f>
        <v xml:space="preserve"> </v>
      </c>
    </row>
    <row r="331" spans="1:3" x14ac:dyDescent="0.2">
      <c r="A331" s="9" t="str">
        <f>_xlfn.IFNA(('Table 11 Inputs'!A333),"")</f>
        <v xml:space="preserve"> </v>
      </c>
      <c r="B331" s="79" t="str">
        <f>IF(TRIM('Table 11 Inputs'!B333)="","", 'Table 11 Inputs'!B333)</f>
        <v/>
      </c>
      <c r="C331" s="94" t="str">
        <f>IF(B331=" "," ",_xlfn.IFNA(INDEX('Table 11 Inputs'!$H:$H, MATCH(B331,'Table 11 Inputs'!$B:$B,0))," "))</f>
        <v xml:space="preserve"> </v>
      </c>
    </row>
    <row r="332" spans="1:3" x14ac:dyDescent="0.2">
      <c r="A332" s="9" t="str">
        <f>_xlfn.IFNA(('Table 11 Inputs'!A334),"")</f>
        <v xml:space="preserve"> </v>
      </c>
      <c r="B332" s="79" t="str">
        <f>IF(TRIM('Table 11 Inputs'!B334)="","", 'Table 11 Inputs'!B334)</f>
        <v/>
      </c>
      <c r="C332" s="94" t="str">
        <f>IF(B332=" "," ",_xlfn.IFNA(INDEX('Table 11 Inputs'!$H:$H, MATCH(B332,'Table 11 Inputs'!$B:$B,0))," "))</f>
        <v xml:space="preserve"> </v>
      </c>
    </row>
    <row r="333" spans="1:3" x14ac:dyDescent="0.2">
      <c r="A333" s="9" t="str">
        <f>_xlfn.IFNA(('Table 11 Inputs'!A335),"")</f>
        <v xml:space="preserve"> </v>
      </c>
      <c r="B333" s="79" t="str">
        <f>IF(TRIM('Table 11 Inputs'!B335)="","", 'Table 11 Inputs'!B335)</f>
        <v/>
      </c>
      <c r="C333" s="94" t="str">
        <f>IF(B333=" "," ",_xlfn.IFNA(INDEX('Table 11 Inputs'!$H:$H, MATCH(B333,'Table 11 Inputs'!$B:$B,0))," "))</f>
        <v xml:space="preserve"> </v>
      </c>
    </row>
    <row r="334" spans="1:3" x14ac:dyDescent="0.2">
      <c r="A334" s="9" t="str">
        <f>_xlfn.IFNA(('Table 11 Inputs'!A336),"")</f>
        <v xml:space="preserve"> </v>
      </c>
      <c r="B334" s="79" t="str">
        <f>IF(TRIM('Table 11 Inputs'!B336)="","", 'Table 11 Inputs'!B336)</f>
        <v/>
      </c>
      <c r="C334" s="94" t="str">
        <f>IF(B334=" "," ",_xlfn.IFNA(INDEX('Table 11 Inputs'!$H:$H, MATCH(B334,'Table 11 Inputs'!$B:$B,0))," "))</f>
        <v xml:space="preserve"> </v>
      </c>
    </row>
    <row r="335" spans="1:3" x14ac:dyDescent="0.2">
      <c r="A335" s="9" t="str">
        <f>_xlfn.IFNA(('Table 11 Inputs'!A337),"")</f>
        <v xml:space="preserve"> </v>
      </c>
      <c r="B335" s="79" t="str">
        <f>IF(TRIM('Table 11 Inputs'!B337)="","", 'Table 11 Inputs'!B337)</f>
        <v/>
      </c>
      <c r="C335" s="94" t="str">
        <f>IF(B335=" "," ",_xlfn.IFNA(INDEX('Table 11 Inputs'!$H:$H, MATCH(B335,'Table 11 Inputs'!$B:$B,0))," "))</f>
        <v xml:space="preserve"> </v>
      </c>
    </row>
    <row r="336" spans="1:3" x14ac:dyDescent="0.2">
      <c r="A336" s="9" t="str">
        <f>_xlfn.IFNA(('Table 11 Inputs'!A338),"")</f>
        <v xml:space="preserve"> </v>
      </c>
      <c r="B336" s="79" t="str">
        <f>IF(TRIM('Table 11 Inputs'!B338)="","", 'Table 11 Inputs'!B338)</f>
        <v/>
      </c>
      <c r="C336" s="94" t="str">
        <f>IF(B336=" "," ",_xlfn.IFNA(INDEX('Table 11 Inputs'!$H:$H, MATCH(B336,'Table 11 Inputs'!$B:$B,0))," "))</f>
        <v xml:space="preserve"> </v>
      </c>
    </row>
    <row r="337" spans="1:3" x14ac:dyDescent="0.2">
      <c r="A337" s="9" t="str">
        <f>_xlfn.IFNA(('Table 11 Inputs'!A339),"")</f>
        <v xml:space="preserve"> </v>
      </c>
      <c r="B337" s="79" t="str">
        <f>IF(TRIM('Table 11 Inputs'!B339)="","", 'Table 11 Inputs'!B339)</f>
        <v/>
      </c>
      <c r="C337" s="94" t="str">
        <f>IF(B337=" "," ",_xlfn.IFNA(INDEX('Table 11 Inputs'!$H:$H, MATCH(B337,'Table 11 Inputs'!$B:$B,0))," "))</f>
        <v xml:space="preserve"> </v>
      </c>
    </row>
    <row r="338" spans="1:3" x14ac:dyDescent="0.2">
      <c r="A338" s="9" t="str">
        <f>_xlfn.IFNA(('Table 11 Inputs'!A340),"")</f>
        <v xml:space="preserve"> </v>
      </c>
      <c r="B338" s="79" t="str">
        <f>IF(TRIM('Table 11 Inputs'!B340)="","", 'Table 11 Inputs'!B340)</f>
        <v/>
      </c>
      <c r="C338" s="94" t="str">
        <f>IF(B338=" "," ",_xlfn.IFNA(INDEX('Table 11 Inputs'!$H:$H, MATCH(B338,'Table 11 Inputs'!$B:$B,0))," "))</f>
        <v xml:space="preserve"> </v>
      </c>
    </row>
    <row r="339" spans="1:3" x14ac:dyDescent="0.2">
      <c r="A339" s="9" t="str">
        <f>_xlfn.IFNA(('Table 11 Inputs'!A341),"")</f>
        <v xml:space="preserve"> </v>
      </c>
      <c r="B339" s="79" t="str">
        <f>IF(TRIM('Table 11 Inputs'!B341)="","", 'Table 11 Inputs'!B341)</f>
        <v/>
      </c>
      <c r="C339" s="94" t="str">
        <f>IF(B339=" "," ",_xlfn.IFNA(INDEX('Table 11 Inputs'!$H:$H, MATCH(B339,'Table 11 Inputs'!$B:$B,0))," "))</f>
        <v xml:space="preserve"> </v>
      </c>
    </row>
    <row r="340" spans="1:3" x14ac:dyDescent="0.2">
      <c r="A340" s="9" t="str">
        <f>_xlfn.IFNA(('Table 11 Inputs'!A342),"")</f>
        <v xml:space="preserve"> </v>
      </c>
      <c r="B340" s="79" t="str">
        <f>IF(TRIM('Table 11 Inputs'!B342)="","", 'Table 11 Inputs'!B342)</f>
        <v/>
      </c>
      <c r="C340" s="94" t="str">
        <f>IF(B340=" "," ",_xlfn.IFNA(INDEX('Table 11 Inputs'!$H:$H, MATCH(B340,'Table 11 Inputs'!$B:$B,0))," "))</f>
        <v xml:space="preserve"> </v>
      </c>
    </row>
    <row r="341" spans="1:3" x14ac:dyDescent="0.2">
      <c r="A341" s="9" t="str">
        <f>_xlfn.IFNA(('Table 11 Inputs'!A343),"")</f>
        <v xml:space="preserve"> </v>
      </c>
      <c r="B341" s="79" t="str">
        <f>IF(TRIM('Table 11 Inputs'!B343)="","", 'Table 11 Inputs'!B343)</f>
        <v/>
      </c>
      <c r="C341" s="94" t="str">
        <f>IF(B341=" "," ",_xlfn.IFNA(INDEX('Table 11 Inputs'!$H:$H, MATCH(B341,'Table 11 Inputs'!$B:$B,0))," "))</f>
        <v xml:space="preserve"> </v>
      </c>
    </row>
    <row r="342" spans="1:3" x14ac:dyDescent="0.2">
      <c r="A342" s="9" t="str">
        <f>_xlfn.IFNA(('Table 11 Inputs'!A344),"")</f>
        <v xml:space="preserve"> </v>
      </c>
      <c r="B342" s="79" t="str">
        <f>IF(TRIM('Table 11 Inputs'!B344)="","", 'Table 11 Inputs'!B344)</f>
        <v/>
      </c>
      <c r="C342" s="94" t="str">
        <f>IF(B342=" "," ",_xlfn.IFNA(INDEX('Table 11 Inputs'!$H:$H, MATCH(B342,'Table 11 Inputs'!$B:$B,0))," "))</f>
        <v xml:space="preserve"> </v>
      </c>
    </row>
    <row r="343" spans="1:3" x14ac:dyDescent="0.2">
      <c r="A343" s="9" t="str">
        <f>_xlfn.IFNA(('Table 11 Inputs'!A345),"")</f>
        <v xml:space="preserve"> </v>
      </c>
      <c r="B343" s="79" t="str">
        <f>IF(TRIM('Table 11 Inputs'!B345)="","", 'Table 11 Inputs'!B345)</f>
        <v/>
      </c>
      <c r="C343" s="94" t="str">
        <f>IF(B343=" "," ",_xlfn.IFNA(INDEX('Table 11 Inputs'!$H:$H, MATCH(B343,'Table 11 Inputs'!$B:$B,0))," "))</f>
        <v xml:space="preserve"> </v>
      </c>
    </row>
    <row r="344" spans="1:3" x14ac:dyDescent="0.2">
      <c r="A344" s="9" t="str">
        <f>_xlfn.IFNA(('Table 11 Inputs'!A346),"")</f>
        <v xml:space="preserve"> </v>
      </c>
      <c r="B344" s="79" t="str">
        <f>IF(TRIM('Table 11 Inputs'!B346)="","", 'Table 11 Inputs'!B346)</f>
        <v/>
      </c>
      <c r="C344" s="94" t="str">
        <f>IF(B344=" "," ",_xlfn.IFNA(INDEX('Table 11 Inputs'!$H:$H, MATCH(B344,'Table 11 Inputs'!$B:$B,0))," "))</f>
        <v xml:space="preserve"> </v>
      </c>
    </row>
    <row r="345" spans="1:3" x14ac:dyDescent="0.2">
      <c r="A345" s="9" t="str">
        <f>_xlfn.IFNA(('Table 11 Inputs'!A347),"")</f>
        <v xml:space="preserve"> </v>
      </c>
      <c r="B345" s="79" t="str">
        <f>IF(TRIM('Table 11 Inputs'!B347)="","", 'Table 11 Inputs'!B347)</f>
        <v/>
      </c>
      <c r="C345" s="94" t="str">
        <f>IF(B345=" "," ",_xlfn.IFNA(INDEX('Table 11 Inputs'!$H:$H, MATCH(B345,'Table 11 Inputs'!$B:$B,0))," "))</f>
        <v xml:space="preserve"> </v>
      </c>
    </row>
    <row r="346" spans="1:3" x14ac:dyDescent="0.2">
      <c r="A346" s="9" t="str">
        <f>_xlfn.IFNA(('Table 11 Inputs'!A348),"")</f>
        <v xml:space="preserve"> </v>
      </c>
      <c r="B346" s="79" t="str">
        <f>IF(TRIM('Table 11 Inputs'!B348)="","", 'Table 11 Inputs'!B348)</f>
        <v/>
      </c>
      <c r="C346" s="94" t="str">
        <f>IF(B346=" "," ",_xlfn.IFNA(INDEX('Table 11 Inputs'!$H:$H, MATCH(B346,'Table 11 Inputs'!$B:$B,0))," "))</f>
        <v xml:space="preserve"> </v>
      </c>
    </row>
    <row r="347" spans="1:3" x14ac:dyDescent="0.2">
      <c r="A347" s="9" t="str">
        <f>_xlfn.IFNA(('Table 11 Inputs'!A349),"")</f>
        <v xml:space="preserve"> </v>
      </c>
      <c r="B347" s="79" t="str">
        <f>IF(TRIM('Table 11 Inputs'!B349)="","", 'Table 11 Inputs'!B349)</f>
        <v/>
      </c>
      <c r="C347" s="94" t="str">
        <f>IF(B347=" "," ",_xlfn.IFNA(INDEX('Table 11 Inputs'!$H:$H, MATCH(B347,'Table 11 Inputs'!$B:$B,0))," "))</f>
        <v xml:space="preserve"> </v>
      </c>
    </row>
    <row r="348" spans="1:3" x14ac:dyDescent="0.2">
      <c r="A348" s="9" t="str">
        <f>_xlfn.IFNA(('Table 11 Inputs'!A350),"")</f>
        <v xml:space="preserve"> </v>
      </c>
      <c r="B348" s="79" t="str">
        <f>IF(TRIM('Table 11 Inputs'!B350)="","", 'Table 11 Inputs'!B350)</f>
        <v/>
      </c>
      <c r="C348" s="94" t="str">
        <f>IF(B348=" "," ",_xlfn.IFNA(INDEX('Table 11 Inputs'!$H:$H, MATCH(B348,'Table 11 Inputs'!$B:$B,0))," "))</f>
        <v xml:space="preserve"> </v>
      </c>
    </row>
    <row r="349" spans="1:3" x14ac:dyDescent="0.2">
      <c r="A349" s="9" t="str">
        <f>_xlfn.IFNA(('Table 11 Inputs'!A351),"")</f>
        <v xml:space="preserve"> </v>
      </c>
      <c r="B349" s="79" t="str">
        <f>IF(TRIM('Table 11 Inputs'!B351)="","", 'Table 11 Inputs'!B351)</f>
        <v/>
      </c>
      <c r="C349" s="94" t="str">
        <f>IF(B349=" "," ",_xlfn.IFNA(INDEX('Table 11 Inputs'!$H:$H, MATCH(B349,'Table 11 Inputs'!$B:$B,0))," "))</f>
        <v xml:space="preserve"> </v>
      </c>
    </row>
    <row r="350" spans="1:3" x14ac:dyDescent="0.2">
      <c r="A350" s="9" t="str">
        <f>_xlfn.IFNA(('Table 11 Inputs'!A352),"")</f>
        <v xml:space="preserve"> </v>
      </c>
      <c r="B350" s="79" t="str">
        <f>IF(TRIM('Table 11 Inputs'!B352)="","", 'Table 11 Inputs'!B352)</f>
        <v/>
      </c>
      <c r="C350" s="94" t="str">
        <f>IF(B350=" "," ",_xlfn.IFNA(INDEX('Table 11 Inputs'!$H:$H, MATCH(B350,'Table 11 Inputs'!$B:$B,0))," "))</f>
        <v xml:space="preserve"> </v>
      </c>
    </row>
    <row r="351" spans="1:3" x14ac:dyDescent="0.2">
      <c r="A351" s="9" t="str">
        <f>_xlfn.IFNA(('Table 11 Inputs'!A353),"")</f>
        <v xml:space="preserve"> </v>
      </c>
      <c r="B351" s="79" t="str">
        <f>IF(TRIM('Table 11 Inputs'!B353)="","", 'Table 11 Inputs'!B353)</f>
        <v/>
      </c>
      <c r="C351" s="94" t="str">
        <f>IF(B351=" "," ",_xlfn.IFNA(INDEX('Table 11 Inputs'!$H:$H, MATCH(B351,'Table 11 Inputs'!$B:$B,0))," "))</f>
        <v xml:space="preserve"> </v>
      </c>
    </row>
    <row r="352" spans="1:3" x14ac:dyDescent="0.2">
      <c r="A352" s="9" t="str">
        <f>_xlfn.IFNA(('Table 11 Inputs'!A354),"")</f>
        <v xml:space="preserve"> </v>
      </c>
      <c r="B352" s="79" t="str">
        <f>IF(TRIM('Table 11 Inputs'!B354)="","", 'Table 11 Inputs'!B354)</f>
        <v/>
      </c>
      <c r="C352" s="94" t="str">
        <f>IF(B352=" "," ",_xlfn.IFNA(INDEX('Table 11 Inputs'!$H:$H, MATCH(B352,'Table 11 Inputs'!$B:$B,0))," "))</f>
        <v xml:space="preserve"> </v>
      </c>
    </row>
    <row r="353" spans="1:3" x14ac:dyDescent="0.2">
      <c r="A353" s="9" t="str">
        <f>_xlfn.IFNA(('Table 11 Inputs'!A355),"")</f>
        <v xml:space="preserve"> </v>
      </c>
      <c r="B353" s="79" t="str">
        <f>IF(TRIM('Table 11 Inputs'!B355)="","", 'Table 11 Inputs'!B355)</f>
        <v/>
      </c>
      <c r="C353" s="94" t="str">
        <f>IF(B353=" "," ",_xlfn.IFNA(INDEX('Table 11 Inputs'!$H:$H, MATCH(B353,'Table 11 Inputs'!$B:$B,0))," "))</f>
        <v xml:space="preserve"> </v>
      </c>
    </row>
    <row r="354" spans="1:3" x14ac:dyDescent="0.2">
      <c r="A354" s="9" t="str">
        <f>_xlfn.IFNA(('Table 11 Inputs'!A356),"")</f>
        <v xml:space="preserve"> </v>
      </c>
      <c r="B354" s="79" t="str">
        <f>IF(TRIM('Table 11 Inputs'!B356)="","", 'Table 11 Inputs'!B356)</f>
        <v/>
      </c>
      <c r="C354" s="94" t="str">
        <f>IF(B354=" "," ",_xlfn.IFNA(INDEX('Table 11 Inputs'!$H:$H, MATCH(B354,'Table 11 Inputs'!$B:$B,0))," "))</f>
        <v xml:space="preserve"> </v>
      </c>
    </row>
    <row r="355" spans="1:3" x14ac:dyDescent="0.2">
      <c r="A355" s="9" t="str">
        <f>_xlfn.IFNA(('Table 11 Inputs'!A357),"")</f>
        <v xml:space="preserve"> </v>
      </c>
      <c r="B355" s="79" t="str">
        <f>IF(TRIM('Table 11 Inputs'!B357)="","", 'Table 11 Inputs'!B357)</f>
        <v/>
      </c>
      <c r="C355" s="94" t="str">
        <f>IF(B355=" "," ",_xlfn.IFNA(INDEX('Table 11 Inputs'!$H:$H, MATCH(B355,'Table 11 Inputs'!$B:$B,0))," "))</f>
        <v xml:space="preserve"> </v>
      </c>
    </row>
    <row r="356" spans="1:3" x14ac:dyDescent="0.2">
      <c r="A356" s="9" t="str">
        <f>_xlfn.IFNA(('Table 11 Inputs'!A358),"")</f>
        <v xml:space="preserve"> </v>
      </c>
      <c r="B356" s="79" t="str">
        <f>IF(TRIM('Table 11 Inputs'!B358)="","", 'Table 11 Inputs'!B358)</f>
        <v/>
      </c>
      <c r="C356" s="94" t="str">
        <f>IF(B356=" "," ",_xlfn.IFNA(INDEX('Table 11 Inputs'!$H:$H, MATCH(B356,'Table 11 Inputs'!$B:$B,0))," "))</f>
        <v xml:space="preserve"> </v>
      </c>
    </row>
    <row r="357" spans="1:3" x14ac:dyDescent="0.2">
      <c r="A357" s="9" t="str">
        <f>_xlfn.IFNA(('Table 11 Inputs'!A359),"")</f>
        <v xml:space="preserve"> </v>
      </c>
      <c r="B357" s="79" t="str">
        <f>IF(TRIM('Table 11 Inputs'!B359)="","", 'Table 11 Inputs'!B359)</f>
        <v/>
      </c>
      <c r="C357" s="94" t="str">
        <f>IF(B357=" "," ",_xlfn.IFNA(INDEX('Table 11 Inputs'!$H:$H, MATCH(B357,'Table 11 Inputs'!$B:$B,0))," "))</f>
        <v xml:space="preserve"> </v>
      </c>
    </row>
    <row r="358" spans="1:3" x14ac:dyDescent="0.2">
      <c r="A358" s="9" t="str">
        <f>_xlfn.IFNA(('Table 11 Inputs'!A360),"")</f>
        <v xml:space="preserve"> </v>
      </c>
      <c r="B358" s="79" t="str">
        <f>IF(TRIM('Table 11 Inputs'!B360)="","", 'Table 11 Inputs'!B360)</f>
        <v/>
      </c>
      <c r="C358" s="94" t="str">
        <f>IF(B358=" "," ",_xlfn.IFNA(INDEX('Table 11 Inputs'!$H:$H, MATCH(B358,'Table 11 Inputs'!$B:$B,0))," "))</f>
        <v xml:space="preserve"> </v>
      </c>
    </row>
    <row r="359" spans="1:3" x14ac:dyDescent="0.2">
      <c r="A359" s="9" t="str">
        <f>_xlfn.IFNA(('Table 11 Inputs'!A361),"")</f>
        <v xml:space="preserve"> </v>
      </c>
      <c r="B359" s="79" t="str">
        <f>IF(TRIM('Table 11 Inputs'!B361)="","", 'Table 11 Inputs'!B361)</f>
        <v/>
      </c>
      <c r="C359" s="94" t="str">
        <f>IF(B359=" "," ",_xlfn.IFNA(INDEX('Table 11 Inputs'!$H:$H, MATCH(B359,'Table 11 Inputs'!$B:$B,0))," "))</f>
        <v xml:space="preserve"> </v>
      </c>
    </row>
    <row r="360" spans="1:3" x14ac:dyDescent="0.2">
      <c r="A360" s="9" t="str">
        <f>_xlfn.IFNA(('Table 11 Inputs'!A362),"")</f>
        <v xml:space="preserve"> </v>
      </c>
      <c r="B360" s="79" t="str">
        <f>IF(TRIM('Table 11 Inputs'!B362)="","", 'Table 11 Inputs'!B362)</f>
        <v/>
      </c>
      <c r="C360" s="94" t="str">
        <f>IF(B360=" "," ",_xlfn.IFNA(INDEX('Table 11 Inputs'!$H:$H, MATCH(B360,'Table 11 Inputs'!$B:$B,0))," "))</f>
        <v xml:space="preserve"> </v>
      </c>
    </row>
    <row r="361" spans="1:3" x14ac:dyDescent="0.2">
      <c r="A361" s="9" t="str">
        <f>_xlfn.IFNA(('Table 11 Inputs'!A363),"")</f>
        <v xml:space="preserve"> </v>
      </c>
      <c r="B361" s="79" t="str">
        <f>IF(TRIM('Table 11 Inputs'!B363)="","", 'Table 11 Inputs'!B363)</f>
        <v/>
      </c>
      <c r="C361" s="94" t="str">
        <f>IF(B361=" "," ",_xlfn.IFNA(INDEX('Table 11 Inputs'!$H:$H, MATCH(B361,'Table 11 Inputs'!$B:$B,0))," "))</f>
        <v xml:space="preserve"> </v>
      </c>
    </row>
    <row r="362" spans="1:3" x14ac:dyDescent="0.2">
      <c r="A362" s="9" t="str">
        <f>_xlfn.IFNA(('Table 11 Inputs'!A364),"")</f>
        <v xml:space="preserve"> </v>
      </c>
      <c r="B362" s="79" t="str">
        <f>IF(TRIM('Table 11 Inputs'!B364)="","", 'Table 11 Inputs'!B364)</f>
        <v/>
      </c>
      <c r="C362" s="94" t="str">
        <f>IF(B362=" "," ",_xlfn.IFNA(INDEX('Table 11 Inputs'!$H:$H, MATCH(B362,'Table 11 Inputs'!$B:$B,0))," "))</f>
        <v xml:space="preserve"> </v>
      </c>
    </row>
    <row r="363" spans="1:3" x14ac:dyDescent="0.2">
      <c r="A363" s="9" t="str">
        <f>_xlfn.IFNA(('Table 11 Inputs'!A365),"")</f>
        <v xml:space="preserve"> </v>
      </c>
      <c r="B363" s="79" t="str">
        <f>IF(TRIM('Table 11 Inputs'!B365)="","", 'Table 11 Inputs'!B365)</f>
        <v/>
      </c>
      <c r="C363" s="94" t="str">
        <f>IF(B363=" "," ",_xlfn.IFNA(INDEX('Table 11 Inputs'!$H:$H, MATCH(B363,'Table 11 Inputs'!$B:$B,0))," "))</f>
        <v xml:space="preserve"> </v>
      </c>
    </row>
    <row r="364" spans="1:3" x14ac:dyDescent="0.2">
      <c r="A364" s="9" t="str">
        <f>_xlfn.IFNA(('Table 11 Inputs'!A366),"")</f>
        <v xml:space="preserve"> </v>
      </c>
      <c r="B364" s="79" t="str">
        <f>IF(TRIM('Table 11 Inputs'!B366)="","", 'Table 11 Inputs'!B366)</f>
        <v/>
      </c>
      <c r="C364" s="94" t="str">
        <f>IF(B364=" "," ",_xlfn.IFNA(INDEX('Table 11 Inputs'!$H:$H, MATCH(B364,'Table 11 Inputs'!$B:$B,0))," "))</f>
        <v xml:space="preserve"> </v>
      </c>
    </row>
    <row r="365" spans="1:3" x14ac:dyDescent="0.2">
      <c r="A365" s="9" t="str">
        <f>_xlfn.IFNA(('Table 11 Inputs'!A367),"")</f>
        <v xml:space="preserve"> </v>
      </c>
      <c r="B365" s="79" t="str">
        <f>IF(TRIM('Table 11 Inputs'!B367)="","", 'Table 11 Inputs'!B367)</f>
        <v/>
      </c>
      <c r="C365" s="94" t="str">
        <f>IF(B365=" "," ",_xlfn.IFNA(INDEX('Table 11 Inputs'!$H:$H, MATCH(B365,'Table 11 Inputs'!$B:$B,0))," "))</f>
        <v xml:space="preserve"> </v>
      </c>
    </row>
    <row r="366" spans="1:3" x14ac:dyDescent="0.2">
      <c r="A366" s="9" t="str">
        <f>_xlfn.IFNA(('Table 11 Inputs'!A368),"")</f>
        <v xml:space="preserve"> </v>
      </c>
      <c r="B366" s="79" t="str">
        <f>IF(TRIM('Table 11 Inputs'!B368)="","", 'Table 11 Inputs'!B368)</f>
        <v/>
      </c>
      <c r="C366" s="94" t="str">
        <f>IF(B366=" "," ",_xlfn.IFNA(INDEX('Table 11 Inputs'!$H:$H, MATCH(B366,'Table 11 Inputs'!$B:$B,0))," "))</f>
        <v xml:space="preserve"> </v>
      </c>
    </row>
    <row r="367" spans="1:3" x14ac:dyDescent="0.2">
      <c r="A367" s="9" t="str">
        <f>_xlfn.IFNA(('Table 11 Inputs'!A369),"")</f>
        <v xml:space="preserve"> </v>
      </c>
      <c r="B367" s="79" t="str">
        <f>IF(TRIM('Table 11 Inputs'!B369)="","", 'Table 11 Inputs'!B369)</f>
        <v/>
      </c>
      <c r="C367" s="94" t="str">
        <f>IF(B367=" "," ",_xlfn.IFNA(INDEX('Table 11 Inputs'!$H:$H, MATCH(B367,'Table 11 Inputs'!$B:$B,0))," "))</f>
        <v xml:space="preserve"> </v>
      </c>
    </row>
    <row r="368" spans="1:3" x14ac:dyDescent="0.2">
      <c r="A368" s="9" t="str">
        <f>_xlfn.IFNA(('Table 11 Inputs'!A370),"")</f>
        <v xml:space="preserve"> </v>
      </c>
      <c r="B368" s="79" t="str">
        <f>IF(TRIM('Table 11 Inputs'!B370)="","", 'Table 11 Inputs'!B370)</f>
        <v/>
      </c>
      <c r="C368" s="94" t="str">
        <f>IF(B368=" "," ",_xlfn.IFNA(INDEX('Table 11 Inputs'!$H:$H, MATCH(B368,'Table 11 Inputs'!$B:$B,0))," "))</f>
        <v xml:space="preserve"> </v>
      </c>
    </row>
    <row r="369" spans="1:3" x14ac:dyDescent="0.2">
      <c r="A369" s="9" t="str">
        <f>_xlfn.IFNA(('Table 11 Inputs'!A371),"")</f>
        <v xml:space="preserve"> </v>
      </c>
      <c r="B369" s="79" t="str">
        <f>IF(TRIM('Table 11 Inputs'!B371)="","", 'Table 11 Inputs'!B371)</f>
        <v/>
      </c>
      <c r="C369" s="94" t="str">
        <f>IF(B369=" "," ",_xlfn.IFNA(INDEX('Table 11 Inputs'!$H:$H, MATCH(B369,'Table 11 Inputs'!$B:$B,0))," "))</f>
        <v xml:space="preserve"> </v>
      </c>
    </row>
    <row r="370" spans="1:3" x14ac:dyDescent="0.2">
      <c r="A370" s="9" t="str">
        <f>_xlfn.IFNA(('Table 11 Inputs'!A372),"")</f>
        <v xml:space="preserve"> </v>
      </c>
      <c r="B370" s="79" t="str">
        <f>IF(TRIM('Table 11 Inputs'!B372)="","", 'Table 11 Inputs'!B372)</f>
        <v/>
      </c>
      <c r="C370" s="94" t="str">
        <f>IF(B370=" "," ",_xlfn.IFNA(INDEX('Table 11 Inputs'!$H:$H, MATCH(B370,'Table 11 Inputs'!$B:$B,0))," "))</f>
        <v xml:space="preserve"> </v>
      </c>
    </row>
    <row r="371" spans="1:3" x14ac:dyDescent="0.2">
      <c r="A371" s="9" t="str">
        <f>_xlfn.IFNA(('Table 11 Inputs'!A373),"")</f>
        <v xml:space="preserve"> </v>
      </c>
      <c r="B371" s="79" t="str">
        <f>IF(TRIM('Table 11 Inputs'!B373)="","", 'Table 11 Inputs'!B373)</f>
        <v/>
      </c>
      <c r="C371" s="94" t="str">
        <f>IF(B371=" "," ",_xlfn.IFNA(INDEX('Table 11 Inputs'!$H:$H, MATCH(B371,'Table 11 Inputs'!$B:$B,0))," "))</f>
        <v xml:space="preserve"> </v>
      </c>
    </row>
    <row r="372" spans="1:3" x14ac:dyDescent="0.2">
      <c r="A372" s="9" t="str">
        <f>_xlfn.IFNA(('Table 11 Inputs'!A374),"")</f>
        <v xml:space="preserve"> </v>
      </c>
      <c r="B372" s="79" t="str">
        <f>IF(TRIM('Table 11 Inputs'!B374)="","", 'Table 11 Inputs'!B374)</f>
        <v/>
      </c>
      <c r="C372" s="94" t="str">
        <f>IF(B372=" "," ",_xlfn.IFNA(INDEX('Table 11 Inputs'!$H:$H, MATCH(B372,'Table 11 Inputs'!$B:$B,0))," "))</f>
        <v xml:space="preserve"> </v>
      </c>
    </row>
    <row r="373" spans="1:3" x14ac:dyDescent="0.2">
      <c r="A373" s="9" t="str">
        <f>_xlfn.IFNA(('Table 11 Inputs'!A375),"")</f>
        <v xml:space="preserve"> </v>
      </c>
      <c r="B373" s="79" t="str">
        <f>IF(TRIM('Table 11 Inputs'!B375)="","", 'Table 11 Inputs'!B375)</f>
        <v/>
      </c>
      <c r="C373" s="94" t="str">
        <f>IF(B373=" "," ",_xlfn.IFNA(INDEX('Table 11 Inputs'!$H:$H, MATCH(B373,'Table 11 Inputs'!$B:$B,0))," "))</f>
        <v xml:space="preserve"> </v>
      </c>
    </row>
    <row r="374" spans="1:3" x14ac:dyDescent="0.2">
      <c r="A374" s="9" t="str">
        <f>_xlfn.IFNA(('Table 11 Inputs'!A376),"")</f>
        <v xml:space="preserve"> </v>
      </c>
      <c r="B374" s="79" t="str">
        <f>IF(TRIM('Table 11 Inputs'!B376)="","", 'Table 11 Inputs'!B376)</f>
        <v/>
      </c>
      <c r="C374" s="94" t="str">
        <f>IF(B374=" "," ",_xlfn.IFNA(INDEX('Table 11 Inputs'!$H:$H, MATCH(B374,'Table 11 Inputs'!$B:$B,0))," "))</f>
        <v xml:space="preserve"> </v>
      </c>
    </row>
    <row r="375" spans="1:3" x14ac:dyDescent="0.2">
      <c r="A375" s="9" t="str">
        <f>_xlfn.IFNA(('Table 11 Inputs'!A377),"")</f>
        <v xml:space="preserve"> </v>
      </c>
      <c r="B375" s="79" t="str">
        <f>IF(TRIM('Table 11 Inputs'!B377)="","", 'Table 11 Inputs'!B377)</f>
        <v/>
      </c>
      <c r="C375" s="94" t="str">
        <f>IF(B375=" "," ",_xlfn.IFNA(INDEX('Table 11 Inputs'!$H:$H, MATCH(B375,'Table 11 Inputs'!$B:$B,0))," "))</f>
        <v xml:space="preserve"> </v>
      </c>
    </row>
    <row r="376" spans="1:3" x14ac:dyDescent="0.2">
      <c r="A376" s="9" t="str">
        <f>_xlfn.IFNA(('Table 11 Inputs'!A378),"")</f>
        <v xml:space="preserve"> </v>
      </c>
      <c r="B376" s="79" t="str">
        <f>IF(TRIM('Table 11 Inputs'!B378)="","", 'Table 11 Inputs'!B378)</f>
        <v/>
      </c>
      <c r="C376" s="94" t="str">
        <f>IF(B376=" "," ",_xlfn.IFNA(INDEX('Table 11 Inputs'!$H:$H, MATCH(B376,'Table 11 Inputs'!$B:$B,0))," "))</f>
        <v xml:space="preserve"> </v>
      </c>
    </row>
    <row r="377" spans="1:3" x14ac:dyDescent="0.2">
      <c r="A377" s="9" t="str">
        <f>_xlfn.IFNA(('Table 11 Inputs'!A379),"")</f>
        <v xml:space="preserve"> </v>
      </c>
      <c r="B377" s="79" t="str">
        <f>IF(TRIM('Table 11 Inputs'!B379)="","", 'Table 11 Inputs'!B379)</f>
        <v/>
      </c>
      <c r="C377" s="94" t="str">
        <f>IF(B377=" "," ",_xlfn.IFNA(INDEX('Table 11 Inputs'!$H:$H, MATCH(B377,'Table 11 Inputs'!$B:$B,0))," "))</f>
        <v xml:space="preserve"> </v>
      </c>
    </row>
    <row r="378" spans="1:3" x14ac:dyDescent="0.2">
      <c r="A378" s="9" t="str">
        <f>_xlfn.IFNA(('Table 11 Inputs'!A380),"")</f>
        <v xml:space="preserve"> </v>
      </c>
      <c r="B378" s="79" t="str">
        <f>IF(TRIM('Table 11 Inputs'!B380)="","", 'Table 11 Inputs'!B380)</f>
        <v/>
      </c>
      <c r="C378" s="94" t="str">
        <f>IF(B378=" "," ",_xlfn.IFNA(INDEX('Table 11 Inputs'!$H:$H, MATCH(B378,'Table 11 Inputs'!$B:$B,0))," "))</f>
        <v xml:space="preserve"> </v>
      </c>
    </row>
    <row r="379" spans="1:3" x14ac:dyDescent="0.2">
      <c r="A379" s="9" t="str">
        <f>_xlfn.IFNA(('Table 11 Inputs'!A381),"")</f>
        <v xml:space="preserve"> </v>
      </c>
      <c r="B379" s="79" t="str">
        <f>IF(TRIM('Table 11 Inputs'!B381)="","", 'Table 11 Inputs'!B381)</f>
        <v/>
      </c>
      <c r="C379" s="94" t="str">
        <f>IF(B379=" "," ",_xlfn.IFNA(INDEX('Table 11 Inputs'!$H:$H, MATCH(B379,'Table 11 Inputs'!$B:$B,0))," "))</f>
        <v xml:space="preserve"> </v>
      </c>
    </row>
    <row r="380" spans="1:3" x14ac:dyDescent="0.2">
      <c r="A380" s="9" t="str">
        <f>_xlfn.IFNA(('Table 11 Inputs'!A382),"")</f>
        <v xml:space="preserve"> </v>
      </c>
      <c r="B380" s="79" t="str">
        <f>IF(TRIM('Table 11 Inputs'!B382)="","", 'Table 11 Inputs'!B382)</f>
        <v/>
      </c>
      <c r="C380" s="94" t="str">
        <f>IF(B380=" "," ",_xlfn.IFNA(INDEX('Table 11 Inputs'!$H:$H, MATCH(B380,'Table 11 Inputs'!$B:$B,0))," "))</f>
        <v xml:space="preserve"> </v>
      </c>
    </row>
    <row r="381" spans="1:3" x14ac:dyDescent="0.2">
      <c r="A381" s="9" t="str">
        <f>_xlfn.IFNA(('Table 11 Inputs'!A383),"")</f>
        <v xml:space="preserve"> </v>
      </c>
      <c r="B381" s="79" t="str">
        <f>IF(TRIM('Table 11 Inputs'!B383)="","", 'Table 11 Inputs'!B383)</f>
        <v/>
      </c>
      <c r="C381" s="94" t="str">
        <f>IF(B381=" "," ",_xlfn.IFNA(INDEX('Table 11 Inputs'!$H:$H, MATCH(B381,'Table 11 Inputs'!$B:$B,0))," "))</f>
        <v xml:space="preserve"> </v>
      </c>
    </row>
    <row r="382" spans="1:3" x14ac:dyDescent="0.2">
      <c r="A382" s="9" t="str">
        <f>_xlfn.IFNA(('Table 11 Inputs'!A384),"")</f>
        <v xml:space="preserve"> </v>
      </c>
      <c r="B382" s="79" t="str">
        <f>IF(TRIM('Table 11 Inputs'!B384)="","", 'Table 11 Inputs'!B384)</f>
        <v/>
      </c>
      <c r="C382" s="94" t="str">
        <f>IF(B382=" "," ",_xlfn.IFNA(INDEX('Table 11 Inputs'!$H:$H, MATCH(B382,'Table 11 Inputs'!$B:$B,0))," "))</f>
        <v xml:space="preserve"> </v>
      </c>
    </row>
    <row r="383" spans="1:3" x14ac:dyDescent="0.2">
      <c r="A383" s="9" t="str">
        <f>_xlfn.IFNA(('Table 11 Inputs'!A385),"")</f>
        <v xml:space="preserve"> </v>
      </c>
      <c r="B383" s="79" t="str">
        <f>IF(TRIM('Table 11 Inputs'!B385)="","", 'Table 11 Inputs'!B385)</f>
        <v/>
      </c>
      <c r="C383" s="94" t="str">
        <f>IF(B383=" "," ",_xlfn.IFNA(INDEX('Table 11 Inputs'!$H:$H, MATCH(B383,'Table 11 Inputs'!$B:$B,0))," "))</f>
        <v xml:space="preserve"> </v>
      </c>
    </row>
    <row r="384" spans="1:3" x14ac:dyDescent="0.2">
      <c r="A384" s="9" t="str">
        <f>_xlfn.IFNA(('Table 11 Inputs'!A386),"")</f>
        <v xml:space="preserve"> </v>
      </c>
      <c r="B384" s="79" t="str">
        <f>IF(TRIM('Table 11 Inputs'!B386)="","", 'Table 11 Inputs'!B386)</f>
        <v/>
      </c>
      <c r="C384" s="94" t="str">
        <f>IF(B384=" "," ",_xlfn.IFNA(INDEX('Table 11 Inputs'!$H:$H, MATCH(B384,'Table 11 Inputs'!$B:$B,0))," "))</f>
        <v xml:space="preserve"> </v>
      </c>
    </row>
    <row r="385" spans="1:3" x14ac:dyDescent="0.2">
      <c r="A385" s="9" t="str">
        <f>_xlfn.IFNA(('Table 11 Inputs'!A387),"")</f>
        <v xml:space="preserve"> </v>
      </c>
      <c r="B385" s="79" t="str">
        <f>IF(TRIM('Table 11 Inputs'!B387)="","", 'Table 11 Inputs'!B387)</f>
        <v/>
      </c>
      <c r="C385" s="94" t="str">
        <f>IF(B385=" "," ",_xlfn.IFNA(INDEX('Table 11 Inputs'!$H:$H, MATCH(B385,'Table 11 Inputs'!$B:$B,0))," "))</f>
        <v xml:space="preserve"> </v>
      </c>
    </row>
    <row r="386" spans="1:3" x14ac:dyDescent="0.2">
      <c r="A386" s="9" t="str">
        <f>_xlfn.IFNA(('Table 11 Inputs'!A388),"")</f>
        <v xml:space="preserve"> </v>
      </c>
      <c r="B386" s="79" t="str">
        <f>IF(TRIM('Table 11 Inputs'!B388)="","", 'Table 11 Inputs'!B388)</f>
        <v/>
      </c>
      <c r="C386" s="94" t="str">
        <f>IF(B386=" "," ",_xlfn.IFNA(INDEX('Table 11 Inputs'!$H:$H, MATCH(B386,'Table 11 Inputs'!$B:$B,0))," "))</f>
        <v xml:space="preserve"> </v>
      </c>
    </row>
    <row r="387" spans="1:3" x14ac:dyDescent="0.2">
      <c r="A387" s="9" t="str">
        <f>_xlfn.IFNA(('Table 11 Inputs'!A389),"")</f>
        <v xml:space="preserve"> </v>
      </c>
      <c r="B387" s="79" t="str">
        <f>IF(TRIM('Table 11 Inputs'!B389)="","", 'Table 11 Inputs'!B389)</f>
        <v/>
      </c>
      <c r="C387" s="94" t="str">
        <f>IF(B387=" "," ",_xlfn.IFNA(INDEX('Table 11 Inputs'!$H:$H, MATCH(B387,'Table 11 Inputs'!$B:$B,0))," "))</f>
        <v xml:space="preserve"> </v>
      </c>
    </row>
    <row r="388" spans="1:3" x14ac:dyDescent="0.2">
      <c r="A388" s="9" t="str">
        <f>_xlfn.IFNA(('Table 11 Inputs'!A390),"")</f>
        <v xml:space="preserve"> </v>
      </c>
      <c r="B388" s="79" t="str">
        <f>IF(TRIM('Table 11 Inputs'!B390)="","", 'Table 11 Inputs'!B390)</f>
        <v/>
      </c>
      <c r="C388" s="94" t="str">
        <f>IF(B388=" "," ",_xlfn.IFNA(INDEX('Table 11 Inputs'!$H:$H, MATCH(B388,'Table 11 Inputs'!$B:$B,0))," "))</f>
        <v xml:space="preserve"> </v>
      </c>
    </row>
    <row r="389" spans="1:3" x14ac:dyDescent="0.2">
      <c r="A389" s="9" t="str">
        <f>_xlfn.IFNA(('Table 11 Inputs'!A391),"")</f>
        <v xml:space="preserve"> </v>
      </c>
      <c r="B389" s="79" t="str">
        <f>IF(TRIM('Table 11 Inputs'!B391)="","", 'Table 11 Inputs'!B391)</f>
        <v/>
      </c>
      <c r="C389" s="94" t="str">
        <f>IF(B389=" "," ",_xlfn.IFNA(INDEX('Table 11 Inputs'!$H:$H, MATCH(B389,'Table 11 Inputs'!$B:$B,0))," "))</f>
        <v xml:space="preserve"> </v>
      </c>
    </row>
    <row r="390" spans="1:3" x14ac:dyDescent="0.2">
      <c r="A390" s="9" t="str">
        <f>_xlfn.IFNA(('Table 11 Inputs'!A392),"")</f>
        <v xml:space="preserve"> </v>
      </c>
      <c r="B390" s="79" t="str">
        <f>IF(TRIM('Table 11 Inputs'!B392)="","", 'Table 11 Inputs'!B392)</f>
        <v/>
      </c>
      <c r="C390" s="94" t="str">
        <f>IF(B390=" "," ",_xlfn.IFNA(INDEX('Table 11 Inputs'!$H:$H, MATCH(B390,'Table 11 Inputs'!$B:$B,0))," "))</f>
        <v xml:space="preserve"> </v>
      </c>
    </row>
    <row r="391" spans="1:3" x14ac:dyDescent="0.2">
      <c r="A391" s="9" t="str">
        <f>_xlfn.IFNA(('Table 11 Inputs'!A393),"")</f>
        <v xml:space="preserve"> </v>
      </c>
      <c r="B391" s="79" t="str">
        <f>IF(TRIM('Table 11 Inputs'!B393)="","", 'Table 11 Inputs'!B393)</f>
        <v/>
      </c>
      <c r="C391" s="94" t="str">
        <f>IF(B391=" "," ",_xlfn.IFNA(INDEX('Table 11 Inputs'!$H:$H, MATCH(B391,'Table 11 Inputs'!$B:$B,0))," "))</f>
        <v xml:space="preserve"> </v>
      </c>
    </row>
    <row r="392" spans="1:3" x14ac:dyDescent="0.2">
      <c r="A392" s="9" t="str">
        <f>_xlfn.IFNA(('Table 11 Inputs'!A394),"")</f>
        <v xml:space="preserve"> </v>
      </c>
      <c r="B392" s="79" t="str">
        <f>IF(TRIM('Table 11 Inputs'!B394)="","", 'Table 11 Inputs'!B394)</f>
        <v/>
      </c>
      <c r="C392" s="94" t="str">
        <f>IF(B392=" "," ",_xlfn.IFNA(INDEX('Table 11 Inputs'!$H:$H, MATCH(B392,'Table 11 Inputs'!$B:$B,0))," "))</f>
        <v xml:space="preserve"> </v>
      </c>
    </row>
    <row r="393" spans="1:3" x14ac:dyDescent="0.2">
      <c r="A393" s="9" t="str">
        <f>_xlfn.IFNA(('Table 11 Inputs'!A395),"")</f>
        <v xml:space="preserve"> </v>
      </c>
      <c r="B393" s="79" t="str">
        <f>IF(TRIM('Table 11 Inputs'!B395)="","", 'Table 11 Inputs'!B395)</f>
        <v/>
      </c>
      <c r="C393" s="94" t="str">
        <f>IF(B393=" "," ",_xlfn.IFNA(INDEX('Table 11 Inputs'!$H:$H, MATCH(B393,'Table 11 Inputs'!$B:$B,0))," "))</f>
        <v xml:space="preserve"> </v>
      </c>
    </row>
    <row r="394" spans="1:3" x14ac:dyDescent="0.2">
      <c r="A394" s="9" t="str">
        <f>_xlfn.IFNA(('Table 11 Inputs'!A396),"")</f>
        <v xml:space="preserve"> </v>
      </c>
      <c r="B394" s="79" t="str">
        <f>IF(TRIM('Table 11 Inputs'!B396)="","", 'Table 11 Inputs'!B396)</f>
        <v/>
      </c>
      <c r="C394" s="94" t="str">
        <f>IF(B394=" "," ",_xlfn.IFNA(INDEX('Table 11 Inputs'!$H:$H, MATCH(B394,'Table 11 Inputs'!$B:$B,0))," "))</f>
        <v xml:space="preserve"> </v>
      </c>
    </row>
    <row r="395" spans="1:3" x14ac:dyDescent="0.2">
      <c r="A395" s="9" t="str">
        <f>_xlfn.IFNA(('Table 11 Inputs'!A397),"")</f>
        <v xml:space="preserve"> </v>
      </c>
      <c r="B395" s="79" t="str">
        <f>IF(TRIM('Table 11 Inputs'!B397)="","", 'Table 11 Inputs'!B397)</f>
        <v/>
      </c>
      <c r="C395" s="94" t="str">
        <f>IF(B395=" "," ",_xlfn.IFNA(INDEX('Table 11 Inputs'!$H:$H, MATCH(B395,'Table 11 Inputs'!$B:$B,0))," "))</f>
        <v xml:space="preserve"> </v>
      </c>
    </row>
    <row r="396" spans="1:3" x14ac:dyDescent="0.2">
      <c r="A396" s="9" t="str">
        <f>_xlfn.IFNA(('Table 11 Inputs'!A398),"")</f>
        <v xml:space="preserve"> </v>
      </c>
      <c r="B396" s="79" t="str">
        <f>IF(TRIM('Table 11 Inputs'!B398)="","", 'Table 11 Inputs'!B398)</f>
        <v/>
      </c>
      <c r="C396" s="94" t="str">
        <f>IF(B396=" "," ",_xlfn.IFNA(INDEX('Table 11 Inputs'!$H:$H, MATCH(B396,'Table 11 Inputs'!$B:$B,0))," "))</f>
        <v xml:space="preserve"> </v>
      </c>
    </row>
    <row r="397" spans="1:3" x14ac:dyDescent="0.2">
      <c r="A397" s="9" t="str">
        <f>_xlfn.IFNA(('Table 11 Inputs'!A399),"")</f>
        <v xml:space="preserve"> </v>
      </c>
      <c r="B397" s="79" t="str">
        <f>IF(TRIM('Table 11 Inputs'!B399)="","", 'Table 11 Inputs'!B399)</f>
        <v/>
      </c>
      <c r="C397" s="94" t="str">
        <f>IF(B397=" "," ",_xlfn.IFNA(INDEX('Table 11 Inputs'!$H:$H, MATCH(B397,'Table 11 Inputs'!$B:$B,0))," "))</f>
        <v xml:space="preserve"> </v>
      </c>
    </row>
    <row r="398" spans="1:3" x14ac:dyDescent="0.2">
      <c r="A398" s="9" t="str">
        <f>_xlfn.IFNA(('Table 11 Inputs'!A400),"")</f>
        <v xml:space="preserve"> </v>
      </c>
      <c r="B398" s="79" t="str">
        <f>IF(TRIM('Table 11 Inputs'!B400)="","", 'Table 11 Inputs'!B400)</f>
        <v/>
      </c>
      <c r="C398" s="94" t="str">
        <f>IF(B398=" "," ",_xlfn.IFNA(INDEX('Table 11 Inputs'!$H:$H, MATCH(B398,'Table 11 Inputs'!$B:$B,0))," "))</f>
        <v xml:space="preserve"> </v>
      </c>
    </row>
    <row r="399" spans="1:3" x14ac:dyDescent="0.2">
      <c r="A399" s="9" t="str">
        <f>_xlfn.IFNA(('Table 11 Inputs'!A401),"")</f>
        <v xml:space="preserve"> </v>
      </c>
      <c r="B399" s="79" t="str">
        <f>IF(TRIM('Table 11 Inputs'!B401)="","", 'Table 11 Inputs'!B401)</f>
        <v/>
      </c>
      <c r="C399" s="94" t="str">
        <f>IF(B399=" "," ",_xlfn.IFNA(INDEX('Table 11 Inputs'!$H:$H, MATCH(B399,'Table 11 Inputs'!$B:$B,0))," "))</f>
        <v xml:space="preserve"> </v>
      </c>
    </row>
    <row r="400" spans="1:3" x14ac:dyDescent="0.2">
      <c r="A400" s="9" t="str">
        <f>_xlfn.IFNA(('Table 11 Inputs'!A402),"")</f>
        <v xml:space="preserve"> </v>
      </c>
      <c r="B400" s="79" t="str">
        <f>IF(TRIM('Table 11 Inputs'!B402)="","", 'Table 11 Inputs'!B402)</f>
        <v/>
      </c>
      <c r="C400" s="94" t="str">
        <f>IF(B400=" "," ",_xlfn.IFNA(INDEX('Table 11 Inputs'!$H:$H, MATCH(B400,'Table 11 Inputs'!$B:$B,0))," "))</f>
        <v xml:space="preserve"> </v>
      </c>
    </row>
    <row r="401" spans="1:3" x14ac:dyDescent="0.2">
      <c r="A401" s="9" t="str">
        <f>_xlfn.IFNA(('Table 11 Inputs'!A403),"")</f>
        <v xml:space="preserve"> </v>
      </c>
      <c r="B401" s="79" t="str">
        <f>IF(TRIM('Table 11 Inputs'!B403)="","", 'Table 11 Inputs'!B403)</f>
        <v/>
      </c>
      <c r="C401" s="94" t="str">
        <f>IF(B401=" "," ",_xlfn.IFNA(INDEX('Table 11 Inputs'!$H:$H, MATCH(B401,'Table 11 Inputs'!$B:$B,0))," "))</f>
        <v xml:space="preserve"> </v>
      </c>
    </row>
    <row r="402" spans="1:3" x14ac:dyDescent="0.2">
      <c r="A402" s="9" t="str">
        <f>_xlfn.IFNA(('Table 11 Inputs'!A404),"")</f>
        <v xml:space="preserve"> </v>
      </c>
      <c r="B402" s="79" t="str">
        <f>IF(TRIM('Table 11 Inputs'!B404)="","", 'Table 11 Inputs'!B404)</f>
        <v/>
      </c>
      <c r="C402" s="94" t="str">
        <f>IF(B402=" "," ",_xlfn.IFNA(INDEX('Table 11 Inputs'!$H:$H, MATCH(B402,'Table 11 Inputs'!$B:$B,0))," "))</f>
        <v xml:space="preserve"> </v>
      </c>
    </row>
    <row r="403" spans="1:3" x14ac:dyDescent="0.2">
      <c r="A403" s="9" t="str">
        <f>_xlfn.IFNA(('Table 11 Inputs'!A405),"")</f>
        <v xml:space="preserve"> </v>
      </c>
      <c r="B403" s="79" t="str">
        <f>IF(TRIM('Table 11 Inputs'!B405)="","", 'Table 11 Inputs'!B405)</f>
        <v/>
      </c>
      <c r="C403" s="94" t="str">
        <f>IF(B403=" "," ",_xlfn.IFNA(INDEX('Table 11 Inputs'!$H:$H, MATCH(B403,'Table 11 Inputs'!$B:$B,0))," "))</f>
        <v xml:space="preserve"> </v>
      </c>
    </row>
    <row r="404" spans="1:3" x14ac:dyDescent="0.2">
      <c r="A404" s="9" t="str">
        <f>_xlfn.IFNA(('Table 11 Inputs'!A406),"")</f>
        <v xml:space="preserve"> </v>
      </c>
      <c r="B404" s="79" t="str">
        <f>IF(TRIM('Table 11 Inputs'!B406)="","", 'Table 11 Inputs'!B406)</f>
        <v/>
      </c>
      <c r="C404" s="94" t="str">
        <f>IF(B404=" "," ",_xlfn.IFNA(INDEX('Table 11 Inputs'!$H:$H, MATCH(B404,'Table 11 Inputs'!$B:$B,0))," "))</f>
        <v xml:space="preserve"> </v>
      </c>
    </row>
    <row r="405" spans="1:3" x14ac:dyDescent="0.2">
      <c r="A405" s="9" t="str">
        <f>_xlfn.IFNA(('Table 11 Inputs'!A407),"")</f>
        <v xml:space="preserve"> </v>
      </c>
      <c r="B405" s="79" t="str">
        <f>IF(TRIM('Table 11 Inputs'!B407)="","", 'Table 11 Inputs'!B407)</f>
        <v/>
      </c>
      <c r="C405" s="94" t="str">
        <f>IF(B405=" "," ",_xlfn.IFNA(INDEX('Table 11 Inputs'!$H:$H, MATCH(B405,'Table 11 Inputs'!$B:$B,0))," "))</f>
        <v xml:space="preserve"> </v>
      </c>
    </row>
    <row r="406" spans="1:3" x14ac:dyDescent="0.2">
      <c r="A406" s="9" t="str">
        <f>_xlfn.IFNA(('Table 11 Inputs'!A408),"")</f>
        <v xml:space="preserve"> </v>
      </c>
      <c r="B406" s="79" t="str">
        <f>IF(TRIM('Table 11 Inputs'!B408)="","", 'Table 11 Inputs'!B408)</f>
        <v/>
      </c>
      <c r="C406" s="94" t="str">
        <f>IF(B406=" "," ",_xlfn.IFNA(INDEX('Table 11 Inputs'!$H:$H, MATCH(B406,'Table 11 Inputs'!$B:$B,0))," "))</f>
        <v xml:space="preserve"> </v>
      </c>
    </row>
    <row r="407" spans="1:3" x14ac:dyDescent="0.2">
      <c r="A407" s="9" t="str">
        <f>_xlfn.IFNA(('Table 11 Inputs'!A409),"")</f>
        <v xml:space="preserve"> </v>
      </c>
      <c r="B407" s="79" t="str">
        <f>IF(TRIM('Table 11 Inputs'!B409)="","", 'Table 11 Inputs'!B409)</f>
        <v/>
      </c>
      <c r="C407" s="94" t="str">
        <f>IF(B407=" "," ",_xlfn.IFNA(INDEX('Table 11 Inputs'!$H:$H, MATCH(B407,'Table 11 Inputs'!$B:$B,0))," "))</f>
        <v xml:space="preserve"> </v>
      </c>
    </row>
    <row r="408" spans="1:3" x14ac:dyDescent="0.2">
      <c r="A408" s="9" t="str">
        <f>_xlfn.IFNA(('Table 11 Inputs'!A410),"")</f>
        <v xml:space="preserve"> </v>
      </c>
      <c r="B408" s="79" t="str">
        <f>IF(TRIM('Table 11 Inputs'!B410)="","", 'Table 11 Inputs'!B410)</f>
        <v/>
      </c>
      <c r="C408" s="94" t="str">
        <f>IF(B408=" "," ",_xlfn.IFNA(INDEX('Table 11 Inputs'!$H:$H, MATCH(B408,'Table 11 Inputs'!$B:$B,0))," "))</f>
        <v xml:space="preserve"> </v>
      </c>
    </row>
    <row r="409" spans="1:3" x14ac:dyDescent="0.2">
      <c r="A409" s="9" t="str">
        <f>_xlfn.IFNA(('Table 11 Inputs'!A411),"")</f>
        <v xml:space="preserve"> </v>
      </c>
      <c r="B409" s="79" t="str">
        <f>IF(TRIM('Table 11 Inputs'!B411)="","", 'Table 11 Inputs'!B411)</f>
        <v/>
      </c>
      <c r="C409" s="94" t="str">
        <f>IF(B409=" "," ",_xlfn.IFNA(INDEX('Table 11 Inputs'!$H:$H, MATCH(B409,'Table 11 Inputs'!$B:$B,0))," "))</f>
        <v xml:space="preserve"> </v>
      </c>
    </row>
    <row r="410" spans="1:3" x14ac:dyDescent="0.2">
      <c r="A410" s="9" t="str">
        <f>_xlfn.IFNA(('Table 11 Inputs'!A412),"")</f>
        <v xml:space="preserve"> </v>
      </c>
      <c r="B410" s="79" t="str">
        <f>IF(TRIM('Table 11 Inputs'!B412)="","", 'Table 11 Inputs'!B412)</f>
        <v/>
      </c>
      <c r="C410" s="94" t="str">
        <f>IF(B410=" "," ",_xlfn.IFNA(INDEX('Table 11 Inputs'!$H:$H, MATCH(B410,'Table 11 Inputs'!$B:$B,0))," "))</f>
        <v xml:space="preserve"> </v>
      </c>
    </row>
    <row r="411" spans="1:3" x14ac:dyDescent="0.2">
      <c r="A411" s="9" t="str">
        <f>_xlfn.IFNA(('Table 11 Inputs'!A413),"")</f>
        <v xml:space="preserve"> </v>
      </c>
      <c r="B411" s="79" t="str">
        <f>IF(TRIM('Table 11 Inputs'!B413)="","", 'Table 11 Inputs'!B413)</f>
        <v/>
      </c>
      <c r="C411" s="94" t="str">
        <f>IF(B411=" "," ",_xlfn.IFNA(INDEX('Table 11 Inputs'!$H:$H, MATCH(B411,'Table 11 Inputs'!$B:$B,0))," "))</f>
        <v xml:space="preserve"> </v>
      </c>
    </row>
    <row r="412" spans="1:3" x14ac:dyDescent="0.2">
      <c r="A412" s="9" t="str">
        <f>_xlfn.IFNA(('Table 11 Inputs'!A414),"")</f>
        <v xml:space="preserve"> </v>
      </c>
      <c r="B412" s="79" t="str">
        <f>IF(TRIM('Table 11 Inputs'!B414)="","", 'Table 11 Inputs'!B414)</f>
        <v/>
      </c>
      <c r="C412" s="94" t="str">
        <f>IF(B412=" "," ",_xlfn.IFNA(INDEX('Table 11 Inputs'!$H:$H, MATCH(B412,'Table 11 Inputs'!$B:$B,0))," "))</f>
        <v xml:space="preserve"> </v>
      </c>
    </row>
    <row r="413" spans="1:3" x14ac:dyDescent="0.2">
      <c r="A413" s="9" t="str">
        <f>_xlfn.IFNA(('Table 11 Inputs'!A415),"")</f>
        <v xml:space="preserve"> </v>
      </c>
      <c r="B413" s="79" t="str">
        <f>IF(TRIM('Table 11 Inputs'!B415)="","", 'Table 11 Inputs'!B415)</f>
        <v/>
      </c>
      <c r="C413" s="94" t="str">
        <f>IF(B413=" "," ",_xlfn.IFNA(INDEX('Table 11 Inputs'!$H:$H, MATCH(B413,'Table 11 Inputs'!$B:$B,0))," "))</f>
        <v xml:space="preserve"> </v>
      </c>
    </row>
    <row r="414" spans="1:3" x14ac:dyDescent="0.2">
      <c r="A414" s="9" t="str">
        <f>_xlfn.IFNA(('Table 11 Inputs'!A416),"")</f>
        <v xml:space="preserve"> </v>
      </c>
      <c r="B414" s="79" t="str">
        <f>IF(TRIM('Table 11 Inputs'!B416)="","", 'Table 11 Inputs'!B416)</f>
        <v/>
      </c>
      <c r="C414" s="94" t="str">
        <f>IF(B414=" "," ",_xlfn.IFNA(INDEX('Table 11 Inputs'!$H:$H, MATCH(B414,'Table 11 Inputs'!$B:$B,0))," "))</f>
        <v xml:space="preserve"> </v>
      </c>
    </row>
    <row r="415" spans="1:3" x14ac:dyDescent="0.2">
      <c r="A415" s="9" t="str">
        <f>_xlfn.IFNA(('Table 11 Inputs'!A417),"")</f>
        <v xml:space="preserve"> </v>
      </c>
      <c r="B415" s="79" t="str">
        <f>IF(TRIM('Table 11 Inputs'!B417)="","", 'Table 11 Inputs'!B417)</f>
        <v/>
      </c>
      <c r="C415" s="94" t="str">
        <f>IF(B415=" "," ",_xlfn.IFNA(INDEX('Table 11 Inputs'!$H:$H, MATCH(B415,'Table 11 Inputs'!$B:$B,0))," "))</f>
        <v xml:space="preserve"> </v>
      </c>
    </row>
    <row r="416" spans="1:3" x14ac:dyDescent="0.2">
      <c r="A416" s="9" t="str">
        <f>_xlfn.IFNA(('Table 11 Inputs'!A418),"")</f>
        <v xml:space="preserve"> </v>
      </c>
      <c r="B416" s="79" t="str">
        <f>IF(TRIM('Table 11 Inputs'!B418)="","", 'Table 11 Inputs'!B418)</f>
        <v/>
      </c>
      <c r="C416" s="94" t="str">
        <f>IF(B416=" "," ",_xlfn.IFNA(INDEX('Table 11 Inputs'!$H:$H, MATCH(B416,'Table 11 Inputs'!$B:$B,0))," "))</f>
        <v xml:space="preserve"> </v>
      </c>
    </row>
    <row r="417" spans="1:3" x14ac:dyDescent="0.2">
      <c r="A417" s="9" t="str">
        <f>_xlfn.IFNA(('Table 11 Inputs'!A419),"")</f>
        <v xml:space="preserve"> </v>
      </c>
      <c r="B417" s="79" t="str">
        <f>IF(TRIM('Table 11 Inputs'!B419)="","", 'Table 11 Inputs'!B419)</f>
        <v/>
      </c>
      <c r="C417" s="94" t="str">
        <f>IF(B417=" "," ",_xlfn.IFNA(INDEX('Table 11 Inputs'!$H:$H, MATCH(B417,'Table 11 Inputs'!$B:$B,0))," "))</f>
        <v xml:space="preserve"> </v>
      </c>
    </row>
    <row r="418" spans="1:3" x14ac:dyDescent="0.2">
      <c r="A418" s="9" t="str">
        <f>_xlfn.IFNA(('Table 11 Inputs'!A420),"")</f>
        <v xml:space="preserve"> </v>
      </c>
      <c r="B418" s="79" t="str">
        <f>IF(TRIM('Table 11 Inputs'!B420)="","", 'Table 11 Inputs'!B420)</f>
        <v/>
      </c>
      <c r="C418" s="94" t="str">
        <f>IF(B418=" "," ",_xlfn.IFNA(INDEX('Table 11 Inputs'!$H:$H, MATCH(B418,'Table 11 Inputs'!$B:$B,0))," "))</f>
        <v xml:space="preserve"> </v>
      </c>
    </row>
    <row r="419" spans="1:3" x14ac:dyDescent="0.2">
      <c r="A419" s="9" t="str">
        <f>_xlfn.IFNA(('Table 11 Inputs'!A421),"")</f>
        <v xml:space="preserve"> </v>
      </c>
      <c r="B419" s="79" t="str">
        <f>IF(TRIM('Table 11 Inputs'!B421)="","", 'Table 11 Inputs'!B421)</f>
        <v/>
      </c>
      <c r="C419" s="94" t="str">
        <f>IF(B419=" "," ",_xlfn.IFNA(INDEX('Table 11 Inputs'!$H:$H, MATCH(B419,'Table 11 Inputs'!$B:$B,0))," "))</f>
        <v xml:space="preserve"> </v>
      </c>
    </row>
    <row r="420" spans="1:3" x14ac:dyDescent="0.2">
      <c r="A420" s="9" t="str">
        <f>_xlfn.IFNA(('Table 11 Inputs'!A422),"")</f>
        <v xml:space="preserve"> </v>
      </c>
      <c r="B420" s="79" t="str">
        <f>IF(TRIM('Table 11 Inputs'!B422)="","", 'Table 11 Inputs'!B422)</f>
        <v/>
      </c>
      <c r="C420" s="94" t="str">
        <f>IF(B420=" "," ",_xlfn.IFNA(INDEX('Table 11 Inputs'!$H:$H, MATCH(B420,'Table 11 Inputs'!$B:$B,0))," "))</f>
        <v xml:space="preserve"> </v>
      </c>
    </row>
    <row r="421" spans="1:3" x14ac:dyDescent="0.2">
      <c r="A421" s="9" t="str">
        <f>_xlfn.IFNA(('Table 11 Inputs'!A423),"")</f>
        <v xml:space="preserve"> </v>
      </c>
      <c r="B421" s="79" t="str">
        <f>IF(TRIM('Table 11 Inputs'!B423)="","", 'Table 11 Inputs'!B423)</f>
        <v/>
      </c>
      <c r="C421" s="94" t="str">
        <f>IF(B421=" "," ",_xlfn.IFNA(INDEX('Table 11 Inputs'!$H:$H, MATCH(B421,'Table 11 Inputs'!$B:$B,0))," "))</f>
        <v xml:space="preserve"> </v>
      </c>
    </row>
    <row r="422" spans="1:3" x14ac:dyDescent="0.2">
      <c r="A422" s="9" t="str">
        <f>_xlfn.IFNA(('Table 11 Inputs'!A424),"")</f>
        <v xml:space="preserve"> </v>
      </c>
      <c r="B422" s="79" t="str">
        <f>IF(TRIM('Table 11 Inputs'!B424)="","", 'Table 11 Inputs'!B424)</f>
        <v/>
      </c>
      <c r="C422" s="94" t="str">
        <f>IF(B422=" "," ",_xlfn.IFNA(INDEX('Table 11 Inputs'!$H:$H, MATCH(B422,'Table 11 Inputs'!$B:$B,0))," "))</f>
        <v xml:space="preserve"> </v>
      </c>
    </row>
    <row r="423" spans="1:3" x14ac:dyDescent="0.2">
      <c r="A423" s="9" t="str">
        <f>_xlfn.IFNA(('Table 11 Inputs'!A425),"")</f>
        <v xml:space="preserve"> </v>
      </c>
      <c r="B423" s="79" t="str">
        <f>IF(TRIM('Table 11 Inputs'!B425)="","", 'Table 11 Inputs'!B425)</f>
        <v/>
      </c>
      <c r="C423" s="94" t="str">
        <f>IF(B423=" "," ",_xlfn.IFNA(INDEX('Table 11 Inputs'!$H:$H, MATCH(B423,'Table 11 Inputs'!$B:$B,0))," "))</f>
        <v xml:space="preserve"> </v>
      </c>
    </row>
    <row r="424" spans="1:3" x14ac:dyDescent="0.2">
      <c r="A424" s="9" t="str">
        <f>_xlfn.IFNA(('Table 11 Inputs'!A426),"")</f>
        <v xml:space="preserve"> </v>
      </c>
      <c r="B424" s="79" t="str">
        <f>IF(TRIM('Table 11 Inputs'!B426)="","", 'Table 11 Inputs'!B426)</f>
        <v/>
      </c>
      <c r="C424" s="94" t="str">
        <f>IF(B424=" "," ",_xlfn.IFNA(INDEX('Table 11 Inputs'!$H:$H, MATCH(B424,'Table 11 Inputs'!$B:$B,0))," "))</f>
        <v xml:space="preserve"> </v>
      </c>
    </row>
    <row r="425" spans="1:3" x14ac:dyDescent="0.2">
      <c r="A425" s="9" t="str">
        <f>_xlfn.IFNA(('Table 11 Inputs'!A427),"")</f>
        <v xml:space="preserve"> </v>
      </c>
      <c r="B425" s="79" t="str">
        <f>IF(TRIM('Table 11 Inputs'!B427)="","", 'Table 11 Inputs'!B427)</f>
        <v/>
      </c>
      <c r="C425" s="94" t="str">
        <f>IF(B425=" "," ",_xlfn.IFNA(INDEX('Table 11 Inputs'!$H:$H, MATCH(B425,'Table 11 Inputs'!$B:$B,0))," "))</f>
        <v xml:space="preserve"> </v>
      </c>
    </row>
    <row r="426" spans="1:3" x14ac:dyDescent="0.2">
      <c r="A426" s="9" t="str">
        <f>_xlfn.IFNA(('Table 11 Inputs'!A428),"")</f>
        <v xml:space="preserve"> </v>
      </c>
      <c r="B426" s="79" t="str">
        <f>IF(TRIM('Table 11 Inputs'!B428)="","", 'Table 11 Inputs'!B428)</f>
        <v/>
      </c>
      <c r="C426" s="94" t="str">
        <f>IF(B426=" "," ",_xlfn.IFNA(INDEX('Table 11 Inputs'!$H:$H, MATCH(B426,'Table 11 Inputs'!$B:$B,0))," "))</f>
        <v xml:space="preserve"> </v>
      </c>
    </row>
    <row r="427" spans="1:3" x14ac:dyDescent="0.2">
      <c r="A427" s="9" t="str">
        <f>_xlfn.IFNA(('Table 11 Inputs'!A429),"")</f>
        <v xml:space="preserve"> </v>
      </c>
      <c r="B427" s="79" t="str">
        <f>IF(TRIM('Table 11 Inputs'!B429)="","", 'Table 11 Inputs'!B429)</f>
        <v/>
      </c>
      <c r="C427" s="94" t="str">
        <f>IF(B427=" "," ",_xlfn.IFNA(INDEX('Table 11 Inputs'!$H:$H, MATCH(B427,'Table 11 Inputs'!$B:$B,0))," "))</f>
        <v xml:space="preserve"> </v>
      </c>
    </row>
    <row r="428" spans="1:3" x14ac:dyDescent="0.2">
      <c r="A428" s="9" t="str">
        <f>_xlfn.IFNA(('Table 11 Inputs'!A430),"")</f>
        <v xml:space="preserve"> </v>
      </c>
      <c r="B428" s="79" t="str">
        <f>IF(TRIM('Table 11 Inputs'!B430)="","", 'Table 11 Inputs'!B430)</f>
        <v/>
      </c>
      <c r="C428" s="94" t="str">
        <f>IF(B428=" "," ",_xlfn.IFNA(INDEX('Table 11 Inputs'!$H:$H, MATCH(B428,'Table 11 Inputs'!$B:$B,0))," "))</f>
        <v xml:space="preserve"> </v>
      </c>
    </row>
    <row r="429" spans="1:3" x14ac:dyDescent="0.2">
      <c r="A429" s="9" t="str">
        <f>_xlfn.IFNA(('Table 11 Inputs'!A431),"")</f>
        <v xml:space="preserve"> </v>
      </c>
      <c r="B429" s="79" t="str">
        <f>IF(TRIM('Table 11 Inputs'!B431)="","", 'Table 11 Inputs'!B431)</f>
        <v/>
      </c>
      <c r="C429" s="94" t="str">
        <f>IF(B429=" "," ",_xlfn.IFNA(INDEX('Table 11 Inputs'!$H:$H, MATCH(B429,'Table 11 Inputs'!$B:$B,0))," "))</f>
        <v xml:space="preserve"> </v>
      </c>
    </row>
    <row r="430" spans="1:3" x14ac:dyDescent="0.2">
      <c r="A430" s="9" t="str">
        <f>_xlfn.IFNA(('Table 11 Inputs'!A432),"")</f>
        <v xml:space="preserve"> </v>
      </c>
      <c r="B430" s="79" t="str">
        <f>IF(TRIM('Table 11 Inputs'!B432)="","", 'Table 11 Inputs'!B432)</f>
        <v/>
      </c>
      <c r="C430" s="94" t="str">
        <f>IF(B430=" "," ",_xlfn.IFNA(INDEX('Table 11 Inputs'!$H:$H, MATCH(B430,'Table 11 Inputs'!$B:$B,0))," "))</f>
        <v xml:space="preserve"> </v>
      </c>
    </row>
    <row r="431" spans="1:3" x14ac:dyDescent="0.2">
      <c r="A431" s="9" t="str">
        <f>_xlfn.IFNA(('Table 11 Inputs'!A433),"")</f>
        <v xml:space="preserve"> </v>
      </c>
      <c r="B431" s="79" t="str">
        <f>IF(TRIM('Table 11 Inputs'!B433)="","", 'Table 11 Inputs'!B433)</f>
        <v/>
      </c>
      <c r="C431" s="94" t="str">
        <f>IF(B431=" "," ",_xlfn.IFNA(INDEX('Table 11 Inputs'!$H:$H, MATCH(B431,'Table 11 Inputs'!$B:$B,0))," "))</f>
        <v xml:space="preserve"> </v>
      </c>
    </row>
    <row r="432" spans="1:3" x14ac:dyDescent="0.2">
      <c r="A432" s="9" t="str">
        <f>_xlfn.IFNA(('Table 11 Inputs'!A434),"")</f>
        <v xml:space="preserve"> </v>
      </c>
      <c r="B432" s="79" t="str">
        <f>IF(TRIM('Table 11 Inputs'!B434)="","", 'Table 11 Inputs'!B434)</f>
        <v/>
      </c>
      <c r="C432" s="94" t="str">
        <f>IF(B432=" "," ",_xlfn.IFNA(INDEX('Table 11 Inputs'!$H:$H, MATCH(B432,'Table 11 Inputs'!$B:$B,0))," "))</f>
        <v xml:space="preserve"> </v>
      </c>
    </row>
    <row r="433" spans="1:3" x14ac:dyDescent="0.2">
      <c r="A433" s="9" t="str">
        <f>_xlfn.IFNA(('Table 11 Inputs'!A435),"")</f>
        <v xml:space="preserve"> </v>
      </c>
      <c r="B433" s="79" t="str">
        <f>IF(TRIM('Table 11 Inputs'!B435)="","", 'Table 11 Inputs'!B435)</f>
        <v/>
      </c>
      <c r="C433" s="94" t="str">
        <f>IF(B433=" "," ",_xlfn.IFNA(INDEX('Table 11 Inputs'!$H:$H, MATCH(B433,'Table 11 Inputs'!$B:$B,0))," "))</f>
        <v xml:space="preserve"> </v>
      </c>
    </row>
    <row r="434" spans="1:3" x14ac:dyDescent="0.2">
      <c r="A434" s="9" t="str">
        <f>_xlfn.IFNA(('Table 11 Inputs'!A436),"")</f>
        <v xml:space="preserve"> </v>
      </c>
      <c r="B434" s="79" t="str">
        <f>IF(TRIM('Table 11 Inputs'!B436)="","", 'Table 11 Inputs'!B436)</f>
        <v/>
      </c>
      <c r="C434" s="94" t="str">
        <f>IF(B434=" "," ",_xlfn.IFNA(INDEX('Table 11 Inputs'!$H:$H, MATCH(B434,'Table 11 Inputs'!$B:$B,0))," "))</f>
        <v xml:space="preserve"> </v>
      </c>
    </row>
    <row r="435" spans="1:3" x14ac:dyDescent="0.2">
      <c r="A435" s="9" t="str">
        <f>_xlfn.IFNA(('Table 11 Inputs'!A437),"")</f>
        <v xml:space="preserve"> </v>
      </c>
      <c r="B435" s="79" t="str">
        <f>IF(TRIM('Table 11 Inputs'!B437)="","", 'Table 11 Inputs'!B437)</f>
        <v/>
      </c>
      <c r="C435" s="94" t="str">
        <f>IF(B435=" "," ",_xlfn.IFNA(INDEX('Table 11 Inputs'!$H:$H, MATCH(B435,'Table 11 Inputs'!$B:$B,0))," "))</f>
        <v xml:space="preserve"> </v>
      </c>
    </row>
    <row r="436" spans="1:3" x14ac:dyDescent="0.2">
      <c r="A436" s="9" t="str">
        <f>_xlfn.IFNA(('Table 11 Inputs'!A438),"")</f>
        <v xml:space="preserve"> </v>
      </c>
      <c r="B436" s="79" t="str">
        <f>IF(TRIM('Table 11 Inputs'!B438)="","", 'Table 11 Inputs'!B438)</f>
        <v/>
      </c>
      <c r="C436" s="94" t="str">
        <f>IF(B436=" "," ",_xlfn.IFNA(INDEX('Table 11 Inputs'!$H:$H, MATCH(B436,'Table 11 Inputs'!$B:$B,0))," "))</f>
        <v xml:space="preserve"> </v>
      </c>
    </row>
    <row r="437" spans="1:3" x14ac:dyDescent="0.2">
      <c r="A437" s="9" t="str">
        <f>_xlfn.IFNA(('Table 11 Inputs'!A439),"")</f>
        <v xml:space="preserve"> </v>
      </c>
      <c r="B437" s="79" t="str">
        <f>IF(TRIM('Table 11 Inputs'!B439)="","", 'Table 11 Inputs'!B439)</f>
        <v/>
      </c>
      <c r="C437" s="94" t="str">
        <f>IF(B437=" "," ",_xlfn.IFNA(INDEX('Table 11 Inputs'!$H:$H, MATCH(B437,'Table 11 Inputs'!$B:$B,0))," "))</f>
        <v xml:space="preserve"> </v>
      </c>
    </row>
    <row r="438" spans="1:3" x14ac:dyDescent="0.2">
      <c r="A438" s="9" t="str">
        <f>_xlfn.IFNA(('Table 11 Inputs'!A440),"")</f>
        <v xml:space="preserve"> </v>
      </c>
      <c r="B438" s="79" t="str">
        <f>IF(TRIM('Table 11 Inputs'!B440)="","", 'Table 11 Inputs'!B440)</f>
        <v/>
      </c>
      <c r="C438" s="94" t="str">
        <f>IF(B438=" "," ",_xlfn.IFNA(INDEX('Table 11 Inputs'!$H:$H, MATCH(B438,'Table 11 Inputs'!$B:$B,0))," "))</f>
        <v xml:space="preserve"> </v>
      </c>
    </row>
    <row r="439" spans="1:3" x14ac:dyDescent="0.2">
      <c r="A439" s="9" t="str">
        <f>_xlfn.IFNA(('Table 11 Inputs'!A441),"")</f>
        <v xml:space="preserve"> </v>
      </c>
      <c r="B439" s="79" t="str">
        <f>IF(TRIM('Table 11 Inputs'!B441)="","", 'Table 11 Inputs'!B441)</f>
        <v/>
      </c>
      <c r="C439" s="94" t="str">
        <f>IF(B439=" "," ",_xlfn.IFNA(INDEX('Table 11 Inputs'!$H:$H, MATCH(B439,'Table 11 Inputs'!$B:$B,0))," "))</f>
        <v xml:space="preserve"> </v>
      </c>
    </row>
    <row r="440" spans="1:3" x14ac:dyDescent="0.2">
      <c r="A440" s="9" t="str">
        <f>_xlfn.IFNA(('Table 11 Inputs'!A442),"")</f>
        <v xml:space="preserve"> </v>
      </c>
      <c r="B440" s="79" t="str">
        <f>IF(TRIM('Table 11 Inputs'!B442)="","", 'Table 11 Inputs'!B442)</f>
        <v/>
      </c>
      <c r="C440" s="94" t="str">
        <f>IF(B440=" "," ",_xlfn.IFNA(INDEX('Table 11 Inputs'!$H:$H, MATCH(B440,'Table 11 Inputs'!$B:$B,0))," "))</f>
        <v xml:space="preserve"> </v>
      </c>
    </row>
    <row r="441" spans="1:3" x14ac:dyDescent="0.2">
      <c r="A441" s="9" t="str">
        <f>_xlfn.IFNA(('Table 11 Inputs'!A443),"")</f>
        <v xml:space="preserve"> </v>
      </c>
      <c r="B441" s="79" t="str">
        <f>IF(TRIM('Table 11 Inputs'!B443)="","", 'Table 11 Inputs'!B443)</f>
        <v/>
      </c>
      <c r="C441" s="94" t="str">
        <f>IF(B441=" "," ",_xlfn.IFNA(INDEX('Table 11 Inputs'!$H:$H, MATCH(B441,'Table 11 Inputs'!$B:$B,0))," "))</f>
        <v xml:space="preserve"> </v>
      </c>
    </row>
    <row r="442" spans="1:3" x14ac:dyDescent="0.2">
      <c r="A442" s="9" t="str">
        <f>_xlfn.IFNA(('Table 11 Inputs'!A444),"")</f>
        <v xml:space="preserve"> </v>
      </c>
      <c r="B442" s="79" t="str">
        <f>IF(TRIM('Table 11 Inputs'!B444)="","", 'Table 11 Inputs'!B444)</f>
        <v/>
      </c>
      <c r="C442" s="94" t="str">
        <f>IF(B442=" "," ",_xlfn.IFNA(INDEX('Table 11 Inputs'!$H:$H, MATCH(B442,'Table 11 Inputs'!$B:$B,0))," "))</f>
        <v xml:space="preserve"> </v>
      </c>
    </row>
    <row r="443" spans="1:3" x14ac:dyDescent="0.2">
      <c r="A443" s="9" t="str">
        <f>_xlfn.IFNA(('Table 11 Inputs'!A445),"")</f>
        <v xml:space="preserve"> </v>
      </c>
      <c r="B443" s="79" t="str">
        <f>IF(TRIM('Table 11 Inputs'!B445)="","", 'Table 11 Inputs'!B445)</f>
        <v/>
      </c>
      <c r="C443" s="94" t="str">
        <f>IF(B443=" "," ",_xlfn.IFNA(INDEX('Table 11 Inputs'!$H:$H, MATCH(B443,'Table 11 Inputs'!$B:$B,0))," "))</f>
        <v xml:space="preserve"> </v>
      </c>
    </row>
    <row r="444" spans="1:3" x14ac:dyDescent="0.2">
      <c r="A444" s="9" t="str">
        <f>_xlfn.IFNA(('Table 11 Inputs'!A446),"")</f>
        <v xml:space="preserve"> </v>
      </c>
      <c r="B444" s="79" t="str">
        <f>IF(TRIM('Table 11 Inputs'!B446)="","", 'Table 11 Inputs'!B446)</f>
        <v/>
      </c>
      <c r="C444" s="94" t="str">
        <f>IF(B444=" "," ",_xlfn.IFNA(INDEX('Table 11 Inputs'!$H:$H, MATCH(B444,'Table 11 Inputs'!$B:$B,0))," "))</f>
        <v xml:space="preserve"> </v>
      </c>
    </row>
    <row r="445" spans="1:3" x14ac:dyDescent="0.2">
      <c r="A445" s="9" t="str">
        <f>_xlfn.IFNA(('Table 11 Inputs'!A447),"")</f>
        <v xml:space="preserve"> </v>
      </c>
      <c r="B445" s="79" t="str">
        <f>IF(TRIM('Table 11 Inputs'!B447)="","", 'Table 11 Inputs'!B447)</f>
        <v/>
      </c>
      <c r="C445" s="94" t="str">
        <f>IF(B445=" "," ",_xlfn.IFNA(INDEX('Table 11 Inputs'!$H:$H, MATCH(B445,'Table 11 Inputs'!$B:$B,0))," "))</f>
        <v xml:space="preserve"> </v>
      </c>
    </row>
    <row r="446" spans="1:3" x14ac:dyDescent="0.2">
      <c r="A446" s="9" t="str">
        <f>_xlfn.IFNA(('Table 11 Inputs'!A448),"")</f>
        <v xml:space="preserve"> </v>
      </c>
      <c r="B446" s="79" t="str">
        <f>IF(TRIM('Table 11 Inputs'!B448)="","", 'Table 11 Inputs'!B448)</f>
        <v/>
      </c>
      <c r="C446" s="94" t="str">
        <f>IF(B446=" "," ",_xlfn.IFNA(INDEX('Table 11 Inputs'!$H:$H, MATCH(B446,'Table 11 Inputs'!$B:$B,0))," "))</f>
        <v xml:space="preserve"> </v>
      </c>
    </row>
    <row r="447" spans="1:3" x14ac:dyDescent="0.2">
      <c r="A447" s="9" t="str">
        <f>_xlfn.IFNA(('Table 11 Inputs'!A449),"")</f>
        <v xml:space="preserve"> </v>
      </c>
      <c r="B447" s="79" t="str">
        <f>IF(TRIM('Table 11 Inputs'!B449)="","", 'Table 11 Inputs'!B449)</f>
        <v/>
      </c>
      <c r="C447" s="94" t="str">
        <f>IF(B447=" "," ",_xlfn.IFNA(INDEX('Table 11 Inputs'!$H:$H, MATCH(B447,'Table 11 Inputs'!$B:$B,0))," "))</f>
        <v xml:space="preserve"> </v>
      </c>
    </row>
    <row r="448" spans="1:3" x14ac:dyDescent="0.2">
      <c r="A448" s="9" t="str">
        <f>_xlfn.IFNA(('Table 11 Inputs'!A450),"")</f>
        <v xml:space="preserve"> </v>
      </c>
      <c r="B448" s="79" t="str">
        <f>IF(TRIM('Table 11 Inputs'!B450)="","", 'Table 11 Inputs'!B450)</f>
        <v/>
      </c>
      <c r="C448" s="94" t="str">
        <f>IF(B448=" "," ",_xlfn.IFNA(INDEX('Table 11 Inputs'!$H:$H, MATCH(B448,'Table 11 Inputs'!$B:$B,0))," "))</f>
        <v xml:space="preserve"> </v>
      </c>
    </row>
    <row r="449" spans="1:3" x14ac:dyDescent="0.2">
      <c r="A449" s="9" t="str">
        <f>_xlfn.IFNA(('Table 11 Inputs'!A451),"")</f>
        <v xml:space="preserve"> </v>
      </c>
      <c r="B449" s="79" t="str">
        <f>IF(TRIM('Table 11 Inputs'!B451)="","", 'Table 11 Inputs'!B451)</f>
        <v/>
      </c>
      <c r="C449" s="94" t="str">
        <f>IF(B449=" "," ",_xlfn.IFNA(INDEX('Table 11 Inputs'!$H:$H, MATCH(B449,'Table 11 Inputs'!$B:$B,0))," "))</f>
        <v xml:space="preserve"> </v>
      </c>
    </row>
    <row r="450" spans="1:3" x14ac:dyDescent="0.2">
      <c r="A450" s="9" t="str">
        <f>_xlfn.IFNA(('Table 11 Inputs'!A452),"")</f>
        <v xml:space="preserve"> </v>
      </c>
      <c r="B450" s="79" t="str">
        <f>IF(TRIM('Table 11 Inputs'!B452)="","", 'Table 11 Inputs'!B452)</f>
        <v/>
      </c>
      <c r="C450" s="94" t="str">
        <f>IF(B450=" "," ",_xlfn.IFNA(INDEX('Table 11 Inputs'!$H:$H, MATCH(B450,'Table 11 Inputs'!$B:$B,0))," "))</f>
        <v xml:space="preserve"> </v>
      </c>
    </row>
    <row r="451" spans="1:3" x14ac:dyDescent="0.2">
      <c r="A451" s="9" t="str">
        <f>_xlfn.IFNA(('Table 11 Inputs'!A453),"")</f>
        <v xml:space="preserve"> </v>
      </c>
      <c r="B451" s="79" t="str">
        <f>IF(TRIM('Table 11 Inputs'!B453)="","", 'Table 11 Inputs'!B453)</f>
        <v/>
      </c>
      <c r="C451" s="94" t="str">
        <f>IF(B451=" "," ",_xlfn.IFNA(INDEX('Table 11 Inputs'!$H:$H, MATCH(B451,'Table 11 Inputs'!$B:$B,0))," "))</f>
        <v xml:space="preserve"> </v>
      </c>
    </row>
    <row r="452" spans="1:3" x14ac:dyDescent="0.2">
      <c r="A452" s="9" t="str">
        <f>_xlfn.IFNA(('Table 11 Inputs'!A454),"")</f>
        <v xml:space="preserve"> </v>
      </c>
      <c r="B452" s="79" t="str">
        <f>IF(TRIM('Table 11 Inputs'!B454)="","", 'Table 11 Inputs'!B454)</f>
        <v/>
      </c>
      <c r="C452" s="94" t="str">
        <f>IF(B452=" "," ",_xlfn.IFNA(INDEX('Table 11 Inputs'!$H:$H, MATCH(B452,'Table 11 Inputs'!$B:$B,0))," "))</f>
        <v xml:space="preserve"> </v>
      </c>
    </row>
    <row r="453" spans="1:3" x14ac:dyDescent="0.2">
      <c r="A453" s="9" t="str">
        <f>_xlfn.IFNA(('Table 11 Inputs'!A455),"")</f>
        <v xml:space="preserve"> </v>
      </c>
      <c r="B453" s="79" t="str">
        <f>IF(TRIM('Table 11 Inputs'!B455)="","", 'Table 11 Inputs'!B455)</f>
        <v/>
      </c>
      <c r="C453" s="94" t="str">
        <f>IF(B453=" "," ",_xlfn.IFNA(INDEX('Table 11 Inputs'!$H:$H, MATCH(B453,'Table 11 Inputs'!$B:$B,0))," "))</f>
        <v xml:space="preserve"> </v>
      </c>
    </row>
    <row r="454" spans="1:3" x14ac:dyDescent="0.2">
      <c r="A454" s="9" t="str">
        <f>_xlfn.IFNA(('Table 11 Inputs'!A456),"")</f>
        <v xml:space="preserve"> </v>
      </c>
      <c r="B454" s="79" t="str">
        <f>IF(TRIM('Table 11 Inputs'!B456)="","", 'Table 11 Inputs'!B456)</f>
        <v/>
      </c>
      <c r="C454" s="94" t="str">
        <f>IF(B454=" "," ",_xlfn.IFNA(INDEX('Table 11 Inputs'!$H:$H, MATCH(B454,'Table 11 Inputs'!$B:$B,0))," "))</f>
        <v xml:space="preserve"> </v>
      </c>
    </row>
    <row r="455" spans="1:3" x14ac:dyDescent="0.2">
      <c r="A455" s="9" t="str">
        <f>_xlfn.IFNA(('Table 11 Inputs'!A457),"")</f>
        <v xml:space="preserve"> </v>
      </c>
      <c r="B455" s="79" t="str">
        <f>IF(TRIM('Table 11 Inputs'!B457)="","", 'Table 11 Inputs'!B457)</f>
        <v/>
      </c>
      <c r="C455" s="94" t="str">
        <f>IF(B455=" "," ",_xlfn.IFNA(INDEX('Table 11 Inputs'!$H:$H, MATCH(B455,'Table 11 Inputs'!$B:$B,0))," "))</f>
        <v xml:space="preserve"> </v>
      </c>
    </row>
    <row r="456" spans="1:3" x14ac:dyDescent="0.2">
      <c r="A456" s="9" t="str">
        <f>_xlfn.IFNA(('Table 11 Inputs'!A458),"")</f>
        <v xml:space="preserve"> </v>
      </c>
      <c r="B456" s="79" t="str">
        <f>IF(TRIM('Table 11 Inputs'!B458)="","", 'Table 11 Inputs'!B458)</f>
        <v/>
      </c>
      <c r="C456" s="94" t="str">
        <f>IF(B456=" "," ",_xlfn.IFNA(INDEX('Table 11 Inputs'!$H:$H, MATCH(B456,'Table 11 Inputs'!$B:$B,0))," "))</f>
        <v xml:space="preserve"> </v>
      </c>
    </row>
    <row r="457" spans="1:3" x14ac:dyDescent="0.2">
      <c r="A457" s="9" t="str">
        <f>_xlfn.IFNA(('Table 11 Inputs'!A459),"")</f>
        <v xml:space="preserve"> </v>
      </c>
      <c r="B457" s="79" t="str">
        <f>IF(TRIM('Table 11 Inputs'!B459)="","", 'Table 11 Inputs'!B459)</f>
        <v/>
      </c>
      <c r="C457" s="94" t="str">
        <f>IF(B457=" "," ",_xlfn.IFNA(INDEX('Table 11 Inputs'!$H:$H, MATCH(B457,'Table 11 Inputs'!$B:$B,0))," "))</f>
        <v xml:space="preserve"> </v>
      </c>
    </row>
    <row r="458" spans="1:3" x14ac:dyDescent="0.2">
      <c r="A458" s="9" t="str">
        <f>_xlfn.IFNA(('Table 11 Inputs'!A460),"")</f>
        <v xml:space="preserve"> </v>
      </c>
      <c r="B458" s="79" t="str">
        <f>IF(TRIM('Table 11 Inputs'!B460)="","", 'Table 11 Inputs'!B460)</f>
        <v/>
      </c>
      <c r="C458" s="94" t="str">
        <f>IF(B458=" "," ",_xlfn.IFNA(INDEX('Table 11 Inputs'!$H:$H, MATCH(B458,'Table 11 Inputs'!$B:$B,0))," "))</f>
        <v xml:space="preserve"> </v>
      </c>
    </row>
    <row r="459" spans="1:3" x14ac:dyDescent="0.2">
      <c r="A459" s="9" t="str">
        <f>_xlfn.IFNA(('Table 11 Inputs'!A461),"")</f>
        <v xml:space="preserve"> </v>
      </c>
      <c r="B459" s="79" t="str">
        <f>IF(TRIM('Table 11 Inputs'!B461)="","", 'Table 11 Inputs'!B461)</f>
        <v/>
      </c>
      <c r="C459" s="94" t="str">
        <f>IF(B459=" "," ",_xlfn.IFNA(INDEX('Table 11 Inputs'!$H:$H, MATCH(B459,'Table 11 Inputs'!$B:$B,0))," "))</f>
        <v xml:space="preserve"> </v>
      </c>
    </row>
    <row r="460" spans="1:3" x14ac:dyDescent="0.2">
      <c r="A460" s="9" t="str">
        <f>_xlfn.IFNA(('Table 11 Inputs'!A462),"")</f>
        <v xml:space="preserve"> </v>
      </c>
      <c r="B460" s="79" t="str">
        <f>IF(TRIM('Table 11 Inputs'!B462)="","", 'Table 11 Inputs'!B462)</f>
        <v/>
      </c>
      <c r="C460" s="94" t="str">
        <f>IF(B460=" "," ",_xlfn.IFNA(INDEX('Table 11 Inputs'!$H:$H, MATCH(B460,'Table 11 Inputs'!$B:$B,0))," "))</f>
        <v xml:space="preserve"> </v>
      </c>
    </row>
    <row r="461" spans="1:3" x14ac:dyDescent="0.2">
      <c r="A461" s="9" t="str">
        <f>_xlfn.IFNA(('Table 11 Inputs'!A463),"")</f>
        <v xml:space="preserve"> </v>
      </c>
      <c r="B461" s="79" t="str">
        <f>IF(TRIM('Table 11 Inputs'!B463)="","", 'Table 11 Inputs'!B463)</f>
        <v/>
      </c>
      <c r="C461" s="94" t="str">
        <f>IF(B461=" "," ",_xlfn.IFNA(INDEX('Table 11 Inputs'!$H:$H, MATCH(B461,'Table 11 Inputs'!$B:$B,0))," "))</f>
        <v xml:space="preserve"> </v>
      </c>
    </row>
    <row r="462" spans="1:3" x14ac:dyDescent="0.2">
      <c r="A462" s="9" t="str">
        <f>_xlfn.IFNA(('Table 11 Inputs'!A464),"")</f>
        <v xml:space="preserve"> </v>
      </c>
      <c r="B462" s="79" t="str">
        <f>IF(TRIM('Table 11 Inputs'!B464)="","", 'Table 11 Inputs'!B464)</f>
        <v/>
      </c>
      <c r="C462" s="94" t="str">
        <f>IF(B462=" "," ",_xlfn.IFNA(INDEX('Table 11 Inputs'!$H:$H, MATCH(B462,'Table 11 Inputs'!$B:$B,0))," "))</f>
        <v xml:space="preserve"> </v>
      </c>
    </row>
    <row r="463" spans="1:3" x14ac:dyDescent="0.2">
      <c r="A463" s="9" t="str">
        <f>_xlfn.IFNA(('Table 11 Inputs'!A465),"")</f>
        <v xml:space="preserve"> </v>
      </c>
      <c r="B463" s="79" t="str">
        <f>IF(TRIM('Table 11 Inputs'!B465)="","", 'Table 11 Inputs'!B465)</f>
        <v/>
      </c>
      <c r="C463" s="94" t="str">
        <f>IF(B463=" "," ",_xlfn.IFNA(INDEX('Table 11 Inputs'!$H:$H, MATCH(B463,'Table 11 Inputs'!$B:$B,0))," "))</f>
        <v xml:space="preserve"> </v>
      </c>
    </row>
    <row r="464" spans="1:3" x14ac:dyDescent="0.2">
      <c r="A464" s="9" t="str">
        <f>_xlfn.IFNA(('Table 11 Inputs'!A466),"")</f>
        <v xml:space="preserve"> </v>
      </c>
      <c r="B464" s="79" t="str">
        <f>IF(TRIM('Table 11 Inputs'!B466)="","", 'Table 11 Inputs'!B466)</f>
        <v/>
      </c>
      <c r="C464" s="94" t="str">
        <f>IF(B464=" "," ",_xlfn.IFNA(INDEX('Table 11 Inputs'!$H:$H, MATCH(B464,'Table 11 Inputs'!$B:$B,0))," "))</f>
        <v xml:space="preserve"> </v>
      </c>
    </row>
    <row r="465" spans="1:3" x14ac:dyDescent="0.2">
      <c r="A465" s="9" t="str">
        <f>_xlfn.IFNA(('Table 11 Inputs'!A467),"")</f>
        <v xml:space="preserve"> </v>
      </c>
      <c r="B465" s="79" t="str">
        <f>IF(TRIM('Table 11 Inputs'!B467)="","", 'Table 11 Inputs'!B467)</f>
        <v/>
      </c>
      <c r="C465" s="94" t="str">
        <f>IF(B465=" "," ",_xlfn.IFNA(INDEX('Table 11 Inputs'!$H:$H, MATCH(B465,'Table 11 Inputs'!$B:$B,0))," "))</f>
        <v xml:space="preserve"> </v>
      </c>
    </row>
    <row r="466" spans="1:3" x14ac:dyDescent="0.2">
      <c r="A466" s="9" t="str">
        <f>_xlfn.IFNA(('Table 11 Inputs'!A468),"")</f>
        <v xml:space="preserve"> </v>
      </c>
      <c r="B466" s="79" t="str">
        <f>IF(TRIM('Table 11 Inputs'!B468)="","", 'Table 11 Inputs'!B468)</f>
        <v/>
      </c>
      <c r="C466" s="94" t="str">
        <f>IF(B466=" "," ",_xlfn.IFNA(INDEX('Table 11 Inputs'!$H:$H, MATCH(B466,'Table 11 Inputs'!$B:$B,0))," "))</f>
        <v xml:space="preserve"> </v>
      </c>
    </row>
    <row r="467" spans="1:3" x14ac:dyDescent="0.2">
      <c r="A467" s="9" t="str">
        <f>_xlfn.IFNA(('Table 11 Inputs'!A469),"")</f>
        <v xml:space="preserve"> </v>
      </c>
      <c r="B467" s="79" t="str">
        <f>IF(TRIM('Table 11 Inputs'!B469)="","", 'Table 11 Inputs'!B469)</f>
        <v/>
      </c>
      <c r="C467" s="94" t="str">
        <f>IF(B467=" "," ",_xlfn.IFNA(INDEX('Table 11 Inputs'!$H:$H, MATCH(B467,'Table 11 Inputs'!$B:$B,0))," "))</f>
        <v xml:space="preserve"> </v>
      </c>
    </row>
    <row r="468" spans="1:3" x14ac:dyDescent="0.2">
      <c r="A468" s="9" t="str">
        <f>_xlfn.IFNA(('Table 11 Inputs'!A470),"")</f>
        <v xml:space="preserve"> </v>
      </c>
      <c r="B468" s="79" t="str">
        <f>IF(TRIM('Table 11 Inputs'!B470)="","", 'Table 11 Inputs'!B470)</f>
        <v/>
      </c>
      <c r="C468" s="94" t="str">
        <f>IF(B468=" "," ",_xlfn.IFNA(INDEX('Table 11 Inputs'!$H:$H, MATCH(B468,'Table 11 Inputs'!$B:$B,0))," "))</f>
        <v xml:space="preserve"> </v>
      </c>
    </row>
    <row r="469" spans="1:3" x14ac:dyDescent="0.2">
      <c r="A469" s="9" t="str">
        <f>_xlfn.IFNA(('Table 11 Inputs'!A471),"")</f>
        <v xml:space="preserve"> </v>
      </c>
      <c r="B469" s="79" t="str">
        <f>IF(TRIM('Table 11 Inputs'!B471)="","", 'Table 11 Inputs'!B471)</f>
        <v/>
      </c>
      <c r="C469" s="94" t="str">
        <f>IF(B469=" "," ",_xlfn.IFNA(INDEX('Table 11 Inputs'!$H:$H, MATCH(B469,'Table 11 Inputs'!$B:$B,0))," "))</f>
        <v xml:space="preserve"> </v>
      </c>
    </row>
    <row r="470" spans="1:3" x14ac:dyDescent="0.2">
      <c r="A470" s="9" t="str">
        <f>_xlfn.IFNA(('Table 11 Inputs'!A472),"")</f>
        <v xml:space="preserve"> </v>
      </c>
      <c r="B470" s="79" t="str">
        <f>IF(TRIM('Table 11 Inputs'!B472)="","", 'Table 11 Inputs'!B472)</f>
        <v/>
      </c>
      <c r="C470" s="94" t="str">
        <f>IF(B470=" "," ",_xlfn.IFNA(INDEX('Table 11 Inputs'!$H:$H, MATCH(B470,'Table 11 Inputs'!$B:$B,0))," "))</f>
        <v xml:space="preserve"> </v>
      </c>
    </row>
    <row r="471" spans="1:3" x14ac:dyDescent="0.2">
      <c r="A471" s="9" t="str">
        <f>_xlfn.IFNA(('Table 11 Inputs'!A473),"")</f>
        <v xml:space="preserve"> </v>
      </c>
      <c r="B471" s="79" t="str">
        <f>IF(TRIM('Table 11 Inputs'!B473)="","", 'Table 11 Inputs'!B473)</f>
        <v/>
      </c>
      <c r="C471" s="94" t="str">
        <f>IF(B471=" "," ",_xlfn.IFNA(INDEX('Table 11 Inputs'!$H:$H, MATCH(B471,'Table 11 Inputs'!$B:$B,0))," "))</f>
        <v xml:space="preserve"> </v>
      </c>
    </row>
    <row r="472" spans="1:3" x14ac:dyDescent="0.2">
      <c r="A472" s="9" t="str">
        <f>_xlfn.IFNA(('Table 11 Inputs'!A474),"")</f>
        <v xml:space="preserve"> </v>
      </c>
      <c r="B472" s="79" t="str">
        <f>IF(TRIM('Table 11 Inputs'!B474)="","", 'Table 11 Inputs'!B474)</f>
        <v/>
      </c>
      <c r="C472" s="94" t="str">
        <f>IF(B472=" "," ",_xlfn.IFNA(INDEX('Table 11 Inputs'!$H:$H, MATCH(B472,'Table 11 Inputs'!$B:$B,0))," "))</f>
        <v xml:space="preserve"> </v>
      </c>
    </row>
    <row r="473" spans="1:3" x14ac:dyDescent="0.2">
      <c r="A473" s="9" t="str">
        <f>_xlfn.IFNA(('Table 11 Inputs'!A475),"")</f>
        <v xml:space="preserve"> </v>
      </c>
      <c r="B473" s="79" t="str">
        <f>IF(TRIM('Table 11 Inputs'!B475)="","", 'Table 11 Inputs'!B475)</f>
        <v/>
      </c>
      <c r="C473" s="94" t="str">
        <f>IF(B473=" "," ",_xlfn.IFNA(INDEX('Table 11 Inputs'!$H:$H, MATCH(B473,'Table 11 Inputs'!$B:$B,0))," "))</f>
        <v xml:space="preserve"> </v>
      </c>
    </row>
    <row r="474" spans="1:3" x14ac:dyDescent="0.2">
      <c r="A474" s="9" t="str">
        <f>_xlfn.IFNA(('Table 11 Inputs'!A476),"")</f>
        <v xml:space="preserve"> </v>
      </c>
      <c r="B474" s="79" t="str">
        <f>IF(TRIM('Table 11 Inputs'!B476)="","", 'Table 11 Inputs'!B476)</f>
        <v/>
      </c>
      <c r="C474" s="94" t="str">
        <f>IF(B474=" "," ",_xlfn.IFNA(INDEX('Table 11 Inputs'!$H:$H, MATCH(B474,'Table 11 Inputs'!$B:$B,0))," "))</f>
        <v xml:space="preserve"> </v>
      </c>
    </row>
    <row r="475" spans="1:3" x14ac:dyDescent="0.2">
      <c r="A475" s="9" t="str">
        <f>_xlfn.IFNA(('Table 11 Inputs'!A477),"")</f>
        <v xml:space="preserve"> </v>
      </c>
      <c r="B475" s="79" t="str">
        <f>IF(TRIM('Table 11 Inputs'!B477)="","", 'Table 11 Inputs'!B477)</f>
        <v/>
      </c>
      <c r="C475" s="94" t="str">
        <f>IF(B475=" "," ",_xlfn.IFNA(INDEX('Table 11 Inputs'!$H:$H, MATCH(B475,'Table 11 Inputs'!$B:$B,0))," "))</f>
        <v xml:space="preserve"> </v>
      </c>
    </row>
    <row r="476" spans="1:3" x14ac:dyDescent="0.2">
      <c r="A476" s="9" t="str">
        <f>_xlfn.IFNA(('Table 11 Inputs'!A478),"")</f>
        <v xml:space="preserve"> </v>
      </c>
      <c r="B476" s="79" t="str">
        <f>IF(TRIM('Table 11 Inputs'!B478)="","", 'Table 11 Inputs'!B478)</f>
        <v/>
      </c>
      <c r="C476" s="94" t="str">
        <f>IF(B476=" "," ",_xlfn.IFNA(INDEX('Table 11 Inputs'!$H:$H, MATCH(B476,'Table 11 Inputs'!$B:$B,0))," "))</f>
        <v xml:space="preserve"> </v>
      </c>
    </row>
    <row r="477" spans="1:3" x14ac:dyDescent="0.2">
      <c r="A477" s="9" t="str">
        <f>_xlfn.IFNA(('Table 11 Inputs'!A479),"")</f>
        <v xml:space="preserve"> </v>
      </c>
      <c r="B477" s="79" t="str">
        <f>IF(TRIM('Table 11 Inputs'!B479)="","", 'Table 11 Inputs'!B479)</f>
        <v/>
      </c>
      <c r="C477" s="94" t="str">
        <f>IF(B477=" "," ",_xlfn.IFNA(INDEX('Table 11 Inputs'!$H:$H, MATCH(B477,'Table 11 Inputs'!$B:$B,0))," "))</f>
        <v xml:space="preserve"> </v>
      </c>
    </row>
    <row r="478" spans="1:3" x14ac:dyDescent="0.2">
      <c r="A478" s="9" t="str">
        <f>_xlfn.IFNA(('Table 11 Inputs'!A480),"")</f>
        <v xml:space="preserve"> </v>
      </c>
      <c r="B478" s="79" t="str">
        <f>IF(TRIM('Table 11 Inputs'!B480)="","", 'Table 11 Inputs'!B480)</f>
        <v/>
      </c>
      <c r="C478" s="94" t="str">
        <f>IF(B478=" "," ",_xlfn.IFNA(INDEX('Table 11 Inputs'!$H:$H, MATCH(B478,'Table 11 Inputs'!$B:$B,0))," "))</f>
        <v xml:space="preserve"> </v>
      </c>
    </row>
    <row r="479" spans="1:3" x14ac:dyDescent="0.2">
      <c r="A479" s="9" t="str">
        <f>_xlfn.IFNA(('Table 11 Inputs'!A481),"")</f>
        <v xml:space="preserve"> </v>
      </c>
      <c r="B479" s="79" t="str">
        <f>IF(TRIM('Table 11 Inputs'!B481)="","", 'Table 11 Inputs'!B481)</f>
        <v/>
      </c>
      <c r="C479" s="94" t="str">
        <f>IF(B479=" "," ",_xlfn.IFNA(INDEX('Table 11 Inputs'!$H:$H, MATCH(B479,'Table 11 Inputs'!$B:$B,0))," "))</f>
        <v xml:space="preserve"> </v>
      </c>
    </row>
    <row r="480" spans="1:3" x14ac:dyDescent="0.2">
      <c r="A480" s="9" t="str">
        <f>_xlfn.IFNA(('Table 11 Inputs'!A482),"")</f>
        <v xml:space="preserve"> </v>
      </c>
      <c r="B480" s="79" t="str">
        <f>IF(TRIM('Table 11 Inputs'!B482)="","", 'Table 11 Inputs'!B482)</f>
        <v/>
      </c>
      <c r="C480" s="94" t="str">
        <f>IF(B480=" "," ",_xlfn.IFNA(INDEX('Table 11 Inputs'!$H:$H, MATCH(B480,'Table 11 Inputs'!$B:$B,0))," "))</f>
        <v xml:space="preserve"> </v>
      </c>
    </row>
    <row r="481" spans="1:3" x14ac:dyDescent="0.2">
      <c r="A481" s="9" t="str">
        <f>_xlfn.IFNA(('Table 11 Inputs'!A483),"")</f>
        <v xml:space="preserve"> </v>
      </c>
      <c r="B481" s="79" t="str">
        <f>IF(TRIM('Table 11 Inputs'!B483)="","", 'Table 11 Inputs'!B483)</f>
        <v/>
      </c>
      <c r="C481" s="94" t="str">
        <f>IF(B481=" "," ",_xlfn.IFNA(INDEX('Table 11 Inputs'!$H:$H, MATCH(B481,'Table 11 Inputs'!$B:$B,0))," "))</f>
        <v xml:space="preserve"> </v>
      </c>
    </row>
    <row r="482" spans="1:3" x14ac:dyDescent="0.2">
      <c r="A482" s="9" t="str">
        <f>_xlfn.IFNA(('Table 11 Inputs'!A484),"")</f>
        <v xml:space="preserve"> </v>
      </c>
      <c r="B482" s="79" t="str">
        <f>IF(TRIM('Table 11 Inputs'!B484)="","", 'Table 11 Inputs'!B484)</f>
        <v/>
      </c>
      <c r="C482" s="94" t="str">
        <f>IF(B482=" "," ",_xlfn.IFNA(INDEX('Table 11 Inputs'!$H:$H, MATCH(B482,'Table 11 Inputs'!$B:$B,0))," "))</f>
        <v xml:space="preserve"> </v>
      </c>
    </row>
    <row r="483" spans="1:3" x14ac:dyDescent="0.2">
      <c r="A483" s="9" t="str">
        <f>_xlfn.IFNA(('Table 11 Inputs'!A485),"")</f>
        <v xml:space="preserve"> </v>
      </c>
      <c r="B483" s="79" t="str">
        <f>IF(TRIM('Table 11 Inputs'!B485)="","", 'Table 11 Inputs'!B485)</f>
        <v/>
      </c>
      <c r="C483" s="94" t="str">
        <f>IF(B483=" "," ",_xlfn.IFNA(INDEX('Table 11 Inputs'!$H:$H, MATCH(B483,'Table 11 Inputs'!$B:$B,0))," "))</f>
        <v xml:space="preserve"> </v>
      </c>
    </row>
    <row r="484" spans="1:3" x14ac:dyDescent="0.2">
      <c r="A484" s="9" t="str">
        <f>_xlfn.IFNA(('Table 11 Inputs'!A486),"")</f>
        <v xml:space="preserve"> </v>
      </c>
      <c r="B484" s="79" t="str">
        <f>IF(TRIM('Table 11 Inputs'!B486)="","", 'Table 11 Inputs'!B486)</f>
        <v/>
      </c>
      <c r="C484" s="94" t="str">
        <f>IF(B484=" "," ",_xlfn.IFNA(INDEX('Table 11 Inputs'!$H:$H, MATCH(B484,'Table 11 Inputs'!$B:$B,0))," "))</f>
        <v xml:space="preserve"> </v>
      </c>
    </row>
    <row r="485" spans="1:3" x14ac:dyDescent="0.2">
      <c r="A485" s="9" t="str">
        <f>_xlfn.IFNA(('Table 11 Inputs'!A487),"")</f>
        <v xml:space="preserve"> </v>
      </c>
      <c r="B485" s="79" t="str">
        <f>IF(TRIM('Table 11 Inputs'!B487)="","", 'Table 11 Inputs'!B487)</f>
        <v/>
      </c>
      <c r="C485" s="94" t="str">
        <f>IF(B485=" "," ",_xlfn.IFNA(INDEX('Table 11 Inputs'!$H:$H, MATCH(B485,'Table 11 Inputs'!$B:$B,0))," "))</f>
        <v xml:space="preserve"> </v>
      </c>
    </row>
    <row r="486" spans="1:3" x14ac:dyDescent="0.2">
      <c r="A486" s="9" t="str">
        <f>_xlfn.IFNA(('Table 11 Inputs'!A488),"")</f>
        <v xml:space="preserve"> </v>
      </c>
      <c r="B486" s="79" t="str">
        <f>IF(TRIM('Table 11 Inputs'!B488)="","", 'Table 11 Inputs'!B488)</f>
        <v/>
      </c>
      <c r="C486" s="94" t="str">
        <f>IF(B486=" "," ",_xlfn.IFNA(INDEX('Table 11 Inputs'!$H:$H, MATCH(B486,'Table 11 Inputs'!$B:$B,0))," "))</f>
        <v xml:space="preserve"> </v>
      </c>
    </row>
    <row r="487" spans="1:3" x14ac:dyDescent="0.2">
      <c r="A487" s="9" t="str">
        <f>_xlfn.IFNA(('Table 11 Inputs'!A489),"")</f>
        <v xml:space="preserve"> </v>
      </c>
      <c r="B487" s="79" t="str">
        <f>IF(TRIM('Table 11 Inputs'!B489)="","", 'Table 11 Inputs'!B489)</f>
        <v/>
      </c>
      <c r="C487" s="94" t="str">
        <f>IF(B487=" "," ",_xlfn.IFNA(INDEX('Table 11 Inputs'!$H:$H, MATCH(B487,'Table 11 Inputs'!$B:$B,0))," "))</f>
        <v xml:space="preserve"> </v>
      </c>
    </row>
    <row r="488" spans="1:3" x14ac:dyDescent="0.2">
      <c r="A488" s="9" t="str">
        <f>_xlfn.IFNA(('Table 11 Inputs'!A490),"")</f>
        <v xml:space="preserve"> </v>
      </c>
      <c r="B488" s="79" t="str">
        <f>IF(TRIM('Table 11 Inputs'!B490)="","", 'Table 11 Inputs'!B490)</f>
        <v/>
      </c>
      <c r="C488" s="94" t="str">
        <f>IF(B488=" "," ",_xlfn.IFNA(INDEX('Table 11 Inputs'!$H:$H, MATCH(B488,'Table 11 Inputs'!$B:$B,0))," "))</f>
        <v xml:space="preserve"> </v>
      </c>
    </row>
    <row r="489" spans="1:3" x14ac:dyDescent="0.2">
      <c r="A489" s="9" t="str">
        <f>_xlfn.IFNA(('Table 11 Inputs'!A491),"")</f>
        <v xml:space="preserve"> </v>
      </c>
      <c r="B489" s="79" t="str">
        <f>IF(TRIM('Table 11 Inputs'!B491)="","", 'Table 11 Inputs'!B491)</f>
        <v/>
      </c>
      <c r="C489" s="94" t="str">
        <f>IF(B489=" "," ",_xlfn.IFNA(INDEX('Table 11 Inputs'!$H:$H, MATCH(B489,'Table 11 Inputs'!$B:$B,0))," "))</f>
        <v xml:space="preserve"> </v>
      </c>
    </row>
    <row r="490" spans="1:3" x14ac:dyDescent="0.2">
      <c r="A490" s="9" t="str">
        <f>_xlfn.IFNA(('Table 11 Inputs'!A492),"")</f>
        <v xml:space="preserve"> </v>
      </c>
      <c r="B490" s="79" t="str">
        <f>IF(TRIM('Table 11 Inputs'!B492)="","", 'Table 11 Inputs'!B492)</f>
        <v/>
      </c>
      <c r="C490" s="94" t="str">
        <f>IF(B490=" "," ",_xlfn.IFNA(INDEX('Table 11 Inputs'!$H:$H, MATCH(B490,'Table 11 Inputs'!$B:$B,0))," "))</f>
        <v xml:space="preserve"> </v>
      </c>
    </row>
    <row r="491" spans="1:3" x14ac:dyDescent="0.2">
      <c r="A491" s="9" t="str">
        <f>_xlfn.IFNA(('Table 11 Inputs'!A493),"")</f>
        <v xml:space="preserve"> </v>
      </c>
      <c r="B491" s="79" t="str">
        <f>IF(TRIM('Table 11 Inputs'!B493)="","", 'Table 11 Inputs'!B493)</f>
        <v/>
      </c>
      <c r="C491" s="94" t="str">
        <f>IF(B491=" "," ",_xlfn.IFNA(INDEX('Table 11 Inputs'!$H:$H, MATCH(B491,'Table 11 Inputs'!$B:$B,0))," "))</f>
        <v xml:space="preserve"> </v>
      </c>
    </row>
    <row r="492" spans="1:3" x14ac:dyDescent="0.2">
      <c r="A492" s="9" t="str">
        <f>_xlfn.IFNA(('Table 11 Inputs'!A494),"")</f>
        <v xml:space="preserve"> </v>
      </c>
      <c r="B492" s="79" t="str">
        <f>IF(TRIM('Table 11 Inputs'!B494)="","", 'Table 11 Inputs'!B494)</f>
        <v/>
      </c>
      <c r="C492" s="94" t="str">
        <f>IF(B492=" "," ",_xlfn.IFNA(INDEX('Table 11 Inputs'!$H:$H, MATCH(B492,'Table 11 Inputs'!$B:$B,0))," "))</f>
        <v xml:space="preserve"> </v>
      </c>
    </row>
    <row r="493" spans="1:3" x14ac:dyDescent="0.2">
      <c r="A493" s="9" t="str">
        <f>_xlfn.IFNA(('Table 11 Inputs'!A495),"")</f>
        <v xml:space="preserve"> </v>
      </c>
      <c r="B493" s="79" t="str">
        <f>IF(TRIM('Table 11 Inputs'!B495)="","", 'Table 11 Inputs'!B495)</f>
        <v/>
      </c>
      <c r="C493" s="94" t="str">
        <f>IF(B493=" "," ",_xlfn.IFNA(INDEX('Table 11 Inputs'!$H:$H, MATCH(B493,'Table 11 Inputs'!$B:$B,0))," "))</f>
        <v xml:space="preserve"> </v>
      </c>
    </row>
    <row r="494" spans="1:3" x14ac:dyDescent="0.2">
      <c r="A494" s="9" t="str">
        <f>_xlfn.IFNA(('Table 11 Inputs'!A496),"")</f>
        <v xml:space="preserve"> </v>
      </c>
      <c r="B494" s="79" t="str">
        <f>IF(TRIM('Table 11 Inputs'!B496)="","", 'Table 11 Inputs'!B496)</f>
        <v/>
      </c>
      <c r="C494" s="94" t="str">
        <f>IF(B494=" "," ",_xlfn.IFNA(INDEX('Table 11 Inputs'!$H:$H, MATCH(B494,'Table 11 Inputs'!$B:$B,0))," "))</f>
        <v xml:space="preserve"> </v>
      </c>
    </row>
    <row r="495" spans="1:3" x14ac:dyDescent="0.2">
      <c r="A495" s="9" t="str">
        <f>_xlfn.IFNA(('Table 11 Inputs'!A497),"")</f>
        <v xml:space="preserve"> </v>
      </c>
      <c r="B495" s="79" t="str">
        <f>IF(TRIM('Table 11 Inputs'!B497)="","", 'Table 11 Inputs'!B497)</f>
        <v/>
      </c>
      <c r="C495" s="94" t="str">
        <f>IF(B495=" "," ",_xlfn.IFNA(INDEX('Table 11 Inputs'!$H:$H, MATCH(B495,'Table 11 Inputs'!$B:$B,0))," "))</f>
        <v xml:space="preserve"> </v>
      </c>
    </row>
    <row r="496" spans="1:3" x14ac:dyDescent="0.2">
      <c r="A496" s="9" t="str">
        <f>_xlfn.IFNA(('Table 11 Inputs'!A498),"")</f>
        <v xml:space="preserve"> </v>
      </c>
      <c r="B496" s="79" t="str">
        <f>IF(TRIM('Table 11 Inputs'!B498)="","", 'Table 11 Inputs'!B498)</f>
        <v/>
      </c>
      <c r="C496" s="94" t="str">
        <f>IF(B496=" "," ",_xlfn.IFNA(INDEX('Table 11 Inputs'!$H:$H, MATCH(B496,'Table 11 Inputs'!$B:$B,0))," "))</f>
        <v xml:space="preserve"> </v>
      </c>
    </row>
    <row r="497" spans="1:3" x14ac:dyDescent="0.2">
      <c r="A497" s="9" t="str">
        <f>_xlfn.IFNA(('Table 11 Inputs'!A499),"")</f>
        <v xml:space="preserve"> </v>
      </c>
      <c r="B497" s="79" t="str">
        <f>IF(TRIM('Table 11 Inputs'!B499)="","", 'Table 11 Inputs'!B499)</f>
        <v/>
      </c>
      <c r="C497" s="94" t="str">
        <f>IF(B497=" "," ",_xlfn.IFNA(INDEX('Table 11 Inputs'!$H:$H, MATCH(B497,'Table 11 Inputs'!$B:$B,0))," "))</f>
        <v xml:space="preserve"> </v>
      </c>
    </row>
    <row r="498" spans="1:3" x14ac:dyDescent="0.2">
      <c r="A498" s="9" t="str">
        <f>_xlfn.IFNA(('Table 11 Inputs'!A500),"")</f>
        <v xml:space="preserve"> </v>
      </c>
      <c r="B498" s="79" t="str">
        <f>IF(TRIM('Table 11 Inputs'!B500)="","", 'Table 11 Inputs'!B500)</f>
        <v/>
      </c>
      <c r="C498" s="94" t="str">
        <f>IF(B498=" "," ",_xlfn.IFNA(INDEX('Table 11 Inputs'!$H:$H, MATCH(B498,'Table 11 Inputs'!$B:$B,0))," "))</f>
        <v xml:space="preserve"> </v>
      </c>
    </row>
    <row r="499" spans="1:3" x14ac:dyDescent="0.2">
      <c r="A499" s="9" t="str">
        <f>_xlfn.IFNA(('Table 11 Inputs'!A501),"")</f>
        <v xml:space="preserve"> </v>
      </c>
      <c r="B499" s="79" t="str">
        <f>IF(TRIM('Table 11 Inputs'!B501)="","", 'Table 11 Inputs'!B501)</f>
        <v/>
      </c>
      <c r="C499" s="94" t="str">
        <f>IF(B499=" "," ",_xlfn.IFNA(INDEX('Table 11 Inputs'!$H:$H, MATCH(B499,'Table 11 Inputs'!$B:$B,0))," "))</f>
        <v xml:space="preserve"> </v>
      </c>
    </row>
    <row r="500" spans="1:3" x14ac:dyDescent="0.2">
      <c r="A500" s="9" t="str">
        <f>_xlfn.IFNA(('Table 11 Inputs'!A502),"")</f>
        <v xml:space="preserve"> </v>
      </c>
      <c r="B500" s="79" t="str">
        <f>IF(TRIM('Table 11 Inputs'!B502)="","", 'Table 11 Inputs'!B502)</f>
        <v/>
      </c>
      <c r="C500" s="94" t="str">
        <f>IF(B500=" "," ",_xlfn.IFNA(INDEX('Table 11 Inputs'!$H:$H, MATCH(B500,'Table 11 Inputs'!$B:$B,0))," "))</f>
        <v xml:space="preserve"> </v>
      </c>
    </row>
    <row r="501" spans="1:3" x14ac:dyDescent="0.2">
      <c r="A501" s="9" t="str">
        <f>_xlfn.IFNA(('Table 11 Inputs'!A503),"")</f>
        <v xml:space="preserve"> </v>
      </c>
      <c r="B501" s="79" t="str">
        <f>IF(TRIM('Table 11 Inputs'!B503)="","", 'Table 11 Inputs'!B503)</f>
        <v/>
      </c>
      <c r="C501" s="94" t="str">
        <f>IF(B501=" "," ",_xlfn.IFNA(INDEX('Table 11 Inputs'!$H:$H, MATCH(B501,'Table 11 Inputs'!$B:$B,0))," "))</f>
        <v xml:space="preserve"> </v>
      </c>
    </row>
    <row r="502" spans="1:3" x14ac:dyDescent="0.2">
      <c r="A502" s="9" t="str">
        <f>_xlfn.IFNA(('Table 11 Inputs'!A504),"")</f>
        <v xml:space="preserve"> </v>
      </c>
      <c r="B502" s="79" t="str">
        <f>IF(TRIM('Table 11 Inputs'!B504)="","", 'Table 11 Inputs'!B504)</f>
        <v/>
      </c>
      <c r="C502" s="94" t="str">
        <f>IF(B502=" "," ",_xlfn.IFNA(INDEX('Table 11 Inputs'!$H:$H, MATCH(B502,'Table 11 Inputs'!$B:$B,0))," "))</f>
        <v xml:space="preserve"> </v>
      </c>
    </row>
    <row r="503" spans="1:3" x14ac:dyDescent="0.2">
      <c r="A503" s="9" t="str">
        <f>_xlfn.IFNA(('Table 11 Inputs'!A505),"")</f>
        <v xml:space="preserve"> </v>
      </c>
      <c r="B503" s="79" t="str">
        <f>IF(TRIM('Table 11 Inputs'!B505)="","", 'Table 11 Inputs'!B505)</f>
        <v/>
      </c>
      <c r="C503" s="94" t="str">
        <f>IF(B503=" "," ",_xlfn.IFNA(INDEX('Table 11 Inputs'!$H:$H, MATCH(B503,'Table 11 Inputs'!$B:$B,0))," "))</f>
        <v xml:space="preserve"> </v>
      </c>
    </row>
    <row r="504" spans="1:3" x14ac:dyDescent="0.2">
      <c r="A504" s="9" t="str">
        <f>_xlfn.IFNA(('Table 11 Inputs'!A506),"")</f>
        <v xml:space="preserve"> </v>
      </c>
      <c r="B504" s="79" t="str">
        <f>IF(TRIM('Table 11 Inputs'!B506)="","", 'Table 11 Inputs'!B506)</f>
        <v/>
      </c>
      <c r="C504" s="94" t="str">
        <f>IF(B504=" "," ",_xlfn.IFNA(INDEX('Table 11 Inputs'!$H:$H, MATCH(B504,'Table 11 Inputs'!$B:$B,0))," "))</f>
        <v xml:space="preserve"> </v>
      </c>
    </row>
    <row r="505" spans="1:3" x14ac:dyDescent="0.2">
      <c r="A505" s="9" t="str">
        <f>_xlfn.IFNA(('Table 11 Inputs'!A507),"")</f>
        <v xml:space="preserve"> </v>
      </c>
      <c r="B505" s="79" t="str">
        <f>IF(TRIM('Table 11 Inputs'!B507)="","", 'Table 11 Inputs'!B507)</f>
        <v/>
      </c>
      <c r="C505" s="94" t="str">
        <f>IF(B505=" "," ",_xlfn.IFNA(INDEX('Table 11 Inputs'!$H:$H, MATCH(B505,'Table 11 Inputs'!$B:$B,0))," "))</f>
        <v xml:space="preserve"> </v>
      </c>
    </row>
    <row r="506" spans="1:3" x14ac:dyDescent="0.2">
      <c r="A506" s="9" t="str">
        <f>_xlfn.IFNA(('Table 11 Inputs'!A508),"")</f>
        <v xml:space="preserve"> </v>
      </c>
      <c r="B506" s="79" t="str">
        <f>IF(TRIM('Table 11 Inputs'!B508)="","", 'Table 11 Inputs'!B508)</f>
        <v/>
      </c>
      <c r="C506" s="94" t="str">
        <f>IF(B506=" "," ",_xlfn.IFNA(INDEX('Table 11 Inputs'!$H:$H, MATCH(B506,'Table 11 Inputs'!$B:$B,0))," "))</f>
        <v xml:space="preserve"> </v>
      </c>
    </row>
    <row r="507" spans="1:3" x14ac:dyDescent="0.2">
      <c r="A507" s="9" t="str">
        <f>_xlfn.IFNA(('Table 11 Inputs'!A509),"")</f>
        <v xml:space="preserve"> </v>
      </c>
      <c r="B507" s="79" t="str">
        <f>IF(TRIM('Table 11 Inputs'!B509)="","", 'Table 11 Inputs'!B509)</f>
        <v/>
      </c>
      <c r="C507" s="94" t="str">
        <f>IF(B507=" "," ",_xlfn.IFNA(INDEX('Table 11 Inputs'!$H:$H, MATCH(B507,'Table 11 Inputs'!$B:$B,0))," "))</f>
        <v xml:space="preserve"> </v>
      </c>
    </row>
    <row r="508" spans="1:3" x14ac:dyDescent="0.2">
      <c r="A508" s="9" t="str">
        <f>_xlfn.IFNA(('Table 11 Inputs'!A510),"")</f>
        <v xml:space="preserve"> </v>
      </c>
      <c r="B508" s="79" t="str">
        <f>IF(TRIM('Table 11 Inputs'!B510)="","", 'Table 11 Inputs'!B510)</f>
        <v/>
      </c>
      <c r="C508" s="94" t="str">
        <f>IF(B508=" "," ",_xlfn.IFNA(INDEX('Table 11 Inputs'!$H:$H, MATCH(B508,'Table 11 Inputs'!$B:$B,0))," "))</f>
        <v xml:space="preserve"> </v>
      </c>
    </row>
    <row r="509" spans="1:3" x14ac:dyDescent="0.2">
      <c r="A509" s="9" t="str">
        <f>_xlfn.IFNA(('Table 11 Inputs'!A511),"")</f>
        <v xml:space="preserve"> </v>
      </c>
      <c r="B509" s="79" t="str">
        <f>IF(TRIM('Table 11 Inputs'!B511)="","", 'Table 11 Inputs'!B511)</f>
        <v/>
      </c>
      <c r="C509" s="94" t="str">
        <f>IF(B509=" "," ",_xlfn.IFNA(INDEX('Table 11 Inputs'!$H:$H, MATCH(B509,'Table 11 Inputs'!$B:$B,0))," "))</f>
        <v xml:space="preserve"> </v>
      </c>
    </row>
    <row r="510" spans="1:3" x14ac:dyDescent="0.2">
      <c r="A510" s="9" t="str">
        <f>_xlfn.IFNA(('Table 11 Inputs'!A512),"")</f>
        <v xml:space="preserve"> </v>
      </c>
      <c r="B510" s="79" t="str">
        <f>IF(TRIM('Table 11 Inputs'!B512)="","", 'Table 11 Inputs'!B512)</f>
        <v/>
      </c>
      <c r="C510" s="94" t="str">
        <f>IF(B510=" "," ",_xlfn.IFNA(INDEX('Table 11 Inputs'!$H:$H, MATCH(B510,'Table 11 Inputs'!$B:$B,0))," "))</f>
        <v xml:space="preserve"> </v>
      </c>
    </row>
    <row r="511" spans="1:3" x14ac:dyDescent="0.2">
      <c r="A511" s="9" t="str">
        <f>_xlfn.IFNA(('Table 11 Inputs'!A513),"")</f>
        <v xml:space="preserve"> </v>
      </c>
      <c r="B511" s="79" t="str">
        <f>IF(TRIM('Table 11 Inputs'!B513)="","", 'Table 11 Inputs'!B513)</f>
        <v/>
      </c>
      <c r="C511" s="94" t="str">
        <f>IF(B511=" "," ",_xlfn.IFNA(INDEX('Table 11 Inputs'!$H:$H, MATCH(B511,'Table 11 Inputs'!$B:$B,0))," "))</f>
        <v xml:space="preserve"> </v>
      </c>
    </row>
    <row r="512" spans="1:3" x14ac:dyDescent="0.2">
      <c r="A512" s="9" t="str">
        <f>_xlfn.IFNA(('Table 11 Inputs'!A514),"")</f>
        <v xml:space="preserve"> </v>
      </c>
      <c r="B512" s="79" t="str">
        <f>IF(TRIM('Table 11 Inputs'!B514)="","", 'Table 11 Inputs'!B514)</f>
        <v/>
      </c>
      <c r="C512" s="94" t="str">
        <f>IF(B512=" "," ",_xlfn.IFNA(INDEX('Table 11 Inputs'!$H:$H, MATCH(B512,'Table 11 Inputs'!$B:$B,0))," "))</f>
        <v xml:space="preserve"> </v>
      </c>
    </row>
    <row r="513" spans="1:3" x14ac:dyDescent="0.2">
      <c r="A513" s="9" t="str">
        <f>_xlfn.IFNA(('Table 11 Inputs'!A515),"")</f>
        <v xml:space="preserve"> </v>
      </c>
      <c r="B513" s="79" t="str">
        <f>IF(TRIM('Table 11 Inputs'!B515)="","", 'Table 11 Inputs'!B515)</f>
        <v/>
      </c>
      <c r="C513" s="94" t="str">
        <f>IF(B513=" "," ",_xlfn.IFNA(INDEX('Table 11 Inputs'!$H:$H, MATCH(B513,'Table 11 Inputs'!$B:$B,0))," "))</f>
        <v xml:space="preserve"> </v>
      </c>
    </row>
    <row r="514" spans="1:3" x14ac:dyDescent="0.2">
      <c r="A514" s="9" t="str">
        <f>_xlfn.IFNA(('Table 11 Inputs'!A516),"")</f>
        <v xml:space="preserve"> </v>
      </c>
      <c r="B514" s="79" t="str">
        <f>IF(TRIM('Table 11 Inputs'!B516)="","", 'Table 11 Inputs'!B516)</f>
        <v/>
      </c>
      <c r="C514" s="94" t="str">
        <f>IF(B514=" "," ",_xlfn.IFNA(INDEX('Table 11 Inputs'!$H:$H, MATCH(B514,'Table 11 Inputs'!$B:$B,0))," "))</f>
        <v xml:space="preserve"> </v>
      </c>
    </row>
    <row r="515" spans="1:3" x14ac:dyDescent="0.2">
      <c r="A515" s="9" t="str">
        <f>_xlfn.IFNA(('Table 11 Inputs'!A517),"")</f>
        <v xml:space="preserve"> </v>
      </c>
      <c r="B515" s="79" t="str">
        <f>IF(TRIM('Table 11 Inputs'!B517)="","", 'Table 11 Inputs'!B517)</f>
        <v/>
      </c>
      <c r="C515" s="94" t="str">
        <f>IF(B515=" "," ",_xlfn.IFNA(INDEX('Table 11 Inputs'!$H:$H, MATCH(B515,'Table 11 Inputs'!$B:$B,0))," "))</f>
        <v xml:space="preserve"> </v>
      </c>
    </row>
    <row r="516" spans="1:3" x14ac:dyDescent="0.2">
      <c r="A516" s="9" t="str">
        <f>_xlfn.IFNA(('Table 11 Inputs'!A518),"")</f>
        <v xml:space="preserve"> </v>
      </c>
      <c r="B516" s="79" t="str">
        <f>IF(TRIM('Table 11 Inputs'!B518)="","", 'Table 11 Inputs'!B518)</f>
        <v/>
      </c>
      <c r="C516" s="94" t="str">
        <f>IF(B516=" "," ",_xlfn.IFNA(INDEX('Table 11 Inputs'!$H:$H, MATCH(B516,'Table 11 Inputs'!$B:$B,0))," "))</f>
        <v xml:space="preserve"> </v>
      </c>
    </row>
    <row r="517" spans="1:3" x14ac:dyDescent="0.2">
      <c r="A517" s="9" t="str">
        <f>_xlfn.IFNA(('Table 11 Inputs'!A519),"")</f>
        <v xml:space="preserve"> </v>
      </c>
      <c r="B517" s="79" t="str">
        <f>IF(TRIM('Table 11 Inputs'!B519)="","", 'Table 11 Inputs'!B519)</f>
        <v/>
      </c>
      <c r="C517" s="94" t="str">
        <f>IF(B517=" "," ",_xlfn.IFNA(INDEX('Table 11 Inputs'!$H:$H, MATCH(B517,'Table 11 Inputs'!$B:$B,0))," "))</f>
        <v xml:space="preserve"> </v>
      </c>
    </row>
    <row r="518" spans="1:3" x14ac:dyDescent="0.2">
      <c r="A518" s="9" t="str">
        <f>_xlfn.IFNA(('Table 11 Inputs'!A520),"")</f>
        <v xml:space="preserve"> </v>
      </c>
      <c r="B518" s="79" t="str">
        <f>IF(TRIM('Table 11 Inputs'!B520)="","", 'Table 11 Inputs'!B520)</f>
        <v/>
      </c>
      <c r="C518" s="94" t="str">
        <f>IF(B518=" "," ",_xlfn.IFNA(INDEX('Table 11 Inputs'!$H:$H, MATCH(B518,'Table 11 Inputs'!$B:$B,0))," "))</f>
        <v xml:space="preserve"> </v>
      </c>
    </row>
    <row r="519" spans="1:3" x14ac:dyDescent="0.2">
      <c r="A519" s="9" t="str">
        <f>_xlfn.IFNA(('Table 11 Inputs'!A521),"")</f>
        <v xml:space="preserve"> </v>
      </c>
      <c r="B519" s="79" t="str">
        <f>IF(TRIM('Table 11 Inputs'!B521)="","", 'Table 11 Inputs'!B521)</f>
        <v/>
      </c>
      <c r="C519" s="94" t="str">
        <f>IF(B519=" "," ",_xlfn.IFNA(INDEX('Table 11 Inputs'!$H:$H, MATCH(B519,'Table 11 Inputs'!$B:$B,0))," "))</f>
        <v xml:space="preserve"> </v>
      </c>
    </row>
    <row r="520" spans="1:3" x14ac:dyDescent="0.2">
      <c r="A520" s="9" t="str">
        <f>_xlfn.IFNA(('Table 11 Inputs'!A522),"")</f>
        <v xml:space="preserve"> </v>
      </c>
      <c r="B520" s="79" t="str">
        <f>IF(TRIM('Table 11 Inputs'!B522)="","", 'Table 11 Inputs'!B522)</f>
        <v/>
      </c>
      <c r="C520" s="94" t="str">
        <f>IF(B520=" "," ",_xlfn.IFNA(INDEX('Table 11 Inputs'!$H:$H, MATCH(B520,'Table 11 Inputs'!$B:$B,0))," "))</f>
        <v xml:space="preserve"> </v>
      </c>
    </row>
    <row r="521" spans="1:3" x14ac:dyDescent="0.2">
      <c r="A521" s="9" t="str">
        <f>_xlfn.IFNA(('Table 11 Inputs'!A523),"")</f>
        <v xml:space="preserve"> </v>
      </c>
      <c r="B521" s="79" t="str">
        <f>IF(TRIM('Table 11 Inputs'!B523)="","", 'Table 11 Inputs'!B523)</f>
        <v/>
      </c>
      <c r="C521" s="94" t="str">
        <f>IF(B521=" "," ",_xlfn.IFNA(INDEX('Table 11 Inputs'!$H:$H, MATCH(B521,'Table 11 Inputs'!$B:$B,0))," "))</f>
        <v xml:space="preserve"> </v>
      </c>
    </row>
    <row r="522" spans="1:3" x14ac:dyDescent="0.2">
      <c r="A522" s="9" t="str">
        <f>_xlfn.IFNA(('Table 11 Inputs'!A524),"")</f>
        <v xml:space="preserve"> </v>
      </c>
      <c r="B522" s="79" t="str">
        <f>IF(TRIM('Table 11 Inputs'!B524)="","", 'Table 11 Inputs'!B524)</f>
        <v/>
      </c>
      <c r="C522" s="94" t="str">
        <f>IF(B522=" "," ",_xlfn.IFNA(INDEX('Table 11 Inputs'!$H:$H, MATCH(B522,'Table 11 Inputs'!$B:$B,0))," "))</f>
        <v xml:space="preserve"> </v>
      </c>
    </row>
    <row r="523" spans="1:3" x14ac:dyDescent="0.2">
      <c r="A523" s="9" t="str">
        <f>_xlfn.IFNA(('Table 11 Inputs'!A525),"")</f>
        <v xml:space="preserve"> </v>
      </c>
      <c r="B523" s="79" t="str">
        <f>IF(TRIM('Table 11 Inputs'!B525)="","", 'Table 11 Inputs'!B525)</f>
        <v/>
      </c>
      <c r="C523" s="94" t="str">
        <f>IF(B523=" "," ",_xlfn.IFNA(INDEX('Table 11 Inputs'!$H:$H, MATCH(B523,'Table 11 Inputs'!$B:$B,0))," "))</f>
        <v xml:space="preserve"> </v>
      </c>
    </row>
    <row r="524" spans="1:3" x14ac:dyDescent="0.2">
      <c r="A524" s="9" t="str">
        <f>_xlfn.IFNA(('Table 11 Inputs'!A526),"")</f>
        <v xml:space="preserve"> </v>
      </c>
      <c r="B524" s="79" t="str">
        <f>IF(TRIM('Table 11 Inputs'!B526)="","", 'Table 11 Inputs'!B526)</f>
        <v/>
      </c>
      <c r="C524" s="94" t="str">
        <f>IF(B524=" "," ",_xlfn.IFNA(INDEX('Table 11 Inputs'!$H:$H, MATCH(B524,'Table 11 Inputs'!$B:$B,0))," "))</f>
        <v xml:space="preserve"> </v>
      </c>
    </row>
    <row r="525" spans="1:3" x14ac:dyDescent="0.2">
      <c r="A525" s="9" t="str">
        <f>_xlfn.IFNA(('Table 11 Inputs'!A527),"")</f>
        <v xml:space="preserve"> </v>
      </c>
      <c r="B525" s="79" t="str">
        <f>IF(TRIM('Table 11 Inputs'!B527)="","", 'Table 11 Inputs'!B527)</f>
        <v/>
      </c>
      <c r="C525" s="94" t="str">
        <f>IF(B525=" "," ",_xlfn.IFNA(INDEX('Table 11 Inputs'!$H:$H, MATCH(B525,'Table 11 Inputs'!$B:$B,0))," "))</f>
        <v xml:space="preserve"> </v>
      </c>
    </row>
    <row r="526" spans="1:3" x14ac:dyDescent="0.2">
      <c r="A526" s="9" t="str">
        <f>_xlfn.IFNA(('Table 11 Inputs'!A528),"")</f>
        <v xml:space="preserve"> </v>
      </c>
      <c r="B526" s="79" t="str">
        <f>IF(TRIM('Table 11 Inputs'!B528)="","", 'Table 11 Inputs'!B528)</f>
        <v/>
      </c>
      <c r="C526" s="94" t="str">
        <f>IF(B526=" "," ",_xlfn.IFNA(INDEX('Table 11 Inputs'!$H:$H, MATCH(B526,'Table 11 Inputs'!$B:$B,0))," "))</f>
        <v xml:space="preserve"> </v>
      </c>
    </row>
    <row r="527" spans="1:3" x14ac:dyDescent="0.2">
      <c r="A527" s="9" t="str">
        <f>_xlfn.IFNA(('Table 11 Inputs'!A529),"")</f>
        <v xml:space="preserve"> </v>
      </c>
      <c r="B527" s="79" t="str">
        <f>IF(TRIM('Table 11 Inputs'!B529)="","", 'Table 11 Inputs'!B529)</f>
        <v/>
      </c>
      <c r="C527" s="94" t="str">
        <f>IF(B527=" "," ",_xlfn.IFNA(INDEX('Table 11 Inputs'!$H:$H, MATCH(B527,'Table 11 Inputs'!$B:$B,0))," "))</f>
        <v xml:space="preserve"> </v>
      </c>
    </row>
    <row r="528" spans="1:3" x14ac:dyDescent="0.2">
      <c r="A528" s="9" t="str">
        <f>_xlfn.IFNA(('Table 11 Inputs'!A530),"")</f>
        <v xml:space="preserve"> </v>
      </c>
      <c r="B528" s="79" t="str">
        <f>IF(TRIM('Table 11 Inputs'!B530)="","", 'Table 11 Inputs'!B530)</f>
        <v/>
      </c>
      <c r="C528" s="94" t="str">
        <f>IF(B528=" "," ",_xlfn.IFNA(INDEX('Table 11 Inputs'!$H:$H, MATCH(B528,'Table 11 Inputs'!$B:$B,0))," "))</f>
        <v xml:space="preserve"> </v>
      </c>
    </row>
    <row r="529" spans="1:3" x14ac:dyDescent="0.2">
      <c r="A529" s="9" t="str">
        <f>_xlfn.IFNA(('Table 11 Inputs'!A531),"")</f>
        <v xml:space="preserve"> </v>
      </c>
      <c r="B529" s="79" t="str">
        <f>IF(TRIM('Table 11 Inputs'!B531)="","", 'Table 11 Inputs'!B531)</f>
        <v/>
      </c>
      <c r="C529" s="94" t="str">
        <f>IF(B529=" "," ",_xlfn.IFNA(INDEX('Table 11 Inputs'!$H:$H, MATCH(B529,'Table 11 Inputs'!$B:$B,0))," "))</f>
        <v xml:space="preserve"> </v>
      </c>
    </row>
    <row r="530" spans="1:3" x14ac:dyDescent="0.2">
      <c r="A530" s="9" t="str">
        <f>_xlfn.IFNA(('Table 11 Inputs'!A532),"")</f>
        <v xml:space="preserve"> </v>
      </c>
      <c r="B530" s="79" t="str">
        <f>IF(TRIM('Table 11 Inputs'!B532)="","", 'Table 11 Inputs'!B532)</f>
        <v/>
      </c>
      <c r="C530" s="94" t="str">
        <f>IF(B530=" "," ",_xlfn.IFNA(INDEX('Table 11 Inputs'!$H:$H, MATCH(B530,'Table 11 Inputs'!$B:$B,0))," "))</f>
        <v xml:space="preserve"> </v>
      </c>
    </row>
    <row r="531" spans="1:3" x14ac:dyDescent="0.2">
      <c r="A531" s="9" t="str">
        <f>_xlfn.IFNA(('Table 11 Inputs'!A533),"")</f>
        <v xml:space="preserve"> </v>
      </c>
      <c r="B531" s="79" t="str">
        <f>IF(TRIM('Table 11 Inputs'!B533)="","", 'Table 11 Inputs'!B533)</f>
        <v/>
      </c>
      <c r="C531" s="94" t="str">
        <f>IF(B531=" "," ",_xlfn.IFNA(INDEX('Table 11 Inputs'!$H:$H, MATCH(B531,'Table 11 Inputs'!$B:$B,0))," "))</f>
        <v xml:space="preserve"> </v>
      </c>
    </row>
    <row r="532" spans="1:3" x14ac:dyDescent="0.2">
      <c r="A532" s="9" t="str">
        <f>_xlfn.IFNA(('Table 11 Inputs'!A534),"")</f>
        <v xml:space="preserve"> </v>
      </c>
      <c r="B532" s="79" t="str">
        <f>IF(TRIM('Table 11 Inputs'!B534)="","", 'Table 11 Inputs'!B534)</f>
        <v/>
      </c>
      <c r="C532" s="94" t="str">
        <f>IF(B532=" "," ",_xlfn.IFNA(INDEX('Table 11 Inputs'!$H:$H, MATCH(B532,'Table 11 Inputs'!$B:$B,0))," "))</f>
        <v xml:space="preserve"> </v>
      </c>
    </row>
    <row r="533" spans="1:3" x14ac:dyDescent="0.2">
      <c r="A533" s="9" t="str">
        <f>_xlfn.IFNA(('Table 11 Inputs'!A535),"")</f>
        <v xml:space="preserve"> </v>
      </c>
      <c r="B533" s="79" t="str">
        <f>IF(TRIM('Table 11 Inputs'!B535)="","", 'Table 11 Inputs'!B535)</f>
        <v/>
      </c>
      <c r="C533" s="94" t="str">
        <f>IF(B533=" "," ",_xlfn.IFNA(INDEX('Table 11 Inputs'!$H:$H, MATCH(B533,'Table 11 Inputs'!$B:$B,0))," "))</f>
        <v xml:space="preserve"> </v>
      </c>
    </row>
    <row r="534" spans="1:3" x14ac:dyDescent="0.2">
      <c r="A534" s="9" t="str">
        <f>_xlfn.IFNA(('Table 11 Inputs'!A536),"")</f>
        <v xml:space="preserve"> </v>
      </c>
      <c r="B534" s="79" t="str">
        <f>IF(TRIM('Table 11 Inputs'!B536)="","", 'Table 11 Inputs'!B536)</f>
        <v/>
      </c>
      <c r="C534" s="94" t="str">
        <f>IF(B534=" "," ",_xlfn.IFNA(INDEX('Table 11 Inputs'!$H:$H, MATCH(B534,'Table 11 Inputs'!$B:$B,0))," "))</f>
        <v xml:space="preserve"> </v>
      </c>
    </row>
    <row r="535" spans="1:3" x14ac:dyDescent="0.2">
      <c r="A535" s="9" t="str">
        <f>_xlfn.IFNA(('Table 11 Inputs'!A537),"")</f>
        <v xml:space="preserve"> </v>
      </c>
      <c r="B535" s="79" t="str">
        <f>IF(TRIM('Table 11 Inputs'!B537)="","", 'Table 11 Inputs'!B537)</f>
        <v/>
      </c>
      <c r="C535" s="94" t="str">
        <f>IF(B535=" "," ",_xlfn.IFNA(INDEX('Table 11 Inputs'!$H:$H, MATCH(B535,'Table 11 Inputs'!$B:$B,0))," "))</f>
        <v xml:space="preserve"> </v>
      </c>
    </row>
    <row r="536" spans="1:3" x14ac:dyDescent="0.2">
      <c r="A536" s="9" t="str">
        <f>_xlfn.IFNA(('Table 11 Inputs'!A538),"")</f>
        <v xml:space="preserve"> </v>
      </c>
      <c r="B536" s="79" t="str">
        <f>IF(TRIM('Table 11 Inputs'!B538)="","", 'Table 11 Inputs'!B538)</f>
        <v/>
      </c>
      <c r="C536" s="94" t="str">
        <f>IF(B536=" "," ",_xlfn.IFNA(INDEX('Table 11 Inputs'!$H:$H, MATCH(B536,'Table 11 Inputs'!$B:$B,0))," "))</f>
        <v xml:space="preserve"> </v>
      </c>
    </row>
    <row r="537" spans="1:3" x14ac:dyDescent="0.2">
      <c r="A537" s="9" t="str">
        <f>_xlfn.IFNA(('Table 11 Inputs'!A539),"")</f>
        <v xml:space="preserve"> </v>
      </c>
      <c r="B537" s="79" t="str">
        <f>IF(TRIM('Table 11 Inputs'!B539)="","", 'Table 11 Inputs'!B539)</f>
        <v/>
      </c>
      <c r="C537" s="94" t="str">
        <f>IF(B537=" "," ",_xlfn.IFNA(INDEX('Table 11 Inputs'!$H:$H, MATCH(B537,'Table 11 Inputs'!$B:$B,0))," "))</f>
        <v xml:space="preserve"> </v>
      </c>
    </row>
    <row r="538" spans="1:3" x14ac:dyDescent="0.2">
      <c r="A538" s="9" t="str">
        <f>_xlfn.IFNA(('Table 11 Inputs'!A540),"")</f>
        <v xml:space="preserve"> </v>
      </c>
      <c r="B538" s="79" t="str">
        <f>IF(TRIM('Table 11 Inputs'!B540)="","", 'Table 11 Inputs'!B540)</f>
        <v/>
      </c>
      <c r="C538" s="94" t="str">
        <f>IF(B538=" "," ",_xlfn.IFNA(INDEX('Table 11 Inputs'!$H:$H, MATCH(B538,'Table 11 Inputs'!$B:$B,0))," "))</f>
        <v xml:space="preserve"> </v>
      </c>
    </row>
    <row r="539" spans="1:3" x14ac:dyDescent="0.2">
      <c r="A539" s="9" t="str">
        <f>_xlfn.IFNA(('Table 11 Inputs'!A541),"")</f>
        <v xml:space="preserve"> </v>
      </c>
      <c r="B539" s="79" t="str">
        <f>IF(TRIM('Table 11 Inputs'!B541)="","", 'Table 11 Inputs'!B541)</f>
        <v/>
      </c>
      <c r="C539" s="94" t="str">
        <f>IF(B539=" "," ",_xlfn.IFNA(INDEX('Table 11 Inputs'!$H:$H, MATCH(B539,'Table 11 Inputs'!$B:$B,0))," "))</f>
        <v xml:space="preserve"> </v>
      </c>
    </row>
    <row r="540" spans="1:3" x14ac:dyDescent="0.2">
      <c r="A540" s="9" t="str">
        <f>_xlfn.IFNA(('Table 11 Inputs'!A542),"")</f>
        <v xml:space="preserve"> </v>
      </c>
      <c r="B540" s="79" t="str">
        <f>IF(TRIM('Table 11 Inputs'!B542)="","", 'Table 11 Inputs'!B542)</f>
        <v/>
      </c>
      <c r="C540" s="94" t="str">
        <f>IF(B540=" "," ",_xlfn.IFNA(INDEX('Table 11 Inputs'!$H:$H, MATCH(B540,'Table 11 Inputs'!$B:$B,0))," "))</f>
        <v xml:space="preserve"> </v>
      </c>
    </row>
    <row r="541" spans="1:3" x14ac:dyDescent="0.2">
      <c r="A541" s="9" t="str">
        <f>_xlfn.IFNA(('Table 11 Inputs'!A543),"")</f>
        <v xml:space="preserve"> </v>
      </c>
      <c r="B541" s="79" t="str">
        <f>IF(TRIM('Table 11 Inputs'!B543)="","", 'Table 11 Inputs'!B543)</f>
        <v/>
      </c>
      <c r="C541" s="94" t="str">
        <f>IF(B541=" "," ",_xlfn.IFNA(INDEX('Table 11 Inputs'!$H:$H, MATCH(B541,'Table 11 Inputs'!$B:$B,0))," "))</f>
        <v xml:space="preserve"> </v>
      </c>
    </row>
    <row r="542" spans="1:3" x14ac:dyDescent="0.2">
      <c r="A542" s="9" t="str">
        <f>_xlfn.IFNA(('Table 11 Inputs'!A544),"")</f>
        <v xml:space="preserve"> </v>
      </c>
      <c r="B542" s="79" t="str">
        <f>IF(TRIM('Table 11 Inputs'!B544)="","", 'Table 11 Inputs'!B544)</f>
        <v/>
      </c>
      <c r="C542" s="94" t="str">
        <f>IF(B542=" "," ",_xlfn.IFNA(INDEX('Table 11 Inputs'!$H:$H, MATCH(B542,'Table 11 Inputs'!$B:$B,0))," "))</f>
        <v xml:space="preserve"> </v>
      </c>
    </row>
    <row r="543" spans="1:3" x14ac:dyDescent="0.2">
      <c r="A543" s="9" t="str">
        <f>_xlfn.IFNA(('Table 11 Inputs'!A545),"")</f>
        <v xml:space="preserve"> </v>
      </c>
      <c r="B543" s="79" t="str">
        <f>IF(TRIM('Table 11 Inputs'!B545)="","", 'Table 11 Inputs'!B545)</f>
        <v/>
      </c>
      <c r="C543" s="94" t="str">
        <f>IF(B543=" "," ",_xlfn.IFNA(INDEX('Table 11 Inputs'!$H:$H, MATCH(B543,'Table 11 Inputs'!$B:$B,0))," "))</f>
        <v xml:space="preserve"> </v>
      </c>
    </row>
    <row r="544" spans="1:3" x14ac:dyDescent="0.2">
      <c r="A544" s="9" t="str">
        <f>_xlfn.IFNA(('Table 11 Inputs'!A546),"")</f>
        <v xml:space="preserve"> </v>
      </c>
      <c r="B544" s="79" t="str">
        <f>IF(TRIM('Table 11 Inputs'!B546)="","", 'Table 11 Inputs'!B546)</f>
        <v/>
      </c>
      <c r="C544" s="94" t="str">
        <f>IF(B544=" "," ",_xlfn.IFNA(INDEX('Table 11 Inputs'!$H:$H, MATCH(B544,'Table 11 Inputs'!$B:$B,0))," "))</f>
        <v xml:space="preserve"> </v>
      </c>
    </row>
    <row r="545" spans="1:3" x14ac:dyDescent="0.2">
      <c r="A545" s="9" t="str">
        <f>_xlfn.IFNA(('Table 11 Inputs'!A547),"")</f>
        <v xml:space="preserve"> </v>
      </c>
      <c r="B545" s="79" t="str">
        <f>IF(TRIM('Table 11 Inputs'!B547)="","", 'Table 11 Inputs'!B547)</f>
        <v/>
      </c>
      <c r="C545" s="94" t="str">
        <f>IF(B545=" "," ",_xlfn.IFNA(INDEX('Table 11 Inputs'!$H:$H, MATCH(B545,'Table 11 Inputs'!$B:$B,0))," "))</f>
        <v xml:space="preserve"> </v>
      </c>
    </row>
    <row r="546" spans="1:3" x14ac:dyDescent="0.2">
      <c r="A546" s="9" t="str">
        <f>_xlfn.IFNA(('Table 11 Inputs'!A548),"")</f>
        <v xml:space="preserve"> </v>
      </c>
      <c r="B546" s="79" t="str">
        <f>IF(TRIM('Table 11 Inputs'!B548)="","", 'Table 11 Inputs'!B548)</f>
        <v/>
      </c>
      <c r="C546" s="94" t="str">
        <f>IF(B546=" "," ",_xlfn.IFNA(INDEX('Table 11 Inputs'!$H:$H, MATCH(B546,'Table 11 Inputs'!$B:$B,0))," "))</f>
        <v xml:space="preserve"> </v>
      </c>
    </row>
    <row r="547" spans="1:3" x14ac:dyDescent="0.2">
      <c r="A547" s="9" t="str">
        <f>_xlfn.IFNA(('Table 11 Inputs'!A549),"")</f>
        <v xml:space="preserve"> </v>
      </c>
      <c r="B547" s="79" t="str">
        <f>IF(TRIM('Table 11 Inputs'!B549)="","", 'Table 11 Inputs'!B549)</f>
        <v/>
      </c>
      <c r="C547" s="94" t="str">
        <f>IF(B547=" "," ",_xlfn.IFNA(INDEX('Table 11 Inputs'!$H:$H, MATCH(B547,'Table 11 Inputs'!$B:$B,0))," "))</f>
        <v xml:space="preserve"> </v>
      </c>
    </row>
    <row r="548" spans="1:3" x14ac:dyDescent="0.2">
      <c r="A548" s="9" t="str">
        <f>_xlfn.IFNA(('Table 11 Inputs'!A550),"")</f>
        <v xml:space="preserve"> </v>
      </c>
      <c r="B548" s="79" t="str">
        <f>IF(TRIM('Table 11 Inputs'!B550)="","", 'Table 11 Inputs'!B550)</f>
        <v/>
      </c>
      <c r="C548" s="94" t="str">
        <f>IF(B548=" "," ",_xlfn.IFNA(INDEX('Table 11 Inputs'!$H:$H, MATCH(B548,'Table 11 Inputs'!$B:$B,0))," "))</f>
        <v xml:space="preserve"> </v>
      </c>
    </row>
    <row r="549" spans="1:3" x14ac:dyDescent="0.2">
      <c r="A549" s="9" t="str">
        <f>_xlfn.IFNA(('Table 11 Inputs'!A551),"")</f>
        <v xml:space="preserve"> </v>
      </c>
      <c r="B549" s="79" t="str">
        <f>IF(TRIM('Table 11 Inputs'!B551)="","", 'Table 11 Inputs'!B551)</f>
        <v/>
      </c>
      <c r="C549" s="94" t="str">
        <f>IF(B549=" "," ",_xlfn.IFNA(INDEX('Table 11 Inputs'!$H:$H, MATCH(B549,'Table 11 Inputs'!$B:$B,0))," "))</f>
        <v xml:space="preserve"> </v>
      </c>
    </row>
    <row r="550" spans="1:3" x14ac:dyDescent="0.2">
      <c r="A550" s="9" t="str">
        <f>_xlfn.IFNA(('Table 11 Inputs'!A552),"")</f>
        <v xml:space="preserve"> </v>
      </c>
      <c r="B550" s="79" t="str">
        <f>IF(TRIM('Table 11 Inputs'!B552)="","", 'Table 11 Inputs'!B552)</f>
        <v/>
      </c>
      <c r="C550" s="94" t="str">
        <f>IF(B550=" "," ",_xlfn.IFNA(INDEX('Table 11 Inputs'!$H:$H, MATCH(B550,'Table 11 Inputs'!$B:$B,0))," "))</f>
        <v xml:space="preserve"> </v>
      </c>
    </row>
    <row r="551" spans="1:3" x14ac:dyDescent="0.2">
      <c r="A551" s="9" t="str">
        <f>_xlfn.IFNA(('Table 11 Inputs'!A553),"")</f>
        <v xml:space="preserve"> </v>
      </c>
      <c r="B551" s="79" t="str">
        <f>IF(TRIM('Table 11 Inputs'!B553)="","", 'Table 11 Inputs'!B553)</f>
        <v/>
      </c>
      <c r="C551" s="94" t="str">
        <f>IF(B551=" "," ",_xlfn.IFNA(INDEX('Table 11 Inputs'!$H:$H, MATCH(B551,'Table 11 Inputs'!$B:$B,0))," "))</f>
        <v xml:space="preserve"> </v>
      </c>
    </row>
    <row r="552" spans="1:3" x14ac:dyDescent="0.2">
      <c r="A552" s="9" t="str">
        <f>_xlfn.IFNA(('Table 11 Inputs'!A554),"")</f>
        <v xml:space="preserve"> </v>
      </c>
      <c r="B552" s="79" t="str">
        <f>IF(TRIM('Table 11 Inputs'!B554)="","", 'Table 11 Inputs'!B554)</f>
        <v/>
      </c>
      <c r="C552" s="94" t="str">
        <f>IF(B552=" "," ",_xlfn.IFNA(INDEX('Table 11 Inputs'!$H:$H, MATCH(B552,'Table 11 Inputs'!$B:$B,0))," "))</f>
        <v xml:space="preserve"> </v>
      </c>
    </row>
    <row r="553" spans="1:3" x14ac:dyDescent="0.2">
      <c r="A553" s="9" t="str">
        <f>_xlfn.IFNA(('Table 11 Inputs'!A555),"")</f>
        <v xml:space="preserve"> </v>
      </c>
      <c r="B553" s="79" t="str">
        <f>IF(TRIM('Table 11 Inputs'!B555)="","", 'Table 11 Inputs'!B555)</f>
        <v/>
      </c>
      <c r="C553" s="94" t="str">
        <f>IF(B553=" "," ",_xlfn.IFNA(INDEX('Table 11 Inputs'!$H:$H, MATCH(B553,'Table 11 Inputs'!$B:$B,0))," "))</f>
        <v xml:space="preserve"> </v>
      </c>
    </row>
    <row r="554" spans="1:3" x14ac:dyDescent="0.2">
      <c r="A554" s="9" t="str">
        <f>_xlfn.IFNA(('Table 11 Inputs'!A556),"")</f>
        <v xml:space="preserve"> </v>
      </c>
      <c r="B554" s="79" t="str">
        <f>IF(TRIM('Table 11 Inputs'!B556)="","", 'Table 11 Inputs'!B556)</f>
        <v/>
      </c>
      <c r="C554" s="94" t="str">
        <f>IF(B554=" "," ",_xlfn.IFNA(INDEX('Table 11 Inputs'!$H:$H, MATCH(B554,'Table 11 Inputs'!$B:$B,0))," "))</f>
        <v xml:space="preserve"> </v>
      </c>
    </row>
    <row r="555" spans="1:3" x14ac:dyDescent="0.2">
      <c r="A555" s="9" t="str">
        <f>_xlfn.IFNA(('Table 11 Inputs'!A557),"")</f>
        <v xml:space="preserve"> </v>
      </c>
      <c r="B555" s="79" t="str">
        <f>IF(TRIM('Table 11 Inputs'!B557)="","", 'Table 11 Inputs'!B557)</f>
        <v/>
      </c>
      <c r="C555" s="94" t="str">
        <f>IF(B555=" "," ",_xlfn.IFNA(INDEX('Table 11 Inputs'!$H:$H, MATCH(B555,'Table 11 Inputs'!$B:$B,0))," "))</f>
        <v xml:space="preserve"> </v>
      </c>
    </row>
    <row r="556" spans="1:3" x14ac:dyDescent="0.2">
      <c r="A556" s="9" t="str">
        <f>_xlfn.IFNA(('Table 11 Inputs'!A558),"")</f>
        <v xml:space="preserve"> </v>
      </c>
      <c r="B556" s="79" t="str">
        <f>IF(TRIM('Table 11 Inputs'!B558)="","", 'Table 11 Inputs'!B558)</f>
        <v/>
      </c>
      <c r="C556" s="94" t="str">
        <f>IF(B556=" "," ",_xlfn.IFNA(INDEX('Table 11 Inputs'!$H:$H, MATCH(B556,'Table 11 Inputs'!$B:$B,0))," "))</f>
        <v xml:space="preserve"> </v>
      </c>
    </row>
    <row r="557" spans="1:3" x14ac:dyDescent="0.2">
      <c r="A557" s="9" t="str">
        <f>_xlfn.IFNA(('Table 11 Inputs'!A559),"")</f>
        <v xml:space="preserve"> </v>
      </c>
      <c r="B557" s="79" t="str">
        <f>IF(TRIM('Table 11 Inputs'!B559)="","", 'Table 11 Inputs'!B559)</f>
        <v/>
      </c>
      <c r="C557" s="94" t="str">
        <f>IF(B557=" "," ",_xlfn.IFNA(INDEX('Table 11 Inputs'!$H:$H, MATCH(B557,'Table 11 Inputs'!$B:$B,0))," "))</f>
        <v xml:space="preserve"> </v>
      </c>
    </row>
    <row r="558" spans="1:3" x14ac:dyDescent="0.2">
      <c r="A558" s="9" t="str">
        <f>_xlfn.IFNA(('Table 11 Inputs'!A560),"")</f>
        <v xml:space="preserve"> </v>
      </c>
      <c r="B558" s="79" t="str">
        <f>IF(TRIM('Table 11 Inputs'!B560)="","", 'Table 11 Inputs'!B560)</f>
        <v/>
      </c>
      <c r="C558" s="94" t="str">
        <f>IF(B558=" "," ",_xlfn.IFNA(INDEX('Table 11 Inputs'!$H:$H, MATCH(B558,'Table 11 Inputs'!$B:$B,0))," "))</f>
        <v xml:space="preserve"> </v>
      </c>
    </row>
    <row r="559" spans="1:3" x14ac:dyDescent="0.2">
      <c r="A559" s="9" t="str">
        <f>_xlfn.IFNA(('Table 11 Inputs'!A561),"")</f>
        <v xml:space="preserve"> </v>
      </c>
      <c r="B559" s="79" t="str">
        <f>IF(TRIM('Table 11 Inputs'!B561)="","", 'Table 11 Inputs'!B561)</f>
        <v/>
      </c>
      <c r="C559" s="94" t="str">
        <f>IF(B559=" "," ",_xlfn.IFNA(INDEX('Table 11 Inputs'!$H:$H, MATCH(B559,'Table 11 Inputs'!$B:$B,0))," "))</f>
        <v xml:space="preserve"> </v>
      </c>
    </row>
    <row r="560" spans="1:3" x14ac:dyDescent="0.2">
      <c r="A560" s="9" t="str">
        <f>_xlfn.IFNA(('Table 11 Inputs'!A562),"")</f>
        <v xml:space="preserve"> </v>
      </c>
      <c r="B560" s="79" t="str">
        <f>IF(TRIM('Table 11 Inputs'!B562)="","", 'Table 11 Inputs'!B562)</f>
        <v/>
      </c>
      <c r="C560" s="94" t="str">
        <f>IF(B560=" "," ",_xlfn.IFNA(INDEX('Table 11 Inputs'!$H:$H, MATCH(B560,'Table 11 Inputs'!$B:$B,0))," "))</f>
        <v xml:space="preserve"> </v>
      </c>
    </row>
    <row r="561" spans="1:3" x14ac:dyDescent="0.2">
      <c r="A561" s="9" t="str">
        <f>_xlfn.IFNA(('Table 11 Inputs'!A563),"")</f>
        <v xml:space="preserve"> </v>
      </c>
      <c r="B561" s="79" t="str">
        <f>IF(TRIM('Table 11 Inputs'!B563)="","", 'Table 11 Inputs'!B563)</f>
        <v/>
      </c>
      <c r="C561" s="94" t="str">
        <f>IF(B561=" "," ",_xlfn.IFNA(INDEX('Table 11 Inputs'!$H:$H, MATCH(B561,'Table 11 Inputs'!$B:$B,0))," "))</f>
        <v xml:space="preserve"> </v>
      </c>
    </row>
    <row r="562" spans="1:3" x14ac:dyDescent="0.2">
      <c r="A562" s="9" t="str">
        <f>_xlfn.IFNA(('Table 11 Inputs'!A564),"")</f>
        <v xml:space="preserve"> </v>
      </c>
      <c r="B562" s="79" t="str">
        <f>IF(TRIM('Table 11 Inputs'!B564)="","", 'Table 11 Inputs'!B564)</f>
        <v/>
      </c>
      <c r="C562" s="94" t="str">
        <f>IF(B562=" "," ",_xlfn.IFNA(INDEX('Table 11 Inputs'!$H:$H, MATCH(B562,'Table 11 Inputs'!$B:$B,0))," "))</f>
        <v xml:space="preserve"> </v>
      </c>
    </row>
    <row r="563" spans="1:3" x14ac:dyDescent="0.2">
      <c r="A563" s="9" t="str">
        <f>_xlfn.IFNA(('Table 11 Inputs'!A565),"")</f>
        <v xml:space="preserve"> </v>
      </c>
      <c r="B563" s="79" t="str">
        <f>IF(TRIM('Table 11 Inputs'!B565)="","", 'Table 11 Inputs'!B565)</f>
        <v/>
      </c>
      <c r="C563" s="94" t="str">
        <f>IF(B563=" "," ",_xlfn.IFNA(INDEX('Table 11 Inputs'!$H:$H, MATCH(B563,'Table 11 Inputs'!$B:$B,0))," "))</f>
        <v xml:space="preserve"> </v>
      </c>
    </row>
    <row r="564" spans="1:3" x14ac:dyDescent="0.2">
      <c r="A564" s="9" t="str">
        <f>_xlfn.IFNA(('Table 11 Inputs'!A566),"")</f>
        <v xml:space="preserve"> </v>
      </c>
      <c r="B564" s="79" t="str">
        <f>IF(TRIM('Table 11 Inputs'!B566)="","", 'Table 11 Inputs'!B566)</f>
        <v/>
      </c>
      <c r="C564" s="94" t="str">
        <f>IF(B564=" "," ",_xlfn.IFNA(INDEX('Table 11 Inputs'!$H:$H, MATCH(B564,'Table 11 Inputs'!$B:$B,0))," "))</f>
        <v xml:space="preserve"> </v>
      </c>
    </row>
    <row r="565" spans="1:3" x14ac:dyDescent="0.2">
      <c r="A565" s="9" t="str">
        <f>_xlfn.IFNA(('Table 11 Inputs'!A567),"")</f>
        <v xml:space="preserve"> </v>
      </c>
      <c r="B565" s="79" t="str">
        <f>IF(TRIM('Table 11 Inputs'!B567)="","", 'Table 11 Inputs'!B567)</f>
        <v/>
      </c>
      <c r="C565" s="94" t="str">
        <f>IF(B565=" "," ",_xlfn.IFNA(INDEX('Table 11 Inputs'!$H:$H, MATCH(B565,'Table 11 Inputs'!$B:$B,0))," "))</f>
        <v xml:space="preserve"> </v>
      </c>
    </row>
    <row r="566" spans="1:3" x14ac:dyDescent="0.2">
      <c r="A566" s="9" t="str">
        <f>_xlfn.IFNA(('Table 11 Inputs'!A568),"")</f>
        <v xml:space="preserve"> </v>
      </c>
      <c r="B566" s="79" t="str">
        <f>IF(TRIM('Table 11 Inputs'!B568)="","", 'Table 11 Inputs'!B568)</f>
        <v/>
      </c>
      <c r="C566" s="94" t="str">
        <f>IF(B566=" "," ",_xlfn.IFNA(INDEX('Table 11 Inputs'!$H:$H, MATCH(B566,'Table 11 Inputs'!$B:$B,0))," "))</f>
        <v xml:space="preserve"> </v>
      </c>
    </row>
    <row r="567" spans="1:3" x14ac:dyDescent="0.2">
      <c r="A567" s="9" t="str">
        <f>_xlfn.IFNA(('Table 11 Inputs'!A569),"")</f>
        <v xml:space="preserve"> </v>
      </c>
      <c r="B567" s="79" t="str">
        <f>IF(TRIM('Table 11 Inputs'!B569)="","", 'Table 11 Inputs'!B569)</f>
        <v/>
      </c>
      <c r="C567" s="94" t="str">
        <f>IF(B567=" "," ",_xlfn.IFNA(INDEX('Table 11 Inputs'!$H:$H, MATCH(B567,'Table 11 Inputs'!$B:$B,0))," "))</f>
        <v xml:space="preserve"> </v>
      </c>
    </row>
    <row r="568" spans="1:3" x14ac:dyDescent="0.2">
      <c r="A568" s="9" t="str">
        <f>_xlfn.IFNA(('Table 11 Inputs'!A570),"")</f>
        <v xml:space="preserve"> </v>
      </c>
      <c r="B568" s="79" t="str">
        <f>IF(TRIM('Table 11 Inputs'!B570)="","", 'Table 11 Inputs'!B570)</f>
        <v/>
      </c>
      <c r="C568" s="94" t="str">
        <f>IF(B568=" "," ",_xlfn.IFNA(INDEX('Table 11 Inputs'!$H:$H, MATCH(B568,'Table 11 Inputs'!$B:$B,0))," "))</f>
        <v xml:space="preserve"> </v>
      </c>
    </row>
    <row r="569" spans="1:3" x14ac:dyDescent="0.2">
      <c r="A569" s="9" t="str">
        <f>_xlfn.IFNA(('Table 11 Inputs'!A571),"")</f>
        <v xml:space="preserve"> </v>
      </c>
      <c r="B569" s="79" t="str">
        <f>IF(TRIM('Table 11 Inputs'!B571)="","", 'Table 11 Inputs'!B571)</f>
        <v/>
      </c>
      <c r="C569" s="94" t="str">
        <f>IF(B569=" "," ",_xlfn.IFNA(INDEX('Table 11 Inputs'!$H:$H, MATCH(B569,'Table 11 Inputs'!$B:$B,0))," "))</f>
        <v xml:space="preserve"> </v>
      </c>
    </row>
    <row r="570" spans="1:3" x14ac:dyDescent="0.2">
      <c r="A570" s="9" t="str">
        <f>_xlfn.IFNA(('Table 11 Inputs'!A572),"")</f>
        <v xml:space="preserve"> </v>
      </c>
      <c r="B570" s="79" t="str">
        <f>IF(TRIM('Table 11 Inputs'!B572)="","", 'Table 11 Inputs'!B572)</f>
        <v/>
      </c>
      <c r="C570" s="94" t="str">
        <f>IF(B570=" "," ",_xlfn.IFNA(INDEX('Table 11 Inputs'!$H:$H, MATCH(B570,'Table 11 Inputs'!$B:$B,0))," "))</f>
        <v xml:space="preserve"> </v>
      </c>
    </row>
    <row r="571" spans="1:3" x14ac:dyDescent="0.2">
      <c r="A571" s="9" t="str">
        <f>_xlfn.IFNA(('Table 11 Inputs'!A573),"")</f>
        <v xml:space="preserve"> </v>
      </c>
      <c r="B571" s="79" t="str">
        <f>IF(TRIM('Table 11 Inputs'!B573)="","", 'Table 11 Inputs'!B573)</f>
        <v/>
      </c>
      <c r="C571" s="94" t="str">
        <f>IF(B571=" "," ",_xlfn.IFNA(INDEX('Table 11 Inputs'!$H:$H, MATCH(B571,'Table 11 Inputs'!$B:$B,0))," "))</f>
        <v xml:space="preserve"> </v>
      </c>
    </row>
    <row r="572" spans="1:3" x14ac:dyDescent="0.2">
      <c r="A572" s="9" t="str">
        <f>_xlfn.IFNA(('Table 11 Inputs'!A574),"")</f>
        <v xml:space="preserve"> </v>
      </c>
      <c r="B572" s="79" t="str">
        <f>IF(TRIM('Table 11 Inputs'!B574)="","", 'Table 11 Inputs'!B574)</f>
        <v/>
      </c>
      <c r="C572" s="94" t="str">
        <f>IF(B572=" "," ",_xlfn.IFNA(INDEX('Table 11 Inputs'!$H:$H, MATCH(B572,'Table 11 Inputs'!$B:$B,0))," "))</f>
        <v xml:space="preserve"> </v>
      </c>
    </row>
    <row r="573" spans="1:3" x14ac:dyDescent="0.2">
      <c r="A573" s="9" t="str">
        <f>_xlfn.IFNA(('Table 11 Inputs'!A575),"")</f>
        <v xml:space="preserve"> </v>
      </c>
      <c r="B573" s="79" t="str">
        <f>IF(TRIM('Table 11 Inputs'!B575)="","", 'Table 11 Inputs'!B575)</f>
        <v/>
      </c>
      <c r="C573" s="94" t="str">
        <f>IF(B573=" "," ",_xlfn.IFNA(INDEX('Table 11 Inputs'!$H:$H, MATCH(B573,'Table 11 Inputs'!$B:$B,0))," "))</f>
        <v xml:space="preserve"> </v>
      </c>
    </row>
    <row r="574" spans="1:3" x14ac:dyDescent="0.2">
      <c r="A574" s="9" t="str">
        <f>_xlfn.IFNA(('Table 11 Inputs'!A576),"")</f>
        <v xml:space="preserve"> </v>
      </c>
      <c r="B574" s="79" t="str">
        <f>IF(TRIM('Table 11 Inputs'!B576)="","", 'Table 11 Inputs'!B576)</f>
        <v/>
      </c>
      <c r="C574" s="94" t="str">
        <f>IF(B574=" "," ",_xlfn.IFNA(INDEX('Table 11 Inputs'!$H:$H, MATCH(B574,'Table 11 Inputs'!$B:$B,0))," "))</f>
        <v xml:space="preserve"> </v>
      </c>
    </row>
    <row r="575" spans="1:3" x14ac:dyDescent="0.2">
      <c r="A575" s="9" t="str">
        <f>_xlfn.IFNA(('Table 11 Inputs'!A577),"")</f>
        <v xml:space="preserve"> </v>
      </c>
      <c r="B575" s="79" t="str">
        <f>IF(TRIM('Table 11 Inputs'!B577)="","", 'Table 11 Inputs'!B577)</f>
        <v/>
      </c>
      <c r="C575" s="94" t="str">
        <f>IF(B575=" "," ",_xlfn.IFNA(INDEX('Table 11 Inputs'!$H:$H, MATCH(B575,'Table 11 Inputs'!$B:$B,0))," "))</f>
        <v xml:space="preserve"> </v>
      </c>
    </row>
    <row r="576" spans="1:3" x14ac:dyDescent="0.2">
      <c r="A576" s="9" t="str">
        <f>_xlfn.IFNA(('Table 11 Inputs'!A578),"")</f>
        <v xml:space="preserve"> </v>
      </c>
      <c r="B576" s="79" t="str">
        <f>IF(TRIM('Table 11 Inputs'!B578)="","", 'Table 11 Inputs'!B578)</f>
        <v/>
      </c>
      <c r="C576" s="94" t="str">
        <f>IF(B576=" "," ",_xlfn.IFNA(INDEX('Table 11 Inputs'!$H:$H, MATCH(B576,'Table 11 Inputs'!$B:$B,0))," "))</f>
        <v xml:space="preserve"> </v>
      </c>
    </row>
    <row r="577" spans="1:3" x14ac:dyDescent="0.2">
      <c r="A577" s="9" t="str">
        <f>_xlfn.IFNA(('Table 11 Inputs'!A579),"")</f>
        <v xml:space="preserve"> </v>
      </c>
      <c r="B577" s="79" t="str">
        <f>IF(TRIM('Table 11 Inputs'!B579)="","", 'Table 11 Inputs'!B579)</f>
        <v/>
      </c>
      <c r="C577" s="94" t="str">
        <f>IF(B577=" "," ",_xlfn.IFNA(INDEX('Table 11 Inputs'!$H:$H, MATCH(B577,'Table 11 Inputs'!$B:$B,0))," "))</f>
        <v xml:space="preserve"> </v>
      </c>
    </row>
    <row r="578" spans="1:3" x14ac:dyDescent="0.2">
      <c r="A578" s="9" t="str">
        <f>_xlfn.IFNA(('Table 11 Inputs'!A580),"")</f>
        <v xml:space="preserve"> </v>
      </c>
      <c r="B578" s="79" t="str">
        <f>IF(TRIM('Table 11 Inputs'!B580)="","", 'Table 11 Inputs'!B580)</f>
        <v/>
      </c>
      <c r="C578" s="94" t="str">
        <f>IF(B578=" "," ",_xlfn.IFNA(INDEX('Table 11 Inputs'!$H:$H, MATCH(B578,'Table 11 Inputs'!$B:$B,0))," "))</f>
        <v xml:space="preserve"> </v>
      </c>
    </row>
    <row r="579" spans="1:3" x14ac:dyDescent="0.2">
      <c r="A579" s="9" t="str">
        <f>_xlfn.IFNA(('Table 11 Inputs'!A581),"")</f>
        <v xml:space="preserve"> </v>
      </c>
      <c r="B579" s="79" t="str">
        <f>IF(TRIM('Table 11 Inputs'!B581)="","", 'Table 11 Inputs'!B581)</f>
        <v/>
      </c>
      <c r="C579" s="94" t="str">
        <f>IF(B579=" "," ",_xlfn.IFNA(INDEX('Table 11 Inputs'!$H:$H, MATCH(B579,'Table 11 Inputs'!$B:$B,0))," "))</f>
        <v xml:space="preserve"> </v>
      </c>
    </row>
    <row r="580" spans="1:3" x14ac:dyDescent="0.2">
      <c r="A580" s="9" t="str">
        <f>_xlfn.IFNA(('Table 11 Inputs'!A582),"")</f>
        <v xml:space="preserve"> </v>
      </c>
      <c r="B580" s="79" t="str">
        <f>IF(TRIM('Table 11 Inputs'!B582)="","", 'Table 11 Inputs'!B582)</f>
        <v/>
      </c>
      <c r="C580" s="94" t="str">
        <f>IF(B580=" "," ",_xlfn.IFNA(INDEX('Table 11 Inputs'!$H:$H, MATCH(B580,'Table 11 Inputs'!$B:$B,0))," "))</f>
        <v xml:space="preserve"> </v>
      </c>
    </row>
    <row r="581" spans="1:3" x14ac:dyDescent="0.2">
      <c r="A581" s="9" t="str">
        <f>_xlfn.IFNA(('Table 11 Inputs'!A583),"")</f>
        <v xml:space="preserve"> </v>
      </c>
      <c r="B581" s="79" t="str">
        <f>IF(TRIM('Table 11 Inputs'!B583)="","", 'Table 11 Inputs'!B583)</f>
        <v/>
      </c>
      <c r="C581" s="94" t="str">
        <f>IF(B581=" "," ",_xlfn.IFNA(INDEX('Table 11 Inputs'!$H:$H, MATCH(B581,'Table 11 Inputs'!$B:$B,0))," "))</f>
        <v xml:space="preserve"> </v>
      </c>
    </row>
    <row r="582" spans="1:3" x14ac:dyDescent="0.2">
      <c r="A582" s="9" t="str">
        <f>_xlfn.IFNA(('Table 11 Inputs'!A584),"")</f>
        <v xml:space="preserve"> </v>
      </c>
      <c r="B582" s="79" t="str">
        <f>IF(TRIM('Table 11 Inputs'!B584)="","", 'Table 11 Inputs'!B584)</f>
        <v/>
      </c>
      <c r="C582" s="94" t="str">
        <f>IF(B582=" "," ",_xlfn.IFNA(INDEX('Table 11 Inputs'!$H:$H, MATCH(B582,'Table 11 Inputs'!$B:$B,0))," "))</f>
        <v xml:space="preserve"> </v>
      </c>
    </row>
    <row r="583" spans="1:3" x14ac:dyDescent="0.2">
      <c r="A583" s="9" t="str">
        <f>_xlfn.IFNA(('Table 11 Inputs'!A585),"")</f>
        <v xml:space="preserve"> </v>
      </c>
      <c r="B583" s="79" t="str">
        <f>IF(TRIM('Table 11 Inputs'!B585)="","", 'Table 11 Inputs'!B585)</f>
        <v/>
      </c>
      <c r="C583" s="94" t="str">
        <f>IF(B583=" "," ",_xlfn.IFNA(INDEX('Table 11 Inputs'!$H:$H, MATCH(B583,'Table 11 Inputs'!$B:$B,0))," "))</f>
        <v xml:space="preserve"> </v>
      </c>
    </row>
    <row r="584" spans="1:3" x14ac:dyDescent="0.2">
      <c r="A584" s="9" t="str">
        <f>_xlfn.IFNA(('Table 11 Inputs'!A586),"")</f>
        <v xml:space="preserve"> </v>
      </c>
      <c r="B584" s="79" t="str">
        <f>IF(TRIM('Table 11 Inputs'!B586)="","", 'Table 11 Inputs'!B586)</f>
        <v/>
      </c>
      <c r="C584" s="94" t="str">
        <f>IF(B584=" "," ",_xlfn.IFNA(INDEX('Table 11 Inputs'!$H:$H, MATCH(B584,'Table 11 Inputs'!$B:$B,0))," "))</f>
        <v xml:space="preserve"> </v>
      </c>
    </row>
    <row r="585" spans="1:3" x14ac:dyDescent="0.2">
      <c r="A585" s="9" t="str">
        <f>_xlfn.IFNA(('Table 11 Inputs'!A587),"")</f>
        <v xml:space="preserve"> </v>
      </c>
      <c r="B585" s="79" t="str">
        <f>IF(TRIM('Table 11 Inputs'!B587)="","", 'Table 11 Inputs'!B587)</f>
        <v/>
      </c>
      <c r="C585" s="94" t="str">
        <f>IF(B585=" "," ",_xlfn.IFNA(INDEX('Table 11 Inputs'!$H:$H, MATCH(B585,'Table 11 Inputs'!$B:$B,0))," "))</f>
        <v xml:space="preserve"> </v>
      </c>
    </row>
    <row r="586" spans="1:3" x14ac:dyDescent="0.2">
      <c r="A586" s="9" t="str">
        <f>_xlfn.IFNA(('Table 11 Inputs'!A588),"")</f>
        <v xml:space="preserve"> </v>
      </c>
      <c r="B586" s="79" t="str">
        <f>IF(TRIM('Table 11 Inputs'!B588)="","", 'Table 11 Inputs'!B588)</f>
        <v/>
      </c>
      <c r="C586" s="94" t="str">
        <f>IF(B586=" "," ",_xlfn.IFNA(INDEX('Table 11 Inputs'!$H:$H, MATCH(B586,'Table 11 Inputs'!$B:$B,0))," "))</f>
        <v xml:space="preserve"> </v>
      </c>
    </row>
    <row r="587" spans="1:3" x14ac:dyDescent="0.2">
      <c r="A587" s="9" t="str">
        <f>_xlfn.IFNA(('Table 11 Inputs'!A589),"")</f>
        <v xml:space="preserve"> </v>
      </c>
      <c r="B587" s="79" t="str">
        <f>IF(TRIM('Table 11 Inputs'!B589)="","", 'Table 11 Inputs'!B589)</f>
        <v/>
      </c>
      <c r="C587" s="94" t="str">
        <f>IF(B587=" "," ",_xlfn.IFNA(INDEX('Table 11 Inputs'!$H:$H, MATCH(B587,'Table 11 Inputs'!$B:$B,0))," "))</f>
        <v xml:space="preserve"> </v>
      </c>
    </row>
    <row r="588" spans="1:3" x14ac:dyDescent="0.2">
      <c r="A588" s="9" t="str">
        <f>_xlfn.IFNA(('Table 11 Inputs'!A590),"")</f>
        <v xml:space="preserve"> </v>
      </c>
      <c r="B588" s="79" t="str">
        <f>IF(TRIM('Table 11 Inputs'!B590)="","", 'Table 11 Inputs'!B590)</f>
        <v/>
      </c>
      <c r="C588" s="94" t="str">
        <f>IF(B588=" "," ",_xlfn.IFNA(INDEX('Table 11 Inputs'!$H:$H, MATCH(B588,'Table 11 Inputs'!$B:$B,0))," "))</f>
        <v xml:space="preserve"> </v>
      </c>
    </row>
    <row r="589" spans="1:3" x14ac:dyDescent="0.2">
      <c r="A589" s="9" t="str">
        <f>_xlfn.IFNA(('Table 11 Inputs'!A591),"")</f>
        <v xml:space="preserve"> </v>
      </c>
      <c r="B589" s="79" t="str">
        <f>IF(TRIM('Table 11 Inputs'!B591)="","", 'Table 11 Inputs'!B591)</f>
        <v/>
      </c>
      <c r="C589" s="94" t="str">
        <f>IF(B589=" "," ",_xlfn.IFNA(INDEX('Table 11 Inputs'!$H:$H, MATCH(B589,'Table 11 Inputs'!$B:$B,0))," "))</f>
        <v xml:space="preserve"> </v>
      </c>
    </row>
    <row r="590" spans="1:3" x14ac:dyDescent="0.2">
      <c r="A590" s="9" t="str">
        <f>_xlfn.IFNA(('Table 11 Inputs'!A592),"")</f>
        <v xml:space="preserve"> </v>
      </c>
      <c r="B590" s="79" t="str">
        <f>IF(TRIM('Table 11 Inputs'!B592)="","", 'Table 11 Inputs'!B592)</f>
        <v/>
      </c>
      <c r="C590" s="94" t="str">
        <f>IF(B590=" "," ",_xlfn.IFNA(INDEX('Table 11 Inputs'!$H:$H, MATCH(B590,'Table 11 Inputs'!$B:$B,0))," "))</f>
        <v xml:space="preserve"> </v>
      </c>
    </row>
    <row r="591" spans="1:3" x14ac:dyDescent="0.2">
      <c r="A591" s="9" t="str">
        <f>_xlfn.IFNA(('Table 11 Inputs'!A593),"")</f>
        <v xml:space="preserve"> </v>
      </c>
      <c r="B591" s="79" t="str">
        <f>IF(TRIM('Table 11 Inputs'!B593)="","", 'Table 11 Inputs'!B593)</f>
        <v/>
      </c>
      <c r="C591" s="94" t="str">
        <f>IF(B591=" "," ",_xlfn.IFNA(INDEX('Table 11 Inputs'!$H:$H, MATCH(B591,'Table 11 Inputs'!$B:$B,0))," "))</f>
        <v xml:space="preserve"> </v>
      </c>
    </row>
    <row r="592" spans="1:3" x14ac:dyDescent="0.2">
      <c r="A592" s="9" t="str">
        <f>_xlfn.IFNA(('Table 11 Inputs'!A594),"")</f>
        <v xml:space="preserve"> </v>
      </c>
      <c r="B592" s="79" t="str">
        <f>IF(TRIM('Table 11 Inputs'!B594)="","", 'Table 11 Inputs'!B594)</f>
        <v/>
      </c>
      <c r="C592" s="94" t="str">
        <f>IF(B592=" "," ",_xlfn.IFNA(INDEX('Table 11 Inputs'!$H:$H, MATCH(B592,'Table 11 Inputs'!$B:$B,0))," "))</f>
        <v xml:space="preserve"> </v>
      </c>
    </row>
    <row r="593" spans="1:3" x14ac:dyDescent="0.2">
      <c r="A593" s="9" t="str">
        <f>_xlfn.IFNA(('Table 11 Inputs'!A595),"")</f>
        <v xml:space="preserve"> </v>
      </c>
      <c r="B593" s="79" t="str">
        <f>IF(TRIM('Table 11 Inputs'!B595)="","", 'Table 11 Inputs'!B595)</f>
        <v/>
      </c>
      <c r="C593" s="94" t="str">
        <f>IF(B593=" "," ",_xlfn.IFNA(INDEX('Table 11 Inputs'!$H:$H, MATCH(B593,'Table 11 Inputs'!$B:$B,0))," "))</f>
        <v xml:space="preserve"> </v>
      </c>
    </row>
    <row r="594" spans="1:3" x14ac:dyDescent="0.2">
      <c r="A594" s="9" t="str">
        <f>_xlfn.IFNA(('Table 11 Inputs'!A596),"")</f>
        <v xml:space="preserve"> </v>
      </c>
      <c r="B594" s="79" t="str">
        <f>IF(TRIM('Table 11 Inputs'!B596)="","", 'Table 11 Inputs'!B596)</f>
        <v/>
      </c>
      <c r="C594" s="94" t="str">
        <f>IF(B594=" "," ",_xlfn.IFNA(INDEX('Table 11 Inputs'!$H:$H, MATCH(B594,'Table 11 Inputs'!$B:$B,0))," "))</f>
        <v xml:space="preserve"> </v>
      </c>
    </row>
    <row r="595" spans="1:3" x14ac:dyDescent="0.2">
      <c r="A595" s="9" t="str">
        <f>_xlfn.IFNA(('Table 11 Inputs'!A597),"")</f>
        <v xml:space="preserve"> </v>
      </c>
      <c r="B595" s="79" t="str">
        <f>IF(TRIM('Table 11 Inputs'!B597)="","", 'Table 11 Inputs'!B597)</f>
        <v/>
      </c>
      <c r="C595" s="94" t="str">
        <f>IF(B595=" "," ",_xlfn.IFNA(INDEX('Table 11 Inputs'!$H:$H, MATCH(B595,'Table 11 Inputs'!$B:$B,0))," "))</f>
        <v xml:space="preserve"> </v>
      </c>
    </row>
    <row r="596" spans="1:3" x14ac:dyDescent="0.2">
      <c r="A596" s="9" t="str">
        <f>_xlfn.IFNA(('Table 11 Inputs'!A598),"")</f>
        <v xml:space="preserve"> </v>
      </c>
      <c r="B596" s="79" t="str">
        <f>IF(TRIM('Table 11 Inputs'!B598)="","", 'Table 11 Inputs'!B598)</f>
        <v/>
      </c>
      <c r="C596" s="94" t="str">
        <f>IF(B596=" "," ",_xlfn.IFNA(INDEX('Table 11 Inputs'!$H:$H, MATCH(B596,'Table 11 Inputs'!$B:$B,0))," "))</f>
        <v xml:space="preserve"> </v>
      </c>
    </row>
    <row r="597" spans="1:3" x14ac:dyDescent="0.2">
      <c r="A597" s="9" t="str">
        <f>_xlfn.IFNA(('Table 11 Inputs'!A599),"")</f>
        <v xml:space="preserve"> </v>
      </c>
      <c r="B597" s="79" t="str">
        <f>IF(TRIM('Table 11 Inputs'!B599)="","", 'Table 11 Inputs'!B599)</f>
        <v/>
      </c>
      <c r="C597" s="94" t="str">
        <f>IF(B597=" "," ",_xlfn.IFNA(INDEX('Table 11 Inputs'!$H:$H, MATCH(B597,'Table 11 Inputs'!$B:$B,0))," "))</f>
        <v xml:space="preserve"> </v>
      </c>
    </row>
    <row r="598" spans="1:3" x14ac:dyDescent="0.2">
      <c r="A598" s="9" t="str">
        <f>_xlfn.IFNA(('Table 11 Inputs'!A600),"")</f>
        <v xml:space="preserve"> </v>
      </c>
      <c r="B598" s="79" t="str">
        <f>IF(TRIM('Table 11 Inputs'!B600)="","", 'Table 11 Inputs'!B600)</f>
        <v/>
      </c>
      <c r="C598" s="94" t="str">
        <f>IF(B598=" "," ",_xlfn.IFNA(INDEX('Table 11 Inputs'!$H:$H, MATCH(B598,'Table 11 Inputs'!$B:$B,0))," "))</f>
        <v xml:space="preserve"> </v>
      </c>
    </row>
    <row r="599" spans="1:3" x14ac:dyDescent="0.2">
      <c r="A599" s="9" t="str">
        <f>_xlfn.IFNA(('Table 11 Inputs'!A601),"")</f>
        <v xml:space="preserve"> </v>
      </c>
      <c r="B599" s="79" t="str">
        <f>IF(TRIM('Table 11 Inputs'!B601)="","", 'Table 11 Inputs'!B601)</f>
        <v/>
      </c>
      <c r="C599" s="94" t="str">
        <f>IF(B599=" "," ",_xlfn.IFNA(INDEX('Table 11 Inputs'!$H:$H, MATCH(B599,'Table 11 Inputs'!$B:$B,0))," "))</f>
        <v xml:space="preserve"> </v>
      </c>
    </row>
    <row r="600" spans="1:3" x14ac:dyDescent="0.2">
      <c r="A600" s="9" t="str">
        <f>_xlfn.IFNA(('Table 11 Inputs'!A602),"")</f>
        <v xml:space="preserve"> </v>
      </c>
      <c r="B600" s="79" t="str">
        <f>IF(TRIM('Table 11 Inputs'!B602)="","", 'Table 11 Inputs'!B602)</f>
        <v/>
      </c>
      <c r="C600" s="94" t="str">
        <f>IF(B600=" "," ",_xlfn.IFNA(INDEX('Table 11 Inputs'!$H:$H, MATCH(B600,'Table 11 Inputs'!$B:$B,0))," "))</f>
        <v xml:space="preserve"> </v>
      </c>
    </row>
    <row r="601" spans="1:3" x14ac:dyDescent="0.2">
      <c r="A601" s="9" t="str">
        <f>_xlfn.IFNA(('Table 11 Inputs'!A603),"")</f>
        <v xml:space="preserve"> </v>
      </c>
      <c r="B601" s="79" t="str">
        <f>IF(TRIM('Table 11 Inputs'!B603)="","", 'Table 11 Inputs'!B603)</f>
        <v/>
      </c>
      <c r="C601" s="94" t="str">
        <f>IF(B601=" "," ",_xlfn.IFNA(INDEX('Table 11 Inputs'!$H:$H, MATCH(B601,'Table 11 Inputs'!$B:$B,0))," "))</f>
        <v xml:space="preserve"> </v>
      </c>
    </row>
    <row r="602" spans="1:3" x14ac:dyDescent="0.2">
      <c r="A602" s="9" t="str">
        <f>_xlfn.IFNA(('Table 11 Inputs'!A604),"")</f>
        <v xml:space="preserve"> </v>
      </c>
      <c r="B602" s="79" t="str">
        <f>IF(TRIM('Table 11 Inputs'!B604)="","", 'Table 11 Inputs'!B604)</f>
        <v/>
      </c>
      <c r="C602" s="94" t="str">
        <f>IF(B602=" "," ",_xlfn.IFNA(INDEX('Table 11 Inputs'!$H:$H, MATCH(B602,'Table 11 Inputs'!$B:$B,0))," "))</f>
        <v xml:space="preserve"> </v>
      </c>
    </row>
    <row r="603" spans="1:3" x14ac:dyDescent="0.2">
      <c r="A603" s="9" t="str">
        <f>_xlfn.IFNA(('Table 11 Inputs'!A605),"")</f>
        <v xml:space="preserve"> </v>
      </c>
      <c r="B603" s="79" t="str">
        <f>IF(TRIM('Table 11 Inputs'!B605)="","", 'Table 11 Inputs'!B605)</f>
        <v/>
      </c>
      <c r="C603" s="94" t="str">
        <f>IF(B603=" "," ",_xlfn.IFNA(INDEX('Table 11 Inputs'!$H:$H, MATCH(B603,'Table 11 Inputs'!$B:$B,0))," "))</f>
        <v xml:space="preserve"> </v>
      </c>
    </row>
    <row r="604" spans="1:3" x14ac:dyDescent="0.2">
      <c r="A604" s="9" t="str">
        <f>_xlfn.IFNA(('Table 11 Inputs'!A606),"")</f>
        <v xml:space="preserve"> </v>
      </c>
      <c r="B604" s="79" t="str">
        <f>IF(TRIM('Table 11 Inputs'!B606)="","", 'Table 11 Inputs'!B606)</f>
        <v/>
      </c>
      <c r="C604" s="94" t="str">
        <f>IF(B604=" "," ",_xlfn.IFNA(INDEX('Table 11 Inputs'!$H:$H, MATCH(B604,'Table 11 Inputs'!$B:$B,0))," "))</f>
        <v xml:space="preserve"> </v>
      </c>
    </row>
    <row r="605" spans="1:3" x14ac:dyDescent="0.2">
      <c r="A605" s="9" t="str">
        <f>_xlfn.IFNA(('Table 11 Inputs'!A607),"")</f>
        <v xml:space="preserve"> </v>
      </c>
      <c r="B605" s="79" t="str">
        <f>IF(TRIM('Table 11 Inputs'!B607)="","", 'Table 11 Inputs'!B607)</f>
        <v/>
      </c>
      <c r="C605" s="94" t="str">
        <f>IF(B605=" "," ",_xlfn.IFNA(INDEX('Table 11 Inputs'!$H:$H, MATCH(B605,'Table 11 Inputs'!$B:$B,0))," "))</f>
        <v xml:space="preserve"> </v>
      </c>
    </row>
    <row r="606" spans="1:3" x14ac:dyDescent="0.2">
      <c r="A606" s="9" t="str">
        <f>_xlfn.IFNA(('Table 11 Inputs'!A608),"")</f>
        <v xml:space="preserve"> </v>
      </c>
      <c r="B606" s="79" t="str">
        <f>IF(TRIM('Table 11 Inputs'!B608)="","", 'Table 11 Inputs'!B608)</f>
        <v/>
      </c>
      <c r="C606" s="94" t="str">
        <f>IF(B606=" "," ",_xlfn.IFNA(INDEX('Table 11 Inputs'!$H:$H, MATCH(B606,'Table 11 Inputs'!$B:$B,0))," "))</f>
        <v xml:space="preserve"> </v>
      </c>
    </row>
    <row r="607" spans="1:3" x14ac:dyDescent="0.2">
      <c r="A607" s="9" t="str">
        <f>_xlfn.IFNA(('Table 11 Inputs'!A609),"")</f>
        <v xml:space="preserve"> </v>
      </c>
      <c r="B607" s="79" t="str">
        <f>IF(TRIM('Table 11 Inputs'!B609)="","", 'Table 11 Inputs'!B609)</f>
        <v/>
      </c>
      <c r="C607" s="94" t="str">
        <f>IF(B607=" "," ",_xlfn.IFNA(INDEX('Table 11 Inputs'!$H:$H, MATCH(B607,'Table 11 Inputs'!$B:$B,0))," "))</f>
        <v xml:space="preserve"> </v>
      </c>
    </row>
    <row r="608" spans="1:3" x14ac:dyDescent="0.2">
      <c r="A608" s="9" t="str">
        <f>_xlfn.IFNA(('Table 11 Inputs'!A610),"")</f>
        <v xml:space="preserve"> </v>
      </c>
      <c r="B608" s="79" t="str">
        <f>IF(TRIM('Table 11 Inputs'!B610)="","", 'Table 11 Inputs'!B610)</f>
        <v/>
      </c>
      <c r="C608" s="94" t="str">
        <f>IF(B608=" "," ",_xlfn.IFNA(INDEX('Table 11 Inputs'!$H:$H, MATCH(B608,'Table 11 Inputs'!$B:$B,0))," "))</f>
        <v xml:space="preserve"> </v>
      </c>
    </row>
    <row r="609" spans="1:3" x14ac:dyDescent="0.2">
      <c r="A609" s="9" t="str">
        <f>_xlfn.IFNA(('Table 11 Inputs'!A611),"")</f>
        <v xml:space="preserve"> </v>
      </c>
      <c r="B609" s="79" t="str">
        <f>IF(TRIM('Table 11 Inputs'!B611)="","", 'Table 11 Inputs'!B611)</f>
        <v/>
      </c>
      <c r="C609" s="94" t="str">
        <f>IF(B609=" "," ",_xlfn.IFNA(INDEX('Table 11 Inputs'!$H:$H, MATCH(B609,'Table 11 Inputs'!$B:$B,0))," "))</f>
        <v xml:space="preserve"> </v>
      </c>
    </row>
    <row r="610" spans="1:3" x14ac:dyDescent="0.2">
      <c r="A610" s="9" t="str">
        <f>_xlfn.IFNA(('Table 11 Inputs'!A612),"")</f>
        <v xml:space="preserve"> </v>
      </c>
      <c r="B610" s="79" t="str">
        <f>IF(TRIM('Table 11 Inputs'!B612)="","", 'Table 11 Inputs'!B612)</f>
        <v/>
      </c>
      <c r="C610" s="94" t="str">
        <f>IF(B610=" "," ",_xlfn.IFNA(INDEX('Table 11 Inputs'!$H:$H, MATCH(B610,'Table 11 Inputs'!$B:$B,0))," "))</f>
        <v xml:space="preserve"> </v>
      </c>
    </row>
    <row r="611" spans="1:3" x14ac:dyDescent="0.2">
      <c r="A611" s="9" t="str">
        <f>_xlfn.IFNA(('Table 11 Inputs'!A613),"")</f>
        <v xml:space="preserve"> </v>
      </c>
      <c r="B611" s="79" t="str">
        <f>IF(TRIM('Table 11 Inputs'!B613)="","", 'Table 11 Inputs'!B613)</f>
        <v/>
      </c>
      <c r="C611" s="94" t="str">
        <f>IF(B611=" "," ",_xlfn.IFNA(INDEX('Table 11 Inputs'!$H:$H, MATCH(B611,'Table 11 Inputs'!$B:$B,0))," "))</f>
        <v xml:space="preserve"> </v>
      </c>
    </row>
    <row r="612" spans="1:3" x14ac:dyDescent="0.2">
      <c r="A612" s="9" t="str">
        <f>_xlfn.IFNA(('Table 11 Inputs'!A614),"")</f>
        <v xml:space="preserve"> </v>
      </c>
      <c r="B612" s="79" t="str">
        <f>IF(TRIM('Table 11 Inputs'!B614)="","", 'Table 11 Inputs'!B614)</f>
        <v/>
      </c>
      <c r="C612" s="94" t="str">
        <f>IF(B612=" "," ",_xlfn.IFNA(INDEX('Table 11 Inputs'!$H:$H, MATCH(B612,'Table 11 Inputs'!$B:$B,0))," "))</f>
        <v xml:space="preserve"> </v>
      </c>
    </row>
    <row r="613" spans="1:3" x14ac:dyDescent="0.2">
      <c r="A613" s="9" t="str">
        <f>_xlfn.IFNA(('Table 11 Inputs'!A615),"")</f>
        <v xml:space="preserve"> </v>
      </c>
      <c r="B613" s="79" t="str">
        <f>IF(TRIM('Table 11 Inputs'!B615)="","", 'Table 11 Inputs'!B615)</f>
        <v/>
      </c>
      <c r="C613" s="94" t="str">
        <f>IF(B613=" "," ",_xlfn.IFNA(INDEX('Table 11 Inputs'!$H:$H, MATCH(B613,'Table 11 Inputs'!$B:$B,0))," "))</f>
        <v xml:space="preserve"> </v>
      </c>
    </row>
    <row r="614" spans="1:3" x14ac:dyDescent="0.2">
      <c r="A614" s="9" t="str">
        <f>_xlfn.IFNA(('Table 11 Inputs'!A616),"")</f>
        <v xml:space="preserve"> </v>
      </c>
      <c r="B614" s="79" t="str">
        <f>IF(TRIM('Table 11 Inputs'!B616)="","", 'Table 11 Inputs'!B616)</f>
        <v/>
      </c>
      <c r="C614" s="94" t="str">
        <f>IF(B614=" "," ",_xlfn.IFNA(INDEX('Table 11 Inputs'!$H:$H, MATCH(B614,'Table 11 Inputs'!$B:$B,0))," "))</f>
        <v xml:space="preserve"> </v>
      </c>
    </row>
    <row r="615" spans="1:3" x14ac:dyDescent="0.2">
      <c r="A615" s="9" t="str">
        <f>_xlfn.IFNA(('Table 11 Inputs'!A617),"")</f>
        <v xml:space="preserve"> </v>
      </c>
      <c r="B615" s="79" t="str">
        <f>IF(TRIM('Table 11 Inputs'!B617)="","", 'Table 11 Inputs'!B617)</f>
        <v/>
      </c>
      <c r="C615" s="94" t="str">
        <f>IF(B615=" "," ",_xlfn.IFNA(INDEX('Table 11 Inputs'!$H:$H, MATCH(B615,'Table 11 Inputs'!$B:$B,0))," "))</f>
        <v xml:space="preserve"> </v>
      </c>
    </row>
    <row r="616" spans="1:3" x14ac:dyDescent="0.2">
      <c r="A616" s="9" t="str">
        <f>_xlfn.IFNA(('Table 11 Inputs'!A618),"")</f>
        <v xml:space="preserve"> </v>
      </c>
      <c r="B616" s="79" t="str">
        <f>IF(TRIM('Table 11 Inputs'!B618)="","", 'Table 11 Inputs'!B618)</f>
        <v/>
      </c>
      <c r="C616" s="94" t="str">
        <f>IF(B616=" "," ",_xlfn.IFNA(INDEX('Table 11 Inputs'!$H:$H, MATCH(B616,'Table 11 Inputs'!$B:$B,0))," "))</f>
        <v xml:space="preserve"> </v>
      </c>
    </row>
    <row r="617" spans="1:3" x14ac:dyDescent="0.2">
      <c r="A617" s="9" t="str">
        <f>_xlfn.IFNA(('Table 11 Inputs'!A619),"")</f>
        <v xml:space="preserve"> </v>
      </c>
      <c r="B617" s="79" t="str">
        <f>IF(TRIM('Table 11 Inputs'!B619)="","", 'Table 11 Inputs'!B619)</f>
        <v/>
      </c>
      <c r="C617" s="94" t="str">
        <f>IF(B617=" "," ",_xlfn.IFNA(INDEX('Table 11 Inputs'!$H:$H, MATCH(B617,'Table 11 Inputs'!$B:$B,0))," "))</f>
        <v xml:space="preserve"> </v>
      </c>
    </row>
    <row r="618" spans="1:3" x14ac:dyDescent="0.2">
      <c r="A618" s="9" t="str">
        <f>_xlfn.IFNA(('Table 11 Inputs'!A620),"")</f>
        <v xml:space="preserve"> </v>
      </c>
      <c r="B618" s="79" t="str">
        <f>IF(TRIM('Table 11 Inputs'!B620)="","", 'Table 11 Inputs'!B620)</f>
        <v/>
      </c>
      <c r="C618" s="94" t="str">
        <f>IF(B618=" "," ",_xlfn.IFNA(INDEX('Table 11 Inputs'!$H:$H, MATCH(B618,'Table 11 Inputs'!$B:$B,0))," "))</f>
        <v xml:space="preserve"> </v>
      </c>
    </row>
    <row r="619" spans="1:3" x14ac:dyDescent="0.2">
      <c r="A619" s="9" t="str">
        <f>_xlfn.IFNA(('Table 11 Inputs'!A621),"")</f>
        <v xml:space="preserve"> </v>
      </c>
      <c r="B619" s="79" t="str">
        <f>IF(TRIM('Table 11 Inputs'!B621)="","", 'Table 11 Inputs'!B621)</f>
        <v/>
      </c>
      <c r="C619" s="94" t="str">
        <f>IF(B619=" "," ",_xlfn.IFNA(INDEX('Table 11 Inputs'!$H:$H, MATCH(B619,'Table 11 Inputs'!$B:$B,0))," "))</f>
        <v xml:space="preserve"> </v>
      </c>
    </row>
    <row r="620" spans="1:3" x14ac:dyDescent="0.2">
      <c r="A620" s="9" t="str">
        <f>_xlfn.IFNA(('Table 11 Inputs'!A622),"")</f>
        <v xml:space="preserve"> </v>
      </c>
      <c r="B620" s="79" t="str">
        <f>IF(TRIM('Table 11 Inputs'!B622)="","", 'Table 11 Inputs'!B622)</f>
        <v/>
      </c>
      <c r="C620" s="94" t="str">
        <f>IF(B620=" "," ",_xlfn.IFNA(INDEX('Table 11 Inputs'!$H:$H, MATCH(B620,'Table 11 Inputs'!$B:$B,0))," "))</f>
        <v xml:space="preserve"> </v>
      </c>
    </row>
    <row r="621" spans="1:3" x14ac:dyDescent="0.2">
      <c r="A621" s="9" t="str">
        <f>_xlfn.IFNA(('Table 11 Inputs'!A623),"")</f>
        <v xml:space="preserve"> </v>
      </c>
      <c r="B621" s="79" t="str">
        <f>IF(TRIM('Table 11 Inputs'!B623)="","", 'Table 11 Inputs'!B623)</f>
        <v/>
      </c>
      <c r="C621" s="94" t="str">
        <f>IF(B621=" "," ",_xlfn.IFNA(INDEX('Table 11 Inputs'!$H:$H, MATCH(B621,'Table 11 Inputs'!$B:$B,0))," "))</f>
        <v xml:space="preserve"> </v>
      </c>
    </row>
    <row r="622" spans="1:3" x14ac:dyDescent="0.2">
      <c r="A622" s="9" t="str">
        <f>_xlfn.IFNA(('Table 11 Inputs'!A624),"")</f>
        <v xml:space="preserve"> </v>
      </c>
      <c r="B622" s="79" t="str">
        <f>IF(TRIM('Table 11 Inputs'!B624)="","", 'Table 11 Inputs'!B624)</f>
        <v/>
      </c>
      <c r="C622" s="94" t="str">
        <f>IF(B622=" "," ",_xlfn.IFNA(INDEX('Table 11 Inputs'!$H:$H, MATCH(B622,'Table 11 Inputs'!$B:$B,0))," "))</f>
        <v xml:space="preserve"> </v>
      </c>
    </row>
    <row r="623" spans="1:3" x14ac:dyDescent="0.2">
      <c r="A623" s="9" t="str">
        <f>_xlfn.IFNA(('Table 11 Inputs'!A625),"")</f>
        <v xml:space="preserve"> </v>
      </c>
      <c r="B623" s="79" t="str">
        <f>IF(TRIM('Table 11 Inputs'!B625)="","", 'Table 11 Inputs'!B625)</f>
        <v/>
      </c>
      <c r="C623" s="94" t="str">
        <f>IF(B623=" "," ",_xlfn.IFNA(INDEX('Table 11 Inputs'!$H:$H, MATCH(B623,'Table 11 Inputs'!$B:$B,0))," "))</f>
        <v xml:space="preserve"> </v>
      </c>
    </row>
    <row r="624" spans="1:3" x14ac:dyDescent="0.2">
      <c r="A624" s="9" t="str">
        <f>_xlfn.IFNA(('Table 11 Inputs'!A626),"")</f>
        <v xml:space="preserve"> </v>
      </c>
      <c r="B624" s="79" t="str">
        <f>IF(TRIM('Table 11 Inputs'!B626)="","", 'Table 11 Inputs'!B626)</f>
        <v/>
      </c>
      <c r="C624" s="94" t="str">
        <f>IF(B624=" "," ",_xlfn.IFNA(INDEX('Table 11 Inputs'!$H:$H, MATCH(B624,'Table 11 Inputs'!$B:$B,0))," "))</f>
        <v xml:space="preserve"> </v>
      </c>
    </row>
    <row r="625" spans="1:3" x14ac:dyDescent="0.2">
      <c r="A625" s="9" t="str">
        <f>_xlfn.IFNA(('Table 11 Inputs'!A627),"")</f>
        <v xml:space="preserve"> </v>
      </c>
      <c r="B625" s="79" t="str">
        <f>IF(TRIM('Table 11 Inputs'!B627)="","", 'Table 11 Inputs'!B627)</f>
        <v/>
      </c>
      <c r="C625" s="94" t="str">
        <f>IF(B625=" "," ",_xlfn.IFNA(INDEX('Table 11 Inputs'!$H:$H, MATCH(B625,'Table 11 Inputs'!$B:$B,0))," "))</f>
        <v xml:space="preserve"> </v>
      </c>
    </row>
    <row r="626" spans="1:3" x14ac:dyDescent="0.2">
      <c r="A626" s="9" t="str">
        <f>_xlfn.IFNA(('Table 11 Inputs'!A628),"")</f>
        <v xml:space="preserve"> </v>
      </c>
      <c r="B626" s="79" t="str">
        <f>IF(TRIM('Table 11 Inputs'!B628)="","", 'Table 11 Inputs'!B628)</f>
        <v/>
      </c>
      <c r="C626" s="94" t="str">
        <f>IF(B626=" "," ",_xlfn.IFNA(INDEX('Table 11 Inputs'!$H:$H, MATCH(B626,'Table 11 Inputs'!$B:$B,0))," "))</f>
        <v xml:space="preserve"> </v>
      </c>
    </row>
    <row r="627" spans="1:3" x14ac:dyDescent="0.2">
      <c r="A627" s="9" t="str">
        <f>_xlfn.IFNA(('Table 11 Inputs'!A629),"")</f>
        <v xml:space="preserve"> </v>
      </c>
      <c r="B627" s="79" t="str">
        <f>IF(TRIM('Table 11 Inputs'!B629)="","", 'Table 11 Inputs'!B629)</f>
        <v/>
      </c>
      <c r="C627" s="94" t="str">
        <f>IF(B627=" "," ",_xlfn.IFNA(INDEX('Table 11 Inputs'!$H:$H, MATCH(B627,'Table 11 Inputs'!$B:$B,0))," "))</f>
        <v xml:space="preserve"> </v>
      </c>
    </row>
    <row r="628" spans="1:3" x14ac:dyDescent="0.2">
      <c r="A628" s="9" t="str">
        <f>_xlfn.IFNA(('Table 11 Inputs'!A630),"")</f>
        <v xml:space="preserve"> </v>
      </c>
      <c r="B628" s="79" t="str">
        <f>IF(TRIM('Table 11 Inputs'!B630)="","", 'Table 11 Inputs'!B630)</f>
        <v/>
      </c>
      <c r="C628" s="94" t="str">
        <f>IF(B628=" "," ",_xlfn.IFNA(INDEX('Table 11 Inputs'!$H:$H, MATCH(B628,'Table 11 Inputs'!$B:$B,0))," "))</f>
        <v xml:space="preserve"> </v>
      </c>
    </row>
    <row r="629" spans="1:3" x14ac:dyDescent="0.2">
      <c r="A629" s="9" t="str">
        <f>_xlfn.IFNA(('Table 11 Inputs'!A631),"")</f>
        <v xml:space="preserve"> </v>
      </c>
      <c r="B629" s="79" t="str">
        <f>IF(TRIM('Table 11 Inputs'!B631)="","", 'Table 11 Inputs'!B631)</f>
        <v/>
      </c>
      <c r="C629" s="94" t="str">
        <f>IF(B629=" "," ",_xlfn.IFNA(INDEX('Table 11 Inputs'!$H:$H, MATCH(B629,'Table 11 Inputs'!$B:$B,0))," "))</f>
        <v xml:space="preserve"> </v>
      </c>
    </row>
    <row r="630" spans="1:3" x14ac:dyDescent="0.2">
      <c r="A630" s="9" t="str">
        <f>_xlfn.IFNA(('Table 11 Inputs'!A632),"")</f>
        <v xml:space="preserve"> </v>
      </c>
      <c r="B630" s="79" t="str">
        <f>IF(TRIM('Table 11 Inputs'!B632)="","", 'Table 11 Inputs'!B632)</f>
        <v/>
      </c>
      <c r="C630" s="94" t="str">
        <f>IF(B630=" "," ",_xlfn.IFNA(INDEX('Table 11 Inputs'!$H:$H, MATCH(B630,'Table 11 Inputs'!$B:$B,0))," "))</f>
        <v xml:space="preserve"> </v>
      </c>
    </row>
    <row r="631" spans="1:3" x14ac:dyDescent="0.2">
      <c r="A631" s="9" t="str">
        <f>_xlfn.IFNA(('Table 11 Inputs'!A633),"")</f>
        <v xml:space="preserve"> </v>
      </c>
      <c r="B631" s="79" t="str">
        <f>IF(TRIM('Table 11 Inputs'!B633)="","", 'Table 11 Inputs'!B633)</f>
        <v/>
      </c>
      <c r="C631" s="94" t="str">
        <f>IF(B631=" "," ",_xlfn.IFNA(INDEX('Table 11 Inputs'!$H:$H, MATCH(B631,'Table 11 Inputs'!$B:$B,0))," "))</f>
        <v xml:space="preserve"> </v>
      </c>
    </row>
    <row r="632" spans="1:3" x14ac:dyDescent="0.2">
      <c r="A632" s="9" t="str">
        <f>_xlfn.IFNA(('Table 11 Inputs'!A634),"")</f>
        <v xml:space="preserve"> </v>
      </c>
      <c r="B632" s="79" t="str">
        <f>IF(TRIM('Table 11 Inputs'!B634)="","", 'Table 11 Inputs'!B634)</f>
        <v/>
      </c>
      <c r="C632" s="94" t="str">
        <f>IF(B632=" "," ",_xlfn.IFNA(INDEX('Table 11 Inputs'!$H:$H, MATCH(B632,'Table 11 Inputs'!$B:$B,0))," "))</f>
        <v xml:space="preserve"> </v>
      </c>
    </row>
    <row r="633" spans="1:3" x14ac:dyDescent="0.2">
      <c r="A633" s="9" t="str">
        <f>_xlfn.IFNA(('Table 11 Inputs'!A635),"")</f>
        <v xml:space="preserve"> </v>
      </c>
      <c r="B633" s="79" t="str">
        <f>IF(TRIM('Table 11 Inputs'!B635)="","", 'Table 11 Inputs'!B635)</f>
        <v/>
      </c>
      <c r="C633" s="94" t="str">
        <f>IF(B633=" "," ",_xlfn.IFNA(INDEX('Table 11 Inputs'!$H:$H, MATCH(B633,'Table 11 Inputs'!$B:$B,0))," "))</f>
        <v xml:space="preserve"> </v>
      </c>
    </row>
    <row r="634" spans="1:3" x14ac:dyDescent="0.2">
      <c r="A634" s="9" t="str">
        <f>_xlfn.IFNA(('Table 11 Inputs'!A636),"")</f>
        <v xml:space="preserve"> </v>
      </c>
      <c r="B634" s="79" t="str">
        <f>IF(TRIM('Table 11 Inputs'!B636)="","", 'Table 11 Inputs'!B636)</f>
        <v/>
      </c>
      <c r="C634" s="94" t="str">
        <f>IF(B634=" "," ",_xlfn.IFNA(INDEX('Table 11 Inputs'!$H:$H, MATCH(B634,'Table 11 Inputs'!$B:$B,0))," "))</f>
        <v xml:space="preserve"> </v>
      </c>
    </row>
    <row r="635" spans="1:3" x14ac:dyDescent="0.2">
      <c r="A635" s="9" t="str">
        <f>_xlfn.IFNA(('Table 11 Inputs'!A637),"")</f>
        <v xml:space="preserve"> </v>
      </c>
      <c r="B635" s="79" t="str">
        <f>IF(TRIM('Table 11 Inputs'!B637)="","", 'Table 11 Inputs'!B637)</f>
        <v/>
      </c>
      <c r="C635" s="94" t="str">
        <f>IF(B635=" "," ",_xlfn.IFNA(INDEX('Table 11 Inputs'!$H:$H, MATCH(B635,'Table 11 Inputs'!$B:$B,0))," "))</f>
        <v xml:space="preserve"> </v>
      </c>
    </row>
    <row r="636" spans="1:3" x14ac:dyDescent="0.2">
      <c r="A636" s="9" t="str">
        <f>_xlfn.IFNA(('Table 11 Inputs'!A638),"")</f>
        <v xml:space="preserve"> </v>
      </c>
      <c r="B636" s="79" t="str">
        <f>IF(TRIM('Table 11 Inputs'!B638)="","", 'Table 11 Inputs'!B638)</f>
        <v/>
      </c>
      <c r="C636" s="94" t="str">
        <f>IF(B636=" "," ",_xlfn.IFNA(INDEX('Table 11 Inputs'!$H:$H, MATCH(B636,'Table 11 Inputs'!$B:$B,0))," "))</f>
        <v xml:space="preserve"> </v>
      </c>
    </row>
    <row r="637" spans="1:3" x14ac:dyDescent="0.2">
      <c r="A637" s="9" t="str">
        <f>_xlfn.IFNA(('Table 11 Inputs'!A639),"")</f>
        <v xml:space="preserve"> </v>
      </c>
      <c r="B637" s="79" t="str">
        <f>IF(TRIM('Table 11 Inputs'!B639)="","", 'Table 11 Inputs'!B639)</f>
        <v/>
      </c>
      <c r="C637" s="94" t="str">
        <f>IF(B637=" "," ",_xlfn.IFNA(INDEX('Table 11 Inputs'!$H:$H, MATCH(B637,'Table 11 Inputs'!$B:$B,0))," "))</f>
        <v xml:space="preserve"> </v>
      </c>
    </row>
    <row r="638" spans="1:3" x14ac:dyDescent="0.2">
      <c r="A638" s="9" t="str">
        <f>_xlfn.IFNA(('Table 11 Inputs'!A640),"")</f>
        <v xml:space="preserve"> </v>
      </c>
      <c r="B638" s="79" t="str">
        <f>IF(TRIM('Table 11 Inputs'!B640)="","", 'Table 11 Inputs'!B640)</f>
        <v/>
      </c>
      <c r="C638" s="94" t="str">
        <f>IF(B638=" "," ",_xlfn.IFNA(INDEX('Table 11 Inputs'!$H:$H, MATCH(B638,'Table 11 Inputs'!$B:$B,0))," "))</f>
        <v xml:space="preserve"> </v>
      </c>
    </row>
    <row r="639" spans="1:3" x14ac:dyDescent="0.2">
      <c r="A639" s="9" t="str">
        <f>_xlfn.IFNA(('Table 11 Inputs'!A641),"")</f>
        <v xml:space="preserve"> </v>
      </c>
      <c r="B639" s="79" t="str">
        <f>IF(TRIM('Table 11 Inputs'!B641)="","", 'Table 11 Inputs'!B641)</f>
        <v/>
      </c>
      <c r="C639" s="94" t="str">
        <f>IF(B639=" "," ",_xlfn.IFNA(INDEX('Table 11 Inputs'!$H:$H, MATCH(B639,'Table 11 Inputs'!$B:$B,0))," "))</f>
        <v xml:space="preserve"> </v>
      </c>
    </row>
    <row r="640" spans="1:3" x14ac:dyDescent="0.2">
      <c r="A640" s="9" t="str">
        <f>_xlfn.IFNA(('Table 11 Inputs'!A642),"")</f>
        <v xml:space="preserve"> </v>
      </c>
      <c r="B640" s="79" t="str">
        <f>IF(TRIM('Table 11 Inputs'!B642)="","", 'Table 11 Inputs'!B642)</f>
        <v/>
      </c>
      <c r="C640" s="94" t="str">
        <f>IF(B640=" "," ",_xlfn.IFNA(INDEX('Table 11 Inputs'!$H:$H, MATCH(B640,'Table 11 Inputs'!$B:$B,0))," "))</f>
        <v xml:space="preserve"> </v>
      </c>
    </row>
    <row r="641" spans="1:3" x14ac:dyDescent="0.2">
      <c r="A641" s="9" t="str">
        <f>_xlfn.IFNA(('Table 11 Inputs'!A643),"")</f>
        <v xml:space="preserve"> </v>
      </c>
      <c r="B641" s="79" t="str">
        <f>IF(TRIM('Table 11 Inputs'!B643)="","", 'Table 11 Inputs'!B643)</f>
        <v/>
      </c>
      <c r="C641" s="94" t="str">
        <f>IF(B641=" "," ",_xlfn.IFNA(INDEX('Table 11 Inputs'!$H:$H, MATCH(B641,'Table 11 Inputs'!$B:$B,0))," "))</f>
        <v xml:space="preserve"> </v>
      </c>
    </row>
    <row r="642" spans="1:3" x14ac:dyDescent="0.2">
      <c r="A642" s="9" t="str">
        <f>_xlfn.IFNA(('Table 11 Inputs'!A644),"")</f>
        <v xml:space="preserve"> </v>
      </c>
      <c r="B642" s="79" t="str">
        <f>IF(TRIM('Table 11 Inputs'!B644)="","", 'Table 11 Inputs'!B644)</f>
        <v/>
      </c>
      <c r="C642" s="94" t="str">
        <f>IF(B642=" "," ",_xlfn.IFNA(INDEX('Table 11 Inputs'!$H:$H, MATCH(B642,'Table 11 Inputs'!$B:$B,0))," "))</f>
        <v xml:space="preserve"> </v>
      </c>
    </row>
    <row r="643" spans="1:3" x14ac:dyDescent="0.2">
      <c r="A643" s="9" t="str">
        <f>_xlfn.IFNA(('Table 11 Inputs'!A645),"")</f>
        <v xml:space="preserve"> </v>
      </c>
      <c r="B643" s="79" t="str">
        <f>IF(TRIM('Table 11 Inputs'!B645)="","", 'Table 11 Inputs'!B645)</f>
        <v/>
      </c>
      <c r="C643" s="94" t="str">
        <f>IF(B643=" "," ",_xlfn.IFNA(INDEX('Table 11 Inputs'!$H:$H, MATCH(B643,'Table 11 Inputs'!$B:$B,0))," "))</f>
        <v xml:space="preserve"> </v>
      </c>
    </row>
    <row r="644" spans="1:3" x14ac:dyDescent="0.2">
      <c r="A644" s="9" t="str">
        <f>_xlfn.IFNA(('Table 11 Inputs'!A646),"")</f>
        <v xml:space="preserve"> </v>
      </c>
      <c r="B644" s="79" t="str">
        <f>IF(TRIM('Table 11 Inputs'!B646)="","", 'Table 11 Inputs'!B646)</f>
        <v/>
      </c>
      <c r="C644" s="94" t="str">
        <f>IF(B644=" "," ",_xlfn.IFNA(INDEX('Table 11 Inputs'!$H:$H, MATCH(B644,'Table 11 Inputs'!$B:$B,0))," "))</f>
        <v xml:space="preserve"> </v>
      </c>
    </row>
    <row r="645" spans="1:3" x14ac:dyDescent="0.2">
      <c r="A645" s="9" t="str">
        <f>_xlfn.IFNA(('Table 11 Inputs'!A647),"")</f>
        <v xml:space="preserve"> </v>
      </c>
      <c r="B645" s="79" t="str">
        <f>IF(TRIM('Table 11 Inputs'!B647)="","", 'Table 11 Inputs'!B647)</f>
        <v/>
      </c>
      <c r="C645" s="94" t="str">
        <f>IF(B645=" "," ",_xlfn.IFNA(INDEX('Table 11 Inputs'!$H:$H, MATCH(B645,'Table 11 Inputs'!$B:$B,0))," "))</f>
        <v xml:space="preserve"> </v>
      </c>
    </row>
    <row r="646" spans="1:3" x14ac:dyDescent="0.2">
      <c r="A646" s="9" t="str">
        <f>_xlfn.IFNA(('Table 11 Inputs'!A648),"")</f>
        <v xml:space="preserve"> </v>
      </c>
      <c r="B646" s="79" t="str">
        <f>IF(TRIM('Table 11 Inputs'!B648)="","", 'Table 11 Inputs'!B648)</f>
        <v/>
      </c>
      <c r="C646" s="94" t="str">
        <f>IF(B646=" "," ",_xlfn.IFNA(INDEX('Table 11 Inputs'!$H:$H, MATCH(B646,'Table 11 Inputs'!$B:$B,0))," "))</f>
        <v xml:space="preserve"> </v>
      </c>
    </row>
    <row r="647" spans="1:3" x14ac:dyDescent="0.2">
      <c r="A647" s="9" t="str">
        <f>_xlfn.IFNA(('Table 11 Inputs'!A649),"")</f>
        <v xml:space="preserve"> </v>
      </c>
      <c r="B647" s="79" t="str">
        <f>IF(TRIM('Table 11 Inputs'!B649)="","", 'Table 11 Inputs'!B649)</f>
        <v/>
      </c>
      <c r="C647" s="94" t="str">
        <f>IF(B647=" "," ",_xlfn.IFNA(INDEX('Table 11 Inputs'!$H:$H, MATCH(B647,'Table 11 Inputs'!$B:$B,0))," "))</f>
        <v xml:space="preserve"> </v>
      </c>
    </row>
    <row r="648" spans="1:3" x14ac:dyDescent="0.2">
      <c r="A648" s="9" t="str">
        <f>_xlfn.IFNA(('Table 11 Inputs'!A650),"")</f>
        <v xml:space="preserve"> </v>
      </c>
      <c r="B648" s="79" t="str">
        <f>IF(TRIM('Table 11 Inputs'!B650)="","", 'Table 11 Inputs'!B650)</f>
        <v/>
      </c>
      <c r="C648" s="94" t="str">
        <f>IF(B648=" "," ",_xlfn.IFNA(INDEX('Table 11 Inputs'!$H:$H, MATCH(B648,'Table 11 Inputs'!$B:$B,0))," "))</f>
        <v xml:space="preserve"> </v>
      </c>
    </row>
    <row r="649" spans="1:3" x14ac:dyDescent="0.2">
      <c r="A649" s="9" t="str">
        <f>_xlfn.IFNA(('Table 11 Inputs'!A651),"")</f>
        <v xml:space="preserve"> </v>
      </c>
      <c r="B649" s="79" t="str">
        <f>IF(TRIM('Table 11 Inputs'!B651)="","", 'Table 11 Inputs'!B651)</f>
        <v/>
      </c>
      <c r="C649" s="94" t="str">
        <f>IF(B649=" "," ",_xlfn.IFNA(INDEX('Table 11 Inputs'!$H:$H, MATCH(B649,'Table 11 Inputs'!$B:$B,0))," "))</f>
        <v xml:space="preserve"> </v>
      </c>
    </row>
    <row r="650" spans="1:3" x14ac:dyDescent="0.2">
      <c r="A650" s="9" t="str">
        <f>_xlfn.IFNA(('Table 11 Inputs'!A652),"")</f>
        <v xml:space="preserve"> </v>
      </c>
      <c r="B650" s="79" t="str">
        <f>IF(TRIM('Table 11 Inputs'!B652)="","", 'Table 11 Inputs'!B652)</f>
        <v/>
      </c>
      <c r="C650" s="94" t="str">
        <f>IF(B650=" "," ",_xlfn.IFNA(INDEX('Table 11 Inputs'!$H:$H, MATCH(B650,'Table 11 Inputs'!$B:$B,0))," "))</f>
        <v xml:space="preserve"> </v>
      </c>
    </row>
    <row r="651" spans="1:3" x14ac:dyDescent="0.2">
      <c r="A651" s="9" t="str">
        <f>_xlfn.IFNA(('Table 11 Inputs'!A653),"")</f>
        <v xml:space="preserve"> </v>
      </c>
      <c r="B651" s="79" t="str">
        <f>IF(TRIM('Table 11 Inputs'!B653)="","", 'Table 11 Inputs'!B653)</f>
        <v/>
      </c>
      <c r="C651" s="94" t="str">
        <f>IF(B651=" "," ",_xlfn.IFNA(INDEX('Table 11 Inputs'!$H:$H, MATCH(B651,'Table 11 Inputs'!$B:$B,0))," "))</f>
        <v xml:space="preserve"> </v>
      </c>
    </row>
    <row r="652" spans="1:3" x14ac:dyDescent="0.2">
      <c r="A652" s="9" t="str">
        <f>_xlfn.IFNA(('Table 11 Inputs'!A654),"")</f>
        <v xml:space="preserve"> </v>
      </c>
      <c r="B652" s="79" t="str">
        <f>IF(TRIM('Table 11 Inputs'!B654)="","", 'Table 11 Inputs'!B654)</f>
        <v/>
      </c>
      <c r="C652" s="94" t="str">
        <f>IF(B652=" "," ",_xlfn.IFNA(INDEX('Table 11 Inputs'!$H:$H, MATCH(B652,'Table 11 Inputs'!$B:$B,0))," "))</f>
        <v xml:space="preserve"> </v>
      </c>
    </row>
    <row r="653" spans="1:3" x14ac:dyDescent="0.2">
      <c r="A653" s="9" t="str">
        <f>_xlfn.IFNA(('Table 11 Inputs'!A655),"")</f>
        <v xml:space="preserve"> </v>
      </c>
      <c r="B653" s="79" t="str">
        <f>IF(TRIM('Table 11 Inputs'!B655)="","", 'Table 11 Inputs'!B655)</f>
        <v/>
      </c>
      <c r="C653" s="94" t="str">
        <f>IF(B653=" "," ",_xlfn.IFNA(INDEX('Table 11 Inputs'!$H:$H, MATCH(B653,'Table 11 Inputs'!$B:$B,0))," "))</f>
        <v xml:space="preserve"> </v>
      </c>
    </row>
    <row r="654" spans="1:3" x14ac:dyDescent="0.2">
      <c r="A654" s="9" t="str">
        <f>_xlfn.IFNA(('Table 11 Inputs'!A656),"")</f>
        <v xml:space="preserve"> </v>
      </c>
      <c r="B654" s="79" t="str">
        <f>IF(TRIM('Table 11 Inputs'!B656)="","", 'Table 11 Inputs'!B656)</f>
        <v/>
      </c>
      <c r="C654" s="94" t="str">
        <f>IF(B654=" "," ",_xlfn.IFNA(INDEX('Table 11 Inputs'!$H:$H, MATCH(B654,'Table 11 Inputs'!$B:$B,0))," "))</f>
        <v xml:space="preserve"> </v>
      </c>
    </row>
    <row r="655" spans="1:3" x14ac:dyDescent="0.2">
      <c r="A655" s="9" t="str">
        <f>_xlfn.IFNA(('Table 11 Inputs'!A657),"")</f>
        <v xml:space="preserve"> </v>
      </c>
      <c r="B655" s="79" t="str">
        <f>IF(TRIM('Table 11 Inputs'!B657)="","", 'Table 11 Inputs'!B657)</f>
        <v/>
      </c>
      <c r="C655" s="94" t="str">
        <f>IF(B655=" "," ",_xlfn.IFNA(INDEX('Table 11 Inputs'!$H:$H, MATCH(B655,'Table 11 Inputs'!$B:$B,0))," "))</f>
        <v xml:space="preserve"> </v>
      </c>
    </row>
    <row r="656" spans="1:3" x14ac:dyDescent="0.2">
      <c r="A656" s="9" t="str">
        <f>_xlfn.IFNA(('Table 11 Inputs'!A658),"")</f>
        <v xml:space="preserve"> </v>
      </c>
      <c r="B656" s="79" t="str">
        <f>IF(TRIM('Table 11 Inputs'!B658)="","", 'Table 11 Inputs'!B658)</f>
        <v/>
      </c>
      <c r="C656" s="94" t="str">
        <f>IF(B656=" "," ",_xlfn.IFNA(INDEX('Table 11 Inputs'!$H:$H, MATCH(B656,'Table 11 Inputs'!$B:$B,0))," "))</f>
        <v xml:space="preserve"> </v>
      </c>
    </row>
    <row r="657" spans="1:3" x14ac:dyDescent="0.2">
      <c r="A657" s="9" t="str">
        <f>_xlfn.IFNA(('Table 11 Inputs'!A659),"")</f>
        <v xml:space="preserve"> </v>
      </c>
      <c r="B657" s="79" t="str">
        <f>IF(TRIM('Table 11 Inputs'!B659)="","", 'Table 11 Inputs'!B659)</f>
        <v/>
      </c>
      <c r="C657" s="94" t="str">
        <f>IF(B657=" "," ",_xlfn.IFNA(INDEX('Table 11 Inputs'!$H:$H, MATCH(B657,'Table 11 Inputs'!$B:$B,0))," "))</f>
        <v xml:space="preserve"> </v>
      </c>
    </row>
    <row r="658" spans="1:3" x14ac:dyDescent="0.2">
      <c r="A658" s="9" t="str">
        <f>_xlfn.IFNA(('Table 11 Inputs'!A660),"")</f>
        <v xml:space="preserve"> </v>
      </c>
      <c r="B658" s="79" t="str">
        <f>IF(TRIM('Table 11 Inputs'!B660)="","", 'Table 11 Inputs'!B660)</f>
        <v/>
      </c>
      <c r="C658" s="94" t="str">
        <f>IF(B658=" "," ",_xlfn.IFNA(INDEX('Table 11 Inputs'!$H:$H, MATCH(B658,'Table 11 Inputs'!$B:$B,0))," "))</f>
        <v xml:space="preserve"> </v>
      </c>
    </row>
    <row r="659" spans="1:3" x14ac:dyDescent="0.2">
      <c r="A659" s="9" t="str">
        <f>_xlfn.IFNA(('Table 11 Inputs'!A661),"")</f>
        <v xml:space="preserve"> </v>
      </c>
      <c r="B659" s="79" t="str">
        <f>IF(TRIM('Table 11 Inputs'!B661)="","", 'Table 11 Inputs'!B661)</f>
        <v/>
      </c>
      <c r="C659" s="94" t="str">
        <f>IF(B659=" "," ",_xlfn.IFNA(INDEX('Table 11 Inputs'!$H:$H, MATCH(B659,'Table 11 Inputs'!$B:$B,0))," "))</f>
        <v xml:space="preserve"> </v>
      </c>
    </row>
    <row r="660" spans="1:3" x14ac:dyDescent="0.2">
      <c r="A660" s="9" t="str">
        <f>_xlfn.IFNA(('Table 11 Inputs'!A662),"")</f>
        <v xml:space="preserve"> </v>
      </c>
      <c r="B660" s="79" t="str">
        <f>IF(TRIM('Table 11 Inputs'!B662)="","", 'Table 11 Inputs'!B662)</f>
        <v/>
      </c>
      <c r="C660" s="94" t="str">
        <f>IF(B660=" "," ",_xlfn.IFNA(INDEX('Table 11 Inputs'!$H:$H, MATCH(B660,'Table 11 Inputs'!$B:$B,0))," "))</f>
        <v xml:space="preserve"> </v>
      </c>
    </row>
    <row r="661" spans="1:3" x14ac:dyDescent="0.2">
      <c r="A661" s="9" t="str">
        <f>_xlfn.IFNA(('Table 11 Inputs'!A663),"")</f>
        <v xml:space="preserve"> </v>
      </c>
      <c r="B661" s="79" t="str">
        <f>IF(TRIM('Table 11 Inputs'!B663)="","", 'Table 11 Inputs'!B663)</f>
        <v/>
      </c>
      <c r="C661" s="94" t="str">
        <f>IF(B661=" "," ",_xlfn.IFNA(INDEX('Table 11 Inputs'!$H:$H, MATCH(B661,'Table 11 Inputs'!$B:$B,0))," "))</f>
        <v xml:space="preserve"> </v>
      </c>
    </row>
    <row r="662" spans="1:3" x14ac:dyDescent="0.2">
      <c r="A662" s="9" t="str">
        <f>_xlfn.IFNA(('Table 11 Inputs'!A664),"")</f>
        <v xml:space="preserve"> </v>
      </c>
      <c r="B662" s="79" t="str">
        <f>IF(TRIM('Table 11 Inputs'!B664)="","", 'Table 11 Inputs'!B664)</f>
        <v/>
      </c>
      <c r="C662" s="94" t="str">
        <f>IF(B662=" "," ",_xlfn.IFNA(INDEX('Table 11 Inputs'!$H:$H, MATCH(B662,'Table 11 Inputs'!$B:$B,0))," "))</f>
        <v xml:space="preserve"> </v>
      </c>
    </row>
    <row r="663" spans="1:3" x14ac:dyDescent="0.2">
      <c r="A663" s="9" t="str">
        <f>_xlfn.IFNA(('Table 11 Inputs'!A665),"")</f>
        <v xml:space="preserve"> </v>
      </c>
      <c r="B663" s="79" t="str">
        <f>IF(TRIM('Table 11 Inputs'!B665)="","", 'Table 11 Inputs'!B665)</f>
        <v/>
      </c>
      <c r="C663" s="94" t="str">
        <f>IF(B663=" "," ",_xlfn.IFNA(INDEX('Table 11 Inputs'!$H:$H, MATCH(B663,'Table 11 Inputs'!$B:$B,0))," "))</f>
        <v xml:space="preserve"> </v>
      </c>
    </row>
    <row r="664" spans="1:3" x14ac:dyDescent="0.2">
      <c r="A664" s="9" t="str">
        <f>_xlfn.IFNA(('Table 11 Inputs'!A666),"")</f>
        <v xml:space="preserve"> </v>
      </c>
      <c r="B664" s="79" t="str">
        <f>IF(TRIM('Table 11 Inputs'!B666)="","", 'Table 11 Inputs'!B666)</f>
        <v/>
      </c>
      <c r="C664" s="94" t="str">
        <f>IF(B664=" "," ",_xlfn.IFNA(INDEX('Table 11 Inputs'!$H:$H, MATCH(B664,'Table 11 Inputs'!$B:$B,0))," "))</f>
        <v xml:space="preserve"> </v>
      </c>
    </row>
    <row r="665" spans="1:3" x14ac:dyDescent="0.2">
      <c r="A665" s="9" t="str">
        <f>_xlfn.IFNA(('Table 11 Inputs'!A667),"")</f>
        <v xml:space="preserve"> </v>
      </c>
      <c r="B665" s="79" t="str">
        <f>IF(TRIM('Table 11 Inputs'!B667)="","", 'Table 11 Inputs'!B667)</f>
        <v/>
      </c>
      <c r="C665" s="94" t="str">
        <f>IF(B665=" "," ",_xlfn.IFNA(INDEX('Table 11 Inputs'!$H:$H, MATCH(B665,'Table 11 Inputs'!$B:$B,0))," "))</f>
        <v xml:space="preserve"> </v>
      </c>
    </row>
    <row r="666" spans="1:3" x14ac:dyDescent="0.2">
      <c r="A666" s="9" t="str">
        <f>_xlfn.IFNA(('Table 11 Inputs'!A668),"")</f>
        <v xml:space="preserve"> </v>
      </c>
      <c r="B666" s="79" t="str">
        <f>IF(TRIM('Table 11 Inputs'!B668)="","", 'Table 11 Inputs'!B668)</f>
        <v/>
      </c>
      <c r="C666" s="94" t="str">
        <f>IF(B666=" "," ",_xlfn.IFNA(INDEX('Table 11 Inputs'!$H:$H, MATCH(B666,'Table 11 Inputs'!$B:$B,0))," "))</f>
        <v xml:space="preserve"> </v>
      </c>
    </row>
    <row r="667" spans="1:3" x14ac:dyDescent="0.2">
      <c r="A667" s="9" t="str">
        <f>_xlfn.IFNA(('Table 11 Inputs'!A669),"")</f>
        <v xml:space="preserve"> </v>
      </c>
      <c r="B667" s="79" t="str">
        <f>IF(TRIM('Table 11 Inputs'!B669)="","", 'Table 11 Inputs'!B669)</f>
        <v/>
      </c>
      <c r="C667" s="94" t="str">
        <f>IF(B667=" "," ",_xlfn.IFNA(INDEX('Table 11 Inputs'!$H:$H, MATCH(B667,'Table 11 Inputs'!$B:$B,0))," "))</f>
        <v xml:space="preserve"> </v>
      </c>
    </row>
    <row r="668" spans="1:3" x14ac:dyDescent="0.2">
      <c r="A668" s="9" t="str">
        <f>_xlfn.IFNA(('Table 11 Inputs'!A670),"")</f>
        <v xml:space="preserve"> </v>
      </c>
      <c r="B668" s="79" t="str">
        <f>IF(TRIM('Table 11 Inputs'!B670)="","", 'Table 11 Inputs'!B670)</f>
        <v/>
      </c>
      <c r="C668" s="94" t="str">
        <f>IF(B668=" "," ",_xlfn.IFNA(INDEX('Table 11 Inputs'!$H:$H, MATCH(B668,'Table 11 Inputs'!$B:$B,0))," "))</f>
        <v xml:space="preserve"> </v>
      </c>
    </row>
    <row r="669" spans="1:3" x14ac:dyDescent="0.2">
      <c r="A669" s="9" t="str">
        <f>_xlfn.IFNA(('Table 11 Inputs'!A671),"")</f>
        <v xml:space="preserve"> </v>
      </c>
      <c r="B669" s="79" t="str">
        <f>IF(TRIM('Table 11 Inputs'!B671)="","", 'Table 11 Inputs'!B671)</f>
        <v/>
      </c>
      <c r="C669" s="94" t="str">
        <f>IF(B669=" "," ",_xlfn.IFNA(INDEX('Table 11 Inputs'!$H:$H, MATCH(B669,'Table 11 Inputs'!$B:$B,0))," "))</f>
        <v xml:space="preserve"> </v>
      </c>
    </row>
    <row r="670" spans="1:3" x14ac:dyDescent="0.2">
      <c r="A670" s="9" t="str">
        <f>_xlfn.IFNA(('Table 11 Inputs'!A672),"")</f>
        <v xml:space="preserve"> </v>
      </c>
      <c r="B670" s="79" t="str">
        <f>IF(TRIM('Table 11 Inputs'!B672)="","", 'Table 11 Inputs'!B672)</f>
        <v/>
      </c>
      <c r="C670" s="94" t="str">
        <f>IF(B670=" "," ",_xlfn.IFNA(INDEX('Table 11 Inputs'!$H:$H, MATCH(B670,'Table 11 Inputs'!$B:$B,0))," "))</f>
        <v xml:space="preserve"> </v>
      </c>
    </row>
    <row r="671" spans="1:3" x14ac:dyDescent="0.2">
      <c r="A671" s="9" t="str">
        <f>_xlfn.IFNA(('Table 11 Inputs'!A673),"")</f>
        <v xml:space="preserve"> </v>
      </c>
      <c r="B671" s="79" t="str">
        <f>IF(TRIM('Table 11 Inputs'!B673)="","", 'Table 11 Inputs'!B673)</f>
        <v/>
      </c>
      <c r="C671" s="94" t="str">
        <f>IF(B671=" "," ",_xlfn.IFNA(INDEX('Table 11 Inputs'!$H:$H, MATCH(B671,'Table 11 Inputs'!$B:$B,0))," "))</f>
        <v xml:space="preserve"> </v>
      </c>
    </row>
    <row r="672" spans="1:3" x14ac:dyDescent="0.2">
      <c r="A672" s="9" t="str">
        <f>_xlfn.IFNA(('Table 11 Inputs'!A674),"")</f>
        <v xml:space="preserve"> </v>
      </c>
      <c r="B672" s="79" t="str">
        <f>IF(TRIM('Table 11 Inputs'!B674)="","", 'Table 11 Inputs'!B674)</f>
        <v/>
      </c>
      <c r="C672" s="94" t="str">
        <f>IF(B672=" "," ",_xlfn.IFNA(INDEX('Table 11 Inputs'!$H:$H, MATCH(B672,'Table 11 Inputs'!$B:$B,0))," "))</f>
        <v xml:space="preserve"> </v>
      </c>
    </row>
    <row r="673" spans="1:3" x14ac:dyDescent="0.2">
      <c r="A673" s="9" t="str">
        <f>_xlfn.IFNA(('Table 11 Inputs'!A675),"")</f>
        <v xml:space="preserve"> </v>
      </c>
      <c r="B673" s="79" t="str">
        <f>IF(TRIM('Table 11 Inputs'!B675)="","", 'Table 11 Inputs'!B675)</f>
        <v/>
      </c>
      <c r="C673" s="94" t="str">
        <f>IF(B673=" "," ",_xlfn.IFNA(INDEX('Table 11 Inputs'!$H:$H, MATCH(B673,'Table 11 Inputs'!$B:$B,0))," "))</f>
        <v xml:space="preserve"> </v>
      </c>
    </row>
    <row r="674" spans="1:3" x14ac:dyDescent="0.2">
      <c r="A674" s="9" t="str">
        <f>_xlfn.IFNA(('Table 11 Inputs'!A676),"")</f>
        <v xml:space="preserve"> </v>
      </c>
      <c r="B674" s="79" t="str">
        <f>IF(TRIM('Table 11 Inputs'!B676)="","", 'Table 11 Inputs'!B676)</f>
        <v/>
      </c>
      <c r="C674" s="94" t="str">
        <f>IF(B674=" "," ",_xlfn.IFNA(INDEX('Table 11 Inputs'!$H:$H, MATCH(B674,'Table 11 Inputs'!$B:$B,0))," "))</f>
        <v xml:space="preserve"> </v>
      </c>
    </row>
    <row r="675" spans="1:3" x14ac:dyDescent="0.2">
      <c r="A675" s="9" t="str">
        <f>_xlfn.IFNA(('Table 11 Inputs'!A677),"")</f>
        <v xml:space="preserve"> </v>
      </c>
      <c r="B675" s="79" t="str">
        <f>IF(TRIM('Table 11 Inputs'!B677)="","", 'Table 11 Inputs'!B677)</f>
        <v/>
      </c>
      <c r="C675" s="94" t="str">
        <f>IF(B675=" "," ",_xlfn.IFNA(INDEX('Table 11 Inputs'!$H:$H, MATCH(B675,'Table 11 Inputs'!$B:$B,0))," "))</f>
        <v xml:space="preserve"> </v>
      </c>
    </row>
    <row r="676" spans="1:3" x14ac:dyDescent="0.2">
      <c r="A676" s="9" t="str">
        <f>_xlfn.IFNA(('Table 11 Inputs'!A678),"")</f>
        <v xml:space="preserve"> </v>
      </c>
      <c r="B676" s="79" t="str">
        <f>IF(TRIM('Table 11 Inputs'!B678)="","", 'Table 11 Inputs'!B678)</f>
        <v/>
      </c>
      <c r="C676" s="94" t="str">
        <f>IF(B676=" "," ",_xlfn.IFNA(INDEX('Table 11 Inputs'!$H:$H, MATCH(B676,'Table 11 Inputs'!$B:$B,0))," "))</f>
        <v xml:space="preserve"> </v>
      </c>
    </row>
    <row r="677" spans="1:3" x14ac:dyDescent="0.2">
      <c r="A677" s="9" t="str">
        <f>_xlfn.IFNA(('Table 11 Inputs'!A679),"")</f>
        <v xml:space="preserve"> </v>
      </c>
      <c r="B677" s="79" t="str">
        <f>IF(TRIM('Table 11 Inputs'!B679)="","", 'Table 11 Inputs'!B679)</f>
        <v/>
      </c>
      <c r="C677" s="94" t="str">
        <f>IF(B677=" "," ",_xlfn.IFNA(INDEX('Table 11 Inputs'!$H:$H, MATCH(B677,'Table 11 Inputs'!$B:$B,0))," "))</f>
        <v xml:space="preserve"> </v>
      </c>
    </row>
    <row r="678" spans="1:3" x14ac:dyDescent="0.2">
      <c r="A678" s="9" t="str">
        <f>_xlfn.IFNA(('Table 11 Inputs'!A680),"")</f>
        <v xml:space="preserve"> </v>
      </c>
      <c r="B678" s="79" t="str">
        <f>IF(TRIM('Table 11 Inputs'!B680)="","", 'Table 11 Inputs'!B680)</f>
        <v/>
      </c>
      <c r="C678" s="94" t="str">
        <f>IF(B678=" "," ",_xlfn.IFNA(INDEX('Table 11 Inputs'!$H:$H, MATCH(B678,'Table 11 Inputs'!$B:$B,0))," "))</f>
        <v xml:space="preserve"> </v>
      </c>
    </row>
    <row r="679" spans="1:3" x14ac:dyDescent="0.2">
      <c r="A679" s="9" t="str">
        <f>_xlfn.IFNA(('Table 11 Inputs'!A681),"")</f>
        <v xml:space="preserve"> </v>
      </c>
      <c r="B679" s="79" t="str">
        <f>IF(TRIM('Table 11 Inputs'!B681)="","", 'Table 11 Inputs'!B681)</f>
        <v/>
      </c>
      <c r="C679" s="94" t="str">
        <f>IF(B679=" "," ",_xlfn.IFNA(INDEX('Table 11 Inputs'!$H:$H, MATCH(B679,'Table 11 Inputs'!$B:$B,0))," "))</f>
        <v xml:space="preserve"> </v>
      </c>
    </row>
    <row r="680" spans="1:3" x14ac:dyDescent="0.2">
      <c r="A680" s="9" t="str">
        <f>_xlfn.IFNA(('Table 11 Inputs'!A682),"")</f>
        <v xml:space="preserve"> </v>
      </c>
      <c r="B680" s="79" t="str">
        <f>IF(TRIM('Table 11 Inputs'!B682)="","", 'Table 11 Inputs'!B682)</f>
        <v/>
      </c>
      <c r="C680" s="94" t="str">
        <f>IF(B680=" "," ",_xlfn.IFNA(INDEX('Table 11 Inputs'!$H:$H, MATCH(B680,'Table 11 Inputs'!$B:$B,0))," "))</f>
        <v xml:space="preserve"> </v>
      </c>
    </row>
    <row r="681" spans="1:3" x14ac:dyDescent="0.2">
      <c r="A681" s="9" t="str">
        <f>_xlfn.IFNA(('Table 11 Inputs'!A683),"")</f>
        <v xml:space="preserve"> </v>
      </c>
      <c r="B681" s="79" t="str">
        <f>IF(TRIM('Table 11 Inputs'!B683)="","", 'Table 11 Inputs'!B683)</f>
        <v/>
      </c>
      <c r="C681" s="94" t="str">
        <f>IF(B681=" "," ",_xlfn.IFNA(INDEX('Table 11 Inputs'!$H:$H, MATCH(B681,'Table 11 Inputs'!$B:$B,0))," "))</f>
        <v xml:space="preserve"> </v>
      </c>
    </row>
    <row r="682" spans="1:3" x14ac:dyDescent="0.2">
      <c r="A682" s="9" t="str">
        <f>_xlfn.IFNA(('Table 11 Inputs'!A684),"")</f>
        <v xml:space="preserve"> </v>
      </c>
      <c r="B682" s="79" t="str">
        <f>IF(TRIM('Table 11 Inputs'!B684)="","", 'Table 11 Inputs'!B684)</f>
        <v/>
      </c>
      <c r="C682" s="94" t="str">
        <f>IF(B682=" "," ",_xlfn.IFNA(INDEX('Table 11 Inputs'!$H:$H, MATCH(B682,'Table 11 Inputs'!$B:$B,0))," "))</f>
        <v xml:space="preserve"> </v>
      </c>
    </row>
    <row r="683" spans="1:3" x14ac:dyDescent="0.2">
      <c r="A683" s="9" t="str">
        <f>_xlfn.IFNA(('Table 11 Inputs'!A685),"")</f>
        <v xml:space="preserve"> </v>
      </c>
      <c r="B683" s="79" t="str">
        <f>IF(TRIM('Table 11 Inputs'!B685)="","", 'Table 11 Inputs'!B685)</f>
        <v/>
      </c>
      <c r="C683" s="94" t="str">
        <f>IF(B683=" "," ",_xlfn.IFNA(INDEX('Table 11 Inputs'!$H:$H, MATCH(B683,'Table 11 Inputs'!$B:$B,0))," "))</f>
        <v xml:space="preserve"> </v>
      </c>
    </row>
    <row r="684" spans="1:3" x14ac:dyDescent="0.2">
      <c r="A684" s="9" t="str">
        <f>_xlfn.IFNA(('Table 11 Inputs'!A686),"")</f>
        <v xml:space="preserve"> </v>
      </c>
      <c r="B684" s="79" t="str">
        <f>IF(TRIM('Table 11 Inputs'!B686)="","", 'Table 11 Inputs'!B686)</f>
        <v/>
      </c>
      <c r="C684" s="94" t="str">
        <f>IF(B684=" "," ",_xlfn.IFNA(INDEX('Table 11 Inputs'!$H:$H, MATCH(B684,'Table 11 Inputs'!$B:$B,0))," "))</f>
        <v xml:space="preserve"> </v>
      </c>
    </row>
    <row r="685" spans="1:3" x14ac:dyDescent="0.2">
      <c r="A685" s="9" t="str">
        <f>_xlfn.IFNA(('Table 11 Inputs'!A687),"")</f>
        <v xml:space="preserve"> </v>
      </c>
      <c r="B685" s="79" t="str">
        <f>IF(TRIM('Table 11 Inputs'!B687)="","", 'Table 11 Inputs'!B687)</f>
        <v/>
      </c>
      <c r="C685" s="94" t="str">
        <f>IF(B685=" "," ",_xlfn.IFNA(INDEX('Table 11 Inputs'!$H:$H, MATCH(B685,'Table 11 Inputs'!$B:$B,0))," "))</f>
        <v xml:space="preserve"> </v>
      </c>
    </row>
    <row r="686" spans="1:3" x14ac:dyDescent="0.2">
      <c r="A686" s="9" t="str">
        <f>_xlfn.IFNA(('Table 11 Inputs'!A688),"")</f>
        <v xml:space="preserve"> </v>
      </c>
      <c r="B686" s="79" t="str">
        <f>IF(TRIM('Table 11 Inputs'!B688)="","", 'Table 11 Inputs'!B688)</f>
        <v/>
      </c>
      <c r="C686" s="94" t="str">
        <f>IF(B686=" "," ",_xlfn.IFNA(INDEX('Table 11 Inputs'!$H:$H, MATCH(B686,'Table 11 Inputs'!$B:$B,0))," "))</f>
        <v xml:space="preserve"> </v>
      </c>
    </row>
    <row r="687" spans="1:3" x14ac:dyDescent="0.2">
      <c r="A687" s="9" t="str">
        <f>_xlfn.IFNA(('Table 11 Inputs'!A689),"")</f>
        <v xml:space="preserve"> </v>
      </c>
      <c r="B687" s="79" t="str">
        <f>IF(TRIM('Table 11 Inputs'!B689)="","", 'Table 11 Inputs'!B689)</f>
        <v/>
      </c>
      <c r="C687" s="94" t="str">
        <f>IF(B687=" "," ",_xlfn.IFNA(INDEX('Table 11 Inputs'!$H:$H, MATCH(B687,'Table 11 Inputs'!$B:$B,0))," "))</f>
        <v xml:space="preserve"> </v>
      </c>
    </row>
    <row r="688" spans="1:3" x14ac:dyDescent="0.2">
      <c r="A688" s="9" t="str">
        <f>_xlfn.IFNA(('Table 11 Inputs'!A690),"")</f>
        <v xml:space="preserve"> </v>
      </c>
      <c r="B688" s="79" t="str">
        <f>IF(TRIM('Table 11 Inputs'!B690)="","", 'Table 11 Inputs'!B690)</f>
        <v/>
      </c>
      <c r="C688" s="94" t="str">
        <f>IF(B688=" "," ",_xlfn.IFNA(INDEX('Table 11 Inputs'!$H:$H, MATCH(B688,'Table 11 Inputs'!$B:$B,0))," "))</f>
        <v xml:space="preserve"> </v>
      </c>
    </row>
    <row r="689" spans="1:3" x14ac:dyDescent="0.2">
      <c r="A689" s="9" t="str">
        <f>_xlfn.IFNA(('Table 11 Inputs'!A691),"")</f>
        <v xml:space="preserve"> </v>
      </c>
      <c r="B689" s="79" t="str">
        <f>IF(TRIM('Table 11 Inputs'!B691)="","", 'Table 11 Inputs'!B691)</f>
        <v/>
      </c>
      <c r="C689" s="94" t="str">
        <f>IF(B689=" "," ",_xlfn.IFNA(INDEX('Table 11 Inputs'!$H:$H, MATCH(B689,'Table 11 Inputs'!$B:$B,0))," "))</f>
        <v xml:space="preserve"> </v>
      </c>
    </row>
    <row r="690" spans="1:3" x14ac:dyDescent="0.2">
      <c r="A690" s="9" t="str">
        <f>_xlfn.IFNA(('Table 11 Inputs'!A692),"")</f>
        <v xml:space="preserve"> </v>
      </c>
      <c r="B690" s="79" t="str">
        <f>IF(TRIM('Table 11 Inputs'!B692)="","", 'Table 11 Inputs'!B692)</f>
        <v/>
      </c>
      <c r="C690" s="94" t="str">
        <f>IF(B690=" "," ",_xlfn.IFNA(INDEX('Table 11 Inputs'!$H:$H, MATCH(B690,'Table 11 Inputs'!$B:$B,0))," "))</f>
        <v xml:space="preserve"> </v>
      </c>
    </row>
    <row r="691" spans="1:3" x14ac:dyDescent="0.2">
      <c r="A691" s="9" t="str">
        <f>_xlfn.IFNA(('Table 11 Inputs'!A693),"")</f>
        <v xml:space="preserve"> </v>
      </c>
      <c r="B691" s="79" t="str">
        <f>IF(TRIM('Table 11 Inputs'!B693)="","", 'Table 11 Inputs'!B693)</f>
        <v/>
      </c>
      <c r="C691" s="94" t="str">
        <f>IF(B691=" "," ",_xlfn.IFNA(INDEX('Table 11 Inputs'!$H:$H, MATCH(B691,'Table 11 Inputs'!$B:$B,0))," "))</f>
        <v xml:space="preserve"> </v>
      </c>
    </row>
    <row r="692" spans="1:3" x14ac:dyDescent="0.2">
      <c r="A692" s="9" t="str">
        <f>_xlfn.IFNA(('Table 11 Inputs'!A694),"")</f>
        <v xml:space="preserve"> </v>
      </c>
      <c r="B692" s="79" t="str">
        <f>IF(TRIM('Table 11 Inputs'!B694)="","", 'Table 11 Inputs'!B694)</f>
        <v/>
      </c>
      <c r="C692" s="94" t="str">
        <f>IF(B692=" "," ",_xlfn.IFNA(INDEX('Table 11 Inputs'!$H:$H, MATCH(B692,'Table 11 Inputs'!$B:$B,0))," "))</f>
        <v xml:space="preserve"> </v>
      </c>
    </row>
    <row r="693" spans="1:3" x14ac:dyDescent="0.2">
      <c r="A693" s="9" t="str">
        <f>_xlfn.IFNA(('Table 11 Inputs'!A695),"")</f>
        <v xml:space="preserve"> </v>
      </c>
      <c r="B693" s="79" t="str">
        <f>IF(TRIM('Table 11 Inputs'!B695)="","", 'Table 11 Inputs'!B695)</f>
        <v/>
      </c>
      <c r="C693" s="94" t="str">
        <f>IF(B693=" "," ",_xlfn.IFNA(INDEX('Table 11 Inputs'!$H:$H, MATCH(B693,'Table 11 Inputs'!$B:$B,0))," "))</f>
        <v xml:space="preserve"> </v>
      </c>
    </row>
    <row r="694" spans="1:3" x14ac:dyDescent="0.2">
      <c r="A694" s="9" t="str">
        <f>_xlfn.IFNA(('Table 11 Inputs'!A696),"")</f>
        <v xml:space="preserve"> </v>
      </c>
      <c r="B694" s="79" t="str">
        <f>IF(TRIM('Table 11 Inputs'!B696)="","", 'Table 11 Inputs'!B696)</f>
        <v/>
      </c>
      <c r="C694" s="94" t="str">
        <f>IF(B694=" "," ",_xlfn.IFNA(INDEX('Table 11 Inputs'!$H:$H, MATCH(B694,'Table 11 Inputs'!$B:$B,0))," "))</f>
        <v xml:space="preserve"> </v>
      </c>
    </row>
    <row r="695" spans="1:3" x14ac:dyDescent="0.2">
      <c r="A695" s="9" t="str">
        <f>_xlfn.IFNA(('Table 11 Inputs'!A697),"")</f>
        <v xml:space="preserve"> </v>
      </c>
      <c r="B695" s="79" t="str">
        <f>IF(TRIM('Table 11 Inputs'!B697)="","", 'Table 11 Inputs'!B697)</f>
        <v/>
      </c>
      <c r="C695" s="94" t="str">
        <f>IF(B695=" "," ",_xlfn.IFNA(INDEX('Table 11 Inputs'!$H:$H, MATCH(B695,'Table 11 Inputs'!$B:$B,0))," "))</f>
        <v xml:space="preserve"> </v>
      </c>
    </row>
    <row r="696" spans="1:3" x14ac:dyDescent="0.2">
      <c r="A696" s="9" t="str">
        <f>_xlfn.IFNA(('Table 11 Inputs'!A698),"")</f>
        <v xml:space="preserve"> </v>
      </c>
      <c r="B696" s="79" t="str">
        <f>IF(TRIM('Table 11 Inputs'!B698)="","", 'Table 11 Inputs'!B698)</f>
        <v/>
      </c>
      <c r="C696" s="94" t="str">
        <f>IF(B696=" "," ",_xlfn.IFNA(INDEX('Table 11 Inputs'!$H:$H, MATCH(B696,'Table 11 Inputs'!$B:$B,0))," "))</f>
        <v xml:space="preserve"> </v>
      </c>
    </row>
    <row r="697" spans="1:3" x14ac:dyDescent="0.2">
      <c r="A697" s="9" t="str">
        <f>_xlfn.IFNA(('Table 11 Inputs'!A699),"")</f>
        <v xml:space="preserve"> </v>
      </c>
      <c r="B697" s="79" t="str">
        <f>IF(TRIM('Table 11 Inputs'!B699)="","", 'Table 11 Inputs'!B699)</f>
        <v/>
      </c>
      <c r="C697" s="94" t="str">
        <f>IF(B697=" "," ",_xlfn.IFNA(INDEX('Table 11 Inputs'!$H:$H, MATCH(B697,'Table 11 Inputs'!$B:$B,0))," "))</f>
        <v xml:space="preserve"> </v>
      </c>
    </row>
    <row r="698" spans="1:3" x14ac:dyDescent="0.2">
      <c r="A698" s="9" t="str">
        <f>_xlfn.IFNA(('Table 11 Inputs'!A700),"")</f>
        <v xml:space="preserve"> </v>
      </c>
      <c r="B698" s="79" t="str">
        <f>IF(TRIM('Table 11 Inputs'!B700)="","", 'Table 11 Inputs'!B700)</f>
        <v/>
      </c>
      <c r="C698" s="94" t="str">
        <f>IF(B698=" "," ",_xlfn.IFNA(INDEX('Table 11 Inputs'!$H:$H, MATCH(B698,'Table 11 Inputs'!$B:$B,0))," "))</f>
        <v xml:space="preserve"> </v>
      </c>
    </row>
    <row r="699" spans="1:3" x14ac:dyDescent="0.2">
      <c r="A699" s="9" t="str">
        <f>_xlfn.IFNA(('Table 11 Inputs'!A701),"")</f>
        <v xml:space="preserve"> </v>
      </c>
      <c r="B699" s="79" t="str">
        <f>IF(TRIM('Table 11 Inputs'!B701)="","", 'Table 11 Inputs'!B701)</f>
        <v/>
      </c>
      <c r="C699" s="94" t="str">
        <f>IF(B699=" "," ",_xlfn.IFNA(INDEX('Table 11 Inputs'!$H:$H, MATCH(B699,'Table 11 Inputs'!$B:$B,0))," "))</f>
        <v xml:space="preserve"> </v>
      </c>
    </row>
    <row r="700" spans="1:3" x14ac:dyDescent="0.2">
      <c r="A700" s="9" t="str">
        <f>_xlfn.IFNA(('Table 11 Inputs'!A702),"")</f>
        <v xml:space="preserve"> </v>
      </c>
      <c r="B700" s="79" t="str">
        <f>IF(TRIM('Table 11 Inputs'!B702)="","", 'Table 11 Inputs'!B702)</f>
        <v/>
      </c>
      <c r="C700" s="94" t="str">
        <f>IF(B700=" "," ",_xlfn.IFNA(INDEX('Table 11 Inputs'!$H:$H, MATCH(B700,'Table 11 Inputs'!$B:$B,0))," "))</f>
        <v xml:space="preserve"> </v>
      </c>
    </row>
    <row r="701" spans="1:3" x14ac:dyDescent="0.2">
      <c r="A701" s="9" t="str">
        <f>_xlfn.IFNA(('Table 11 Inputs'!A703),"")</f>
        <v xml:space="preserve"> </v>
      </c>
      <c r="B701" s="79" t="str">
        <f>IF(TRIM('Table 11 Inputs'!B703)="","", 'Table 11 Inputs'!B703)</f>
        <v/>
      </c>
      <c r="C701" s="94" t="str">
        <f>IF(B701=" "," ",_xlfn.IFNA(INDEX('Table 11 Inputs'!$H:$H, MATCH(B701,'Table 11 Inputs'!$B:$B,0))," "))</f>
        <v xml:space="preserve"> </v>
      </c>
    </row>
    <row r="702" spans="1:3" x14ac:dyDescent="0.2">
      <c r="A702" s="9" t="str">
        <f>_xlfn.IFNA(('Table 11 Inputs'!A704),"")</f>
        <v xml:space="preserve"> </v>
      </c>
      <c r="B702" s="79" t="str">
        <f>IF(TRIM('Table 11 Inputs'!B704)="","", 'Table 11 Inputs'!B704)</f>
        <v/>
      </c>
      <c r="C702" s="94" t="str">
        <f>IF(B702=" "," ",_xlfn.IFNA(INDEX('Table 11 Inputs'!$H:$H, MATCH(B702,'Table 11 Inputs'!$B:$B,0))," "))</f>
        <v xml:space="preserve"> </v>
      </c>
    </row>
    <row r="703" spans="1:3" x14ac:dyDescent="0.2">
      <c r="A703" s="9" t="str">
        <f>_xlfn.IFNA(('Table 11 Inputs'!A705),"")</f>
        <v xml:space="preserve"> </v>
      </c>
      <c r="B703" s="79" t="str">
        <f>IF(TRIM('Table 11 Inputs'!B705)="","", 'Table 11 Inputs'!B705)</f>
        <v/>
      </c>
      <c r="C703" s="94" t="str">
        <f>IF(B703=" "," ",_xlfn.IFNA(INDEX('Table 11 Inputs'!$H:$H, MATCH(B703,'Table 11 Inputs'!$B:$B,0))," "))</f>
        <v xml:space="preserve"> </v>
      </c>
    </row>
    <row r="704" spans="1:3" x14ac:dyDescent="0.2">
      <c r="A704" s="9" t="str">
        <f>_xlfn.IFNA(('Table 11 Inputs'!A706),"")</f>
        <v xml:space="preserve"> </v>
      </c>
      <c r="B704" s="79" t="str">
        <f>IF(TRIM('Table 11 Inputs'!B706)="","", 'Table 11 Inputs'!B706)</f>
        <v/>
      </c>
      <c r="C704" s="94" t="str">
        <f>IF(B704=" "," ",_xlfn.IFNA(INDEX('Table 11 Inputs'!$H:$H, MATCH(B704,'Table 11 Inputs'!$B:$B,0))," "))</f>
        <v xml:space="preserve"> </v>
      </c>
    </row>
    <row r="705" spans="1:3" x14ac:dyDescent="0.2">
      <c r="A705" s="9" t="str">
        <f>_xlfn.IFNA(('Table 11 Inputs'!A707),"")</f>
        <v xml:space="preserve"> </v>
      </c>
      <c r="B705" s="79" t="str">
        <f>IF(TRIM('Table 11 Inputs'!B707)="","", 'Table 11 Inputs'!B707)</f>
        <v/>
      </c>
      <c r="C705" s="94" t="str">
        <f>IF(B705=" "," ",_xlfn.IFNA(INDEX('Table 11 Inputs'!$H:$H, MATCH(B705,'Table 11 Inputs'!$B:$B,0))," "))</f>
        <v xml:space="preserve"> </v>
      </c>
    </row>
    <row r="706" spans="1:3" x14ac:dyDescent="0.2">
      <c r="A706" s="9" t="str">
        <f>_xlfn.IFNA(('Table 11 Inputs'!A708),"")</f>
        <v xml:space="preserve"> </v>
      </c>
      <c r="B706" s="79" t="str">
        <f>IF(TRIM('Table 11 Inputs'!B708)="","", 'Table 11 Inputs'!B708)</f>
        <v/>
      </c>
      <c r="C706" s="94" t="str">
        <f>IF(B706=" "," ",_xlfn.IFNA(INDEX('Table 11 Inputs'!$H:$H, MATCH(B706,'Table 11 Inputs'!$B:$B,0))," "))</f>
        <v xml:space="preserve"> </v>
      </c>
    </row>
    <row r="707" spans="1:3" x14ac:dyDescent="0.2">
      <c r="A707" s="9" t="str">
        <f>_xlfn.IFNA(('Table 11 Inputs'!A709),"")</f>
        <v xml:space="preserve"> </v>
      </c>
      <c r="B707" s="79" t="str">
        <f>IF(TRIM('Table 11 Inputs'!B709)="","", 'Table 11 Inputs'!B709)</f>
        <v/>
      </c>
      <c r="C707" s="94" t="str">
        <f>IF(B707=" "," ",_xlfn.IFNA(INDEX('Table 11 Inputs'!$H:$H, MATCH(B707,'Table 11 Inputs'!$B:$B,0))," "))</f>
        <v xml:space="preserve"> </v>
      </c>
    </row>
    <row r="708" spans="1:3" x14ac:dyDescent="0.2">
      <c r="A708" s="9" t="str">
        <f>_xlfn.IFNA(('Table 11 Inputs'!A710),"")</f>
        <v xml:space="preserve"> </v>
      </c>
      <c r="B708" s="79" t="str">
        <f>IF(TRIM('Table 11 Inputs'!B710)="","", 'Table 11 Inputs'!B710)</f>
        <v/>
      </c>
      <c r="C708" s="94" t="str">
        <f>IF(B708=" "," ",_xlfn.IFNA(INDEX('Table 11 Inputs'!$H:$H, MATCH(B708,'Table 11 Inputs'!$B:$B,0))," "))</f>
        <v xml:space="preserve"> </v>
      </c>
    </row>
    <row r="709" spans="1:3" x14ac:dyDescent="0.2">
      <c r="A709" s="9" t="str">
        <f>_xlfn.IFNA(('Table 11 Inputs'!A711),"")</f>
        <v xml:space="preserve"> </v>
      </c>
      <c r="B709" s="79" t="str">
        <f>IF(TRIM('Table 11 Inputs'!B711)="","", 'Table 11 Inputs'!B711)</f>
        <v/>
      </c>
      <c r="C709" s="94" t="str">
        <f>IF(B709=" "," ",_xlfn.IFNA(INDEX('Table 11 Inputs'!$H:$H, MATCH(B709,'Table 11 Inputs'!$B:$B,0))," "))</f>
        <v xml:space="preserve"> </v>
      </c>
    </row>
    <row r="710" spans="1:3" x14ac:dyDescent="0.2">
      <c r="A710" s="9" t="str">
        <f>_xlfn.IFNA(('Table 11 Inputs'!A712),"")</f>
        <v xml:space="preserve"> </v>
      </c>
      <c r="B710" s="79" t="str">
        <f>IF(TRIM('Table 11 Inputs'!B712)="","", 'Table 11 Inputs'!B712)</f>
        <v/>
      </c>
      <c r="C710" s="94" t="str">
        <f>IF(B710=" "," ",_xlfn.IFNA(INDEX('Table 11 Inputs'!$H:$H, MATCH(B710,'Table 11 Inputs'!$B:$B,0))," "))</f>
        <v xml:space="preserve"> </v>
      </c>
    </row>
    <row r="711" spans="1:3" x14ac:dyDescent="0.2">
      <c r="A711" s="9" t="str">
        <f>_xlfn.IFNA(('Table 11 Inputs'!A713),"")</f>
        <v xml:space="preserve"> </v>
      </c>
      <c r="B711" s="79" t="str">
        <f>IF(TRIM('Table 11 Inputs'!B713)="","", 'Table 11 Inputs'!B713)</f>
        <v/>
      </c>
      <c r="C711" s="94" t="str">
        <f>IF(B711=" "," ",_xlfn.IFNA(INDEX('Table 11 Inputs'!$H:$H, MATCH(B711,'Table 11 Inputs'!$B:$B,0))," "))</f>
        <v xml:space="preserve"> </v>
      </c>
    </row>
    <row r="712" spans="1:3" x14ac:dyDescent="0.2">
      <c r="A712" s="9" t="str">
        <f>_xlfn.IFNA(('Table 11 Inputs'!A714),"")</f>
        <v xml:space="preserve"> </v>
      </c>
      <c r="B712" s="79" t="str">
        <f>IF(TRIM('Table 11 Inputs'!B714)="","", 'Table 11 Inputs'!B714)</f>
        <v/>
      </c>
      <c r="C712" s="94" t="str">
        <f>IF(B712=" "," ",_xlfn.IFNA(INDEX('Table 11 Inputs'!$H:$H, MATCH(B712,'Table 11 Inputs'!$B:$B,0))," "))</f>
        <v xml:space="preserve"> </v>
      </c>
    </row>
    <row r="713" spans="1:3" x14ac:dyDescent="0.2">
      <c r="A713" s="9" t="str">
        <f>_xlfn.IFNA(('Table 11 Inputs'!A715),"")</f>
        <v xml:space="preserve"> </v>
      </c>
      <c r="B713" s="79" t="str">
        <f>IF(TRIM('Table 11 Inputs'!B715)="","", 'Table 11 Inputs'!B715)</f>
        <v/>
      </c>
      <c r="C713" s="94" t="str">
        <f>IF(B713=" "," ",_xlfn.IFNA(INDEX('Table 11 Inputs'!$H:$H, MATCH(B713,'Table 11 Inputs'!$B:$B,0))," "))</f>
        <v xml:space="preserve"> </v>
      </c>
    </row>
    <row r="714" spans="1:3" x14ac:dyDescent="0.2">
      <c r="A714" s="9" t="str">
        <f>_xlfn.IFNA(('Table 11 Inputs'!A716),"")</f>
        <v xml:space="preserve"> </v>
      </c>
      <c r="B714" s="79" t="str">
        <f>IF(TRIM('Table 11 Inputs'!B716)="","", 'Table 11 Inputs'!B716)</f>
        <v/>
      </c>
      <c r="C714" s="94" t="str">
        <f>IF(B714=" "," ",_xlfn.IFNA(INDEX('Table 11 Inputs'!$H:$H, MATCH(B714,'Table 11 Inputs'!$B:$B,0))," "))</f>
        <v xml:space="preserve"> </v>
      </c>
    </row>
    <row r="715" spans="1:3" x14ac:dyDescent="0.2">
      <c r="A715" s="9" t="str">
        <f>_xlfn.IFNA(('Table 11 Inputs'!A717),"")</f>
        <v xml:space="preserve"> </v>
      </c>
      <c r="B715" s="79" t="str">
        <f>IF(TRIM('Table 11 Inputs'!B717)="","", 'Table 11 Inputs'!B717)</f>
        <v/>
      </c>
      <c r="C715" s="94" t="str">
        <f>IF(B715=" "," ",_xlfn.IFNA(INDEX('Table 11 Inputs'!$H:$H, MATCH(B715,'Table 11 Inputs'!$B:$B,0))," "))</f>
        <v xml:space="preserve"> </v>
      </c>
    </row>
    <row r="716" spans="1:3" x14ac:dyDescent="0.2">
      <c r="A716" s="9" t="str">
        <f>_xlfn.IFNA(('Table 11 Inputs'!A718),"")</f>
        <v xml:space="preserve"> </v>
      </c>
      <c r="B716" s="79" t="str">
        <f>IF(TRIM('Table 11 Inputs'!B718)="","", 'Table 11 Inputs'!B718)</f>
        <v/>
      </c>
      <c r="C716" s="94" t="str">
        <f>IF(B716=" "," ",_xlfn.IFNA(INDEX('Table 11 Inputs'!$H:$H, MATCH(B716,'Table 11 Inputs'!$B:$B,0))," "))</f>
        <v xml:space="preserve"> </v>
      </c>
    </row>
    <row r="717" spans="1:3" x14ac:dyDescent="0.2">
      <c r="A717" s="9" t="str">
        <f>_xlfn.IFNA(('Table 11 Inputs'!A719),"")</f>
        <v xml:space="preserve"> </v>
      </c>
      <c r="B717" s="79" t="str">
        <f>IF(TRIM('Table 11 Inputs'!B719)="","", 'Table 11 Inputs'!B719)</f>
        <v/>
      </c>
      <c r="C717" s="94" t="str">
        <f>IF(B717=" "," ",_xlfn.IFNA(INDEX('Table 11 Inputs'!$H:$H, MATCH(B717,'Table 11 Inputs'!$B:$B,0))," "))</f>
        <v xml:space="preserve"> </v>
      </c>
    </row>
    <row r="718" spans="1:3" x14ac:dyDescent="0.2">
      <c r="A718" s="9" t="str">
        <f>_xlfn.IFNA(('Table 11 Inputs'!A720),"")</f>
        <v xml:space="preserve"> </v>
      </c>
      <c r="B718" s="79" t="str">
        <f>IF(TRIM('Table 11 Inputs'!B720)="","", 'Table 11 Inputs'!B720)</f>
        <v/>
      </c>
      <c r="C718" s="94" t="str">
        <f>IF(B718=" "," ",_xlfn.IFNA(INDEX('Table 11 Inputs'!$H:$H, MATCH(B718,'Table 11 Inputs'!$B:$B,0))," "))</f>
        <v xml:space="preserve"> </v>
      </c>
    </row>
    <row r="719" spans="1:3" x14ac:dyDescent="0.2">
      <c r="A719" s="9" t="str">
        <f>_xlfn.IFNA(('Table 11 Inputs'!A721),"")</f>
        <v xml:space="preserve"> </v>
      </c>
      <c r="B719" s="79" t="str">
        <f>IF(TRIM('Table 11 Inputs'!B721)="","", 'Table 11 Inputs'!B721)</f>
        <v/>
      </c>
      <c r="C719" s="94" t="str">
        <f>IF(B719=" "," ",_xlfn.IFNA(INDEX('Table 11 Inputs'!$H:$H, MATCH(B719,'Table 11 Inputs'!$B:$B,0))," "))</f>
        <v xml:space="preserve"> </v>
      </c>
    </row>
    <row r="720" spans="1:3" x14ac:dyDescent="0.2">
      <c r="A720" s="9" t="str">
        <f>_xlfn.IFNA(('Table 11 Inputs'!A722),"")</f>
        <v xml:space="preserve"> </v>
      </c>
      <c r="B720" s="79" t="str">
        <f>IF(TRIM('Table 11 Inputs'!B722)="","", 'Table 11 Inputs'!B722)</f>
        <v/>
      </c>
      <c r="C720" s="94" t="str">
        <f>IF(B720=" "," ",_xlfn.IFNA(INDEX('Table 11 Inputs'!$H:$H, MATCH(B720,'Table 11 Inputs'!$B:$B,0))," "))</f>
        <v xml:space="preserve"> </v>
      </c>
    </row>
    <row r="721" spans="1:3" x14ac:dyDescent="0.2">
      <c r="A721" s="9" t="str">
        <f>_xlfn.IFNA(('Table 11 Inputs'!A723),"")</f>
        <v xml:space="preserve"> </v>
      </c>
      <c r="B721" s="79" t="str">
        <f>IF(TRIM('Table 11 Inputs'!B723)="","", 'Table 11 Inputs'!B723)</f>
        <v/>
      </c>
      <c r="C721" s="94" t="str">
        <f>IF(B721=" "," ",_xlfn.IFNA(INDEX('Table 11 Inputs'!$H:$H, MATCH(B721,'Table 11 Inputs'!$B:$B,0))," "))</f>
        <v xml:space="preserve"> </v>
      </c>
    </row>
    <row r="722" spans="1:3" x14ac:dyDescent="0.2">
      <c r="A722" s="9" t="str">
        <f>_xlfn.IFNA(('Table 11 Inputs'!A724),"")</f>
        <v xml:space="preserve"> </v>
      </c>
      <c r="B722" s="79" t="str">
        <f>IF(TRIM('Table 11 Inputs'!B724)="","", 'Table 11 Inputs'!B724)</f>
        <v/>
      </c>
      <c r="C722" s="94" t="str">
        <f>IF(B722=" "," ",_xlfn.IFNA(INDEX('Table 11 Inputs'!$H:$H, MATCH(B722,'Table 11 Inputs'!$B:$B,0))," "))</f>
        <v xml:space="preserve"> </v>
      </c>
    </row>
    <row r="723" spans="1:3" x14ac:dyDescent="0.2">
      <c r="A723" s="9" t="str">
        <f>_xlfn.IFNA(('Table 11 Inputs'!A725),"")</f>
        <v xml:space="preserve"> </v>
      </c>
      <c r="B723" s="79" t="str">
        <f>IF(TRIM('Table 11 Inputs'!B725)="","", 'Table 11 Inputs'!B725)</f>
        <v/>
      </c>
      <c r="C723" s="94" t="str">
        <f>IF(B723=" "," ",_xlfn.IFNA(INDEX('Table 11 Inputs'!$H:$H, MATCH(B723,'Table 11 Inputs'!$B:$B,0))," "))</f>
        <v xml:space="preserve"> </v>
      </c>
    </row>
    <row r="724" spans="1:3" x14ac:dyDescent="0.2">
      <c r="A724" s="9" t="str">
        <f>_xlfn.IFNA(('Table 11 Inputs'!A726),"")</f>
        <v xml:space="preserve"> </v>
      </c>
      <c r="B724" s="79" t="str">
        <f>IF(TRIM('Table 11 Inputs'!B726)="","", 'Table 11 Inputs'!B726)</f>
        <v/>
      </c>
      <c r="C724" s="94" t="str">
        <f>IF(B724=" "," ",_xlfn.IFNA(INDEX('Table 11 Inputs'!$H:$H, MATCH(B724,'Table 11 Inputs'!$B:$B,0))," "))</f>
        <v xml:space="preserve"> </v>
      </c>
    </row>
    <row r="725" spans="1:3" x14ac:dyDescent="0.2">
      <c r="A725" s="9" t="str">
        <f>_xlfn.IFNA(('Table 11 Inputs'!A727),"")</f>
        <v xml:space="preserve"> </v>
      </c>
      <c r="B725" s="79" t="str">
        <f>IF(TRIM('Table 11 Inputs'!B727)="","", 'Table 11 Inputs'!B727)</f>
        <v/>
      </c>
      <c r="C725" s="94" t="str">
        <f>IF(B725=" "," ",_xlfn.IFNA(INDEX('Table 11 Inputs'!$H:$H, MATCH(B725,'Table 11 Inputs'!$B:$B,0))," "))</f>
        <v xml:space="preserve"> </v>
      </c>
    </row>
    <row r="726" spans="1:3" x14ac:dyDescent="0.2">
      <c r="A726" s="9" t="str">
        <f>_xlfn.IFNA(('Table 11 Inputs'!A728),"")</f>
        <v xml:space="preserve"> </v>
      </c>
      <c r="B726" s="79" t="str">
        <f>IF(TRIM('Table 11 Inputs'!B728)="","", 'Table 11 Inputs'!B728)</f>
        <v/>
      </c>
      <c r="C726" s="94" t="str">
        <f>IF(B726=" "," ",_xlfn.IFNA(INDEX('Table 11 Inputs'!$H:$H, MATCH(B726,'Table 11 Inputs'!$B:$B,0))," "))</f>
        <v xml:space="preserve"> </v>
      </c>
    </row>
    <row r="727" spans="1:3" x14ac:dyDescent="0.2">
      <c r="A727" s="9" t="str">
        <f>_xlfn.IFNA(('Table 11 Inputs'!A729),"")</f>
        <v xml:space="preserve"> </v>
      </c>
      <c r="B727" s="79" t="str">
        <f>IF(TRIM('Table 11 Inputs'!B729)="","", 'Table 11 Inputs'!B729)</f>
        <v/>
      </c>
      <c r="C727" s="94" t="str">
        <f>IF(B727=" "," ",_xlfn.IFNA(INDEX('Table 11 Inputs'!$H:$H, MATCH(B727,'Table 11 Inputs'!$B:$B,0))," "))</f>
        <v xml:space="preserve"> </v>
      </c>
    </row>
    <row r="728" spans="1:3" x14ac:dyDescent="0.2">
      <c r="A728" s="9" t="str">
        <f>_xlfn.IFNA(('Table 11 Inputs'!A730),"")</f>
        <v xml:space="preserve"> </v>
      </c>
      <c r="B728" s="79" t="str">
        <f>IF(TRIM('Table 11 Inputs'!B730)="","", 'Table 11 Inputs'!B730)</f>
        <v/>
      </c>
      <c r="C728" s="94" t="str">
        <f>IF(B728=" "," ",_xlfn.IFNA(INDEX('Table 11 Inputs'!$H:$H, MATCH(B728,'Table 11 Inputs'!$B:$B,0))," "))</f>
        <v xml:space="preserve"> </v>
      </c>
    </row>
    <row r="729" spans="1:3" x14ac:dyDescent="0.2">
      <c r="A729" s="9" t="str">
        <f>_xlfn.IFNA(('Table 11 Inputs'!A731),"")</f>
        <v xml:space="preserve"> </v>
      </c>
      <c r="B729" s="79" t="str">
        <f>IF(TRIM('Table 11 Inputs'!B731)="","", 'Table 11 Inputs'!B731)</f>
        <v/>
      </c>
      <c r="C729" s="94" t="str">
        <f>IF(B729=" "," ",_xlfn.IFNA(INDEX('Table 11 Inputs'!$H:$H, MATCH(B729,'Table 11 Inputs'!$B:$B,0))," "))</f>
        <v xml:space="preserve"> </v>
      </c>
    </row>
    <row r="730" spans="1:3" x14ac:dyDescent="0.2">
      <c r="A730" s="9" t="str">
        <f>_xlfn.IFNA(('Table 11 Inputs'!A732),"")</f>
        <v xml:space="preserve"> </v>
      </c>
      <c r="B730" s="79" t="str">
        <f>IF(TRIM('Table 11 Inputs'!B732)="","", 'Table 11 Inputs'!B732)</f>
        <v/>
      </c>
      <c r="C730" s="94" t="str">
        <f>IF(B730=" "," ",_xlfn.IFNA(INDEX('Table 11 Inputs'!$H:$H, MATCH(B730,'Table 11 Inputs'!$B:$B,0))," "))</f>
        <v xml:space="preserve"> </v>
      </c>
    </row>
    <row r="731" spans="1:3" x14ac:dyDescent="0.2">
      <c r="A731" s="9" t="str">
        <f>_xlfn.IFNA(('Table 11 Inputs'!A733),"")</f>
        <v xml:space="preserve"> </v>
      </c>
      <c r="B731" s="79" t="str">
        <f>IF(TRIM('Table 11 Inputs'!B733)="","", 'Table 11 Inputs'!B733)</f>
        <v/>
      </c>
      <c r="C731" s="94" t="str">
        <f>IF(B731=" "," ",_xlfn.IFNA(INDEX('Table 11 Inputs'!$H:$H, MATCH(B731,'Table 11 Inputs'!$B:$B,0))," "))</f>
        <v xml:space="preserve"> </v>
      </c>
    </row>
    <row r="732" spans="1:3" x14ac:dyDescent="0.2">
      <c r="A732" s="9" t="str">
        <f>_xlfn.IFNA(('Table 11 Inputs'!A734),"")</f>
        <v xml:space="preserve"> </v>
      </c>
      <c r="B732" s="79" t="str">
        <f>IF(TRIM('Table 11 Inputs'!B734)="","", 'Table 11 Inputs'!B734)</f>
        <v/>
      </c>
      <c r="C732" s="94" t="str">
        <f>IF(B732=" "," ",_xlfn.IFNA(INDEX('Table 11 Inputs'!$H:$H, MATCH(B732,'Table 11 Inputs'!$B:$B,0))," "))</f>
        <v xml:space="preserve"> </v>
      </c>
    </row>
    <row r="733" spans="1:3" x14ac:dyDescent="0.2">
      <c r="A733" s="9" t="str">
        <f>_xlfn.IFNA(('Table 11 Inputs'!A735),"")</f>
        <v xml:space="preserve"> </v>
      </c>
      <c r="B733" s="79" t="str">
        <f>IF(TRIM('Table 11 Inputs'!B735)="","", 'Table 11 Inputs'!B735)</f>
        <v/>
      </c>
      <c r="C733" s="94" t="str">
        <f>IF(B733=" "," ",_xlfn.IFNA(INDEX('Table 11 Inputs'!$H:$H, MATCH(B733,'Table 11 Inputs'!$B:$B,0))," "))</f>
        <v xml:space="preserve"> </v>
      </c>
    </row>
    <row r="734" spans="1:3" x14ac:dyDescent="0.2">
      <c r="A734" s="9" t="str">
        <f>_xlfn.IFNA(('Table 11 Inputs'!A736),"")</f>
        <v xml:space="preserve"> </v>
      </c>
      <c r="B734" s="79" t="str">
        <f>IF(TRIM('Table 11 Inputs'!B736)="","", 'Table 11 Inputs'!B736)</f>
        <v/>
      </c>
      <c r="C734" s="94" t="str">
        <f>IF(B734=" "," ",_xlfn.IFNA(INDEX('Table 11 Inputs'!$H:$H, MATCH(B734,'Table 11 Inputs'!$B:$B,0))," "))</f>
        <v xml:space="preserve"> </v>
      </c>
    </row>
    <row r="735" spans="1:3" x14ac:dyDescent="0.2">
      <c r="A735" s="9" t="str">
        <f>_xlfn.IFNA(('Table 11 Inputs'!A737),"")</f>
        <v xml:space="preserve"> </v>
      </c>
      <c r="B735" s="79" t="str">
        <f>IF(TRIM('Table 11 Inputs'!B737)="","", 'Table 11 Inputs'!B737)</f>
        <v/>
      </c>
      <c r="C735" s="94" t="str">
        <f>IF(B735=" "," ",_xlfn.IFNA(INDEX('Table 11 Inputs'!$H:$H, MATCH(B735,'Table 11 Inputs'!$B:$B,0))," "))</f>
        <v xml:space="preserve"> </v>
      </c>
    </row>
    <row r="736" spans="1:3" x14ac:dyDescent="0.2">
      <c r="A736" s="9" t="str">
        <f>_xlfn.IFNA(('Table 11 Inputs'!A738),"")</f>
        <v xml:space="preserve"> </v>
      </c>
      <c r="B736" s="79" t="str">
        <f>IF(TRIM('Table 11 Inputs'!B738)="","", 'Table 11 Inputs'!B738)</f>
        <v/>
      </c>
      <c r="C736" s="94" t="str">
        <f>IF(B736=" "," ",_xlfn.IFNA(INDEX('Table 11 Inputs'!$H:$H, MATCH(B736,'Table 11 Inputs'!$B:$B,0))," "))</f>
        <v xml:space="preserve"> </v>
      </c>
    </row>
    <row r="737" spans="1:3" x14ac:dyDescent="0.2">
      <c r="A737" s="9" t="str">
        <f>_xlfn.IFNA(('Table 11 Inputs'!A739),"")</f>
        <v xml:space="preserve"> </v>
      </c>
      <c r="B737" s="79" t="str">
        <f>IF(TRIM('Table 11 Inputs'!B739)="","", 'Table 11 Inputs'!B739)</f>
        <v/>
      </c>
      <c r="C737" s="94" t="str">
        <f>IF(B737=" "," ",_xlfn.IFNA(INDEX('Table 11 Inputs'!$H:$H, MATCH(B737,'Table 11 Inputs'!$B:$B,0))," "))</f>
        <v xml:space="preserve"> </v>
      </c>
    </row>
    <row r="738" spans="1:3" x14ac:dyDescent="0.2">
      <c r="A738" s="9" t="str">
        <f>_xlfn.IFNA(('Table 11 Inputs'!A740),"")</f>
        <v xml:space="preserve"> </v>
      </c>
      <c r="B738" s="79" t="str">
        <f>IF(TRIM('Table 11 Inputs'!B740)="","", 'Table 11 Inputs'!B740)</f>
        <v/>
      </c>
      <c r="C738" s="94" t="str">
        <f>IF(B738=" "," ",_xlfn.IFNA(INDEX('Table 11 Inputs'!$H:$H, MATCH(B738,'Table 11 Inputs'!$B:$B,0))," "))</f>
        <v xml:space="preserve"> </v>
      </c>
    </row>
    <row r="739" spans="1:3" x14ac:dyDescent="0.2">
      <c r="A739" s="9" t="str">
        <f>_xlfn.IFNA(('Table 11 Inputs'!A741),"")</f>
        <v xml:space="preserve"> </v>
      </c>
      <c r="B739" s="79" t="str">
        <f>IF(TRIM('Table 11 Inputs'!B741)="","", 'Table 11 Inputs'!B741)</f>
        <v/>
      </c>
      <c r="C739" s="94" t="str">
        <f>IF(B739=" "," ",_xlfn.IFNA(INDEX('Table 11 Inputs'!$H:$H, MATCH(B739,'Table 11 Inputs'!$B:$B,0))," "))</f>
        <v xml:space="preserve"> </v>
      </c>
    </row>
    <row r="740" spans="1:3" x14ac:dyDescent="0.2">
      <c r="A740" s="9" t="str">
        <f>_xlfn.IFNA(('Table 11 Inputs'!A742),"")</f>
        <v xml:space="preserve"> </v>
      </c>
      <c r="B740" s="79" t="str">
        <f>IF(TRIM('Table 11 Inputs'!B742)="","", 'Table 11 Inputs'!B742)</f>
        <v/>
      </c>
      <c r="C740" s="94" t="str">
        <f>IF(B740=" "," ",_xlfn.IFNA(INDEX('Table 11 Inputs'!$H:$H, MATCH(B740,'Table 11 Inputs'!$B:$B,0))," "))</f>
        <v xml:space="preserve"> </v>
      </c>
    </row>
    <row r="741" spans="1:3" x14ac:dyDescent="0.2">
      <c r="A741" s="9" t="str">
        <f>_xlfn.IFNA(('Table 11 Inputs'!A743),"")</f>
        <v xml:space="preserve"> </v>
      </c>
      <c r="B741" s="79" t="str">
        <f>IF(TRIM('Table 11 Inputs'!B743)="","", 'Table 11 Inputs'!B743)</f>
        <v/>
      </c>
      <c r="C741" s="94" t="str">
        <f>IF(B741=" "," ",_xlfn.IFNA(INDEX('Table 11 Inputs'!$H:$H, MATCH(B741,'Table 11 Inputs'!$B:$B,0))," "))</f>
        <v xml:space="preserve"> </v>
      </c>
    </row>
    <row r="742" spans="1:3" x14ac:dyDescent="0.2">
      <c r="A742" s="9" t="str">
        <f>_xlfn.IFNA(('Table 11 Inputs'!A744),"")</f>
        <v xml:space="preserve"> </v>
      </c>
      <c r="B742" s="79" t="str">
        <f>IF(TRIM('Table 11 Inputs'!B744)="","", 'Table 11 Inputs'!B744)</f>
        <v/>
      </c>
      <c r="C742" s="94" t="str">
        <f>IF(B742=" "," ",_xlfn.IFNA(INDEX('Table 11 Inputs'!$H:$H, MATCH(B742,'Table 11 Inputs'!$B:$B,0))," "))</f>
        <v xml:space="preserve"> </v>
      </c>
    </row>
    <row r="743" spans="1:3" x14ac:dyDescent="0.2">
      <c r="A743" s="9" t="str">
        <f>_xlfn.IFNA(('Table 11 Inputs'!A745),"")</f>
        <v xml:space="preserve"> </v>
      </c>
      <c r="B743" s="79" t="str">
        <f>IF(TRIM('Table 11 Inputs'!B745)="","", 'Table 11 Inputs'!B745)</f>
        <v/>
      </c>
      <c r="C743" s="94" t="str">
        <f>IF(B743=" "," ",_xlfn.IFNA(INDEX('Table 11 Inputs'!$H:$H, MATCH(B743,'Table 11 Inputs'!$B:$B,0))," "))</f>
        <v xml:space="preserve"> </v>
      </c>
    </row>
    <row r="744" spans="1:3" x14ac:dyDescent="0.2">
      <c r="A744" s="9" t="str">
        <f>_xlfn.IFNA(('Table 11 Inputs'!A746),"")</f>
        <v xml:space="preserve"> </v>
      </c>
      <c r="B744" s="79" t="str">
        <f>IF(TRIM('Table 11 Inputs'!B746)="","", 'Table 11 Inputs'!B746)</f>
        <v/>
      </c>
      <c r="C744" s="94" t="str">
        <f>IF(B744=" "," ",_xlfn.IFNA(INDEX('Table 11 Inputs'!$H:$H, MATCH(B744,'Table 11 Inputs'!$B:$B,0))," "))</f>
        <v xml:space="preserve"> </v>
      </c>
    </row>
    <row r="745" spans="1:3" x14ac:dyDescent="0.2">
      <c r="A745" s="9" t="str">
        <f>_xlfn.IFNA(('Table 11 Inputs'!A747),"")</f>
        <v xml:space="preserve"> </v>
      </c>
      <c r="B745" s="79" t="str">
        <f>IF(TRIM('Table 11 Inputs'!B747)="","", 'Table 11 Inputs'!B747)</f>
        <v/>
      </c>
      <c r="C745" s="94" t="str">
        <f>IF(B745=" "," ",_xlfn.IFNA(INDEX('Table 11 Inputs'!$H:$H, MATCH(B745,'Table 11 Inputs'!$B:$B,0))," "))</f>
        <v xml:space="preserve"> </v>
      </c>
    </row>
    <row r="746" spans="1:3" x14ac:dyDescent="0.2">
      <c r="A746" s="9" t="str">
        <f>_xlfn.IFNA(('Table 11 Inputs'!A748),"")</f>
        <v xml:space="preserve"> </v>
      </c>
      <c r="B746" s="79" t="str">
        <f>IF(TRIM('Table 11 Inputs'!B748)="","", 'Table 11 Inputs'!B748)</f>
        <v/>
      </c>
      <c r="C746" s="94" t="str">
        <f>IF(B746=" "," ",_xlfn.IFNA(INDEX('Table 11 Inputs'!$H:$H, MATCH(B746,'Table 11 Inputs'!$B:$B,0))," "))</f>
        <v xml:space="preserve"> </v>
      </c>
    </row>
    <row r="747" spans="1:3" x14ac:dyDescent="0.2">
      <c r="A747" s="9" t="str">
        <f>_xlfn.IFNA(('Table 11 Inputs'!A749),"")</f>
        <v xml:space="preserve"> </v>
      </c>
      <c r="B747" s="79" t="str">
        <f>IF(TRIM('Table 11 Inputs'!B749)="","", 'Table 11 Inputs'!B749)</f>
        <v/>
      </c>
      <c r="C747" s="94" t="str">
        <f>IF(B747=" "," ",_xlfn.IFNA(INDEX('Table 11 Inputs'!$H:$H, MATCH(B747,'Table 11 Inputs'!$B:$B,0))," "))</f>
        <v xml:space="preserve"> </v>
      </c>
    </row>
    <row r="748" spans="1:3" x14ac:dyDescent="0.2">
      <c r="A748" s="9" t="str">
        <f>_xlfn.IFNA(('Table 11 Inputs'!A750),"")</f>
        <v xml:space="preserve"> </v>
      </c>
      <c r="B748" s="79" t="str">
        <f>IF(TRIM('Table 11 Inputs'!B750)="","", 'Table 11 Inputs'!B750)</f>
        <v/>
      </c>
      <c r="C748" s="94" t="str">
        <f>IF(B748=" "," ",_xlfn.IFNA(INDEX('Table 11 Inputs'!$H:$H, MATCH(B748,'Table 11 Inputs'!$B:$B,0))," "))</f>
        <v xml:space="preserve"> </v>
      </c>
    </row>
    <row r="749" spans="1:3" x14ac:dyDescent="0.2">
      <c r="A749" s="9" t="str">
        <f>_xlfn.IFNA(('Table 11 Inputs'!A751),"")</f>
        <v xml:space="preserve"> </v>
      </c>
      <c r="B749" s="79" t="str">
        <f>IF(TRIM('Table 11 Inputs'!B751)="","", 'Table 11 Inputs'!B751)</f>
        <v/>
      </c>
      <c r="C749" s="94" t="str">
        <f>IF(B749=" "," ",_xlfn.IFNA(INDEX('Table 11 Inputs'!$H:$H, MATCH(B749,'Table 11 Inputs'!$B:$B,0))," "))</f>
        <v xml:space="preserve"> </v>
      </c>
    </row>
    <row r="750" spans="1:3" x14ac:dyDescent="0.2">
      <c r="A750" s="9" t="str">
        <f>_xlfn.IFNA(('Table 11 Inputs'!A752),"")</f>
        <v xml:space="preserve"> </v>
      </c>
      <c r="B750" s="79" t="str">
        <f>IF(TRIM('Table 11 Inputs'!B752)="","", 'Table 11 Inputs'!B752)</f>
        <v/>
      </c>
      <c r="C750" s="94" t="str">
        <f>IF(B750=" "," ",_xlfn.IFNA(INDEX('Table 11 Inputs'!$H:$H, MATCH(B750,'Table 11 Inputs'!$B:$B,0))," "))</f>
        <v xml:space="preserve"> </v>
      </c>
    </row>
    <row r="751" spans="1:3" x14ac:dyDescent="0.2">
      <c r="A751" s="9" t="str">
        <f>_xlfn.IFNA(('Table 11 Inputs'!A753),"")</f>
        <v xml:space="preserve"> </v>
      </c>
      <c r="B751" s="79" t="str">
        <f>IF(TRIM('Table 11 Inputs'!B753)="","", 'Table 11 Inputs'!B753)</f>
        <v/>
      </c>
      <c r="C751" s="94" t="str">
        <f>IF(B751=" "," ",_xlfn.IFNA(INDEX('Table 11 Inputs'!$H:$H, MATCH(B751,'Table 11 Inputs'!$B:$B,0))," "))</f>
        <v xml:space="preserve"> </v>
      </c>
    </row>
    <row r="752" spans="1:3" x14ac:dyDescent="0.2">
      <c r="A752" s="9" t="str">
        <f>_xlfn.IFNA(('Table 11 Inputs'!A754),"")</f>
        <v xml:space="preserve"> </v>
      </c>
      <c r="B752" s="79" t="str">
        <f>IF(TRIM('Table 11 Inputs'!B754)="","", 'Table 11 Inputs'!B754)</f>
        <v/>
      </c>
      <c r="C752" s="94" t="str">
        <f>IF(B752=" "," ",_xlfn.IFNA(INDEX('Table 11 Inputs'!$H:$H, MATCH(B752,'Table 11 Inputs'!$B:$B,0))," "))</f>
        <v xml:space="preserve"> </v>
      </c>
    </row>
    <row r="753" spans="1:3" x14ac:dyDescent="0.2">
      <c r="A753" s="9" t="str">
        <f>_xlfn.IFNA(('Table 11 Inputs'!A755),"")</f>
        <v xml:space="preserve"> </v>
      </c>
      <c r="B753" s="79" t="str">
        <f>IF(TRIM('Table 11 Inputs'!B755)="","", 'Table 11 Inputs'!B755)</f>
        <v/>
      </c>
      <c r="C753" s="94" t="str">
        <f>IF(B753=" "," ",_xlfn.IFNA(INDEX('Table 11 Inputs'!$H:$H, MATCH(B753,'Table 11 Inputs'!$B:$B,0))," "))</f>
        <v xml:space="preserve"> </v>
      </c>
    </row>
    <row r="754" spans="1:3" x14ac:dyDescent="0.2">
      <c r="A754" s="9" t="str">
        <f>_xlfn.IFNA(('Table 11 Inputs'!A756),"")</f>
        <v xml:space="preserve"> </v>
      </c>
      <c r="B754" s="79" t="str">
        <f>IF(TRIM('Table 11 Inputs'!B756)="","", 'Table 11 Inputs'!B756)</f>
        <v/>
      </c>
      <c r="C754" s="94" t="str">
        <f>IF(B754=" "," ",_xlfn.IFNA(INDEX('Table 11 Inputs'!$H:$H, MATCH(B754,'Table 11 Inputs'!$B:$B,0))," "))</f>
        <v xml:space="preserve"> </v>
      </c>
    </row>
    <row r="755" spans="1:3" x14ac:dyDescent="0.2">
      <c r="A755" s="9" t="str">
        <f>_xlfn.IFNA(('Table 11 Inputs'!A757),"")</f>
        <v xml:space="preserve"> </v>
      </c>
      <c r="B755" s="79" t="str">
        <f>IF(TRIM('Table 11 Inputs'!B757)="","", 'Table 11 Inputs'!B757)</f>
        <v/>
      </c>
      <c r="C755" s="94" t="str">
        <f>IF(B755=" "," ",_xlfn.IFNA(INDEX('Table 11 Inputs'!$H:$H, MATCH(B755,'Table 11 Inputs'!$B:$B,0))," "))</f>
        <v xml:space="preserve"> </v>
      </c>
    </row>
    <row r="756" spans="1:3" x14ac:dyDescent="0.2">
      <c r="A756" s="9" t="str">
        <f>_xlfn.IFNA(('Table 11 Inputs'!A758),"")</f>
        <v xml:space="preserve"> </v>
      </c>
      <c r="B756" s="79" t="str">
        <f>IF(TRIM('Table 11 Inputs'!B758)="","", 'Table 11 Inputs'!B758)</f>
        <v/>
      </c>
      <c r="C756" s="94" t="str">
        <f>IF(B756=" "," ",_xlfn.IFNA(INDEX('Table 11 Inputs'!$H:$H, MATCH(B756,'Table 11 Inputs'!$B:$B,0))," "))</f>
        <v xml:space="preserve"> </v>
      </c>
    </row>
    <row r="757" spans="1:3" x14ac:dyDescent="0.2">
      <c r="A757" s="9" t="str">
        <f>_xlfn.IFNA(('Table 11 Inputs'!A759),"")</f>
        <v xml:space="preserve"> </v>
      </c>
      <c r="B757" s="79" t="str">
        <f>IF(TRIM('Table 11 Inputs'!B759)="","", 'Table 11 Inputs'!B759)</f>
        <v/>
      </c>
      <c r="C757" s="94" t="str">
        <f>IF(B757=" "," ",_xlfn.IFNA(INDEX('Table 11 Inputs'!$H:$H, MATCH(B757,'Table 11 Inputs'!$B:$B,0))," "))</f>
        <v xml:space="preserve"> </v>
      </c>
    </row>
    <row r="758" spans="1:3" x14ac:dyDescent="0.2">
      <c r="A758" s="9" t="str">
        <f>_xlfn.IFNA(('Table 11 Inputs'!A760),"")</f>
        <v xml:space="preserve"> </v>
      </c>
      <c r="B758" s="79" t="str">
        <f>IF(TRIM('Table 11 Inputs'!B760)="","", 'Table 11 Inputs'!B760)</f>
        <v/>
      </c>
      <c r="C758" s="94" t="str">
        <f>IF(B758=" "," ",_xlfn.IFNA(INDEX('Table 11 Inputs'!$H:$H, MATCH(B758,'Table 11 Inputs'!$B:$B,0))," "))</f>
        <v xml:space="preserve"> </v>
      </c>
    </row>
    <row r="759" spans="1:3" x14ac:dyDescent="0.2">
      <c r="A759" s="9" t="str">
        <f>_xlfn.IFNA(('Table 11 Inputs'!A761),"")</f>
        <v xml:space="preserve"> </v>
      </c>
      <c r="B759" s="79" t="str">
        <f>IF(TRIM('Table 11 Inputs'!B761)="","", 'Table 11 Inputs'!B761)</f>
        <v/>
      </c>
      <c r="C759" s="94" t="str">
        <f>IF(B759=" "," ",_xlfn.IFNA(INDEX('Table 11 Inputs'!$H:$H, MATCH(B759,'Table 11 Inputs'!$B:$B,0))," "))</f>
        <v xml:space="preserve"> </v>
      </c>
    </row>
    <row r="760" spans="1:3" x14ac:dyDescent="0.2">
      <c r="A760" s="9" t="str">
        <f>_xlfn.IFNA(('Table 11 Inputs'!A762),"")</f>
        <v xml:space="preserve"> </v>
      </c>
      <c r="B760" s="79" t="str">
        <f>IF(TRIM('Table 11 Inputs'!B762)="","", 'Table 11 Inputs'!B762)</f>
        <v/>
      </c>
      <c r="C760" s="94" t="str">
        <f>IF(B760=" "," ",_xlfn.IFNA(INDEX('Table 11 Inputs'!$H:$H, MATCH(B760,'Table 11 Inputs'!$B:$B,0))," "))</f>
        <v xml:space="preserve"> </v>
      </c>
    </row>
    <row r="761" spans="1:3" x14ac:dyDescent="0.2">
      <c r="A761" s="9" t="str">
        <f>_xlfn.IFNA(('Table 11 Inputs'!A763),"")</f>
        <v xml:space="preserve"> </v>
      </c>
      <c r="B761" s="79" t="str">
        <f>IF(TRIM('Table 11 Inputs'!B763)="","", 'Table 11 Inputs'!B763)</f>
        <v/>
      </c>
      <c r="C761" s="94" t="str">
        <f>IF(B761=" "," ",_xlfn.IFNA(INDEX('Table 11 Inputs'!$H:$H, MATCH(B761,'Table 11 Inputs'!$B:$B,0))," "))</f>
        <v xml:space="preserve"> </v>
      </c>
    </row>
    <row r="762" spans="1:3" x14ac:dyDescent="0.2">
      <c r="A762" s="9" t="str">
        <f>_xlfn.IFNA(('Table 11 Inputs'!A764),"")</f>
        <v xml:space="preserve"> </v>
      </c>
      <c r="B762" s="79" t="str">
        <f>IF(TRIM('Table 11 Inputs'!B764)="","", 'Table 11 Inputs'!B764)</f>
        <v/>
      </c>
      <c r="C762" s="94" t="str">
        <f>IF(B762=" "," ",_xlfn.IFNA(INDEX('Table 11 Inputs'!$H:$H, MATCH(B762,'Table 11 Inputs'!$B:$B,0))," "))</f>
        <v xml:space="preserve"> </v>
      </c>
    </row>
    <row r="763" spans="1:3" x14ac:dyDescent="0.2">
      <c r="A763" s="9" t="str">
        <f>_xlfn.IFNA(('Table 11 Inputs'!A765),"")</f>
        <v xml:space="preserve"> </v>
      </c>
      <c r="B763" s="79" t="str">
        <f>IF(TRIM('Table 11 Inputs'!B765)="","", 'Table 11 Inputs'!B765)</f>
        <v/>
      </c>
      <c r="C763" s="94" t="str">
        <f>IF(B763=" "," ",_xlfn.IFNA(INDEX('Table 11 Inputs'!$H:$H, MATCH(B763,'Table 11 Inputs'!$B:$B,0))," "))</f>
        <v xml:space="preserve"> </v>
      </c>
    </row>
    <row r="764" spans="1:3" x14ac:dyDescent="0.2">
      <c r="A764" s="9" t="str">
        <f>_xlfn.IFNA(('Table 11 Inputs'!A766),"")</f>
        <v xml:space="preserve"> </v>
      </c>
      <c r="B764" s="79" t="str">
        <f>IF(TRIM('Table 11 Inputs'!B766)="","", 'Table 11 Inputs'!B766)</f>
        <v/>
      </c>
      <c r="C764" s="94" t="str">
        <f>IF(B764=" "," ",_xlfn.IFNA(INDEX('Table 11 Inputs'!$H:$H, MATCH(B764,'Table 11 Inputs'!$B:$B,0))," "))</f>
        <v xml:space="preserve"> </v>
      </c>
    </row>
    <row r="765" spans="1:3" x14ac:dyDescent="0.2">
      <c r="A765" s="9" t="str">
        <f>_xlfn.IFNA(('Table 11 Inputs'!A767),"")</f>
        <v xml:space="preserve"> </v>
      </c>
      <c r="B765" s="79" t="str">
        <f>IF(TRIM('Table 11 Inputs'!B767)="","", 'Table 11 Inputs'!B767)</f>
        <v/>
      </c>
      <c r="C765" s="94" t="str">
        <f>IF(B765=" "," ",_xlfn.IFNA(INDEX('Table 11 Inputs'!$H:$H, MATCH(B765,'Table 11 Inputs'!$B:$B,0))," "))</f>
        <v xml:space="preserve"> </v>
      </c>
    </row>
    <row r="766" spans="1:3" x14ac:dyDescent="0.2">
      <c r="A766" s="9" t="str">
        <f>_xlfn.IFNA(('Table 11 Inputs'!A768),"")</f>
        <v xml:space="preserve"> </v>
      </c>
      <c r="B766" s="79" t="str">
        <f>IF(TRIM('Table 11 Inputs'!B768)="","", 'Table 11 Inputs'!B768)</f>
        <v/>
      </c>
      <c r="C766" s="94" t="str">
        <f>IF(B766=" "," ",_xlfn.IFNA(INDEX('Table 11 Inputs'!$H:$H, MATCH(B766,'Table 11 Inputs'!$B:$B,0))," "))</f>
        <v xml:space="preserve"> </v>
      </c>
    </row>
    <row r="767" spans="1:3" x14ac:dyDescent="0.2">
      <c r="A767" s="9" t="str">
        <f>_xlfn.IFNA(('Table 11 Inputs'!A769),"")</f>
        <v xml:space="preserve"> </v>
      </c>
      <c r="B767" s="79" t="str">
        <f>IF(TRIM('Table 11 Inputs'!B769)="","", 'Table 11 Inputs'!B769)</f>
        <v/>
      </c>
      <c r="C767" s="94" t="str">
        <f>IF(B767=" "," ",_xlfn.IFNA(INDEX('Table 11 Inputs'!$H:$H, MATCH(B767,'Table 11 Inputs'!$B:$B,0))," "))</f>
        <v xml:space="preserve"> </v>
      </c>
    </row>
    <row r="768" spans="1:3" x14ac:dyDescent="0.2">
      <c r="A768" s="9" t="str">
        <f>_xlfn.IFNA(('Table 11 Inputs'!A770),"")</f>
        <v xml:space="preserve"> </v>
      </c>
      <c r="B768" s="79" t="str">
        <f>IF(TRIM('Table 11 Inputs'!B770)="","", 'Table 11 Inputs'!B770)</f>
        <v/>
      </c>
      <c r="C768" s="94" t="str">
        <f>IF(B768=" "," ",_xlfn.IFNA(INDEX('Table 11 Inputs'!$H:$H, MATCH(B768,'Table 11 Inputs'!$B:$B,0))," "))</f>
        <v xml:space="preserve"> </v>
      </c>
    </row>
    <row r="769" spans="1:3" x14ac:dyDescent="0.2">
      <c r="A769" s="9" t="str">
        <f>_xlfn.IFNA(('Table 11 Inputs'!A771),"")</f>
        <v xml:space="preserve"> </v>
      </c>
      <c r="B769" s="79" t="str">
        <f>IF(TRIM('Table 11 Inputs'!B771)="","", 'Table 11 Inputs'!B771)</f>
        <v/>
      </c>
      <c r="C769" s="94" t="str">
        <f>IF(B769=" "," ",_xlfn.IFNA(INDEX('Table 11 Inputs'!$H:$H, MATCH(B769,'Table 11 Inputs'!$B:$B,0))," "))</f>
        <v xml:space="preserve"> </v>
      </c>
    </row>
    <row r="770" spans="1:3" x14ac:dyDescent="0.2">
      <c r="A770" s="9" t="str">
        <f>_xlfn.IFNA(('Table 11 Inputs'!A772),"")</f>
        <v xml:space="preserve"> </v>
      </c>
      <c r="B770" s="79" t="str">
        <f>IF(TRIM('Table 11 Inputs'!B772)="","", 'Table 11 Inputs'!B772)</f>
        <v/>
      </c>
      <c r="C770" s="94" t="str">
        <f>IF(B770=" "," ",_xlfn.IFNA(INDEX('Table 11 Inputs'!$H:$H, MATCH(B770,'Table 11 Inputs'!$B:$B,0))," "))</f>
        <v xml:space="preserve"> </v>
      </c>
    </row>
    <row r="771" spans="1:3" x14ac:dyDescent="0.2">
      <c r="A771" s="9" t="str">
        <f>_xlfn.IFNA(('Table 11 Inputs'!A773),"")</f>
        <v xml:space="preserve"> </v>
      </c>
      <c r="B771" s="79" t="str">
        <f>IF(TRIM('Table 11 Inputs'!B773)="","", 'Table 11 Inputs'!B773)</f>
        <v/>
      </c>
      <c r="C771" s="94" t="str">
        <f>IF(B771=" "," ",_xlfn.IFNA(INDEX('Table 11 Inputs'!$H:$H, MATCH(B771,'Table 11 Inputs'!$B:$B,0))," "))</f>
        <v xml:space="preserve"> </v>
      </c>
    </row>
    <row r="772" spans="1:3" x14ac:dyDescent="0.2">
      <c r="A772" s="9" t="str">
        <f>_xlfn.IFNA(('Table 11 Inputs'!A774),"")</f>
        <v xml:space="preserve"> </v>
      </c>
      <c r="B772" s="79" t="str">
        <f>IF(TRIM('Table 11 Inputs'!B774)="","", 'Table 11 Inputs'!B774)</f>
        <v/>
      </c>
      <c r="C772" s="94" t="str">
        <f>IF(B772=" "," ",_xlfn.IFNA(INDEX('Table 11 Inputs'!$H:$H, MATCH(B772,'Table 11 Inputs'!$B:$B,0))," "))</f>
        <v xml:space="preserve"> </v>
      </c>
    </row>
    <row r="773" spans="1:3" x14ac:dyDescent="0.2">
      <c r="A773" s="9" t="str">
        <f>_xlfn.IFNA(('Table 11 Inputs'!A775),"")</f>
        <v xml:space="preserve"> </v>
      </c>
      <c r="B773" s="79" t="str">
        <f>IF(TRIM('Table 11 Inputs'!B775)="","", 'Table 11 Inputs'!B775)</f>
        <v/>
      </c>
      <c r="C773" s="94" t="str">
        <f>IF(B773=" "," ",_xlfn.IFNA(INDEX('Table 11 Inputs'!$H:$H, MATCH(B773,'Table 11 Inputs'!$B:$B,0))," "))</f>
        <v xml:space="preserve"> </v>
      </c>
    </row>
    <row r="774" spans="1:3" x14ac:dyDescent="0.2">
      <c r="A774" s="9" t="str">
        <f>_xlfn.IFNA(('Table 11 Inputs'!A776),"")</f>
        <v xml:space="preserve"> </v>
      </c>
      <c r="B774" s="79" t="str">
        <f>IF(TRIM('Table 11 Inputs'!B776)="","", 'Table 11 Inputs'!B776)</f>
        <v/>
      </c>
      <c r="C774" s="94" t="str">
        <f>IF(B774=" "," ",_xlfn.IFNA(INDEX('Table 11 Inputs'!$H:$H, MATCH(B774,'Table 11 Inputs'!$B:$B,0))," "))</f>
        <v xml:space="preserve"> </v>
      </c>
    </row>
    <row r="775" spans="1:3" x14ac:dyDescent="0.2">
      <c r="A775" s="9" t="str">
        <f>_xlfn.IFNA(('Table 11 Inputs'!A777),"")</f>
        <v xml:space="preserve"> </v>
      </c>
      <c r="B775" s="79" t="str">
        <f>IF(TRIM('Table 11 Inputs'!B777)="","", 'Table 11 Inputs'!B777)</f>
        <v/>
      </c>
      <c r="C775" s="94" t="str">
        <f>IF(B775=" "," ",_xlfn.IFNA(INDEX('Table 11 Inputs'!$H:$H, MATCH(B775,'Table 11 Inputs'!$B:$B,0))," "))</f>
        <v xml:space="preserve"> </v>
      </c>
    </row>
    <row r="776" spans="1:3" x14ac:dyDescent="0.2">
      <c r="A776" s="9" t="str">
        <f>_xlfn.IFNA(('Table 11 Inputs'!A778),"")</f>
        <v xml:space="preserve"> </v>
      </c>
      <c r="B776" s="79" t="str">
        <f>IF(TRIM('Table 11 Inputs'!B778)="","", 'Table 11 Inputs'!B778)</f>
        <v/>
      </c>
      <c r="C776" s="94" t="str">
        <f>IF(B776=" "," ",_xlfn.IFNA(INDEX('Table 11 Inputs'!$H:$H, MATCH(B776,'Table 11 Inputs'!$B:$B,0))," "))</f>
        <v xml:space="preserve"> </v>
      </c>
    </row>
    <row r="777" spans="1:3" x14ac:dyDescent="0.2">
      <c r="A777" s="9" t="str">
        <f>_xlfn.IFNA(('Table 11 Inputs'!A779),"")</f>
        <v xml:space="preserve"> </v>
      </c>
      <c r="B777" s="79" t="str">
        <f>IF(TRIM('Table 11 Inputs'!B779)="","", 'Table 11 Inputs'!B779)</f>
        <v/>
      </c>
      <c r="C777" s="94" t="str">
        <f>IF(B777=" "," ",_xlfn.IFNA(INDEX('Table 11 Inputs'!$H:$H, MATCH(B777,'Table 11 Inputs'!$B:$B,0))," "))</f>
        <v xml:space="preserve"> </v>
      </c>
    </row>
    <row r="778" spans="1:3" x14ac:dyDescent="0.2">
      <c r="A778" s="9" t="str">
        <f>_xlfn.IFNA(('Table 11 Inputs'!A780),"")</f>
        <v xml:space="preserve"> </v>
      </c>
      <c r="B778" s="79" t="str">
        <f>IF(TRIM('Table 11 Inputs'!B780)="","", 'Table 11 Inputs'!B780)</f>
        <v/>
      </c>
      <c r="C778" s="94" t="str">
        <f>IF(B778=" "," ",_xlfn.IFNA(INDEX('Table 11 Inputs'!$H:$H, MATCH(B778,'Table 11 Inputs'!$B:$B,0))," "))</f>
        <v xml:space="preserve"> </v>
      </c>
    </row>
    <row r="779" spans="1:3" x14ac:dyDescent="0.2">
      <c r="A779" s="9" t="str">
        <f>_xlfn.IFNA(('Table 11 Inputs'!A781),"")</f>
        <v xml:space="preserve"> </v>
      </c>
      <c r="B779" s="79" t="str">
        <f>IF(TRIM('Table 11 Inputs'!B781)="","", 'Table 11 Inputs'!B781)</f>
        <v/>
      </c>
      <c r="C779" s="94" t="str">
        <f>IF(B779=" "," ",_xlfn.IFNA(INDEX('Table 11 Inputs'!$H:$H, MATCH(B779,'Table 11 Inputs'!$B:$B,0))," "))</f>
        <v xml:space="preserve"> </v>
      </c>
    </row>
    <row r="780" spans="1:3" x14ac:dyDescent="0.2">
      <c r="A780" s="9" t="str">
        <f>_xlfn.IFNA(('Table 11 Inputs'!A782),"")</f>
        <v xml:space="preserve"> </v>
      </c>
      <c r="B780" s="79" t="str">
        <f>IF(TRIM('Table 11 Inputs'!B782)="","", 'Table 11 Inputs'!B782)</f>
        <v/>
      </c>
      <c r="C780" s="94" t="str">
        <f>IF(B780=" "," ",_xlfn.IFNA(INDEX('Table 11 Inputs'!$H:$H, MATCH(B780,'Table 11 Inputs'!$B:$B,0))," "))</f>
        <v xml:space="preserve"> </v>
      </c>
    </row>
    <row r="781" spans="1:3" x14ac:dyDescent="0.2">
      <c r="A781" s="9" t="str">
        <f>_xlfn.IFNA(('Table 11 Inputs'!A783),"")</f>
        <v xml:space="preserve"> </v>
      </c>
      <c r="B781" s="79" t="str">
        <f>IF(TRIM('Table 11 Inputs'!B783)="","", 'Table 11 Inputs'!B783)</f>
        <v/>
      </c>
      <c r="C781" s="94" t="str">
        <f>IF(B781=" "," ",_xlfn.IFNA(INDEX('Table 11 Inputs'!$H:$H, MATCH(B781,'Table 11 Inputs'!$B:$B,0))," "))</f>
        <v xml:space="preserve"> </v>
      </c>
    </row>
    <row r="782" spans="1:3" x14ac:dyDescent="0.2">
      <c r="A782" s="9" t="str">
        <f>_xlfn.IFNA(('Table 11 Inputs'!A784),"")</f>
        <v xml:space="preserve"> </v>
      </c>
      <c r="B782" s="79" t="str">
        <f>IF(TRIM('Table 11 Inputs'!B784)="","", 'Table 11 Inputs'!B784)</f>
        <v/>
      </c>
      <c r="C782" s="94" t="str">
        <f>IF(B782=" "," ",_xlfn.IFNA(INDEX('Table 11 Inputs'!$H:$H, MATCH(B782,'Table 11 Inputs'!$B:$B,0))," "))</f>
        <v xml:space="preserve"> </v>
      </c>
    </row>
    <row r="783" spans="1:3" x14ac:dyDescent="0.2">
      <c r="A783" s="9" t="str">
        <f>_xlfn.IFNA(('Table 11 Inputs'!A785),"")</f>
        <v xml:space="preserve"> </v>
      </c>
      <c r="B783" s="79" t="str">
        <f>IF(TRIM('Table 11 Inputs'!B785)="","", 'Table 11 Inputs'!B785)</f>
        <v/>
      </c>
      <c r="C783" s="94" t="str">
        <f>IF(B783=" "," ",_xlfn.IFNA(INDEX('Table 11 Inputs'!$H:$H, MATCH(B783,'Table 11 Inputs'!$B:$B,0))," "))</f>
        <v xml:space="preserve"> </v>
      </c>
    </row>
    <row r="784" spans="1:3" x14ac:dyDescent="0.2">
      <c r="A784" s="9" t="str">
        <f>_xlfn.IFNA(('Table 11 Inputs'!A786),"")</f>
        <v xml:space="preserve"> </v>
      </c>
      <c r="B784" s="79" t="str">
        <f>IF(TRIM('Table 11 Inputs'!B786)="","", 'Table 11 Inputs'!B786)</f>
        <v/>
      </c>
      <c r="C784" s="94" t="str">
        <f>IF(B784=" "," ",_xlfn.IFNA(INDEX('Table 11 Inputs'!$H:$H, MATCH(B784,'Table 11 Inputs'!$B:$B,0))," "))</f>
        <v xml:space="preserve"> </v>
      </c>
    </row>
    <row r="785" spans="1:3" x14ac:dyDescent="0.2">
      <c r="A785" s="9" t="str">
        <f>_xlfn.IFNA(('Table 11 Inputs'!A787),"")</f>
        <v xml:space="preserve"> </v>
      </c>
      <c r="B785" s="79" t="str">
        <f>IF(TRIM('Table 11 Inputs'!B787)="","", 'Table 11 Inputs'!B787)</f>
        <v/>
      </c>
      <c r="C785" s="94" t="str">
        <f>IF(B785=" "," ",_xlfn.IFNA(INDEX('Table 11 Inputs'!$H:$H, MATCH(B785,'Table 11 Inputs'!$B:$B,0))," "))</f>
        <v xml:space="preserve"> </v>
      </c>
    </row>
    <row r="786" spans="1:3" x14ac:dyDescent="0.2">
      <c r="A786" s="9" t="str">
        <f>_xlfn.IFNA(('Table 11 Inputs'!A788),"")</f>
        <v xml:space="preserve"> </v>
      </c>
      <c r="B786" s="79" t="str">
        <f>IF(TRIM('Table 11 Inputs'!B788)="","", 'Table 11 Inputs'!B788)</f>
        <v/>
      </c>
      <c r="C786" s="94" t="str">
        <f>IF(B786=" "," ",_xlfn.IFNA(INDEX('Table 11 Inputs'!$H:$H, MATCH(B786,'Table 11 Inputs'!$B:$B,0))," "))</f>
        <v xml:space="preserve"> </v>
      </c>
    </row>
    <row r="787" spans="1:3" x14ac:dyDescent="0.2">
      <c r="A787" s="9" t="str">
        <f>_xlfn.IFNA(('Table 11 Inputs'!A789),"")</f>
        <v xml:space="preserve"> </v>
      </c>
      <c r="B787" s="79" t="str">
        <f>IF(TRIM('Table 11 Inputs'!B789)="","", 'Table 11 Inputs'!B789)</f>
        <v/>
      </c>
      <c r="C787" s="94" t="str">
        <f>IF(B787=" "," ",_xlfn.IFNA(INDEX('Table 11 Inputs'!$H:$H, MATCH(B787,'Table 11 Inputs'!$B:$B,0))," "))</f>
        <v xml:space="preserve"> </v>
      </c>
    </row>
    <row r="788" spans="1:3" x14ac:dyDescent="0.2">
      <c r="A788" s="9" t="str">
        <f>_xlfn.IFNA(('Table 11 Inputs'!A790),"")</f>
        <v xml:space="preserve"> </v>
      </c>
      <c r="B788" s="79" t="str">
        <f>IF(TRIM('Table 11 Inputs'!B790)="","", 'Table 11 Inputs'!B790)</f>
        <v/>
      </c>
      <c r="C788" s="94" t="str">
        <f>IF(B788=" "," ",_xlfn.IFNA(INDEX('Table 11 Inputs'!$H:$H, MATCH(B788,'Table 11 Inputs'!$B:$B,0))," "))</f>
        <v xml:space="preserve"> </v>
      </c>
    </row>
    <row r="789" spans="1:3" x14ac:dyDescent="0.2">
      <c r="A789" s="9" t="str">
        <f>_xlfn.IFNA(('Table 11 Inputs'!A791),"")</f>
        <v xml:space="preserve"> </v>
      </c>
      <c r="B789" s="79" t="str">
        <f>IF(TRIM('Table 11 Inputs'!B791)="","", 'Table 11 Inputs'!B791)</f>
        <v/>
      </c>
      <c r="C789" s="94" t="str">
        <f>IF(B789=" "," ",_xlfn.IFNA(INDEX('Table 11 Inputs'!$H:$H, MATCH(B789,'Table 11 Inputs'!$B:$B,0))," "))</f>
        <v xml:space="preserve"> </v>
      </c>
    </row>
    <row r="790" spans="1:3" x14ac:dyDescent="0.2">
      <c r="A790" s="9" t="str">
        <f>_xlfn.IFNA(('Table 11 Inputs'!A792),"")</f>
        <v xml:space="preserve"> </v>
      </c>
      <c r="B790" s="79" t="str">
        <f>IF(TRIM('Table 11 Inputs'!B792)="","", 'Table 11 Inputs'!B792)</f>
        <v/>
      </c>
      <c r="C790" s="94" t="str">
        <f>IF(B790=" "," ",_xlfn.IFNA(INDEX('Table 11 Inputs'!$H:$H, MATCH(B790,'Table 11 Inputs'!$B:$B,0))," "))</f>
        <v xml:space="preserve"> </v>
      </c>
    </row>
    <row r="791" spans="1:3" x14ac:dyDescent="0.2">
      <c r="A791" s="9" t="str">
        <f>_xlfn.IFNA(('Table 11 Inputs'!A793),"")</f>
        <v xml:space="preserve"> </v>
      </c>
      <c r="B791" s="79" t="str">
        <f>IF(TRIM('Table 11 Inputs'!B793)="","", 'Table 11 Inputs'!B793)</f>
        <v/>
      </c>
      <c r="C791" s="94" t="str">
        <f>IF(B791=" "," ",_xlfn.IFNA(INDEX('Table 11 Inputs'!$H:$H, MATCH(B791,'Table 11 Inputs'!$B:$B,0))," "))</f>
        <v xml:space="preserve"> </v>
      </c>
    </row>
    <row r="792" spans="1:3" x14ac:dyDescent="0.2">
      <c r="A792" s="9" t="str">
        <f>_xlfn.IFNA(('Table 11 Inputs'!A794),"")</f>
        <v xml:space="preserve"> </v>
      </c>
      <c r="B792" s="79" t="str">
        <f>IF(TRIM('Table 11 Inputs'!B794)="","", 'Table 11 Inputs'!B794)</f>
        <v/>
      </c>
      <c r="C792" s="94" t="str">
        <f>IF(B792=" "," ",_xlfn.IFNA(INDEX('Table 11 Inputs'!$H:$H, MATCH(B792,'Table 11 Inputs'!$B:$B,0))," "))</f>
        <v xml:space="preserve"> </v>
      </c>
    </row>
    <row r="793" spans="1:3" x14ac:dyDescent="0.2">
      <c r="A793" s="9" t="str">
        <f>_xlfn.IFNA(('Table 11 Inputs'!A795),"")</f>
        <v xml:space="preserve"> </v>
      </c>
      <c r="B793" s="79" t="str">
        <f>IF(TRIM('Table 11 Inputs'!B795)="","", 'Table 11 Inputs'!B795)</f>
        <v/>
      </c>
      <c r="C793" s="94" t="str">
        <f>IF(B793=" "," ",_xlfn.IFNA(INDEX('Table 11 Inputs'!$H:$H, MATCH(B793,'Table 11 Inputs'!$B:$B,0))," "))</f>
        <v xml:space="preserve"> </v>
      </c>
    </row>
    <row r="794" spans="1:3" x14ac:dyDescent="0.2">
      <c r="A794" s="9" t="str">
        <f>_xlfn.IFNA(('Table 11 Inputs'!A796),"")</f>
        <v xml:space="preserve"> </v>
      </c>
      <c r="B794" s="79" t="str">
        <f>IF(TRIM('Table 11 Inputs'!B796)="","", 'Table 11 Inputs'!B796)</f>
        <v/>
      </c>
      <c r="C794" s="94" t="str">
        <f>IF(B794=" "," ",_xlfn.IFNA(INDEX('Table 11 Inputs'!$H:$H, MATCH(B794,'Table 11 Inputs'!$B:$B,0))," "))</f>
        <v xml:space="preserve"> </v>
      </c>
    </row>
    <row r="795" spans="1:3" x14ac:dyDescent="0.2">
      <c r="A795" s="9" t="str">
        <f>_xlfn.IFNA(('Table 11 Inputs'!A797),"")</f>
        <v xml:space="preserve"> </v>
      </c>
      <c r="B795" s="79" t="str">
        <f>IF(TRIM('Table 11 Inputs'!B797)="","", 'Table 11 Inputs'!B797)</f>
        <v/>
      </c>
      <c r="C795" s="94" t="str">
        <f>IF(B795=" "," ",_xlfn.IFNA(INDEX('Table 11 Inputs'!$H:$H, MATCH(B795,'Table 11 Inputs'!$B:$B,0))," "))</f>
        <v xml:space="preserve"> </v>
      </c>
    </row>
    <row r="796" spans="1:3" x14ac:dyDescent="0.2">
      <c r="A796" s="9" t="str">
        <f>_xlfn.IFNA(('Table 11 Inputs'!A798),"")</f>
        <v xml:space="preserve"> </v>
      </c>
      <c r="B796" s="79" t="str">
        <f>IF(TRIM('Table 11 Inputs'!B798)="","", 'Table 11 Inputs'!B798)</f>
        <v/>
      </c>
      <c r="C796" s="94" t="str">
        <f>IF(B796=" "," ",_xlfn.IFNA(INDEX('Table 11 Inputs'!$H:$H, MATCH(B796,'Table 11 Inputs'!$B:$B,0))," "))</f>
        <v xml:space="preserve"> </v>
      </c>
    </row>
    <row r="797" spans="1:3" x14ac:dyDescent="0.2">
      <c r="A797" s="9" t="str">
        <f>_xlfn.IFNA(('Table 11 Inputs'!A799),"")</f>
        <v xml:space="preserve"> </v>
      </c>
      <c r="B797" s="79" t="str">
        <f>IF(TRIM('Table 11 Inputs'!B799)="","", 'Table 11 Inputs'!B799)</f>
        <v/>
      </c>
      <c r="C797" s="94" t="str">
        <f>IF(B797=" "," ",_xlfn.IFNA(INDEX('Table 11 Inputs'!$H:$H, MATCH(B797,'Table 11 Inputs'!$B:$B,0))," "))</f>
        <v xml:space="preserve"> </v>
      </c>
    </row>
    <row r="798" spans="1:3" x14ac:dyDescent="0.2">
      <c r="A798" s="9" t="str">
        <f>_xlfn.IFNA(('Table 11 Inputs'!A800),"")</f>
        <v xml:space="preserve"> </v>
      </c>
      <c r="B798" s="79" t="str">
        <f>IF(TRIM('Table 11 Inputs'!B800)="","", 'Table 11 Inputs'!B800)</f>
        <v/>
      </c>
      <c r="C798" s="94" t="str">
        <f>IF(B798=" "," ",_xlfn.IFNA(INDEX('Table 11 Inputs'!$H:$H, MATCH(B798,'Table 11 Inputs'!$B:$B,0))," "))</f>
        <v xml:space="preserve"> </v>
      </c>
    </row>
    <row r="799" spans="1:3" x14ac:dyDescent="0.2">
      <c r="A799" s="9" t="str">
        <f>_xlfn.IFNA(('Table 11 Inputs'!A801),"")</f>
        <v xml:space="preserve"> </v>
      </c>
      <c r="B799" s="79" t="str">
        <f>IF(TRIM('Table 11 Inputs'!B801)="","", 'Table 11 Inputs'!B801)</f>
        <v/>
      </c>
      <c r="C799" s="94" t="str">
        <f>IF(B799=" "," ",_xlfn.IFNA(INDEX('Table 11 Inputs'!$H:$H, MATCH(B799,'Table 11 Inputs'!$B:$B,0))," "))</f>
        <v xml:space="preserve"> </v>
      </c>
    </row>
    <row r="800" spans="1:3" x14ac:dyDescent="0.2">
      <c r="A800" s="9" t="str">
        <f>_xlfn.IFNA(('Table 11 Inputs'!A802),"")</f>
        <v xml:space="preserve"> </v>
      </c>
      <c r="B800" s="79" t="str">
        <f>IF(TRIM('Table 11 Inputs'!B802)="","", 'Table 11 Inputs'!B802)</f>
        <v/>
      </c>
      <c r="C800" s="94" t="str">
        <f>IF(B800=" "," ",_xlfn.IFNA(INDEX('Table 11 Inputs'!$H:$H, MATCH(B800,'Table 11 Inputs'!$B:$B,0))," "))</f>
        <v xml:space="preserve"> </v>
      </c>
    </row>
    <row r="801" spans="1:3" x14ac:dyDescent="0.2">
      <c r="A801" s="9" t="str">
        <f>_xlfn.IFNA(('Table 11 Inputs'!A803),"")</f>
        <v xml:space="preserve"> </v>
      </c>
      <c r="B801" s="79" t="str">
        <f>IF(TRIM('Table 11 Inputs'!B803)="","", 'Table 11 Inputs'!B803)</f>
        <v/>
      </c>
      <c r="C801" s="94" t="str">
        <f>IF(B801=" "," ",_xlfn.IFNA(INDEX('Table 11 Inputs'!$H:$H, MATCH(B801,'Table 11 Inputs'!$B:$B,0))," "))</f>
        <v xml:space="preserve"> </v>
      </c>
    </row>
    <row r="802" spans="1:3" x14ac:dyDescent="0.2">
      <c r="A802" s="9" t="str">
        <f>_xlfn.IFNA(('Table 11 Inputs'!A804),"")</f>
        <v xml:space="preserve"> </v>
      </c>
      <c r="B802" s="79" t="str">
        <f>IF(TRIM('Table 11 Inputs'!B804)="","", 'Table 11 Inputs'!B804)</f>
        <v/>
      </c>
      <c r="C802" s="94" t="str">
        <f>IF(B802=" "," ",_xlfn.IFNA(INDEX('Table 11 Inputs'!$H:$H, MATCH(B802,'Table 11 Inputs'!$B:$B,0))," "))</f>
        <v xml:space="preserve"> </v>
      </c>
    </row>
    <row r="803" spans="1:3" x14ac:dyDescent="0.2">
      <c r="A803" s="9" t="str">
        <f>_xlfn.IFNA(('Table 11 Inputs'!A805),"")</f>
        <v xml:space="preserve"> </v>
      </c>
      <c r="B803" s="79" t="str">
        <f>IF(TRIM('Table 11 Inputs'!B805)="","", 'Table 11 Inputs'!B805)</f>
        <v/>
      </c>
      <c r="C803" s="94" t="str">
        <f>IF(B803=" "," ",_xlfn.IFNA(INDEX('Table 11 Inputs'!$H:$H, MATCH(B803,'Table 11 Inputs'!$B:$B,0))," "))</f>
        <v xml:space="preserve"> </v>
      </c>
    </row>
    <row r="804" spans="1:3" x14ac:dyDescent="0.2">
      <c r="A804" s="9" t="str">
        <f>_xlfn.IFNA(('Table 11 Inputs'!A806),"")</f>
        <v xml:space="preserve"> </v>
      </c>
      <c r="B804" s="79" t="str">
        <f>IF(TRIM('Table 11 Inputs'!B806)="","", 'Table 11 Inputs'!B806)</f>
        <v/>
      </c>
      <c r="C804" s="94" t="str">
        <f>IF(B804=" "," ",_xlfn.IFNA(INDEX('Table 11 Inputs'!$H:$H, MATCH(B804,'Table 11 Inputs'!$B:$B,0))," "))</f>
        <v xml:space="preserve"> </v>
      </c>
    </row>
    <row r="805" spans="1:3" x14ac:dyDescent="0.2">
      <c r="A805" s="9" t="str">
        <f>_xlfn.IFNA(('Table 11 Inputs'!A807),"")</f>
        <v xml:space="preserve"> </v>
      </c>
      <c r="B805" s="79" t="str">
        <f>IF(TRIM('Table 11 Inputs'!B807)="","", 'Table 11 Inputs'!B807)</f>
        <v/>
      </c>
      <c r="C805" s="94" t="str">
        <f>IF(B805=" "," ",_xlfn.IFNA(INDEX('Table 11 Inputs'!$H:$H, MATCH(B805,'Table 11 Inputs'!$B:$B,0))," "))</f>
        <v xml:space="preserve"> </v>
      </c>
    </row>
    <row r="806" spans="1:3" x14ac:dyDescent="0.2">
      <c r="A806" s="9" t="str">
        <f>_xlfn.IFNA(('Table 11 Inputs'!A808),"")</f>
        <v xml:space="preserve"> </v>
      </c>
      <c r="B806" s="79" t="str">
        <f>IF(TRIM('Table 11 Inputs'!B808)="","", 'Table 11 Inputs'!B808)</f>
        <v/>
      </c>
      <c r="C806" s="94" t="str">
        <f>IF(B806=" "," ",_xlfn.IFNA(INDEX('Table 11 Inputs'!$H:$H, MATCH(B806,'Table 11 Inputs'!$B:$B,0))," "))</f>
        <v xml:space="preserve"> </v>
      </c>
    </row>
    <row r="807" spans="1:3" x14ac:dyDescent="0.2">
      <c r="A807" s="9" t="str">
        <f>_xlfn.IFNA(('Table 11 Inputs'!A809),"")</f>
        <v xml:space="preserve"> </v>
      </c>
      <c r="B807" s="79" t="str">
        <f>IF(TRIM('Table 11 Inputs'!B809)="","", 'Table 11 Inputs'!B809)</f>
        <v/>
      </c>
      <c r="C807" s="94" t="str">
        <f>IF(B807=" "," ",_xlfn.IFNA(INDEX('Table 11 Inputs'!$H:$H, MATCH(B807,'Table 11 Inputs'!$B:$B,0))," "))</f>
        <v xml:space="preserve"> </v>
      </c>
    </row>
    <row r="808" spans="1:3" x14ac:dyDescent="0.2">
      <c r="A808" s="9" t="str">
        <f>_xlfn.IFNA(('Table 11 Inputs'!A810),"")</f>
        <v xml:space="preserve"> </v>
      </c>
      <c r="B808" s="79" t="str">
        <f>IF(TRIM('Table 11 Inputs'!B810)="","", 'Table 11 Inputs'!B810)</f>
        <v/>
      </c>
      <c r="C808" s="94" t="str">
        <f>IF(B808=" "," ",_xlfn.IFNA(INDEX('Table 11 Inputs'!$H:$H, MATCH(B808,'Table 11 Inputs'!$B:$B,0))," "))</f>
        <v xml:space="preserve"> </v>
      </c>
    </row>
    <row r="809" spans="1:3" x14ac:dyDescent="0.2">
      <c r="A809" s="9" t="str">
        <f>_xlfn.IFNA(('Table 11 Inputs'!A811),"")</f>
        <v xml:space="preserve"> </v>
      </c>
      <c r="B809" s="79" t="str">
        <f>IF(TRIM('Table 11 Inputs'!B811)="","", 'Table 11 Inputs'!B811)</f>
        <v/>
      </c>
      <c r="C809" s="94" t="str">
        <f>IF(B809=" "," ",_xlfn.IFNA(INDEX('Table 11 Inputs'!$H:$H, MATCH(B809,'Table 11 Inputs'!$B:$B,0))," "))</f>
        <v xml:space="preserve"> </v>
      </c>
    </row>
    <row r="810" spans="1:3" x14ac:dyDescent="0.2">
      <c r="A810" s="9" t="str">
        <f>_xlfn.IFNA(('Table 11 Inputs'!A812),"")</f>
        <v xml:space="preserve"> </v>
      </c>
      <c r="B810" s="79" t="str">
        <f>IF(TRIM('Table 11 Inputs'!B812)="","", 'Table 11 Inputs'!B812)</f>
        <v/>
      </c>
      <c r="C810" s="94" t="str">
        <f>IF(B810=" "," ",_xlfn.IFNA(INDEX('Table 11 Inputs'!$H:$H, MATCH(B810,'Table 11 Inputs'!$B:$B,0))," "))</f>
        <v xml:space="preserve"> </v>
      </c>
    </row>
    <row r="811" spans="1:3" x14ac:dyDescent="0.2">
      <c r="A811" s="9" t="str">
        <f>_xlfn.IFNA(('Table 11 Inputs'!A813),"")</f>
        <v xml:space="preserve"> </v>
      </c>
      <c r="B811" s="79" t="str">
        <f>IF(TRIM('Table 11 Inputs'!B813)="","", 'Table 11 Inputs'!B813)</f>
        <v/>
      </c>
      <c r="C811" s="94" t="str">
        <f>IF(B811=" "," ",_xlfn.IFNA(INDEX('Table 11 Inputs'!$H:$H, MATCH(B811,'Table 11 Inputs'!$B:$B,0))," "))</f>
        <v xml:space="preserve"> </v>
      </c>
    </row>
    <row r="812" spans="1:3" x14ac:dyDescent="0.2">
      <c r="A812" s="9" t="str">
        <f>_xlfn.IFNA(('Table 11 Inputs'!A814),"")</f>
        <v xml:space="preserve"> </v>
      </c>
      <c r="B812" s="79" t="str">
        <f>IF(TRIM('Table 11 Inputs'!B814)="","", 'Table 11 Inputs'!B814)</f>
        <v/>
      </c>
      <c r="C812" s="94" t="str">
        <f>IF(B812=" "," ",_xlfn.IFNA(INDEX('Table 11 Inputs'!$H:$H, MATCH(B812,'Table 11 Inputs'!$B:$B,0))," "))</f>
        <v xml:space="preserve"> </v>
      </c>
    </row>
    <row r="813" spans="1:3" x14ac:dyDescent="0.2">
      <c r="A813" s="9" t="str">
        <f>_xlfn.IFNA(('Table 11 Inputs'!A815),"")</f>
        <v xml:space="preserve"> </v>
      </c>
      <c r="B813" s="79" t="str">
        <f>IF(TRIM('Table 11 Inputs'!B815)="","", 'Table 11 Inputs'!B815)</f>
        <v/>
      </c>
      <c r="C813" s="94" t="str">
        <f>IF(B813=" "," ",_xlfn.IFNA(INDEX('Table 11 Inputs'!$H:$H, MATCH(B813,'Table 11 Inputs'!$B:$B,0))," "))</f>
        <v xml:space="preserve"> </v>
      </c>
    </row>
    <row r="814" spans="1:3" x14ac:dyDescent="0.2">
      <c r="A814" s="9" t="str">
        <f>_xlfn.IFNA(('Table 11 Inputs'!A816),"")</f>
        <v xml:space="preserve"> </v>
      </c>
      <c r="B814" s="79" t="str">
        <f>IF(TRIM('Table 11 Inputs'!B816)="","", 'Table 11 Inputs'!B816)</f>
        <v/>
      </c>
      <c r="C814" s="94" t="str">
        <f>IF(B814=" "," ",_xlfn.IFNA(INDEX('Table 11 Inputs'!$H:$H, MATCH(B814,'Table 11 Inputs'!$B:$B,0))," "))</f>
        <v xml:space="preserve"> </v>
      </c>
    </row>
    <row r="815" spans="1:3" x14ac:dyDescent="0.2">
      <c r="A815" s="9" t="str">
        <f>_xlfn.IFNA(('Table 11 Inputs'!A817),"")</f>
        <v xml:space="preserve"> </v>
      </c>
      <c r="B815" s="79" t="str">
        <f>IF(TRIM('Table 11 Inputs'!B817)="","", 'Table 11 Inputs'!B817)</f>
        <v/>
      </c>
      <c r="C815" s="94" t="str">
        <f>IF(B815=" "," ",_xlfn.IFNA(INDEX('Table 11 Inputs'!$H:$H, MATCH(B815,'Table 11 Inputs'!$B:$B,0))," "))</f>
        <v xml:space="preserve"> </v>
      </c>
    </row>
    <row r="816" spans="1:3" x14ac:dyDescent="0.2">
      <c r="A816" s="9" t="str">
        <f>_xlfn.IFNA(('Table 11 Inputs'!A818),"")</f>
        <v xml:space="preserve"> </v>
      </c>
      <c r="B816" s="79" t="str">
        <f>IF(TRIM('Table 11 Inputs'!B818)="","", 'Table 11 Inputs'!B818)</f>
        <v/>
      </c>
      <c r="C816" s="94" t="str">
        <f>IF(B816=" "," ",_xlfn.IFNA(INDEX('Table 11 Inputs'!$H:$H, MATCH(B816,'Table 11 Inputs'!$B:$B,0))," "))</f>
        <v xml:space="preserve"> </v>
      </c>
    </row>
    <row r="817" spans="1:3" x14ac:dyDescent="0.2">
      <c r="A817" s="9" t="str">
        <f>_xlfn.IFNA(('Table 11 Inputs'!A819),"")</f>
        <v xml:space="preserve"> </v>
      </c>
      <c r="B817" s="79" t="str">
        <f>IF(TRIM('Table 11 Inputs'!B819)="","", 'Table 11 Inputs'!B819)</f>
        <v/>
      </c>
      <c r="C817" s="94" t="str">
        <f>IF(B817=" "," ",_xlfn.IFNA(INDEX('Table 11 Inputs'!$H:$H, MATCH(B817,'Table 11 Inputs'!$B:$B,0))," "))</f>
        <v xml:space="preserve"> </v>
      </c>
    </row>
    <row r="818" spans="1:3" x14ac:dyDescent="0.2">
      <c r="A818" s="9" t="str">
        <f>_xlfn.IFNA(('Table 11 Inputs'!A820),"")</f>
        <v xml:space="preserve"> </v>
      </c>
      <c r="B818" s="79" t="str">
        <f>IF(TRIM('Table 11 Inputs'!B820)="","", 'Table 11 Inputs'!B820)</f>
        <v/>
      </c>
      <c r="C818" s="94" t="str">
        <f>IF(B818=" "," ",_xlfn.IFNA(INDEX('Table 11 Inputs'!$H:$H, MATCH(B818,'Table 11 Inputs'!$B:$B,0))," "))</f>
        <v xml:space="preserve"> </v>
      </c>
    </row>
    <row r="819" spans="1:3" x14ac:dyDescent="0.2">
      <c r="A819" s="9" t="str">
        <f>_xlfn.IFNA(('Table 11 Inputs'!A821),"")</f>
        <v xml:space="preserve"> </v>
      </c>
      <c r="B819" s="79" t="str">
        <f>IF(TRIM('Table 11 Inputs'!B821)="","", 'Table 11 Inputs'!B821)</f>
        <v/>
      </c>
      <c r="C819" s="94" t="str">
        <f>IF(B819=" "," ",_xlfn.IFNA(INDEX('Table 11 Inputs'!$H:$H, MATCH(B819,'Table 11 Inputs'!$B:$B,0))," "))</f>
        <v xml:space="preserve"> </v>
      </c>
    </row>
    <row r="820" spans="1:3" x14ac:dyDescent="0.2">
      <c r="A820" s="9" t="str">
        <f>_xlfn.IFNA(('Table 11 Inputs'!A822),"")</f>
        <v xml:space="preserve"> </v>
      </c>
      <c r="B820" s="79" t="str">
        <f>IF(TRIM('Table 11 Inputs'!B822)="","", 'Table 11 Inputs'!B822)</f>
        <v/>
      </c>
      <c r="C820" s="94" t="str">
        <f>IF(B820=" "," ",_xlfn.IFNA(INDEX('Table 11 Inputs'!$H:$H, MATCH(B820,'Table 11 Inputs'!$B:$B,0))," "))</f>
        <v xml:space="preserve"> </v>
      </c>
    </row>
    <row r="821" spans="1:3" x14ac:dyDescent="0.2">
      <c r="A821" s="9" t="str">
        <f>_xlfn.IFNA(('Table 11 Inputs'!A823),"")</f>
        <v xml:space="preserve"> </v>
      </c>
      <c r="B821" s="79" t="str">
        <f>IF(TRIM('Table 11 Inputs'!B823)="","", 'Table 11 Inputs'!B823)</f>
        <v/>
      </c>
      <c r="C821" s="94" t="str">
        <f>IF(B821=" "," ",_xlfn.IFNA(INDEX('Table 11 Inputs'!$H:$H, MATCH(B821,'Table 11 Inputs'!$B:$B,0))," "))</f>
        <v xml:space="preserve"> </v>
      </c>
    </row>
    <row r="822" spans="1:3" x14ac:dyDescent="0.2">
      <c r="A822" s="9" t="str">
        <f>_xlfn.IFNA(('Table 11 Inputs'!A824),"")</f>
        <v xml:space="preserve"> </v>
      </c>
      <c r="B822" s="79" t="str">
        <f>IF(TRIM('Table 11 Inputs'!B824)="","", 'Table 11 Inputs'!B824)</f>
        <v/>
      </c>
      <c r="C822" s="94" t="str">
        <f>IF(B822=" "," ",_xlfn.IFNA(INDEX('Table 11 Inputs'!$H:$H, MATCH(B822,'Table 11 Inputs'!$B:$B,0))," "))</f>
        <v xml:space="preserve"> </v>
      </c>
    </row>
    <row r="823" spans="1:3" x14ac:dyDescent="0.2">
      <c r="A823" s="9" t="str">
        <f>_xlfn.IFNA(('Table 11 Inputs'!A825),"")</f>
        <v xml:space="preserve"> </v>
      </c>
      <c r="B823" s="79" t="str">
        <f>IF(TRIM('Table 11 Inputs'!B825)="","", 'Table 11 Inputs'!B825)</f>
        <v/>
      </c>
      <c r="C823" s="94" t="str">
        <f>IF(B823=" "," ",_xlfn.IFNA(INDEX('Table 11 Inputs'!$H:$H, MATCH(B823,'Table 11 Inputs'!$B:$B,0))," "))</f>
        <v xml:space="preserve"> </v>
      </c>
    </row>
    <row r="824" spans="1:3" x14ac:dyDescent="0.2">
      <c r="A824" s="9" t="str">
        <f>_xlfn.IFNA(('Table 11 Inputs'!A826),"")</f>
        <v xml:space="preserve"> </v>
      </c>
      <c r="B824" s="79" t="str">
        <f>IF(TRIM('Table 11 Inputs'!B826)="","", 'Table 11 Inputs'!B826)</f>
        <v/>
      </c>
      <c r="C824" s="94" t="str">
        <f>IF(B824=" "," ",_xlfn.IFNA(INDEX('Table 11 Inputs'!$H:$H, MATCH(B824,'Table 11 Inputs'!$B:$B,0))," "))</f>
        <v xml:space="preserve"> </v>
      </c>
    </row>
    <row r="825" spans="1:3" x14ac:dyDescent="0.2">
      <c r="A825" s="9" t="str">
        <f>_xlfn.IFNA(('Table 11 Inputs'!A827),"")</f>
        <v xml:space="preserve"> </v>
      </c>
      <c r="B825" s="79" t="str">
        <f>IF(TRIM('Table 11 Inputs'!B827)="","", 'Table 11 Inputs'!B827)</f>
        <v/>
      </c>
      <c r="C825" s="94" t="str">
        <f>IF(B825=" "," ",_xlfn.IFNA(INDEX('Table 11 Inputs'!$H:$H, MATCH(B825,'Table 11 Inputs'!$B:$B,0))," "))</f>
        <v xml:space="preserve"> </v>
      </c>
    </row>
    <row r="826" spans="1:3" x14ac:dyDescent="0.2">
      <c r="A826" s="9" t="str">
        <f>_xlfn.IFNA(('Table 11 Inputs'!A828),"")</f>
        <v xml:space="preserve"> </v>
      </c>
      <c r="B826" s="79" t="str">
        <f>IF(TRIM('Table 11 Inputs'!B828)="","", 'Table 11 Inputs'!B828)</f>
        <v/>
      </c>
      <c r="C826" s="94" t="str">
        <f>IF(B826=" "," ",_xlfn.IFNA(INDEX('Table 11 Inputs'!$H:$H, MATCH(B826,'Table 11 Inputs'!$B:$B,0))," "))</f>
        <v xml:space="preserve"> </v>
      </c>
    </row>
    <row r="827" spans="1:3" x14ac:dyDescent="0.2">
      <c r="A827" s="9" t="str">
        <f>_xlfn.IFNA(('Table 11 Inputs'!A829),"")</f>
        <v xml:space="preserve"> </v>
      </c>
      <c r="B827" s="79" t="str">
        <f>IF(TRIM('Table 11 Inputs'!B829)="","", 'Table 11 Inputs'!B829)</f>
        <v/>
      </c>
      <c r="C827" s="94" t="str">
        <f>IF(B827=" "," ",_xlfn.IFNA(INDEX('Table 11 Inputs'!$H:$H, MATCH(B827,'Table 11 Inputs'!$B:$B,0))," "))</f>
        <v xml:space="preserve"> </v>
      </c>
    </row>
    <row r="828" spans="1:3" x14ac:dyDescent="0.2">
      <c r="A828" s="9" t="str">
        <f>_xlfn.IFNA(('Table 11 Inputs'!A830),"")</f>
        <v xml:space="preserve"> </v>
      </c>
      <c r="B828" s="79" t="str">
        <f>IF(TRIM('Table 11 Inputs'!B830)="","", 'Table 11 Inputs'!B830)</f>
        <v/>
      </c>
      <c r="C828" s="94" t="str">
        <f>IF(B828=" "," ",_xlfn.IFNA(INDEX('Table 11 Inputs'!$H:$H, MATCH(B828,'Table 11 Inputs'!$B:$B,0))," "))</f>
        <v xml:space="preserve"> </v>
      </c>
    </row>
    <row r="829" spans="1:3" x14ac:dyDescent="0.2">
      <c r="A829" s="9" t="str">
        <f>_xlfn.IFNA(('Table 11 Inputs'!A831),"")</f>
        <v xml:space="preserve"> </v>
      </c>
      <c r="B829" s="79" t="str">
        <f>IF(TRIM('Table 11 Inputs'!B831)="","", 'Table 11 Inputs'!B831)</f>
        <v/>
      </c>
      <c r="C829" s="94" t="str">
        <f>IF(B829=" "," ",_xlfn.IFNA(INDEX('Table 11 Inputs'!$H:$H, MATCH(B829,'Table 11 Inputs'!$B:$B,0))," "))</f>
        <v xml:space="preserve"> </v>
      </c>
    </row>
    <row r="830" spans="1:3" x14ac:dyDescent="0.2">
      <c r="A830" s="9" t="str">
        <f>_xlfn.IFNA(('Table 11 Inputs'!A832),"")</f>
        <v xml:space="preserve"> </v>
      </c>
      <c r="B830" s="79" t="str">
        <f>IF(TRIM('Table 11 Inputs'!B832)="","", 'Table 11 Inputs'!B832)</f>
        <v/>
      </c>
      <c r="C830" s="94" t="str">
        <f>IF(B830=" "," ",_xlfn.IFNA(INDEX('Table 11 Inputs'!$H:$H, MATCH(B830,'Table 11 Inputs'!$B:$B,0))," "))</f>
        <v xml:space="preserve"> </v>
      </c>
    </row>
    <row r="831" spans="1:3" x14ac:dyDescent="0.2">
      <c r="A831" s="9" t="str">
        <f>_xlfn.IFNA(('Table 11 Inputs'!A833),"")</f>
        <v xml:space="preserve"> </v>
      </c>
      <c r="B831" s="79" t="str">
        <f>IF(TRIM('Table 11 Inputs'!B833)="","", 'Table 11 Inputs'!B833)</f>
        <v/>
      </c>
      <c r="C831" s="94" t="str">
        <f>IF(B831=" "," ",_xlfn.IFNA(INDEX('Table 11 Inputs'!$H:$H, MATCH(B831,'Table 11 Inputs'!$B:$B,0))," "))</f>
        <v xml:space="preserve"> </v>
      </c>
    </row>
    <row r="832" spans="1:3" x14ac:dyDescent="0.2">
      <c r="A832" s="9" t="str">
        <f>_xlfn.IFNA(('Table 11 Inputs'!A834),"")</f>
        <v xml:space="preserve"> </v>
      </c>
      <c r="B832" s="79" t="str">
        <f>IF(TRIM('Table 11 Inputs'!B834)="","", 'Table 11 Inputs'!B834)</f>
        <v/>
      </c>
      <c r="C832" s="94" t="str">
        <f>IF(B832=" "," ",_xlfn.IFNA(INDEX('Table 11 Inputs'!$H:$H, MATCH(B832,'Table 11 Inputs'!$B:$B,0))," "))</f>
        <v xml:space="preserve"> </v>
      </c>
    </row>
    <row r="833" spans="1:3" x14ac:dyDescent="0.2">
      <c r="A833" s="9" t="str">
        <f>_xlfn.IFNA(('Table 11 Inputs'!A835),"")</f>
        <v xml:space="preserve"> </v>
      </c>
      <c r="B833" s="79" t="str">
        <f>IF(TRIM('Table 11 Inputs'!B835)="","", 'Table 11 Inputs'!B835)</f>
        <v/>
      </c>
      <c r="C833" s="94" t="str">
        <f>IF(B833=" "," ",_xlfn.IFNA(INDEX('Table 11 Inputs'!$H:$H, MATCH(B833,'Table 11 Inputs'!$B:$B,0))," "))</f>
        <v xml:space="preserve"> </v>
      </c>
    </row>
    <row r="834" spans="1:3" x14ac:dyDescent="0.2">
      <c r="A834" s="9" t="str">
        <f>_xlfn.IFNA(('Table 11 Inputs'!A836),"")</f>
        <v xml:space="preserve"> </v>
      </c>
      <c r="B834" s="79" t="str">
        <f>IF(TRIM('Table 11 Inputs'!B836)="","", 'Table 11 Inputs'!B836)</f>
        <v/>
      </c>
      <c r="C834" s="94" t="str">
        <f>IF(B834=" "," ",_xlfn.IFNA(INDEX('Table 11 Inputs'!$H:$H, MATCH(B834,'Table 11 Inputs'!$B:$B,0))," "))</f>
        <v xml:space="preserve"> </v>
      </c>
    </row>
    <row r="835" spans="1:3" x14ac:dyDescent="0.2">
      <c r="A835" s="9" t="str">
        <f>_xlfn.IFNA(('Table 11 Inputs'!A837),"")</f>
        <v xml:space="preserve"> </v>
      </c>
      <c r="B835" s="79" t="str">
        <f>IF(TRIM('Table 11 Inputs'!B837)="","", 'Table 11 Inputs'!B837)</f>
        <v/>
      </c>
      <c r="C835" s="94" t="str">
        <f>IF(B835=" "," ",_xlfn.IFNA(INDEX('Table 11 Inputs'!$H:$H, MATCH(B835,'Table 11 Inputs'!$B:$B,0))," "))</f>
        <v xml:space="preserve"> </v>
      </c>
    </row>
    <row r="836" spans="1:3" x14ac:dyDescent="0.2">
      <c r="A836" s="9" t="str">
        <f>_xlfn.IFNA(('Table 11 Inputs'!A838),"")</f>
        <v xml:space="preserve"> </v>
      </c>
      <c r="B836" s="79" t="str">
        <f>IF(TRIM('Table 11 Inputs'!B838)="","", 'Table 11 Inputs'!B838)</f>
        <v/>
      </c>
      <c r="C836" s="94" t="str">
        <f>IF(B836=" "," ",_xlfn.IFNA(INDEX('Table 11 Inputs'!$H:$H, MATCH(B836,'Table 11 Inputs'!$B:$B,0))," "))</f>
        <v xml:space="preserve"> </v>
      </c>
    </row>
    <row r="837" spans="1:3" x14ac:dyDescent="0.2">
      <c r="A837" s="9" t="str">
        <f>_xlfn.IFNA(('Table 11 Inputs'!A839),"")</f>
        <v xml:space="preserve"> </v>
      </c>
      <c r="B837" s="79" t="str">
        <f>IF(TRIM('Table 11 Inputs'!B839)="","", 'Table 11 Inputs'!B839)</f>
        <v/>
      </c>
      <c r="C837" s="94" t="str">
        <f>IF(B837=" "," ",_xlfn.IFNA(INDEX('Table 11 Inputs'!$H:$H, MATCH(B837,'Table 11 Inputs'!$B:$B,0))," "))</f>
        <v xml:space="preserve"> </v>
      </c>
    </row>
    <row r="838" spans="1:3" x14ac:dyDescent="0.2">
      <c r="A838" s="9" t="str">
        <f>_xlfn.IFNA(('Table 11 Inputs'!A840),"")</f>
        <v xml:space="preserve"> </v>
      </c>
      <c r="B838" s="79" t="str">
        <f>IF(TRIM('Table 11 Inputs'!B840)="","", 'Table 11 Inputs'!B840)</f>
        <v/>
      </c>
      <c r="C838" s="94" t="str">
        <f>IF(B838=" "," ",_xlfn.IFNA(INDEX('Table 11 Inputs'!$H:$H, MATCH(B838,'Table 11 Inputs'!$B:$B,0))," "))</f>
        <v xml:space="preserve"> </v>
      </c>
    </row>
    <row r="839" spans="1:3" x14ac:dyDescent="0.2">
      <c r="A839" s="9" t="str">
        <f>_xlfn.IFNA(('Table 11 Inputs'!A841),"")</f>
        <v xml:space="preserve"> </v>
      </c>
      <c r="B839" s="79" t="str">
        <f>IF(TRIM('Table 11 Inputs'!B841)="","", 'Table 11 Inputs'!B841)</f>
        <v/>
      </c>
      <c r="C839" s="94" t="str">
        <f>IF(B839=" "," ",_xlfn.IFNA(INDEX('Table 11 Inputs'!$H:$H, MATCH(B839,'Table 11 Inputs'!$B:$B,0))," "))</f>
        <v xml:space="preserve"> </v>
      </c>
    </row>
    <row r="840" spans="1:3" x14ac:dyDescent="0.2">
      <c r="A840" s="9" t="str">
        <f>_xlfn.IFNA(('Table 11 Inputs'!A842),"")</f>
        <v xml:space="preserve"> </v>
      </c>
      <c r="B840" s="79" t="str">
        <f>IF(TRIM('Table 11 Inputs'!B842)="","", 'Table 11 Inputs'!B842)</f>
        <v/>
      </c>
      <c r="C840" s="94" t="str">
        <f>IF(B840=" "," ",_xlfn.IFNA(INDEX('Table 11 Inputs'!$H:$H, MATCH(B840,'Table 11 Inputs'!$B:$B,0))," "))</f>
        <v xml:space="preserve"> </v>
      </c>
    </row>
    <row r="841" spans="1:3" x14ac:dyDescent="0.2">
      <c r="A841" s="9" t="str">
        <f>_xlfn.IFNA(('Table 11 Inputs'!A843),"")</f>
        <v xml:space="preserve"> </v>
      </c>
      <c r="B841" s="79" t="str">
        <f>IF(TRIM('Table 11 Inputs'!B843)="","", 'Table 11 Inputs'!B843)</f>
        <v/>
      </c>
      <c r="C841" s="94" t="str">
        <f>IF(B841=" "," ",_xlfn.IFNA(INDEX('Table 11 Inputs'!$H:$H, MATCH(B841,'Table 11 Inputs'!$B:$B,0))," "))</f>
        <v xml:space="preserve"> </v>
      </c>
    </row>
    <row r="842" spans="1:3" x14ac:dyDescent="0.2">
      <c r="A842" s="9" t="str">
        <f>_xlfn.IFNA(('Table 11 Inputs'!A844),"")</f>
        <v xml:space="preserve"> </v>
      </c>
      <c r="B842" s="79" t="str">
        <f>IF(TRIM('Table 11 Inputs'!B844)="","", 'Table 11 Inputs'!B844)</f>
        <v/>
      </c>
      <c r="C842" s="94" t="str">
        <f>IF(B842=" "," ",_xlfn.IFNA(INDEX('Table 11 Inputs'!$H:$H, MATCH(B842,'Table 11 Inputs'!$B:$B,0))," "))</f>
        <v xml:space="preserve"> </v>
      </c>
    </row>
    <row r="843" spans="1:3" x14ac:dyDescent="0.2">
      <c r="A843" s="9" t="str">
        <f>_xlfn.IFNA(('Table 11 Inputs'!A845),"")</f>
        <v xml:space="preserve"> </v>
      </c>
      <c r="B843" s="79" t="str">
        <f>IF(TRIM('Table 11 Inputs'!B845)="","", 'Table 11 Inputs'!B845)</f>
        <v/>
      </c>
      <c r="C843" s="94" t="str">
        <f>IF(B843=" "," ",_xlfn.IFNA(INDEX('Table 11 Inputs'!$H:$H, MATCH(B843,'Table 11 Inputs'!$B:$B,0))," "))</f>
        <v xml:space="preserve"> </v>
      </c>
    </row>
    <row r="844" spans="1:3" x14ac:dyDescent="0.2">
      <c r="A844" s="9" t="str">
        <f>_xlfn.IFNA(('Table 11 Inputs'!A846),"")</f>
        <v xml:space="preserve"> </v>
      </c>
      <c r="B844" s="79" t="str">
        <f>IF(TRIM('Table 11 Inputs'!B846)="","", 'Table 11 Inputs'!B846)</f>
        <v/>
      </c>
      <c r="C844" s="94" t="str">
        <f>IF(B844=" "," ",_xlfn.IFNA(INDEX('Table 11 Inputs'!$H:$H, MATCH(B844,'Table 11 Inputs'!$B:$B,0))," "))</f>
        <v xml:space="preserve"> </v>
      </c>
    </row>
    <row r="845" spans="1:3" x14ac:dyDescent="0.2">
      <c r="A845" s="9" t="str">
        <f>_xlfn.IFNA(('Table 11 Inputs'!A847),"")</f>
        <v xml:space="preserve"> </v>
      </c>
      <c r="B845" s="79" t="str">
        <f>IF(TRIM('Table 11 Inputs'!B847)="","", 'Table 11 Inputs'!B847)</f>
        <v/>
      </c>
      <c r="C845" s="94" t="str">
        <f>IF(B845=" "," ",_xlfn.IFNA(INDEX('Table 11 Inputs'!$H:$H, MATCH(B845,'Table 11 Inputs'!$B:$B,0))," "))</f>
        <v xml:space="preserve"> </v>
      </c>
    </row>
    <row r="846" spans="1:3" x14ac:dyDescent="0.2">
      <c r="A846" s="9" t="str">
        <f>_xlfn.IFNA(('Table 11 Inputs'!A848),"")</f>
        <v xml:space="preserve"> </v>
      </c>
      <c r="B846" s="79" t="str">
        <f>IF(TRIM('Table 11 Inputs'!B848)="","", 'Table 11 Inputs'!B848)</f>
        <v/>
      </c>
      <c r="C846" s="94" t="str">
        <f>IF(B846=" "," ",_xlfn.IFNA(INDEX('Table 11 Inputs'!$H:$H, MATCH(B846,'Table 11 Inputs'!$B:$B,0))," "))</f>
        <v xml:space="preserve"> </v>
      </c>
    </row>
    <row r="847" spans="1:3" x14ac:dyDescent="0.2">
      <c r="A847" s="9" t="str">
        <f>_xlfn.IFNA(('Table 11 Inputs'!A849),"")</f>
        <v xml:space="preserve"> </v>
      </c>
      <c r="B847" s="79" t="str">
        <f>IF(TRIM('Table 11 Inputs'!B849)="","", 'Table 11 Inputs'!B849)</f>
        <v/>
      </c>
      <c r="C847" s="94" t="str">
        <f>IF(B847=" "," ",_xlfn.IFNA(INDEX('Table 11 Inputs'!$H:$H, MATCH(B847,'Table 11 Inputs'!$B:$B,0))," "))</f>
        <v xml:space="preserve"> </v>
      </c>
    </row>
    <row r="848" spans="1:3" x14ac:dyDescent="0.2">
      <c r="A848" s="9" t="str">
        <f>_xlfn.IFNA(('Table 11 Inputs'!A850),"")</f>
        <v xml:space="preserve"> </v>
      </c>
      <c r="B848" s="79" t="str">
        <f>IF(TRIM('Table 11 Inputs'!B850)="","", 'Table 11 Inputs'!B850)</f>
        <v/>
      </c>
      <c r="C848" s="94" t="str">
        <f>IF(B848=" "," ",_xlfn.IFNA(INDEX('Table 11 Inputs'!$H:$H, MATCH(B848,'Table 11 Inputs'!$B:$B,0))," "))</f>
        <v xml:space="preserve"> </v>
      </c>
    </row>
    <row r="849" spans="1:3" x14ac:dyDescent="0.2">
      <c r="A849" s="9" t="str">
        <f>_xlfn.IFNA(('Table 11 Inputs'!A851),"")</f>
        <v xml:space="preserve"> </v>
      </c>
      <c r="B849" s="79" t="str">
        <f>IF(TRIM('Table 11 Inputs'!B851)="","", 'Table 11 Inputs'!B851)</f>
        <v/>
      </c>
      <c r="C849" s="94" t="str">
        <f>IF(B849=" "," ",_xlfn.IFNA(INDEX('Table 11 Inputs'!$H:$H, MATCH(B849,'Table 11 Inputs'!$B:$B,0))," "))</f>
        <v xml:space="preserve"> </v>
      </c>
    </row>
    <row r="850" spans="1:3" x14ac:dyDescent="0.2">
      <c r="A850" s="9" t="str">
        <f>_xlfn.IFNA(('Table 11 Inputs'!A852),"")</f>
        <v xml:space="preserve"> </v>
      </c>
      <c r="B850" s="79" t="str">
        <f>IF(TRIM('Table 11 Inputs'!B852)="","", 'Table 11 Inputs'!B852)</f>
        <v/>
      </c>
      <c r="C850" s="94" t="str">
        <f>IF(B850=" "," ",_xlfn.IFNA(INDEX('Table 11 Inputs'!$H:$H, MATCH(B850,'Table 11 Inputs'!$B:$B,0))," "))</f>
        <v xml:space="preserve"> </v>
      </c>
    </row>
    <row r="851" spans="1:3" x14ac:dyDescent="0.2">
      <c r="A851" s="9" t="str">
        <f>_xlfn.IFNA(('Table 11 Inputs'!A853),"")</f>
        <v xml:space="preserve"> </v>
      </c>
      <c r="B851" s="79" t="str">
        <f>IF(TRIM('Table 11 Inputs'!B853)="","", 'Table 11 Inputs'!B853)</f>
        <v/>
      </c>
      <c r="C851" s="94" t="str">
        <f>IF(B851=" "," ",_xlfn.IFNA(INDEX('Table 11 Inputs'!$H:$H, MATCH(B851,'Table 11 Inputs'!$B:$B,0))," "))</f>
        <v xml:space="preserve"> </v>
      </c>
    </row>
    <row r="852" spans="1:3" x14ac:dyDescent="0.2">
      <c r="A852" s="9" t="str">
        <f>_xlfn.IFNA(('Table 11 Inputs'!A854),"")</f>
        <v xml:space="preserve"> </v>
      </c>
      <c r="B852" s="79" t="str">
        <f>IF(TRIM('Table 11 Inputs'!B854)="","", 'Table 11 Inputs'!B854)</f>
        <v/>
      </c>
      <c r="C852" s="94" t="str">
        <f>IF(B852=" "," ",_xlfn.IFNA(INDEX('Table 11 Inputs'!$H:$H, MATCH(B852,'Table 11 Inputs'!$B:$B,0))," "))</f>
        <v xml:space="preserve"> </v>
      </c>
    </row>
    <row r="853" spans="1:3" x14ac:dyDescent="0.2">
      <c r="A853" s="9" t="str">
        <f>_xlfn.IFNA(('Table 11 Inputs'!A855),"")</f>
        <v xml:space="preserve"> </v>
      </c>
      <c r="B853" s="79" t="str">
        <f>IF(TRIM('Table 11 Inputs'!B855)="","", 'Table 11 Inputs'!B855)</f>
        <v/>
      </c>
      <c r="C853" s="94" t="str">
        <f>IF(B853=" "," ",_xlfn.IFNA(INDEX('Table 11 Inputs'!$H:$H, MATCH(B853,'Table 11 Inputs'!$B:$B,0))," "))</f>
        <v xml:space="preserve"> </v>
      </c>
    </row>
    <row r="854" spans="1:3" x14ac:dyDescent="0.2">
      <c r="A854" s="9" t="str">
        <f>_xlfn.IFNA(('Table 11 Inputs'!A856),"")</f>
        <v xml:space="preserve"> </v>
      </c>
      <c r="B854" s="79" t="str">
        <f>IF(TRIM('Table 11 Inputs'!B856)="","", 'Table 11 Inputs'!B856)</f>
        <v/>
      </c>
      <c r="C854" s="94" t="str">
        <f>IF(B854=" "," ",_xlfn.IFNA(INDEX('Table 11 Inputs'!$H:$H, MATCH(B854,'Table 11 Inputs'!$B:$B,0))," "))</f>
        <v xml:space="preserve"> </v>
      </c>
    </row>
    <row r="855" spans="1:3" x14ac:dyDescent="0.2">
      <c r="A855" s="9" t="str">
        <f>_xlfn.IFNA(('Table 11 Inputs'!A857),"")</f>
        <v xml:space="preserve"> </v>
      </c>
      <c r="B855" s="79" t="str">
        <f>IF(TRIM('Table 11 Inputs'!B857)="","", 'Table 11 Inputs'!B857)</f>
        <v/>
      </c>
      <c r="C855" s="94" t="str">
        <f>IF(B855=" "," ",_xlfn.IFNA(INDEX('Table 11 Inputs'!$H:$H, MATCH(B855,'Table 11 Inputs'!$B:$B,0))," "))</f>
        <v xml:space="preserve"> </v>
      </c>
    </row>
    <row r="856" spans="1:3" x14ac:dyDescent="0.2">
      <c r="A856" s="9" t="str">
        <f>_xlfn.IFNA(('Table 11 Inputs'!A858),"")</f>
        <v xml:space="preserve"> </v>
      </c>
      <c r="B856" s="79" t="str">
        <f>IF(TRIM('Table 11 Inputs'!B858)="","", 'Table 11 Inputs'!B858)</f>
        <v/>
      </c>
      <c r="C856" s="94" t="str">
        <f>IF(B856=" "," ",_xlfn.IFNA(INDEX('Table 11 Inputs'!$H:$H, MATCH(B856,'Table 11 Inputs'!$B:$B,0))," "))</f>
        <v xml:space="preserve"> </v>
      </c>
    </row>
    <row r="857" spans="1:3" x14ac:dyDescent="0.2">
      <c r="A857" s="9" t="str">
        <f>_xlfn.IFNA(('Table 11 Inputs'!A859),"")</f>
        <v xml:space="preserve"> </v>
      </c>
      <c r="B857" s="79" t="str">
        <f>IF(TRIM('Table 11 Inputs'!B859)="","", 'Table 11 Inputs'!B859)</f>
        <v/>
      </c>
      <c r="C857" s="94" t="str">
        <f>IF(B857=" "," ",_xlfn.IFNA(INDEX('Table 11 Inputs'!$H:$H, MATCH(B857,'Table 11 Inputs'!$B:$B,0))," "))</f>
        <v xml:space="preserve"> </v>
      </c>
    </row>
    <row r="858" spans="1:3" x14ac:dyDescent="0.2">
      <c r="A858" s="9" t="str">
        <f>_xlfn.IFNA(('Table 11 Inputs'!A860),"")</f>
        <v xml:space="preserve"> </v>
      </c>
      <c r="B858" s="79" t="str">
        <f>IF(TRIM('Table 11 Inputs'!B860)="","", 'Table 11 Inputs'!B860)</f>
        <v/>
      </c>
      <c r="C858" s="94" t="str">
        <f>IF(B858=" "," ",_xlfn.IFNA(INDEX('Table 11 Inputs'!$H:$H, MATCH(B858,'Table 11 Inputs'!$B:$B,0))," "))</f>
        <v xml:space="preserve"> </v>
      </c>
    </row>
    <row r="859" spans="1:3" x14ac:dyDescent="0.2">
      <c r="A859" s="9" t="str">
        <f>_xlfn.IFNA(('Table 11 Inputs'!A861),"")</f>
        <v xml:space="preserve"> </v>
      </c>
      <c r="B859" s="79" t="str">
        <f>IF(TRIM('Table 11 Inputs'!B861)="","", 'Table 11 Inputs'!B861)</f>
        <v/>
      </c>
      <c r="C859" s="94" t="str">
        <f>IF(B859=" "," ",_xlfn.IFNA(INDEX('Table 11 Inputs'!$H:$H, MATCH(B859,'Table 11 Inputs'!$B:$B,0))," "))</f>
        <v xml:space="preserve"> </v>
      </c>
    </row>
    <row r="860" spans="1:3" x14ac:dyDescent="0.2">
      <c r="A860" s="9" t="str">
        <f>_xlfn.IFNA(('Table 11 Inputs'!A862),"")</f>
        <v xml:space="preserve"> </v>
      </c>
      <c r="B860" s="79" t="str">
        <f>IF(TRIM('Table 11 Inputs'!B862)="","", 'Table 11 Inputs'!B862)</f>
        <v/>
      </c>
      <c r="C860" s="94" t="str">
        <f>IF(B860=" "," ",_xlfn.IFNA(INDEX('Table 11 Inputs'!$H:$H, MATCH(B860,'Table 11 Inputs'!$B:$B,0))," "))</f>
        <v xml:space="preserve"> </v>
      </c>
    </row>
    <row r="861" spans="1:3" x14ac:dyDescent="0.2">
      <c r="A861" s="9" t="str">
        <f>_xlfn.IFNA(('Table 11 Inputs'!A863),"")</f>
        <v xml:space="preserve"> </v>
      </c>
      <c r="B861" s="79" t="str">
        <f>IF(TRIM('Table 11 Inputs'!B863)="","", 'Table 11 Inputs'!B863)</f>
        <v/>
      </c>
      <c r="C861" s="94" t="str">
        <f>IF(B861=" "," ",_xlfn.IFNA(INDEX('Table 11 Inputs'!$H:$H, MATCH(B861,'Table 11 Inputs'!$B:$B,0))," "))</f>
        <v xml:space="preserve"> </v>
      </c>
    </row>
    <row r="862" spans="1:3" x14ac:dyDescent="0.2">
      <c r="A862" s="9" t="str">
        <f>_xlfn.IFNA(('Table 11 Inputs'!A864),"")</f>
        <v xml:space="preserve"> </v>
      </c>
      <c r="B862" s="79" t="str">
        <f>IF(TRIM('Table 11 Inputs'!B864)="","", 'Table 11 Inputs'!B864)</f>
        <v/>
      </c>
      <c r="C862" s="94" t="str">
        <f>IF(B862=" "," ",_xlfn.IFNA(INDEX('Table 11 Inputs'!$H:$H, MATCH(B862,'Table 11 Inputs'!$B:$B,0))," "))</f>
        <v xml:space="preserve"> </v>
      </c>
    </row>
    <row r="863" spans="1:3" x14ac:dyDescent="0.2">
      <c r="A863" s="9" t="str">
        <f>_xlfn.IFNA(('Table 11 Inputs'!A865),"")</f>
        <v xml:space="preserve"> </v>
      </c>
      <c r="B863" s="79" t="str">
        <f>IF(TRIM('Table 11 Inputs'!B865)="","", 'Table 11 Inputs'!B865)</f>
        <v/>
      </c>
      <c r="C863" s="94" t="str">
        <f>IF(B863=" "," ",_xlfn.IFNA(INDEX('Table 11 Inputs'!$H:$H, MATCH(B863,'Table 11 Inputs'!$B:$B,0))," "))</f>
        <v xml:space="preserve"> </v>
      </c>
    </row>
    <row r="864" spans="1:3" x14ac:dyDescent="0.2">
      <c r="A864" s="9" t="str">
        <f>_xlfn.IFNA(('Table 11 Inputs'!A866),"")</f>
        <v xml:space="preserve"> </v>
      </c>
      <c r="B864" s="79" t="str">
        <f>IF(TRIM('Table 11 Inputs'!B866)="","", 'Table 11 Inputs'!B866)</f>
        <v/>
      </c>
      <c r="C864" s="94" t="str">
        <f>IF(B864=" "," ",_xlfn.IFNA(INDEX('Table 11 Inputs'!$H:$H, MATCH(B864,'Table 11 Inputs'!$B:$B,0))," "))</f>
        <v xml:space="preserve"> </v>
      </c>
    </row>
    <row r="865" spans="1:3" x14ac:dyDescent="0.2">
      <c r="A865" s="9" t="str">
        <f>_xlfn.IFNA(('Table 11 Inputs'!A867),"")</f>
        <v xml:space="preserve"> </v>
      </c>
      <c r="B865" s="79" t="str">
        <f>IF(TRIM('Table 11 Inputs'!B867)="","", 'Table 11 Inputs'!B867)</f>
        <v/>
      </c>
      <c r="C865" s="94" t="str">
        <f>IF(B865=" "," ",_xlfn.IFNA(INDEX('Table 11 Inputs'!$H:$H, MATCH(B865,'Table 11 Inputs'!$B:$B,0))," "))</f>
        <v xml:space="preserve"> </v>
      </c>
    </row>
    <row r="866" spans="1:3" x14ac:dyDescent="0.2">
      <c r="A866" s="9" t="str">
        <f>_xlfn.IFNA(('Table 11 Inputs'!A868),"")</f>
        <v xml:space="preserve"> </v>
      </c>
      <c r="B866" s="79" t="str">
        <f>IF(TRIM('Table 11 Inputs'!B868)="","", 'Table 11 Inputs'!B868)</f>
        <v/>
      </c>
      <c r="C866" s="94" t="str">
        <f>IF(B866=" "," ",_xlfn.IFNA(INDEX('Table 11 Inputs'!$H:$H, MATCH(B866,'Table 11 Inputs'!$B:$B,0))," "))</f>
        <v xml:space="preserve"> </v>
      </c>
    </row>
    <row r="867" spans="1:3" x14ac:dyDescent="0.2">
      <c r="A867" s="9" t="str">
        <f>_xlfn.IFNA(('Table 11 Inputs'!A869),"")</f>
        <v xml:space="preserve"> </v>
      </c>
      <c r="B867" s="79" t="str">
        <f>IF(TRIM('Table 11 Inputs'!B869)="","", 'Table 11 Inputs'!B869)</f>
        <v/>
      </c>
      <c r="C867" s="94" t="str">
        <f>IF(B867=" "," ",_xlfn.IFNA(INDEX('Table 11 Inputs'!$H:$H, MATCH(B867,'Table 11 Inputs'!$B:$B,0))," "))</f>
        <v xml:space="preserve"> </v>
      </c>
    </row>
    <row r="868" spans="1:3" x14ac:dyDescent="0.2">
      <c r="A868" s="9" t="str">
        <f>_xlfn.IFNA(('Table 11 Inputs'!A870),"")</f>
        <v xml:space="preserve"> </v>
      </c>
      <c r="B868" s="79" t="str">
        <f>IF(TRIM('Table 11 Inputs'!B870)="","", 'Table 11 Inputs'!B870)</f>
        <v/>
      </c>
      <c r="C868" s="94" t="str">
        <f>IF(B868=" "," ",_xlfn.IFNA(INDEX('Table 11 Inputs'!$H:$H, MATCH(B868,'Table 11 Inputs'!$B:$B,0))," "))</f>
        <v xml:space="preserve"> </v>
      </c>
    </row>
    <row r="869" spans="1:3" x14ac:dyDescent="0.2">
      <c r="A869" s="9" t="str">
        <f>_xlfn.IFNA(('Table 11 Inputs'!A871),"")</f>
        <v xml:space="preserve"> </v>
      </c>
      <c r="B869" s="79" t="str">
        <f>IF(TRIM('Table 11 Inputs'!B871)="","", 'Table 11 Inputs'!B871)</f>
        <v/>
      </c>
      <c r="C869" s="94" t="str">
        <f>IF(B869=" "," ",_xlfn.IFNA(INDEX('Table 11 Inputs'!$H:$H, MATCH(B869,'Table 11 Inputs'!$B:$B,0))," "))</f>
        <v xml:space="preserve"> </v>
      </c>
    </row>
    <row r="870" spans="1:3" x14ac:dyDescent="0.2">
      <c r="A870" s="9" t="str">
        <f>_xlfn.IFNA(('Table 11 Inputs'!A872),"")</f>
        <v xml:space="preserve"> </v>
      </c>
      <c r="B870" s="79" t="str">
        <f>IF(TRIM('Table 11 Inputs'!B872)="","", 'Table 11 Inputs'!B872)</f>
        <v/>
      </c>
      <c r="C870" s="94" t="str">
        <f>IF(B870=" "," ",_xlfn.IFNA(INDEX('Table 11 Inputs'!$H:$H, MATCH(B870,'Table 11 Inputs'!$B:$B,0))," "))</f>
        <v xml:space="preserve"> </v>
      </c>
    </row>
    <row r="871" spans="1:3" x14ac:dyDescent="0.2">
      <c r="A871" s="9" t="str">
        <f>_xlfn.IFNA(('Table 11 Inputs'!A873),"")</f>
        <v xml:space="preserve"> </v>
      </c>
      <c r="B871" s="79" t="str">
        <f>IF(TRIM('Table 11 Inputs'!B873)="","", 'Table 11 Inputs'!B873)</f>
        <v/>
      </c>
      <c r="C871" s="94" t="str">
        <f>IF(B871=" "," ",_xlfn.IFNA(INDEX('Table 11 Inputs'!$H:$H, MATCH(B871,'Table 11 Inputs'!$B:$B,0))," "))</f>
        <v xml:space="preserve"> </v>
      </c>
    </row>
    <row r="872" spans="1:3" x14ac:dyDescent="0.2">
      <c r="A872" s="9" t="str">
        <f>_xlfn.IFNA(('Table 11 Inputs'!A874),"")</f>
        <v xml:space="preserve"> </v>
      </c>
      <c r="B872" s="79" t="str">
        <f>IF(TRIM('Table 11 Inputs'!B874)="","", 'Table 11 Inputs'!B874)</f>
        <v/>
      </c>
      <c r="C872" s="94" t="str">
        <f>IF(B872=" "," ",_xlfn.IFNA(INDEX('Table 11 Inputs'!$H:$H, MATCH(B872,'Table 11 Inputs'!$B:$B,0))," "))</f>
        <v xml:space="preserve"> </v>
      </c>
    </row>
    <row r="873" spans="1:3" x14ac:dyDescent="0.2">
      <c r="A873" s="9" t="str">
        <f>_xlfn.IFNA(('Table 11 Inputs'!A875),"")</f>
        <v xml:space="preserve"> </v>
      </c>
      <c r="B873" s="79" t="str">
        <f>IF(TRIM('Table 11 Inputs'!B875)="","", 'Table 11 Inputs'!B875)</f>
        <v/>
      </c>
      <c r="C873" s="94" t="str">
        <f>IF(B873=" "," ",_xlfn.IFNA(INDEX('Table 11 Inputs'!$H:$H, MATCH(B873,'Table 11 Inputs'!$B:$B,0))," "))</f>
        <v xml:space="preserve"> </v>
      </c>
    </row>
    <row r="874" spans="1:3" x14ac:dyDescent="0.2">
      <c r="A874" s="9" t="str">
        <f>_xlfn.IFNA(('Table 11 Inputs'!A876),"")</f>
        <v xml:space="preserve"> </v>
      </c>
      <c r="B874" s="79" t="str">
        <f>IF(TRIM('Table 11 Inputs'!B876)="","", 'Table 11 Inputs'!B876)</f>
        <v/>
      </c>
      <c r="C874" s="94" t="str">
        <f>IF(B874=" "," ",_xlfn.IFNA(INDEX('Table 11 Inputs'!$H:$H, MATCH(B874,'Table 11 Inputs'!$B:$B,0))," "))</f>
        <v xml:space="preserve"> </v>
      </c>
    </row>
    <row r="875" spans="1:3" x14ac:dyDescent="0.2">
      <c r="A875" s="9" t="str">
        <f>_xlfn.IFNA(('Table 11 Inputs'!A877),"")</f>
        <v xml:space="preserve"> </v>
      </c>
      <c r="B875" s="79" t="str">
        <f>IF(TRIM('Table 11 Inputs'!B877)="","", 'Table 11 Inputs'!B877)</f>
        <v/>
      </c>
      <c r="C875" s="94" t="str">
        <f>IF(B875=" "," ",_xlfn.IFNA(INDEX('Table 11 Inputs'!$H:$H, MATCH(B875,'Table 11 Inputs'!$B:$B,0))," "))</f>
        <v xml:space="preserve"> </v>
      </c>
    </row>
    <row r="876" spans="1:3" x14ac:dyDescent="0.2">
      <c r="A876" s="9" t="str">
        <f>_xlfn.IFNA(('Table 11 Inputs'!A878),"")</f>
        <v xml:space="preserve"> </v>
      </c>
      <c r="B876" s="79" t="str">
        <f>IF(TRIM('Table 11 Inputs'!B878)="","", 'Table 11 Inputs'!B878)</f>
        <v/>
      </c>
      <c r="C876" s="94" t="str">
        <f>IF(B876=" "," ",_xlfn.IFNA(INDEX('Table 11 Inputs'!$H:$H, MATCH(B876,'Table 11 Inputs'!$B:$B,0))," "))</f>
        <v xml:space="preserve"> </v>
      </c>
    </row>
    <row r="877" spans="1:3" x14ac:dyDescent="0.2">
      <c r="A877" s="9" t="str">
        <f>_xlfn.IFNA(('Table 11 Inputs'!A879),"")</f>
        <v xml:space="preserve"> </v>
      </c>
      <c r="B877" s="79" t="str">
        <f>IF(TRIM('Table 11 Inputs'!B879)="","", 'Table 11 Inputs'!B879)</f>
        <v/>
      </c>
      <c r="C877" s="94" t="str">
        <f>IF(B877=" "," ",_xlfn.IFNA(INDEX('Table 11 Inputs'!$H:$H, MATCH(B877,'Table 11 Inputs'!$B:$B,0))," "))</f>
        <v xml:space="preserve"> </v>
      </c>
    </row>
    <row r="878" spans="1:3" x14ac:dyDescent="0.2">
      <c r="A878" s="9" t="str">
        <f>_xlfn.IFNA(('Table 11 Inputs'!A880),"")</f>
        <v xml:space="preserve"> </v>
      </c>
      <c r="B878" s="79" t="str">
        <f>IF(TRIM('Table 11 Inputs'!B880)="","", 'Table 11 Inputs'!B880)</f>
        <v/>
      </c>
      <c r="C878" s="94" t="str">
        <f>IF(B878=" "," ",_xlfn.IFNA(INDEX('Table 11 Inputs'!$H:$H, MATCH(B878,'Table 11 Inputs'!$B:$B,0))," "))</f>
        <v xml:space="preserve"> </v>
      </c>
    </row>
    <row r="879" spans="1:3" x14ac:dyDescent="0.2">
      <c r="A879" s="9" t="str">
        <f>_xlfn.IFNA(('Table 11 Inputs'!A881),"")</f>
        <v xml:space="preserve"> </v>
      </c>
      <c r="B879" s="79" t="str">
        <f>IF(TRIM('Table 11 Inputs'!B881)="","", 'Table 11 Inputs'!B881)</f>
        <v/>
      </c>
      <c r="C879" s="94" t="str">
        <f>IF(B879=" "," ",_xlfn.IFNA(INDEX('Table 11 Inputs'!$H:$H, MATCH(B879,'Table 11 Inputs'!$B:$B,0))," "))</f>
        <v xml:space="preserve"> </v>
      </c>
    </row>
    <row r="880" spans="1:3" x14ac:dyDescent="0.2">
      <c r="A880" s="9" t="str">
        <f>_xlfn.IFNA(('Table 11 Inputs'!A882),"")</f>
        <v xml:space="preserve"> </v>
      </c>
      <c r="B880" s="79" t="str">
        <f>IF(TRIM('Table 11 Inputs'!B882)="","", 'Table 11 Inputs'!B882)</f>
        <v/>
      </c>
      <c r="C880" s="94" t="str">
        <f>IF(B880=" "," ",_xlfn.IFNA(INDEX('Table 11 Inputs'!$H:$H, MATCH(B880,'Table 11 Inputs'!$B:$B,0))," "))</f>
        <v xml:space="preserve"> </v>
      </c>
    </row>
    <row r="881" spans="1:3" x14ac:dyDescent="0.2">
      <c r="A881" s="9" t="str">
        <f>_xlfn.IFNA(('Table 11 Inputs'!A883),"")</f>
        <v xml:space="preserve"> </v>
      </c>
      <c r="B881" s="79" t="str">
        <f>IF(TRIM('Table 11 Inputs'!B883)="","", 'Table 11 Inputs'!B883)</f>
        <v/>
      </c>
      <c r="C881" s="94" t="str">
        <f>IF(B881=" "," ",_xlfn.IFNA(INDEX('Table 11 Inputs'!$H:$H, MATCH(B881,'Table 11 Inputs'!$B:$B,0))," "))</f>
        <v xml:space="preserve"> </v>
      </c>
    </row>
    <row r="882" spans="1:3" x14ac:dyDescent="0.2">
      <c r="A882" s="9" t="str">
        <f>_xlfn.IFNA(('Table 11 Inputs'!A884),"")</f>
        <v xml:space="preserve"> </v>
      </c>
      <c r="B882" s="79" t="str">
        <f>IF(TRIM('Table 11 Inputs'!B884)="","", 'Table 11 Inputs'!B884)</f>
        <v/>
      </c>
      <c r="C882" s="94" t="str">
        <f>IF(B882=" "," ",_xlfn.IFNA(INDEX('Table 11 Inputs'!$H:$H, MATCH(B882,'Table 11 Inputs'!$B:$B,0))," "))</f>
        <v xml:space="preserve"> </v>
      </c>
    </row>
    <row r="883" spans="1:3" x14ac:dyDescent="0.2">
      <c r="A883" s="9" t="str">
        <f>_xlfn.IFNA(('Table 11 Inputs'!A885),"")</f>
        <v xml:space="preserve"> </v>
      </c>
      <c r="B883" s="79" t="str">
        <f>IF(TRIM('Table 11 Inputs'!B885)="","", 'Table 11 Inputs'!B885)</f>
        <v/>
      </c>
      <c r="C883" s="94" t="str">
        <f>IF(B883=" "," ",_xlfn.IFNA(INDEX('Table 11 Inputs'!$H:$H, MATCH(B883,'Table 11 Inputs'!$B:$B,0))," "))</f>
        <v xml:space="preserve"> </v>
      </c>
    </row>
    <row r="884" spans="1:3" x14ac:dyDescent="0.2">
      <c r="A884" s="9" t="str">
        <f>_xlfn.IFNA(('Table 11 Inputs'!A886),"")</f>
        <v xml:space="preserve"> </v>
      </c>
      <c r="B884" s="79" t="str">
        <f>IF(TRIM('Table 11 Inputs'!B886)="","", 'Table 11 Inputs'!B886)</f>
        <v/>
      </c>
      <c r="C884" s="94" t="str">
        <f>IF(B884=" "," ",_xlfn.IFNA(INDEX('Table 11 Inputs'!$H:$H, MATCH(B884,'Table 11 Inputs'!$B:$B,0))," "))</f>
        <v xml:space="preserve"> </v>
      </c>
    </row>
    <row r="885" spans="1:3" x14ac:dyDescent="0.2">
      <c r="A885" s="9" t="str">
        <f>_xlfn.IFNA(('Table 11 Inputs'!A887),"")</f>
        <v xml:space="preserve"> </v>
      </c>
      <c r="B885" s="79" t="str">
        <f>IF(TRIM('Table 11 Inputs'!B887)="","", 'Table 11 Inputs'!B887)</f>
        <v/>
      </c>
      <c r="C885" s="94" t="str">
        <f>IF(B885=" "," ",_xlfn.IFNA(INDEX('Table 11 Inputs'!$H:$H, MATCH(B885,'Table 11 Inputs'!$B:$B,0))," "))</f>
        <v xml:space="preserve"> </v>
      </c>
    </row>
    <row r="886" spans="1:3" x14ac:dyDescent="0.2">
      <c r="A886" s="9" t="str">
        <f>_xlfn.IFNA(('Table 11 Inputs'!A888),"")</f>
        <v xml:space="preserve"> </v>
      </c>
      <c r="B886" s="79" t="str">
        <f>IF(TRIM('Table 11 Inputs'!B888)="","", 'Table 11 Inputs'!B888)</f>
        <v/>
      </c>
      <c r="C886" s="94" t="str">
        <f>IF(B886=" "," ",_xlfn.IFNA(INDEX('Table 11 Inputs'!$H:$H, MATCH(B886,'Table 11 Inputs'!$B:$B,0))," "))</f>
        <v xml:space="preserve"> </v>
      </c>
    </row>
    <row r="887" spans="1:3" x14ac:dyDescent="0.2">
      <c r="A887" s="9" t="str">
        <f>_xlfn.IFNA(('Table 11 Inputs'!A889),"")</f>
        <v xml:space="preserve"> </v>
      </c>
      <c r="B887" s="79" t="str">
        <f>IF(TRIM('Table 11 Inputs'!B889)="","", 'Table 11 Inputs'!B889)</f>
        <v/>
      </c>
      <c r="C887" s="94" t="str">
        <f>IF(B887=" "," ",_xlfn.IFNA(INDEX('Table 11 Inputs'!$H:$H, MATCH(B887,'Table 11 Inputs'!$B:$B,0))," "))</f>
        <v xml:space="preserve"> </v>
      </c>
    </row>
    <row r="888" spans="1:3" x14ac:dyDescent="0.2">
      <c r="A888" s="9" t="str">
        <f>_xlfn.IFNA(('Table 11 Inputs'!A890),"")</f>
        <v xml:space="preserve"> </v>
      </c>
      <c r="B888" s="79" t="str">
        <f>IF(TRIM('Table 11 Inputs'!B890)="","", 'Table 11 Inputs'!B890)</f>
        <v/>
      </c>
      <c r="C888" s="94" t="str">
        <f>IF(B888=" "," ",_xlfn.IFNA(INDEX('Table 11 Inputs'!$H:$H, MATCH(B888,'Table 11 Inputs'!$B:$B,0))," "))</f>
        <v xml:space="preserve"> </v>
      </c>
    </row>
    <row r="889" spans="1:3" x14ac:dyDescent="0.2">
      <c r="A889" s="9" t="str">
        <f>_xlfn.IFNA(('Table 11 Inputs'!A891),"")</f>
        <v xml:space="preserve"> </v>
      </c>
      <c r="B889" s="79" t="str">
        <f>IF(TRIM('Table 11 Inputs'!B891)="","", 'Table 11 Inputs'!B891)</f>
        <v/>
      </c>
      <c r="C889" s="94" t="str">
        <f>IF(B889=" "," ",_xlfn.IFNA(INDEX('Table 11 Inputs'!$H:$H, MATCH(B889,'Table 11 Inputs'!$B:$B,0))," "))</f>
        <v xml:space="preserve"> </v>
      </c>
    </row>
    <row r="890" spans="1:3" x14ac:dyDescent="0.2">
      <c r="A890" s="9" t="str">
        <f>_xlfn.IFNA(('Table 11 Inputs'!A892),"")</f>
        <v xml:space="preserve"> </v>
      </c>
      <c r="B890" s="79" t="str">
        <f>IF(TRIM('Table 11 Inputs'!B892)="","", 'Table 11 Inputs'!B892)</f>
        <v/>
      </c>
      <c r="C890" s="94" t="str">
        <f>IF(B890=" "," ",_xlfn.IFNA(INDEX('Table 11 Inputs'!$H:$H, MATCH(B890,'Table 11 Inputs'!$B:$B,0))," "))</f>
        <v xml:space="preserve"> </v>
      </c>
    </row>
    <row r="891" spans="1:3" x14ac:dyDescent="0.2">
      <c r="A891" s="9" t="str">
        <f>_xlfn.IFNA(('Table 11 Inputs'!A893),"")</f>
        <v xml:space="preserve"> </v>
      </c>
      <c r="B891" s="79" t="str">
        <f>IF(TRIM('Table 11 Inputs'!B893)="","", 'Table 11 Inputs'!B893)</f>
        <v/>
      </c>
      <c r="C891" s="94" t="str">
        <f>IF(B891=" "," ",_xlfn.IFNA(INDEX('Table 11 Inputs'!$H:$H, MATCH(B891,'Table 11 Inputs'!$B:$B,0))," "))</f>
        <v xml:space="preserve"> </v>
      </c>
    </row>
    <row r="892" spans="1:3" x14ac:dyDescent="0.2">
      <c r="A892" s="9" t="str">
        <f>_xlfn.IFNA(('Table 11 Inputs'!A894),"")</f>
        <v xml:space="preserve"> </v>
      </c>
      <c r="B892" s="79" t="str">
        <f>IF(TRIM('Table 11 Inputs'!B894)="","", 'Table 11 Inputs'!B894)</f>
        <v/>
      </c>
      <c r="C892" s="94" t="str">
        <f>IF(B892=" "," ",_xlfn.IFNA(INDEX('Table 11 Inputs'!$H:$H, MATCH(B892,'Table 11 Inputs'!$B:$B,0))," "))</f>
        <v xml:space="preserve"> </v>
      </c>
    </row>
    <row r="893" spans="1:3" x14ac:dyDescent="0.2">
      <c r="A893" s="9" t="str">
        <f>_xlfn.IFNA(('Table 11 Inputs'!A895),"")</f>
        <v xml:space="preserve"> </v>
      </c>
      <c r="B893" s="79" t="str">
        <f>IF(TRIM('Table 11 Inputs'!B895)="","", 'Table 11 Inputs'!B895)</f>
        <v/>
      </c>
      <c r="C893" s="94" t="str">
        <f>IF(B893=" "," ",_xlfn.IFNA(INDEX('Table 11 Inputs'!$H:$H, MATCH(B893,'Table 11 Inputs'!$B:$B,0))," "))</f>
        <v xml:space="preserve"> </v>
      </c>
    </row>
    <row r="894" spans="1:3" x14ac:dyDescent="0.2">
      <c r="A894" s="9" t="str">
        <f>_xlfn.IFNA(('Table 11 Inputs'!A896),"")</f>
        <v xml:space="preserve"> </v>
      </c>
      <c r="B894" s="79" t="str">
        <f>IF(TRIM('Table 11 Inputs'!B896)="","", 'Table 11 Inputs'!B896)</f>
        <v/>
      </c>
      <c r="C894" s="94" t="str">
        <f>IF(B894=" "," ",_xlfn.IFNA(INDEX('Table 11 Inputs'!$H:$H, MATCH(B894,'Table 11 Inputs'!$B:$B,0))," "))</f>
        <v xml:space="preserve"> </v>
      </c>
    </row>
    <row r="895" spans="1:3" x14ac:dyDescent="0.2">
      <c r="A895" s="9" t="str">
        <f>_xlfn.IFNA(('Table 11 Inputs'!A897),"")</f>
        <v xml:space="preserve"> </v>
      </c>
      <c r="B895" s="79" t="str">
        <f>IF(TRIM('Table 11 Inputs'!B897)="","", 'Table 11 Inputs'!B897)</f>
        <v/>
      </c>
      <c r="C895" s="94" t="str">
        <f>IF(B895=" "," ",_xlfn.IFNA(INDEX('Table 11 Inputs'!$H:$H, MATCH(B895,'Table 11 Inputs'!$B:$B,0))," "))</f>
        <v xml:space="preserve"> </v>
      </c>
    </row>
    <row r="896" spans="1:3" x14ac:dyDescent="0.2">
      <c r="A896" s="9" t="str">
        <f>_xlfn.IFNA(('Table 11 Inputs'!A898),"")</f>
        <v xml:space="preserve"> </v>
      </c>
      <c r="B896" s="79" t="str">
        <f>IF(TRIM('Table 11 Inputs'!B898)="","", 'Table 11 Inputs'!B898)</f>
        <v/>
      </c>
      <c r="C896" s="94" t="str">
        <f>IF(B896=" "," ",_xlfn.IFNA(INDEX('Table 11 Inputs'!$H:$H, MATCH(B896,'Table 11 Inputs'!$B:$B,0))," "))</f>
        <v xml:space="preserve"> </v>
      </c>
    </row>
    <row r="897" spans="1:3" x14ac:dyDescent="0.2">
      <c r="A897" s="9" t="str">
        <f>_xlfn.IFNA(('Table 11 Inputs'!A899),"")</f>
        <v xml:space="preserve"> </v>
      </c>
      <c r="B897" s="79" t="str">
        <f>IF(TRIM('Table 11 Inputs'!B899)="","", 'Table 11 Inputs'!B899)</f>
        <v/>
      </c>
      <c r="C897" s="94" t="str">
        <f>IF(B897=" "," ",_xlfn.IFNA(INDEX('Table 11 Inputs'!$H:$H, MATCH(B897,'Table 11 Inputs'!$B:$B,0))," "))</f>
        <v xml:space="preserve"> </v>
      </c>
    </row>
    <row r="898" spans="1:3" x14ac:dyDescent="0.2">
      <c r="A898" s="9" t="str">
        <f>_xlfn.IFNA(('Table 11 Inputs'!A900),"")</f>
        <v xml:space="preserve"> </v>
      </c>
      <c r="B898" s="79" t="str">
        <f>IF(TRIM('Table 11 Inputs'!B900)="","", 'Table 11 Inputs'!B900)</f>
        <v/>
      </c>
      <c r="C898" s="94" t="str">
        <f>IF(B898=" "," ",_xlfn.IFNA(INDEX('Table 11 Inputs'!$H:$H, MATCH(B898,'Table 11 Inputs'!$B:$B,0))," "))</f>
        <v xml:space="preserve"> </v>
      </c>
    </row>
    <row r="899" spans="1:3" x14ac:dyDescent="0.2">
      <c r="A899" s="9" t="str">
        <f>_xlfn.IFNA(('Table 11 Inputs'!A901),"")</f>
        <v xml:space="preserve"> </v>
      </c>
      <c r="B899" s="79" t="str">
        <f>IF(TRIM('Table 11 Inputs'!B901)="","", 'Table 11 Inputs'!B901)</f>
        <v/>
      </c>
      <c r="C899" s="94" t="str">
        <f>IF(B899=" "," ",_xlfn.IFNA(INDEX('Table 11 Inputs'!$H:$H, MATCH(B899,'Table 11 Inputs'!$B:$B,0))," "))</f>
        <v xml:space="preserve"> </v>
      </c>
    </row>
    <row r="900" spans="1:3" x14ac:dyDescent="0.2">
      <c r="A900" s="9" t="str">
        <f>_xlfn.IFNA(('Table 11 Inputs'!A902),"")</f>
        <v xml:space="preserve"> </v>
      </c>
      <c r="B900" s="79" t="str">
        <f>IF(TRIM('Table 11 Inputs'!B902)="","", 'Table 11 Inputs'!B902)</f>
        <v/>
      </c>
      <c r="C900" s="94" t="str">
        <f>IF(B900=" "," ",_xlfn.IFNA(INDEX('Table 11 Inputs'!$H:$H, MATCH(B900,'Table 11 Inputs'!$B:$B,0))," "))</f>
        <v xml:space="preserve"> </v>
      </c>
    </row>
    <row r="901" spans="1:3" x14ac:dyDescent="0.2">
      <c r="A901" s="9" t="str">
        <f>_xlfn.IFNA(('Table 11 Inputs'!A903),"")</f>
        <v xml:space="preserve"> </v>
      </c>
      <c r="B901" s="79" t="str">
        <f>IF(TRIM('Table 11 Inputs'!B903)="","", 'Table 11 Inputs'!B903)</f>
        <v/>
      </c>
      <c r="C901" s="94" t="str">
        <f>IF(B901=" "," ",_xlfn.IFNA(INDEX('Table 11 Inputs'!$H:$H, MATCH(B901,'Table 11 Inputs'!$B:$B,0))," "))</f>
        <v xml:space="preserve"> </v>
      </c>
    </row>
    <row r="902" spans="1:3" x14ac:dyDescent="0.2">
      <c r="A902" s="9" t="str">
        <f>_xlfn.IFNA(('Table 11 Inputs'!A904),"")</f>
        <v xml:space="preserve"> </v>
      </c>
      <c r="B902" s="79" t="str">
        <f>IF(TRIM('Table 11 Inputs'!B904)="","", 'Table 11 Inputs'!B904)</f>
        <v/>
      </c>
      <c r="C902" s="94" t="str">
        <f>IF(B902=" "," ",_xlfn.IFNA(INDEX('Table 11 Inputs'!$H:$H, MATCH(B902,'Table 11 Inputs'!$B:$B,0))," "))</f>
        <v xml:space="preserve"> </v>
      </c>
    </row>
    <row r="903" spans="1:3" x14ac:dyDescent="0.2">
      <c r="A903" s="9" t="str">
        <f>_xlfn.IFNA(('Table 11 Inputs'!A905),"")</f>
        <v xml:space="preserve"> </v>
      </c>
      <c r="B903" s="79" t="str">
        <f>IF(TRIM('Table 11 Inputs'!B905)="","", 'Table 11 Inputs'!B905)</f>
        <v/>
      </c>
      <c r="C903" s="94" t="str">
        <f>IF(B903=" "," ",_xlfn.IFNA(INDEX('Table 11 Inputs'!$H:$H, MATCH(B903,'Table 11 Inputs'!$B:$B,0))," "))</f>
        <v xml:space="preserve"> </v>
      </c>
    </row>
    <row r="904" spans="1:3" x14ac:dyDescent="0.2">
      <c r="A904" s="9" t="str">
        <f>_xlfn.IFNA(('Table 11 Inputs'!A906),"")</f>
        <v xml:space="preserve"> </v>
      </c>
      <c r="B904" s="79" t="str">
        <f>IF(TRIM('Table 11 Inputs'!B906)="","", 'Table 11 Inputs'!B906)</f>
        <v/>
      </c>
      <c r="C904" s="94" t="str">
        <f>IF(B904=" "," ",_xlfn.IFNA(INDEX('Table 11 Inputs'!$H:$H, MATCH(B904,'Table 11 Inputs'!$B:$B,0))," "))</f>
        <v xml:space="preserve"> </v>
      </c>
    </row>
    <row r="905" spans="1:3" x14ac:dyDescent="0.2">
      <c r="A905" s="9" t="str">
        <f>_xlfn.IFNA(('Table 11 Inputs'!A907),"")</f>
        <v xml:space="preserve"> </v>
      </c>
      <c r="B905" s="79" t="str">
        <f>IF(TRIM('Table 11 Inputs'!B907)="","", 'Table 11 Inputs'!B907)</f>
        <v/>
      </c>
      <c r="C905" s="94" t="str">
        <f>IF(B905=" "," ",_xlfn.IFNA(INDEX('Table 11 Inputs'!$H:$H, MATCH(B905,'Table 11 Inputs'!$B:$B,0))," "))</f>
        <v xml:space="preserve"> </v>
      </c>
    </row>
    <row r="906" spans="1:3" x14ac:dyDescent="0.2">
      <c r="A906" s="9" t="str">
        <f>_xlfn.IFNA(('Table 11 Inputs'!A908),"")</f>
        <v xml:space="preserve"> </v>
      </c>
      <c r="B906" s="79" t="str">
        <f>IF(TRIM('Table 11 Inputs'!B908)="","", 'Table 11 Inputs'!B908)</f>
        <v/>
      </c>
      <c r="C906" s="94" t="str">
        <f>IF(B906=" "," ",_xlfn.IFNA(INDEX('Table 11 Inputs'!$H:$H, MATCH(B906,'Table 11 Inputs'!$B:$B,0))," "))</f>
        <v xml:space="preserve"> </v>
      </c>
    </row>
    <row r="907" spans="1:3" x14ac:dyDescent="0.2">
      <c r="A907" s="9" t="str">
        <f>_xlfn.IFNA(('Table 11 Inputs'!A909),"")</f>
        <v xml:space="preserve"> </v>
      </c>
      <c r="B907" s="79" t="str">
        <f>IF(TRIM('Table 11 Inputs'!B909)="","", 'Table 11 Inputs'!B909)</f>
        <v/>
      </c>
      <c r="C907" s="94" t="str">
        <f>IF(B907=" "," ",_xlfn.IFNA(INDEX('Table 11 Inputs'!$H:$H, MATCH(B907,'Table 11 Inputs'!$B:$B,0))," "))</f>
        <v xml:space="preserve"> </v>
      </c>
    </row>
    <row r="908" spans="1:3" x14ac:dyDescent="0.2">
      <c r="A908" s="9" t="str">
        <f>_xlfn.IFNA(('Table 11 Inputs'!A910),"")</f>
        <v xml:space="preserve"> </v>
      </c>
      <c r="B908" s="79" t="str">
        <f>IF(TRIM('Table 11 Inputs'!B910)="","", 'Table 11 Inputs'!B910)</f>
        <v/>
      </c>
      <c r="C908" s="94" t="str">
        <f>IF(B908=" "," ",_xlfn.IFNA(INDEX('Table 11 Inputs'!$H:$H, MATCH(B908,'Table 11 Inputs'!$B:$B,0))," "))</f>
        <v xml:space="preserve"> </v>
      </c>
    </row>
    <row r="909" spans="1:3" x14ac:dyDescent="0.2">
      <c r="A909" s="9" t="str">
        <f>_xlfn.IFNA(('Table 11 Inputs'!A911),"")</f>
        <v xml:space="preserve"> </v>
      </c>
      <c r="B909" s="79" t="str">
        <f>IF(TRIM('Table 11 Inputs'!B911)="","", 'Table 11 Inputs'!B911)</f>
        <v/>
      </c>
      <c r="C909" s="94" t="str">
        <f>IF(B909=" "," ",_xlfn.IFNA(INDEX('Table 11 Inputs'!$H:$H, MATCH(B909,'Table 11 Inputs'!$B:$B,0))," "))</f>
        <v xml:space="preserve"> </v>
      </c>
    </row>
    <row r="910" spans="1:3" x14ac:dyDescent="0.2">
      <c r="A910" s="9" t="str">
        <f>_xlfn.IFNA(('Table 11 Inputs'!A912),"")</f>
        <v xml:space="preserve"> </v>
      </c>
      <c r="B910" s="79" t="str">
        <f>IF(TRIM('Table 11 Inputs'!B912)="","", 'Table 11 Inputs'!B912)</f>
        <v/>
      </c>
      <c r="C910" s="94" t="str">
        <f>IF(B910=" "," ",_xlfn.IFNA(INDEX('Table 11 Inputs'!$H:$H, MATCH(B910,'Table 11 Inputs'!$B:$B,0))," "))</f>
        <v xml:space="preserve"> </v>
      </c>
    </row>
    <row r="911" spans="1:3" x14ac:dyDescent="0.2">
      <c r="A911" s="9" t="str">
        <f>_xlfn.IFNA(('Table 11 Inputs'!A913),"")</f>
        <v xml:space="preserve"> </v>
      </c>
      <c r="B911" s="79" t="str">
        <f>IF(TRIM('Table 11 Inputs'!B913)="","", 'Table 11 Inputs'!B913)</f>
        <v/>
      </c>
      <c r="C911" s="94" t="str">
        <f>IF(B911=" "," ",_xlfn.IFNA(INDEX('Table 11 Inputs'!$H:$H, MATCH(B911,'Table 11 Inputs'!$B:$B,0))," "))</f>
        <v xml:space="preserve"> </v>
      </c>
    </row>
    <row r="912" spans="1:3" x14ac:dyDescent="0.2">
      <c r="A912" s="9" t="str">
        <f>_xlfn.IFNA(('Table 11 Inputs'!A914),"")</f>
        <v xml:space="preserve"> </v>
      </c>
      <c r="B912" s="79" t="str">
        <f>IF(TRIM('Table 11 Inputs'!B914)="","", 'Table 11 Inputs'!B914)</f>
        <v/>
      </c>
      <c r="C912" s="94" t="str">
        <f>IF(B912=" "," ",_xlfn.IFNA(INDEX('Table 11 Inputs'!$H:$H, MATCH(B912,'Table 11 Inputs'!$B:$B,0))," "))</f>
        <v xml:space="preserve"> </v>
      </c>
    </row>
    <row r="913" spans="1:3" x14ac:dyDescent="0.2">
      <c r="A913" s="9" t="str">
        <f>_xlfn.IFNA(('Table 11 Inputs'!A915),"")</f>
        <v xml:space="preserve"> </v>
      </c>
      <c r="B913" s="79" t="str">
        <f>IF(TRIM('Table 11 Inputs'!B915)="","", 'Table 11 Inputs'!B915)</f>
        <v/>
      </c>
      <c r="C913" s="94" t="str">
        <f>IF(B913=" "," ",_xlfn.IFNA(INDEX('Table 11 Inputs'!$H:$H, MATCH(B913,'Table 11 Inputs'!$B:$B,0))," "))</f>
        <v xml:space="preserve"> </v>
      </c>
    </row>
    <row r="914" spans="1:3" x14ac:dyDescent="0.2">
      <c r="A914" s="9" t="str">
        <f>_xlfn.IFNA(('Table 11 Inputs'!A916),"")</f>
        <v xml:space="preserve"> </v>
      </c>
      <c r="B914" s="79" t="str">
        <f>IF(TRIM('Table 11 Inputs'!B916)="","", 'Table 11 Inputs'!B916)</f>
        <v/>
      </c>
      <c r="C914" s="94" t="str">
        <f>IF(B914=" "," ",_xlfn.IFNA(INDEX('Table 11 Inputs'!$H:$H, MATCH(B914,'Table 11 Inputs'!$B:$B,0))," "))</f>
        <v xml:space="preserve"> </v>
      </c>
    </row>
    <row r="915" spans="1:3" x14ac:dyDescent="0.2">
      <c r="A915" s="9" t="str">
        <f>_xlfn.IFNA(('Table 11 Inputs'!A917),"")</f>
        <v xml:space="preserve"> </v>
      </c>
      <c r="B915" s="79" t="str">
        <f>IF(TRIM('Table 11 Inputs'!B917)="","", 'Table 11 Inputs'!B917)</f>
        <v/>
      </c>
      <c r="C915" s="94" t="str">
        <f>IF(B915=" "," ",_xlfn.IFNA(INDEX('Table 11 Inputs'!$H:$H, MATCH(B915,'Table 11 Inputs'!$B:$B,0))," "))</f>
        <v xml:space="preserve"> </v>
      </c>
    </row>
    <row r="916" spans="1:3" x14ac:dyDescent="0.2">
      <c r="A916" s="9" t="str">
        <f>_xlfn.IFNA(('Table 11 Inputs'!A918),"")</f>
        <v xml:space="preserve"> </v>
      </c>
      <c r="B916" s="79" t="str">
        <f>IF(TRIM('Table 11 Inputs'!B918)="","", 'Table 11 Inputs'!B918)</f>
        <v/>
      </c>
      <c r="C916" s="94" t="str">
        <f>IF(B916=" "," ",_xlfn.IFNA(INDEX('Table 11 Inputs'!$H:$H, MATCH(B916,'Table 11 Inputs'!$B:$B,0))," "))</f>
        <v xml:space="preserve"> </v>
      </c>
    </row>
    <row r="917" spans="1:3" x14ac:dyDescent="0.2">
      <c r="A917" s="9" t="str">
        <f>_xlfn.IFNA(('Table 11 Inputs'!A919),"")</f>
        <v xml:space="preserve"> </v>
      </c>
      <c r="B917" s="79" t="str">
        <f>IF(TRIM('Table 11 Inputs'!B919)="","", 'Table 11 Inputs'!B919)</f>
        <v/>
      </c>
      <c r="C917" s="94" t="str">
        <f>IF(B917=" "," ",_xlfn.IFNA(INDEX('Table 11 Inputs'!$H:$H, MATCH(B917,'Table 11 Inputs'!$B:$B,0))," "))</f>
        <v xml:space="preserve"> </v>
      </c>
    </row>
    <row r="918" spans="1:3" x14ac:dyDescent="0.2">
      <c r="A918" s="9" t="str">
        <f>_xlfn.IFNA(('Table 11 Inputs'!A920),"")</f>
        <v xml:space="preserve"> </v>
      </c>
      <c r="B918" s="79" t="str">
        <f>IF(TRIM('Table 11 Inputs'!B920)="","", 'Table 11 Inputs'!B920)</f>
        <v/>
      </c>
      <c r="C918" s="94" t="str">
        <f>IF(B918=" "," ",_xlfn.IFNA(INDEX('Table 11 Inputs'!$H:$H, MATCH(B918,'Table 11 Inputs'!$B:$B,0))," "))</f>
        <v xml:space="preserve"> </v>
      </c>
    </row>
    <row r="919" spans="1:3" x14ac:dyDescent="0.2">
      <c r="A919" s="9" t="str">
        <f>_xlfn.IFNA(('Table 11 Inputs'!A921),"")</f>
        <v xml:space="preserve"> </v>
      </c>
      <c r="B919" s="79" t="str">
        <f>IF(TRIM('Table 11 Inputs'!B921)="","", 'Table 11 Inputs'!B921)</f>
        <v/>
      </c>
      <c r="C919" s="94" t="str">
        <f>IF(B919=" "," ",_xlfn.IFNA(INDEX('Table 11 Inputs'!$H:$H, MATCH(B919,'Table 11 Inputs'!$B:$B,0))," "))</f>
        <v xml:space="preserve"> </v>
      </c>
    </row>
    <row r="920" spans="1:3" x14ac:dyDescent="0.2">
      <c r="A920" s="9" t="str">
        <f>_xlfn.IFNA(('Table 11 Inputs'!A922),"")</f>
        <v xml:space="preserve"> </v>
      </c>
      <c r="B920" s="79" t="str">
        <f>IF(TRIM('Table 11 Inputs'!B922)="","", 'Table 11 Inputs'!B922)</f>
        <v/>
      </c>
      <c r="C920" s="94" t="str">
        <f>IF(B920=" "," ",_xlfn.IFNA(INDEX('Table 11 Inputs'!$H:$H, MATCH(B920,'Table 11 Inputs'!$B:$B,0))," "))</f>
        <v xml:space="preserve"> </v>
      </c>
    </row>
    <row r="921" spans="1:3" x14ac:dyDescent="0.2">
      <c r="A921" s="9" t="str">
        <f>_xlfn.IFNA(('Table 11 Inputs'!A923),"")</f>
        <v xml:space="preserve"> </v>
      </c>
      <c r="B921" s="79" t="str">
        <f>IF(TRIM('Table 11 Inputs'!B923)="","", 'Table 11 Inputs'!B923)</f>
        <v/>
      </c>
      <c r="C921" s="94" t="str">
        <f>IF(B921=" "," ",_xlfn.IFNA(INDEX('Table 11 Inputs'!$H:$H, MATCH(B921,'Table 11 Inputs'!$B:$B,0))," "))</f>
        <v xml:space="preserve"> </v>
      </c>
    </row>
    <row r="922" spans="1:3" x14ac:dyDescent="0.2">
      <c r="A922" s="9" t="str">
        <f>_xlfn.IFNA(('Table 11 Inputs'!A924),"")</f>
        <v xml:space="preserve"> </v>
      </c>
      <c r="B922" s="79" t="str">
        <f>IF(TRIM('Table 11 Inputs'!B924)="","", 'Table 11 Inputs'!B924)</f>
        <v/>
      </c>
      <c r="C922" s="94" t="str">
        <f>IF(B922=" "," ",_xlfn.IFNA(INDEX('Table 11 Inputs'!$H:$H, MATCH(B922,'Table 11 Inputs'!$B:$B,0))," "))</f>
        <v xml:space="preserve"> </v>
      </c>
    </row>
    <row r="923" spans="1:3" x14ac:dyDescent="0.2">
      <c r="A923" s="9" t="str">
        <f>_xlfn.IFNA(('Table 11 Inputs'!A925),"")</f>
        <v xml:space="preserve"> </v>
      </c>
      <c r="B923" s="79" t="str">
        <f>IF(TRIM('Table 11 Inputs'!B925)="","", 'Table 11 Inputs'!B925)</f>
        <v/>
      </c>
      <c r="C923" s="94" t="str">
        <f>IF(B923=" "," ",_xlfn.IFNA(INDEX('Table 11 Inputs'!$H:$H, MATCH(B923,'Table 11 Inputs'!$B:$B,0))," "))</f>
        <v xml:space="preserve"> </v>
      </c>
    </row>
    <row r="924" spans="1:3" x14ac:dyDescent="0.2">
      <c r="A924" s="9" t="str">
        <f>_xlfn.IFNA(('Table 11 Inputs'!A926),"")</f>
        <v xml:space="preserve"> </v>
      </c>
      <c r="B924" s="79" t="str">
        <f>IF(TRIM('Table 11 Inputs'!B926)="","", 'Table 11 Inputs'!B926)</f>
        <v/>
      </c>
      <c r="C924" s="94" t="str">
        <f>IF(B924=" "," ",_xlfn.IFNA(INDEX('Table 11 Inputs'!$H:$H, MATCH(B924,'Table 11 Inputs'!$B:$B,0))," "))</f>
        <v xml:space="preserve"> </v>
      </c>
    </row>
    <row r="925" spans="1:3" x14ac:dyDescent="0.2">
      <c r="A925" s="9" t="str">
        <f>_xlfn.IFNA(('Table 11 Inputs'!A927),"")</f>
        <v xml:space="preserve"> </v>
      </c>
      <c r="B925" s="79" t="str">
        <f>IF(TRIM('Table 11 Inputs'!B927)="","", 'Table 11 Inputs'!B927)</f>
        <v/>
      </c>
      <c r="C925" s="94" t="str">
        <f>IF(B925=" "," ",_xlfn.IFNA(INDEX('Table 11 Inputs'!$H:$H, MATCH(B925,'Table 11 Inputs'!$B:$B,0))," "))</f>
        <v xml:space="preserve"> </v>
      </c>
    </row>
    <row r="926" spans="1:3" x14ac:dyDescent="0.2">
      <c r="A926" s="9" t="str">
        <f>_xlfn.IFNA(('Table 11 Inputs'!A928),"")</f>
        <v xml:space="preserve"> </v>
      </c>
      <c r="B926" s="79" t="str">
        <f>IF(TRIM('Table 11 Inputs'!B928)="","", 'Table 11 Inputs'!B928)</f>
        <v/>
      </c>
      <c r="C926" s="94" t="str">
        <f>IF(B926=" "," ",_xlfn.IFNA(INDEX('Table 11 Inputs'!$H:$H, MATCH(B926,'Table 11 Inputs'!$B:$B,0))," "))</f>
        <v xml:space="preserve"> </v>
      </c>
    </row>
    <row r="927" spans="1:3" x14ac:dyDescent="0.2">
      <c r="A927" s="9" t="str">
        <f>_xlfn.IFNA(('Table 11 Inputs'!A929),"")</f>
        <v xml:space="preserve"> </v>
      </c>
      <c r="B927" s="79" t="str">
        <f>IF(TRIM('Table 11 Inputs'!B929)="","", 'Table 11 Inputs'!B929)</f>
        <v/>
      </c>
      <c r="C927" s="94" t="str">
        <f>IF(B927=" "," ",_xlfn.IFNA(INDEX('Table 11 Inputs'!$H:$H, MATCH(B927,'Table 11 Inputs'!$B:$B,0))," "))</f>
        <v xml:space="preserve"> </v>
      </c>
    </row>
    <row r="928" spans="1:3" x14ac:dyDescent="0.2">
      <c r="A928" s="9" t="str">
        <f>_xlfn.IFNA(('Table 11 Inputs'!A930),"")</f>
        <v xml:space="preserve"> </v>
      </c>
      <c r="B928" s="79" t="str">
        <f>IF(TRIM('Table 11 Inputs'!B930)="","", 'Table 11 Inputs'!B930)</f>
        <v/>
      </c>
      <c r="C928" s="94" t="str">
        <f>IF(B928=" "," ",_xlfn.IFNA(INDEX('Table 11 Inputs'!$H:$H, MATCH(B928,'Table 11 Inputs'!$B:$B,0))," "))</f>
        <v xml:space="preserve"> </v>
      </c>
    </row>
    <row r="929" spans="1:3" x14ac:dyDescent="0.2">
      <c r="A929" s="9" t="str">
        <f>_xlfn.IFNA(('Table 11 Inputs'!A931),"")</f>
        <v xml:space="preserve"> </v>
      </c>
      <c r="B929" s="79" t="str">
        <f>IF(TRIM('Table 11 Inputs'!B931)="","", 'Table 11 Inputs'!B931)</f>
        <v/>
      </c>
      <c r="C929" s="94" t="str">
        <f>IF(B929=" "," ",_xlfn.IFNA(INDEX('Table 11 Inputs'!$H:$H, MATCH(B929,'Table 11 Inputs'!$B:$B,0))," "))</f>
        <v xml:space="preserve"> </v>
      </c>
    </row>
    <row r="930" spans="1:3" x14ac:dyDescent="0.2">
      <c r="A930" s="9" t="str">
        <f>_xlfn.IFNA(('Table 11 Inputs'!A932),"")</f>
        <v xml:space="preserve"> </v>
      </c>
      <c r="B930" s="79" t="str">
        <f>IF(TRIM('Table 11 Inputs'!B932)="","", 'Table 11 Inputs'!B932)</f>
        <v/>
      </c>
      <c r="C930" s="94" t="str">
        <f>IF(B930=" "," ",_xlfn.IFNA(INDEX('Table 11 Inputs'!$H:$H, MATCH(B930,'Table 11 Inputs'!$B:$B,0))," "))</f>
        <v xml:space="preserve"> </v>
      </c>
    </row>
    <row r="931" spans="1:3" x14ac:dyDescent="0.2">
      <c r="A931" s="9" t="str">
        <f>_xlfn.IFNA(('Table 11 Inputs'!A933),"")</f>
        <v xml:space="preserve"> </v>
      </c>
      <c r="B931" s="79" t="str">
        <f>IF(TRIM('Table 11 Inputs'!B933)="","", 'Table 11 Inputs'!B933)</f>
        <v/>
      </c>
      <c r="C931" s="94" t="str">
        <f>IF(B931=" "," ",_xlfn.IFNA(INDEX('Table 11 Inputs'!$H:$H, MATCH(B931,'Table 11 Inputs'!$B:$B,0))," "))</f>
        <v xml:space="preserve"> </v>
      </c>
    </row>
    <row r="932" spans="1:3" x14ac:dyDescent="0.2">
      <c r="A932" s="9" t="str">
        <f>_xlfn.IFNA(('Table 11 Inputs'!A934),"")</f>
        <v xml:space="preserve"> </v>
      </c>
      <c r="B932" s="79" t="str">
        <f>IF(TRIM('Table 11 Inputs'!B934)="","", 'Table 11 Inputs'!B934)</f>
        <v/>
      </c>
      <c r="C932" s="94" t="str">
        <f>IF(B932=" "," ",_xlfn.IFNA(INDEX('Table 11 Inputs'!$H:$H, MATCH(B932,'Table 11 Inputs'!$B:$B,0))," "))</f>
        <v xml:space="preserve"> </v>
      </c>
    </row>
    <row r="933" spans="1:3" x14ac:dyDescent="0.2">
      <c r="A933" s="9" t="str">
        <f>_xlfn.IFNA(('Table 11 Inputs'!A935),"")</f>
        <v xml:space="preserve"> </v>
      </c>
      <c r="B933" s="79" t="str">
        <f>IF(TRIM('Table 11 Inputs'!B935)="","", 'Table 11 Inputs'!B935)</f>
        <v/>
      </c>
      <c r="C933" s="94" t="str">
        <f>IF(B933=" "," ",_xlfn.IFNA(INDEX('Table 11 Inputs'!$H:$H, MATCH(B933,'Table 11 Inputs'!$B:$B,0))," "))</f>
        <v xml:space="preserve"> </v>
      </c>
    </row>
    <row r="934" spans="1:3" x14ac:dyDescent="0.2">
      <c r="A934" s="9" t="str">
        <f>_xlfn.IFNA(('Table 11 Inputs'!A936),"")</f>
        <v xml:space="preserve"> </v>
      </c>
      <c r="B934" s="79" t="str">
        <f>IF(TRIM('Table 11 Inputs'!B936)="","", 'Table 11 Inputs'!B936)</f>
        <v/>
      </c>
      <c r="C934" s="94" t="str">
        <f>IF(B934=" "," ",_xlfn.IFNA(INDEX('Table 11 Inputs'!$H:$H, MATCH(B934,'Table 11 Inputs'!$B:$B,0))," "))</f>
        <v xml:space="preserve"> </v>
      </c>
    </row>
    <row r="935" spans="1:3" x14ac:dyDescent="0.2">
      <c r="A935" s="9" t="str">
        <f>_xlfn.IFNA(('Table 11 Inputs'!A937),"")</f>
        <v xml:space="preserve"> </v>
      </c>
      <c r="B935" s="79" t="str">
        <f>IF(TRIM('Table 11 Inputs'!B937)="","", 'Table 11 Inputs'!B937)</f>
        <v/>
      </c>
      <c r="C935" s="94" t="str">
        <f>IF(B935=" "," ",_xlfn.IFNA(INDEX('Table 11 Inputs'!$H:$H, MATCH(B935,'Table 11 Inputs'!$B:$B,0))," "))</f>
        <v xml:space="preserve"> </v>
      </c>
    </row>
    <row r="936" spans="1:3" x14ac:dyDescent="0.2">
      <c r="A936" s="9" t="str">
        <f>_xlfn.IFNA(('Table 11 Inputs'!A938),"")</f>
        <v xml:space="preserve"> </v>
      </c>
      <c r="B936" s="79" t="str">
        <f>IF(TRIM('Table 11 Inputs'!B938)="","", 'Table 11 Inputs'!B938)</f>
        <v/>
      </c>
      <c r="C936" s="94" t="str">
        <f>IF(B936=" "," ",_xlfn.IFNA(INDEX('Table 11 Inputs'!$H:$H, MATCH(B936,'Table 11 Inputs'!$B:$B,0))," "))</f>
        <v xml:space="preserve"> </v>
      </c>
    </row>
    <row r="937" spans="1:3" x14ac:dyDescent="0.2">
      <c r="A937" s="9" t="str">
        <f>_xlfn.IFNA(('Table 11 Inputs'!A939),"")</f>
        <v xml:space="preserve"> </v>
      </c>
      <c r="B937" s="79" t="str">
        <f>IF(TRIM('Table 11 Inputs'!B939)="","", 'Table 11 Inputs'!B939)</f>
        <v/>
      </c>
      <c r="C937" s="94" t="str">
        <f>IF(B937=" "," ",_xlfn.IFNA(INDEX('Table 11 Inputs'!$H:$H, MATCH(B937,'Table 11 Inputs'!$B:$B,0))," "))</f>
        <v xml:space="preserve"> </v>
      </c>
    </row>
    <row r="938" spans="1:3" x14ac:dyDescent="0.2">
      <c r="A938" s="9" t="str">
        <f>_xlfn.IFNA(('Table 11 Inputs'!A940),"")</f>
        <v xml:space="preserve"> </v>
      </c>
      <c r="B938" s="79" t="str">
        <f>IF(TRIM('Table 11 Inputs'!B940)="","", 'Table 11 Inputs'!B940)</f>
        <v/>
      </c>
      <c r="C938" s="94" t="str">
        <f>IF(B938=" "," ",_xlfn.IFNA(INDEX('Table 11 Inputs'!$H:$H, MATCH(B938,'Table 11 Inputs'!$B:$B,0))," "))</f>
        <v xml:space="preserve"> </v>
      </c>
    </row>
    <row r="939" spans="1:3" x14ac:dyDescent="0.2">
      <c r="A939" s="9" t="str">
        <f>_xlfn.IFNA(('Table 11 Inputs'!A941),"")</f>
        <v xml:space="preserve"> </v>
      </c>
      <c r="B939" s="79" t="str">
        <f>IF(TRIM('Table 11 Inputs'!B941)="","", 'Table 11 Inputs'!B941)</f>
        <v/>
      </c>
      <c r="C939" s="94" t="str">
        <f>IF(B939=" "," ",_xlfn.IFNA(INDEX('Table 11 Inputs'!$H:$H, MATCH(B939,'Table 11 Inputs'!$B:$B,0))," "))</f>
        <v xml:space="preserve"> </v>
      </c>
    </row>
    <row r="940" spans="1:3" x14ac:dyDescent="0.2">
      <c r="A940" s="9" t="str">
        <f>_xlfn.IFNA(('Table 11 Inputs'!A942),"")</f>
        <v xml:space="preserve"> </v>
      </c>
      <c r="B940" s="79" t="str">
        <f>IF(TRIM('Table 11 Inputs'!B942)="","", 'Table 11 Inputs'!B942)</f>
        <v/>
      </c>
      <c r="C940" s="94" t="str">
        <f>IF(B940=" "," ",_xlfn.IFNA(INDEX('Table 11 Inputs'!$H:$H, MATCH(B940,'Table 11 Inputs'!$B:$B,0))," "))</f>
        <v xml:space="preserve"> </v>
      </c>
    </row>
    <row r="941" spans="1:3" x14ac:dyDescent="0.2">
      <c r="A941" s="9" t="str">
        <f>_xlfn.IFNA(('Table 11 Inputs'!A943),"")</f>
        <v xml:space="preserve"> </v>
      </c>
      <c r="B941" s="79" t="str">
        <f>IF(TRIM('Table 11 Inputs'!B943)="","", 'Table 11 Inputs'!B943)</f>
        <v/>
      </c>
      <c r="C941" s="94" t="str">
        <f>IF(B941=" "," ",_xlfn.IFNA(INDEX('Table 11 Inputs'!$H:$H, MATCH(B941,'Table 11 Inputs'!$B:$B,0))," "))</f>
        <v xml:space="preserve"> </v>
      </c>
    </row>
    <row r="942" spans="1:3" x14ac:dyDescent="0.2">
      <c r="A942" s="9" t="str">
        <f>_xlfn.IFNA(('Table 11 Inputs'!A944),"")</f>
        <v xml:space="preserve"> </v>
      </c>
      <c r="B942" s="79" t="str">
        <f>IF(TRIM('Table 11 Inputs'!B944)="","", 'Table 11 Inputs'!B944)</f>
        <v/>
      </c>
      <c r="C942" s="94" t="str">
        <f>IF(B942=" "," ",_xlfn.IFNA(INDEX('Table 11 Inputs'!$H:$H, MATCH(B942,'Table 11 Inputs'!$B:$B,0))," "))</f>
        <v xml:space="preserve"> </v>
      </c>
    </row>
    <row r="943" spans="1:3" x14ac:dyDescent="0.2">
      <c r="A943" s="9" t="str">
        <f>_xlfn.IFNA(('Table 11 Inputs'!A945),"")</f>
        <v xml:space="preserve"> </v>
      </c>
      <c r="B943" s="79" t="str">
        <f>IF(TRIM('Table 11 Inputs'!B945)="","", 'Table 11 Inputs'!B945)</f>
        <v/>
      </c>
      <c r="C943" s="94" t="str">
        <f>IF(B943=" "," ",_xlfn.IFNA(INDEX('Table 11 Inputs'!$H:$H, MATCH(B943,'Table 11 Inputs'!$B:$B,0))," "))</f>
        <v xml:space="preserve"> </v>
      </c>
    </row>
    <row r="944" spans="1:3" x14ac:dyDescent="0.2">
      <c r="A944" s="9" t="str">
        <f>_xlfn.IFNA(('Table 11 Inputs'!A946),"")</f>
        <v xml:space="preserve"> </v>
      </c>
      <c r="B944" s="79" t="str">
        <f>IF(TRIM('Table 11 Inputs'!B946)="","", 'Table 11 Inputs'!B946)</f>
        <v/>
      </c>
      <c r="C944" s="94" t="str">
        <f>IF(B944=" "," ",_xlfn.IFNA(INDEX('Table 11 Inputs'!$H:$H, MATCH(B944,'Table 11 Inputs'!$B:$B,0))," "))</f>
        <v xml:space="preserve"> </v>
      </c>
    </row>
    <row r="945" spans="1:3" x14ac:dyDescent="0.2">
      <c r="A945" s="9" t="str">
        <f>_xlfn.IFNA(('Table 11 Inputs'!A947),"")</f>
        <v xml:space="preserve"> </v>
      </c>
      <c r="B945" s="79" t="str">
        <f>IF(TRIM('Table 11 Inputs'!B947)="","", 'Table 11 Inputs'!B947)</f>
        <v/>
      </c>
      <c r="C945" s="94" t="str">
        <f>IF(B945=" "," ",_xlfn.IFNA(INDEX('Table 11 Inputs'!$H:$H, MATCH(B945,'Table 11 Inputs'!$B:$B,0))," "))</f>
        <v xml:space="preserve"> </v>
      </c>
    </row>
    <row r="946" spans="1:3" x14ac:dyDescent="0.2">
      <c r="A946" s="9" t="str">
        <f>_xlfn.IFNA(('Table 11 Inputs'!A948),"")</f>
        <v xml:space="preserve"> </v>
      </c>
      <c r="B946" s="79" t="str">
        <f>IF(TRIM('Table 11 Inputs'!B948)="","", 'Table 11 Inputs'!B948)</f>
        <v/>
      </c>
      <c r="C946" s="94" t="str">
        <f>IF(B946=" "," ",_xlfn.IFNA(INDEX('Table 11 Inputs'!$H:$H, MATCH(B946,'Table 11 Inputs'!$B:$B,0))," "))</f>
        <v xml:space="preserve"> </v>
      </c>
    </row>
    <row r="947" spans="1:3" x14ac:dyDescent="0.2">
      <c r="A947" s="9" t="str">
        <f>_xlfn.IFNA(('Table 11 Inputs'!A949),"")</f>
        <v xml:space="preserve"> </v>
      </c>
      <c r="B947" s="79" t="str">
        <f>IF(TRIM('Table 11 Inputs'!B949)="","", 'Table 11 Inputs'!B949)</f>
        <v/>
      </c>
      <c r="C947" s="94" t="str">
        <f>IF(B947=" "," ",_xlfn.IFNA(INDEX('Table 11 Inputs'!$H:$H, MATCH(B947,'Table 11 Inputs'!$B:$B,0))," "))</f>
        <v xml:space="preserve"> </v>
      </c>
    </row>
    <row r="948" spans="1:3" x14ac:dyDescent="0.2">
      <c r="A948" s="9" t="str">
        <f>_xlfn.IFNA(('Table 11 Inputs'!A950),"")</f>
        <v xml:space="preserve"> </v>
      </c>
      <c r="B948" s="79" t="str">
        <f>IF(TRIM('Table 11 Inputs'!B950)="","", 'Table 11 Inputs'!B950)</f>
        <v/>
      </c>
      <c r="C948" s="94" t="str">
        <f>IF(B948=" "," ",_xlfn.IFNA(INDEX('Table 11 Inputs'!$H:$H, MATCH(B948,'Table 11 Inputs'!$B:$B,0))," "))</f>
        <v xml:space="preserve"> </v>
      </c>
    </row>
    <row r="949" spans="1:3" x14ac:dyDescent="0.2">
      <c r="A949" s="9" t="str">
        <f>_xlfn.IFNA(('Table 11 Inputs'!A951),"")</f>
        <v xml:space="preserve"> </v>
      </c>
      <c r="B949" s="79" t="str">
        <f>IF(TRIM('Table 11 Inputs'!B951)="","", 'Table 11 Inputs'!B951)</f>
        <v/>
      </c>
      <c r="C949" s="94" t="str">
        <f>IF(B949=" "," ",_xlfn.IFNA(INDEX('Table 11 Inputs'!$H:$H, MATCH(B949,'Table 11 Inputs'!$B:$B,0))," "))</f>
        <v xml:space="preserve"> </v>
      </c>
    </row>
    <row r="950" spans="1:3" x14ac:dyDescent="0.2">
      <c r="A950" s="9" t="str">
        <f>_xlfn.IFNA(('Table 11 Inputs'!A952),"")</f>
        <v xml:space="preserve"> </v>
      </c>
      <c r="B950" s="79" t="str">
        <f>IF(TRIM('Table 11 Inputs'!B952)="","", 'Table 11 Inputs'!B952)</f>
        <v/>
      </c>
      <c r="C950" s="94" t="str">
        <f>IF(B950=" "," ",_xlfn.IFNA(INDEX('Table 11 Inputs'!$H:$H, MATCH(B950,'Table 11 Inputs'!$B:$B,0))," "))</f>
        <v xml:space="preserve"> </v>
      </c>
    </row>
    <row r="951" spans="1:3" x14ac:dyDescent="0.2">
      <c r="A951" s="9" t="str">
        <f>_xlfn.IFNA(('Table 11 Inputs'!A953),"")</f>
        <v xml:space="preserve"> </v>
      </c>
      <c r="B951" s="79" t="str">
        <f>IF(TRIM('Table 11 Inputs'!B953)="","", 'Table 11 Inputs'!B953)</f>
        <v/>
      </c>
      <c r="C951" s="94" t="str">
        <f>IF(B951=" "," ",_xlfn.IFNA(INDEX('Table 11 Inputs'!$H:$H, MATCH(B951,'Table 11 Inputs'!$B:$B,0))," "))</f>
        <v xml:space="preserve"> </v>
      </c>
    </row>
    <row r="952" spans="1:3" x14ac:dyDescent="0.2">
      <c r="A952" s="9" t="str">
        <f>_xlfn.IFNA(('Table 11 Inputs'!A954),"")</f>
        <v xml:space="preserve"> </v>
      </c>
      <c r="B952" s="79" t="str">
        <f>IF(TRIM('Table 11 Inputs'!B954)="","", 'Table 11 Inputs'!B954)</f>
        <v/>
      </c>
      <c r="C952" s="94" t="str">
        <f>IF(B952=" "," ",_xlfn.IFNA(INDEX('Table 11 Inputs'!$H:$H, MATCH(B952,'Table 11 Inputs'!$B:$B,0))," "))</f>
        <v xml:space="preserve"> </v>
      </c>
    </row>
    <row r="953" spans="1:3" x14ac:dyDescent="0.2">
      <c r="A953" s="9" t="str">
        <f>_xlfn.IFNA(('Table 11 Inputs'!A955),"")</f>
        <v xml:space="preserve"> </v>
      </c>
      <c r="B953" s="79" t="str">
        <f>IF(TRIM('Table 11 Inputs'!B955)="","", 'Table 11 Inputs'!B955)</f>
        <v/>
      </c>
      <c r="C953" s="94" t="str">
        <f>IF(B953=" "," ",_xlfn.IFNA(INDEX('Table 11 Inputs'!$H:$H, MATCH(B953,'Table 11 Inputs'!$B:$B,0))," "))</f>
        <v xml:space="preserve"> </v>
      </c>
    </row>
    <row r="954" spans="1:3" x14ac:dyDescent="0.2">
      <c r="A954" s="9" t="str">
        <f>_xlfn.IFNA(('Table 11 Inputs'!A956),"")</f>
        <v xml:space="preserve"> </v>
      </c>
      <c r="B954" s="79" t="str">
        <f>IF(TRIM('Table 11 Inputs'!B956)="","", 'Table 11 Inputs'!B956)</f>
        <v/>
      </c>
      <c r="C954" s="94" t="str">
        <f>IF(B954=" "," ",_xlfn.IFNA(INDEX('Table 11 Inputs'!$H:$H, MATCH(B954,'Table 11 Inputs'!$B:$B,0))," "))</f>
        <v xml:space="preserve"> </v>
      </c>
    </row>
    <row r="955" spans="1:3" x14ac:dyDescent="0.2">
      <c r="A955" s="9" t="str">
        <f>_xlfn.IFNA(('Table 11 Inputs'!A957),"")</f>
        <v xml:space="preserve"> </v>
      </c>
      <c r="B955" s="79" t="str">
        <f>IF(TRIM('Table 11 Inputs'!B957)="","", 'Table 11 Inputs'!B957)</f>
        <v/>
      </c>
      <c r="C955" s="94" t="str">
        <f>IF(B955=" "," ",_xlfn.IFNA(INDEX('Table 11 Inputs'!$H:$H, MATCH(B955,'Table 11 Inputs'!$B:$B,0))," "))</f>
        <v xml:space="preserve"> </v>
      </c>
    </row>
    <row r="956" spans="1:3" x14ac:dyDescent="0.2">
      <c r="A956" s="9" t="str">
        <f>_xlfn.IFNA(('Table 11 Inputs'!A958),"")</f>
        <v xml:space="preserve"> </v>
      </c>
      <c r="B956" s="79" t="str">
        <f>IF(TRIM('Table 11 Inputs'!B958)="","", 'Table 11 Inputs'!B958)</f>
        <v/>
      </c>
      <c r="C956" s="94" t="str">
        <f>IF(B956=" "," ",_xlfn.IFNA(INDEX('Table 11 Inputs'!$H:$H, MATCH(B956,'Table 11 Inputs'!$B:$B,0))," "))</f>
        <v xml:space="preserve"> </v>
      </c>
    </row>
    <row r="957" spans="1:3" x14ac:dyDescent="0.2">
      <c r="A957" s="9" t="str">
        <f>_xlfn.IFNA(('Table 11 Inputs'!A959),"")</f>
        <v xml:space="preserve"> </v>
      </c>
      <c r="B957" s="79" t="str">
        <f>IF(TRIM('Table 11 Inputs'!B959)="","", 'Table 11 Inputs'!B959)</f>
        <v/>
      </c>
      <c r="C957" s="94" t="str">
        <f>IF(B957=" "," ",_xlfn.IFNA(INDEX('Table 11 Inputs'!$H:$H, MATCH(B957,'Table 11 Inputs'!$B:$B,0))," "))</f>
        <v xml:space="preserve"> </v>
      </c>
    </row>
    <row r="958" spans="1:3" x14ac:dyDescent="0.2">
      <c r="A958" s="9" t="str">
        <f>_xlfn.IFNA(('Table 11 Inputs'!A960),"")</f>
        <v xml:space="preserve"> </v>
      </c>
      <c r="B958" s="79" t="str">
        <f>IF(TRIM('Table 11 Inputs'!B960)="","", 'Table 11 Inputs'!B960)</f>
        <v/>
      </c>
      <c r="C958" s="94" t="str">
        <f>IF(B958=" "," ",_xlfn.IFNA(INDEX('Table 11 Inputs'!$H:$H, MATCH(B958,'Table 11 Inputs'!$B:$B,0))," "))</f>
        <v xml:space="preserve"> </v>
      </c>
    </row>
    <row r="959" spans="1:3" x14ac:dyDescent="0.2">
      <c r="A959" s="9" t="str">
        <f>_xlfn.IFNA(('Table 11 Inputs'!A961),"")</f>
        <v xml:space="preserve"> </v>
      </c>
      <c r="B959" s="79" t="str">
        <f>IF(TRIM('Table 11 Inputs'!B961)="","", 'Table 11 Inputs'!B961)</f>
        <v/>
      </c>
      <c r="C959" s="94" t="str">
        <f>IF(B959=" "," ",_xlfn.IFNA(INDEX('Table 11 Inputs'!$H:$H, MATCH(B959,'Table 11 Inputs'!$B:$B,0))," "))</f>
        <v xml:space="preserve"> </v>
      </c>
    </row>
    <row r="960" spans="1:3" x14ac:dyDescent="0.2">
      <c r="A960" s="9" t="str">
        <f>_xlfn.IFNA(('Table 11 Inputs'!A962),"")</f>
        <v xml:space="preserve"> </v>
      </c>
      <c r="B960" s="79" t="str">
        <f>IF(TRIM('Table 11 Inputs'!B962)="","", 'Table 11 Inputs'!B962)</f>
        <v/>
      </c>
      <c r="C960" s="94" t="str">
        <f>IF(B960=" "," ",_xlfn.IFNA(INDEX('Table 11 Inputs'!$H:$H, MATCH(B960,'Table 11 Inputs'!$B:$B,0))," "))</f>
        <v xml:space="preserve"> </v>
      </c>
    </row>
    <row r="961" spans="1:3" x14ac:dyDescent="0.2">
      <c r="A961" s="9" t="str">
        <f>_xlfn.IFNA(('Table 11 Inputs'!A963),"")</f>
        <v xml:space="preserve"> </v>
      </c>
      <c r="B961" s="79" t="str">
        <f>IF(TRIM('Table 11 Inputs'!B963)="","", 'Table 11 Inputs'!B963)</f>
        <v/>
      </c>
      <c r="C961" s="94" t="str">
        <f>IF(B961=" "," ",_xlfn.IFNA(INDEX('Table 11 Inputs'!$H:$H, MATCH(B961,'Table 11 Inputs'!$B:$B,0))," "))</f>
        <v xml:space="preserve"> </v>
      </c>
    </row>
    <row r="962" spans="1:3" x14ac:dyDescent="0.2">
      <c r="A962" s="9" t="str">
        <f>_xlfn.IFNA(('Table 11 Inputs'!A964),"")</f>
        <v xml:space="preserve"> </v>
      </c>
      <c r="B962" s="79" t="str">
        <f>IF(TRIM('Table 11 Inputs'!B964)="","", 'Table 11 Inputs'!B964)</f>
        <v/>
      </c>
      <c r="C962" s="94" t="str">
        <f>IF(B962=" "," ",_xlfn.IFNA(INDEX('Table 11 Inputs'!$H:$H, MATCH(B962,'Table 11 Inputs'!$B:$B,0))," "))</f>
        <v xml:space="preserve"> </v>
      </c>
    </row>
    <row r="963" spans="1:3" x14ac:dyDescent="0.2">
      <c r="A963" s="9" t="str">
        <f>_xlfn.IFNA(('Table 11 Inputs'!A965),"")</f>
        <v xml:space="preserve"> </v>
      </c>
      <c r="B963" s="79" t="str">
        <f>IF(TRIM('Table 11 Inputs'!B965)="","", 'Table 11 Inputs'!B965)</f>
        <v/>
      </c>
      <c r="C963" s="94" t="str">
        <f>IF(B963=" "," ",_xlfn.IFNA(INDEX('Table 11 Inputs'!$H:$H, MATCH(B963,'Table 11 Inputs'!$B:$B,0))," "))</f>
        <v xml:space="preserve"> </v>
      </c>
    </row>
    <row r="964" spans="1:3" x14ac:dyDescent="0.2">
      <c r="A964" s="9" t="str">
        <f>_xlfn.IFNA(('Table 11 Inputs'!A966),"")</f>
        <v xml:space="preserve"> </v>
      </c>
      <c r="B964" s="79" t="str">
        <f>IF(TRIM('Table 11 Inputs'!B966)="","", 'Table 11 Inputs'!B966)</f>
        <v/>
      </c>
      <c r="C964" s="94" t="str">
        <f>IF(B964=" "," ",_xlfn.IFNA(INDEX('Table 11 Inputs'!$H:$H, MATCH(B964,'Table 11 Inputs'!$B:$B,0))," "))</f>
        <v xml:space="preserve"> </v>
      </c>
    </row>
    <row r="965" spans="1:3" x14ac:dyDescent="0.2">
      <c r="A965" s="9" t="str">
        <f>_xlfn.IFNA(('Table 11 Inputs'!A967),"")</f>
        <v xml:space="preserve"> </v>
      </c>
      <c r="B965" s="79" t="str">
        <f>IF(TRIM('Table 11 Inputs'!B967)="","", 'Table 11 Inputs'!B967)</f>
        <v/>
      </c>
      <c r="C965" s="94" t="str">
        <f>IF(B965=" "," ",_xlfn.IFNA(INDEX('Table 11 Inputs'!$H:$H, MATCH(B965,'Table 11 Inputs'!$B:$B,0))," "))</f>
        <v xml:space="preserve"> </v>
      </c>
    </row>
    <row r="966" spans="1:3" x14ac:dyDescent="0.2">
      <c r="A966" s="9" t="str">
        <f>_xlfn.IFNA(('Table 11 Inputs'!A968),"")</f>
        <v xml:space="preserve"> </v>
      </c>
      <c r="B966" s="79" t="str">
        <f>IF(TRIM('Table 11 Inputs'!B968)="","", 'Table 11 Inputs'!B968)</f>
        <v/>
      </c>
      <c r="C966" s="94" t="str">
        <f>IF(B966=" "," ",_xlfn.IFNA(INDEX('Table 11 Inputs'!$H:$H, MATCH(B966,'Table 11 Inputs'!$B:$B,0))," "))</f>
        <v xml:space="preserve"> </v>
      </c>
    </row>
    <row r="967" spans="1:3" x14ac:dyDescent="0.2">
      <c r="A967" s="9" t="str">
        <f>_xlfn.IFNA(('Table 11 Inputs'!A969),"")</f>
        <v xml:space="preserve"> </v>
      </c>
      <c r="B967" s="79" t="str">
        <f>IF(TRIM('Table 11 Inputs'!B969)="","", 'Table 11 Inputs'!B969)</f>
        <v/>
      </c>
      <c r="C967" s="94" t="str">
        <f>IF(B967=" "," ",_xlfn.IFNA(INDEX('Table 11 Inputs'!$H:$H, MATCH(B967,'Table 11 Inputs'!$B:$B,0))," "))</f>
        <v xml:space="preserve"> </v>
      </c>
    </row>
    <row r="968" spans="1:3" x14ac:dyDescent="0.2">
      <c r="A968" s="9" t="str">
        <f>_xlfn.IFNA(('Table 11 Inputs'!A970),"")</f>
        <v xml:space="preserve"> </v>
      </c>
      <c r="B968" s="79" t="str">
        <f>IF(TRIM('Table 11 Inputs'!B970)="","", 'Table 11 Inputs'!B970)</f>
        <v/>
      </c>
      <c r="C968" s="94" t="str">
        <f>IF(B968=" "," ",_xlfn.IFNA(INDEX('Table 11 Inputs'!$H:$H, MATCH(B968,'Table 11 Inputs'!$B:$B,0))," "))</f>
        <v xml:space="preserve"> </v>
      </c>
    </row>
    <row r="969" spans="1:3" x14ac:dyDescent="0.2">
      <c r="A969" s="9" t="str">
        <f>_xlfn.IFNA(('Table 11 Inputs'!A971),"")</f>
        <v xml:space="preserve"> </v>
      </c>
      <c r="B969" s="79" t="str">
        <f>IF(TRIM('Table 11 Inputs'!B971)="","", 'Table 11 Inputs'!B971)</f>
        <v/>
      </c>
      <c r="C969" s="94" t="str">
        <f>IF(B969=" "," ",_xlfn.IFNA(INDEX('Table 11 Inputs'!$H:$H, MATCH(B969,'Table 11 Inputs'!$B:$B,0))," "))</f>
        <v xml:space="preserve"> </v>
      </c>
    </row>
    <row r="970" spans="1:3" x14ac:dyDescent="0.2">
      <c r="A970" s="9" t="str">
        <f>_xlfn.IFNA(('Table 11 Inputs'!A972),"")</f>
        <v xml:space="preserve"> </v>
      </c>
      <c r="B970" s="79" t="str">
        <f>IF(TRIM('Table 11 Inputs'!B972)="","", 'Table 11 Inputs'!B972)</f>
        <v/>
      </c>
      <c r="C970" s="94" t="str">
        <f>IF(B970=" "," ",_xlfn.IFNA(INDEX('Table 11 Inputs'!$H:$H, MATCH(B970,'Table 11 Inputs'!$B:$B,0))," "))</f>
        <v xml:space="preserve"> </v>
      </c>
    </row>
    <row r="971" spans="1:3" x14ac:dyDescent="0.2">
      <c r="A971" s="9" t="str">
        <f>_xlfn.IFNA(('Table 11 Inputs'!A973),"")</f>
        <v xml:space="preserve"> </v>
      </c>
      <c r="B971" s="79" t="str">
        <f>IF(TRIM('Table 11 Inputs'!B973)="","", 'Table 11 Inputs'!B973)</f>
        <v/>
      </c>
      <c r="C971" s="94" t="str">
        <f>IF(B971=" "," ",_xlfn.IFNA(INDEX('Table 11 Inputs'!$H:$H, MATCH(B971,'Table 11 Inputs'!$B:$B,0))," "))</f>
        <v xml:space="preserve"> </v>
      </c>
    </row>
    <row r="972" spans="1:3" x14ac:dyDescent="0.2">
      <c r="A972" s="9" t="str">
        <f>_xlfn.IFNA(('Table 11 Inputs'!A974),"")</f>
        <v xml:space="preserve"> </v>
      </c>
      <c r="B972" s="79" t="str">
        <f>IF(TRIM('Table 11 Inputs'!B974)="","", 'Table 11 Inputs'!B974)</f>
        <v/>
      </c>
      <c r="C972" s="94" t="str">
        <f>IF(B972=" "," ",_xlfn.IFNA(INDEX('Table 11 Inputs'!$H:$H, MATCH(B972,'Table 11 Inputs'!$B:$B,0))," "))</f>
        <v xml:space="preserve"> </v>
      </c>
    </row>
    <row r="973" spans="1:3" x14ac:dyDescent="0.2">
      <c r="A973" s="9" t="str">
        <f>_xlfn.IFNA(('Table 11 Inputs'!A975),"")</f>
        <v xml:space="preserve"> </v>
      </c>
      <c r="B973" s="79" t="str">
        <f>IF(TRIM('Table 11 Inputs'!B975)="","", 'Table 11 Inputs'!B975)</f>
        <v/>
      </c>
      <c r="C973" s="94" t="str">
        <f>IF(B973=" "," ",_xlfn.IFNA(INDEX('Table 11 Inputs'!$H:$H, MATCH(B973,'Table 11 Inputs'!$B:$B,0))," "))</f>
        <v xml:space="preserve"> </v>
      </c>
    </row>
    <row r="974" spans="1:3" x14ac:dyDescent="0.2">
      <c r="A974" s="9" t="str">
        <f>_xlfn.IFNA(('Table 11 Inputs'!A976),"")</f>
        <v xml:space="preserve"> </v>
      </c>
      <c r="B974" s="79" t="str">
        <f>IF(TRIM('Table 11 Inputs'!B976)="","", 'Table 11 Inputs'!B976)</f>
        <v/>
      </c>
      <c r="C974" s="94" t="str">
        <f>IF(B974=" "," ",_xlfn.IFNA(INDEX('Table 11 Inputs'!$H:$H, MATCH(B974,'Table 11 Inputs'!$B:$B,0))," "))</f>
        <v xml:space="preserve"> </v>
      </c>
    </row>
    <row r="975" spans="1:3" x14ac:dyDescent="0.2">
      <c r="A975" s="9" t="str">
        <f>_xlfn.IFNA(('Table 11 Inputs'!A977),"")</f>
        <v xml:space="preserve"> </v>
      </c>
      <c r="B975" s="79" t="str">
        <f>IF(TRIM('Table 11 Inputs'!B977)="","", 'Table 11 Inputs'!B977)</f>
        <v/>
      </c>
      <c r="C975" s="94" t="str">
        <f>IF(B975=" "," ",_xlfn.IFNA(INDEX('Table 11 Inputs'!$H:$H, MATCH(B975,'Table 11 Inputs'!$B:$B,0))," "))</f>
        <v xml:space="preserve"> </v>
      </c>
    </row>
    <row r="976" spans="1:3" x14ac:dyDescent="0.2">
      <c r="A976" s="9" t="str">
        <f>_xlfn.IFNA(('Table 11 Inputs'!A978),"")</f>
        <v xml:space="preserve"> </v>
      </c>
      <c r="B976" s="79" t="str">
        <f>IF(TRIM('Table 11 Inputs'!B978)="","", 'Table 11 Inputs'!B978)</f>
        <v/>
      </c>
      <c r="C976" s="94" t="str">
        <f>IF(B976=" "," ",_xlfn.IFNA(INDEX('Table 11 Inputs'!$H:$H, MATCH(B976,'Table 11 Inputs'!$B:$B,0))," "))</f>
        <v xml:space="preserve"> </v>
      </c>
    </row>
    <row r="977" spans="1:3" x14ac:dyDescent="0.2">
      <c r="A977" s="9" t="str">
        <f>_xlfn.IFNA(('Table 11 Inputs'!A979),"")</f>
        <v xml:space="preserve"> </v>
      </c>
      <c r="B977" s="79" t="str">
        <f>IF(TRIM('Table 11 Inputs'!B979)="","", 'Table 11 Inputs'!B979)</f>
        <v/>
      </c>
      <c r="C977" s="94" t="str">
        <f>IF(B977=" "," ",_xlfn.IFNA(INDEX('Table 11 Inputs'!$H:$H, MATCH(B977,'Table 11 Inputs'!$B:$B,0))," "))</f>
        <v xml:space="preserve"> </v>
      </c>
    </row>
    <row r="978" spans="1:3" x14ac:dyDescent="0.2">
      <c r="A978" s="9" t="str">
        <f>_xlfn.IFNA(('Table 11 Inputs'!A980),"")</f>
        <v xml:space="preserve"> </v>
      </c>
      <c r="B978" s="79" t="str">
        <f>IF(TRIM('Table 11 Inputs'!B980)="","", 'Table 11 Inputs'!B980)</f>
        <v/>
      </c>
      <c r="C978" s="94" t="str">
        <f>IF(B978=" "," ",_xlfn.IFNA(INDEX('Table 11 Inputs'!$H:$H, MATCH(B978,'Table 11 Inputs'!$B:$B,0))," "))</f>
        <v xml:space="preserve"> </v>
      </c>
    </row>
    <row r="979" spans="1:3" x14ac:dyDescent="0.2">
      <c r="A979" s="9" t="str">
        <f>_xlfn.IFNA(('Table 11 Inputs'!A981),"")</f>
        <v xml:space="preserve"> </v>
      </c>
      <c r="B979" s="79" t="str">
        <f>IF(TRIM('Table 11 Inputs'!B981)="","", 'Table 11 Inputs'!B981)</f>
        <v/>
      </c>
      <c r="C979" s="94" t="str">
        <f>IF(B979=" "," ",_xlfn.IFNA(INDEX('Table 11 Inputs'!$H:$H, MATCH(B979,'Table 11 Inputs'!$B:$B,0))," "))</f>
        <v xml:space="preserve"> </v>
      </c>
    </row>
    <row r="980" spans="1:3" x14ac:dyDescent="0.2">
      <c r="A980" s="9" t="str">
        <f>_xlfn.IFNA(('Table 11 Inputs'!A982),"")</f>
        <v xml:space="preserve"> </v>
      </c>
      <c r="B980" s="79" t="str">
        <f>IF(TRIM('Table 11 Inputs'!B982)="","", 'Table 11 Inputs'!B982)</f>
        <v/>
      </c>
      <c r="C980" s="94" t="str">
        <f>IF(B980=" "," ",_xlfn.IFNA(INDEX('Table 11 Inputs'!$H:$H, MATCH(B980,'Table 11 Inputs'!$B:$B,0))," "))</f>
        <v xml:space="preserve"> </v>
      </c>
    </row>
    <row r="981" spans="1:3" x14ac:dyDescent="0.2">
      <c r="A981" s="9" t="str">
        <f>_xlfn.IFNA(('Table 11 Inputs'!A983),"")</f>
        <v xml:space="preserve"> </v>
      </c>
      <c r="B981" s="79" t="str">
        <f>IF(TRIM('Table 11 Inputs'!B983)="","", 'Table 11 Inputs'!B983)</f>
        <v/>
      </c>
      <c r="C981" s="94" t="str">
        <f>IF(B981=" "," ",_xlfn.IFNA(INDEX('Table 11 Inputs'!$H:$H, MATCH(B981,'Table 11 Inputs'!$B:$B,0))," "))</f>
        <v xml:space="preserve"> </v>
      </c>
    </row>
    <row r="982" spans="1:3" x14ac:dyDescent="0.2">
      <c r="A982" s="9" t="str">
        <f>_xlfn.IFNA(('Table 11 Inputs'!A984),"")</f>
        <v xml:space="preserve"> </v>
      </c>
      <c r="B982" s="79" t="str">
        <f>IF(TRIM('Table 11 Inputs'!B984)="","", 'Table 11 Inputs'!B984)</f>
        <v/>
      </c>
      <c r="C982" s="94" t="str">
        <f>IF(B982=" "," ",_xlfn.IFNA(INDEX('Table 11 Inputs'!$H:$H, MATCH(B982,'Table 11 Inputs'!$B:$B,0))," "))</f>
        <v xml:space="preserve"> </v>
      </c>
    </row>
    <row r="983" spans="1:3" x14ac:dyDescent="0.2">
      <c r="A983" s="9" t="str">
        <f>_xlfn.IFNA(('Table 11 Inputs'!A985),"")</f>
        <v xml:space="preserve"> </v>
      </c>
      <c r="B983" s="79" t="str">
        <f>IF(TRIM('Table 11 Inputs'!B985)="","", 'Table 11 Inputs'!B985)</f>
        <v/>
      </c>
      <c r="C983" s="94" t="str">
        <f>IF(B983=" "," ",_xlfn.IFNA(INDEX('Table 11 Inputs'!$H:$H, MATCH(B983,'Table 11 Inputs'!$B:$B,0))," "))</f>
        <v xml:space="preserve"> </v>
      </c>
    </row>
    <row r="984" spans="1:3" x14ac:dyDescent="0.2">
      <c r="A984" s="9" t="str">
        <f>_xlfn.IFNA(('Table 11 Inputs'!A986),"")</f>
        <v xml:space="preserve"> </v>
      </c>
      <c r="B984" s="79" t="str">
        <f>IF(TRIM('Table 11 Inputs'!B986)="","", 'Table 11 Inputs'!B986)</f>
        <v/>
      </c>
      <c r="C984" s="94" t="str">
        <f>IF(B984=" "," ",_xlfn.IFNA(INDEX('Table 11 Inputs'!$H:$H, MATCH(B984,'Table 11 Inputs'!$B:$B,0))," "))</f>
        <v xml:space="preserve"> </v>
      </c>
    </row>
    <row r="985" spans="1:3" x14ac:dyDescent="0.2">
      <c r="A985" s="9" t="str">
        <f>_xlfn.IFNA(('Table 11 Inputs'!A987),"")</f>
        <v xml:space="preserve"> </v>
      </c>
      <c r="B985" s="79" t="str">
        <f>IF(TRIM('Table 11 Inputs'!B987)="","", 'Table 11 Inputs'!B987)</f>
        <v/>
      </c>
      <c r="C985" s="94" t="str">
        <f>IF(B985=" "," ",_xlfn.IFNA(INDEX('Table 11 Inputs'!$H:$H, MATCH(B985,'Table 11 Inputs'!$B:$B,0))," "))</f>
        <v xml:space="preserve"> </v>
      </c>
    </row>
    <row r="986" spans="1:3" x14ac:dyDescent="0.2">
      <c r="A986" s="9" t="str">
        <f>_xlfn.IFNA(('Table 11 Inputs'!A988),"")</f>
        <v xml:space="preserve"> </v>
      </c>
      <c r="B986" s="79" t="str">
        <f>IF(TRIM('Table 11 Inputs'!B988)="","", 'Table 11 Inputs'!B988)</f>
        <v/>
      </c>
      <c r="C986" s="94" t="str">
        <f>IF(B986=" "," ",_xlfn.IFNA(INDEX('Table 11 Inputs'!$H:$H, MATCH(B986,'Table 11 Inputs'!$B:$B,0))," "))</f>
        <v xml:space="preserve"> </v>
      </c>
    </row>
    <row r="987" spans="1:3" x14ac:dyDescent="0.2">
      <c r="A987" s="9" t="str">
        <f>_xlfn.IFNA(('Table 11 Inputs'!A989),"")</f>
        <v xml:space="preserve"> </v>
      </c>
      <c r="B987" s="79" t="str">
        <f>IF(TRIM('Table 11 Inputs'!B989)="","", 'Table 11 Inputs'!B989)</f>
        <v/>
      </c>
      <c r="C987" s="94" t="str">
        <f>IF(B987=" "," ",_xlfn.IFNA(INDEX('Table 11 Inputs'!$H:$H, MATCH(B987,'Table 11 Inputs'!$B:$B,0))," "))</f>
        <v xml:space="preserve"> </v>
      </c>
    </row>
    <row r="988" spans="1:3" x14ac:dyDescent="0.2">
      <c r="A988" s="9" t="str">
        <f>_xlfn.IFNA(('Table 11 Inputs'!A990),"")</f>
        <v xml:space="preserve"> </v>
      </c>
      <c r="B988" s="79" t="str">
        <f>IF(TRIM('Table 11 Inputs'!B990)="","", 'Table 11 Inputs'!B990)</f>
        <v/>
      </c>
      <c r="C988" s="94" t="str">
        <f>IF(B988=" "," ",_xlfn.IFNA(INDEX('Table 11 Inputs'!$H:$H, MATCH(B988,'Table 11 Inputs'!$B:$B,0))," "))</f>
        <v xml:space="preserve"> </v>
      </c>
    </row>
    <row r="989" spans="1:3" x14ac:dyDescent="0.2">
      <c r="A989" s="9" t="str">
        <f>_xlfn.IFNA(('Table 11 Inputs'!A991),"")</f>
        <v xml:space="preserve"> </v>
      </c>
      <c r="B989" s="79" t="str">
        <f>IF(TRIM('Table 11 Inputs'!B991)="","", 'Table 11 Inputs'!B991)</f>
        <v/>
      </c>
      <c r="C989" s="94" t="str">
        <f>IF(B989=" "," ",_xlfn.IFNA(INDEX('Table 11 Inputs'!$H:$H, MATCH(B989,'Table 11 Inputs'!$B:$B,0))," "))</f>
        <v xml:space="preserve"> </v>
      </c>
    </row>
    <row r="990" spans="1:3" x14ac:dyDescent="0.2">
      <c r="A990" s="9" t="str">
        <f>_xlfn.IFNA(('Table 11 Inputs'!A992),"")</f>
        <v xml:space="preserve"> </v>
      </c>
      <c r="B990" s="79" t="str">
        <f>IF(TRIM('Table 11 Inputs'!B992)="","", 'Table 11 Inputs'!B992)</f>
        <v/>
      </c>
      <c r="C990" s="94" t="str">
        <f>IF(B990=" "," ",_xlfn.IFNA(INDEX('Table 11 Inputs'!$H:$H, MATCH(B990,'Table 11 Inputs'!$B:$B,0))," "))</f>
        <v xml:space="preserve"> </v>
      </c>
    </row>
    <row r="991" spans="1:3" x14ac:dyDescent="0.2">
      <c r="A991" s="9" t="str">
        <f>_xlfn.IFNA(('Table 11 Inputs'!A993),"")</f>
        <v xml:space="preserve"> </v>
      </c>
      <c r="B991" s="79" t="str">
        <f>IF(TRIM('Table 11 Inputs'!B993)="","", 'Table 11 Inputs'!B993)</f>
        <v/>
      </c>
      <c r="C991" s="94" t="str">
        <f>IF(B991=" "," ",_xlfn.IFNA(INDEX('Table 11 Inputs'!$H:$H, MATCH(B991,'Table 11 Inputs'!$B:$B,0))," "))</f>
        <v xml:space="preserve"> </v>
      </c>
    </row>
    <row r="992" spans="1:3" x14ac:dyDescent="0.2">
      <c r="A992" s="9" t="str">
        <f>_xlfn.IFNA(('Table 11 Inputs'!A994),"")</f>
        <v xml:space="preserve"> </v>
      </c>
      <c r="B992" s="79" t="str">
        <f>IF(TRIM('Table 11 Inputs'!B994)="","", 'Table 11 Inputs'!B994)</f>
        <v/>
      </c>
      <c r="C992" s="94" t="str">
        <f>IF(B992=" "," ",_xlfn.IFNA(INDEX('Table 11 Inputs'!$H:$H, MATCH(B992,'Table 11 Inputs'!$B:$B,0))," "))</f>
        <v xml:space="preserve"> </v>
      </c>
    </row>
    <row r="993" spans="1:3" x14ac:dyDescent="0.2">
      <c r="A993" s="9" t="str">
        <f>_xlfn.IFNA(('Table 11 Inputs'!A995),"")</f>
        <v xml:space="preserve"> </v>
      </c>
      <c r="B993" s="79" t="str">
        <f>IF(TRIM('Table 11 Inputs'!B995)="","", 'Table 11 Inputs'!B995)</f>
        <v/>
      </c>
      <c r="C993" s="94" t="str">
        <f>IF(B993=" "," ",_xlfn.IFNA(INDEX('Table 11 Inputs'!$H:$H, MATCH(B993,'Table 11 Inputs'!$B:$B,0))," "))</f>
        <v xml:space="preserve"> </v>
      </c>
    </row>
    <row r="994" spans="1:3" x14ac:dyDescent="0.2">
      <c r="A994" s="9" t="str">
        <f>_xlfn.IFNA(('Table 11 Inputs'!A996),"")</f>
        <v xml:space="preserve"> </v>
      </c>
      <c r="B994" s="79" t="str">
        <f>IF(TRIM('Table 11 Inputs'!B996)="","", 'Table 11 Inputs'!B996)</f>
        <v/>
      </c>
      <c r="C994" s="94" t="str">
        <f>IF(B994=" "," ",_xlfn.IFNA(INDEX('Table 11 Inputs'!$H:$H, MATCH(B994,'Table 11 Inputs'!$B:$B,0))," "))</f>
        <v xml:space="preserve"> </v>
      </c>
    </row>
    <row r="995" spans="1:3" x14ac:dyDescent="0.2">
      <c r="A995" s="9" t="str">
        <f>_xlfn.IFNA(('Table 11 Inputs'!A997),"")</f>
        <v xml:space="preserve"> </v>
      </c>
      <c r="B995" s="79" t="str">
        <f>IF(TRIM('Table 11 Inputs'!B997)="","", 'Table 11 Inputs'!B997)</f>
        <v/>
      </c>
      <c r="C995" s="94" t="str">
        <f>IF(B995=" "," ",_xlfn.IFNA(INDEX('Table 11 Inputs'!$H:$H, MATCH(B995,'Table 11 Inputs'!$B:$B,0))," "))</f>
        <v xml:space="preserve"> </v>
      </c>
    </row>
    <row r="996" spans="1:3" x14ac:dyDescent="0.2">
      <c r="A996" s="9" t="str">
        <f>_xlfn.IFNA(('Table 11 Inputs'!A998),"")</f>
        <v xml:space="preserve"> </v>
      </c>
      <c r="B996" s="79" t="str">
        <f>IF(TRIM('Table 11 Inputs'!B998)="","", 'Table 11 Inputs'!B998)</f>
        <v/>
      </c>
      <c r="C996" s="94" t="str">
        <f>IF(B996=" "," ",_xlfn.IFNA(INDEX('Table 11 Inputs'!$H:$H, MATCH(B996,'Table 11 Inputs'!$B:$B,0))," "))</f>
        <v xml:space="preserve"> </v>
      </c>
    </row>
    <row r="997" spans="1:3" x14ac:dyDescent="0.2">
      <c r="A997" s="9" t="str">
        <f>_xlfn.IFNA(('Table 11 Inputs'!A999),"")</f>
        <v xml:space="preserve"> </v>
      </c>
      <c r="B997" s="79" t="str">
        <f>IF(TRIM('Table 11 Inputs'!B999)="","", 'Table 11 Inputs'!B999)</f>
        <v/>
      </c>
      <c r="C997" s="94" t="str">
        <f>IF(B997=" "," ",_xlfn.IFNA(INDEX('Table 11 Inputs'!$H:$H, MATCH(B997,'Table 11 Inputs'!$B:$B,0))," "))</f>
        <v xml:space="preserve"> </v>
      </c>
    </row>
    <row r="998" spans="1:3" x14ac:dyDescent="0.2">
      <c r="A998" s="9" t="str">
        <f>_xlfn.IFNA(('Table 11 Inputs'!A1000),"")</f>
        <v xml:space="preserve"> </v>
      </c>
      <c r="B998" s="79" t="str">
        <f>IF(TRIM('Table 11 Inputs'!B1000)="","", 'Table 11 Inputs'!B1000)</f>
        <v/>
      </c>
      <c r="C998" s="94" t="str">
        <f>IF(B998=" "," ",_xlfn.IFNA(INDEX('Table 11 Inputs'!$H:$H, MATCH(B998,'Table 11 Inputs'!$B:$B,0))," "))</f>
        <v xml:space="preserve"> </v>
      </c>
    </row>
    <row r="999" spans="1:3" x14ac:dyDescent="0.2">
      <c r="A999" s="9">
        <f>_xlfn.IFNA(('Table 11 Inputs'!A1001),"")</f>
        <v>0</v>
      </c>
      <c r="B999" s="79" t="str">
        <f>IF(TRIM('Table 11 Inputs'!B1001)="","", 'Table 11 Inputs'!B1001)</f>
        <v/>
      </c>
      <c r="C999" s="94" t="str">
        <f>IF(B999=" "," ",_xlfn.IFNA(INDEX('Table 11 Inputs'!$H:$H, MATCH(B999,'Table 11 Inputs'!$B:$B,0))," "))</f>
        <v xml:space="preserve"> </v>
      </c>
    </row>
    <row r="1000" spans="1:3" x14ac:dyDescent="0.2">
      <c r="A1000" s="9">
        <f>_xlfn.IFNA(('Table 11 Inputs'!A1002),"")</f>
        <v>0</v>
      </c>
      <c r="B1000" s="79" t="str">
        <f>IF(TRIM('Table 11 Inputs'!B1002)="","", 'Table 11 Inputs'!B1002)</f>
        <v/>
      </c>
      <c r="C1000" s="94" t="str">
        <f>IF(B1000=" "," ",_xlfn.IFNA(INDEX('Table 11 Inputs'!$H:$H, MATCH(B1000,'Table 11 Inputs'!$B:$B,0))," "))</f>
        <v xml:space="preserve"> </v>
      </c>
    </row>
  </sheetData>
  <autoFilter ref="A6:C200" xr:uid="{C4228A93-3902-4B7E-884F-DC6936A418F3}"/>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407404-C3B7-4E23-8F10-23EF92A46E09}">
  <sheetPr codeName="Sheet16"/>
  <dimension ref="A1:B152"/>
  <sheetViews>
    <sheetView workbookViewId="0">
      <selection activeCell="D17" sqref="D17"/>
    </sheetView>
  </sheetViews>
  <sheetFormatPr defaultColWidth="8.7109375" defaultRowHeight="15" customHeight="1" x14ac:dyDescent="0.2"/>
  <cols>
    <col min="1" max="1" width="34.7109375" style="6" bestFit="1" customWidth="1"/>
    <col min="2" max="2" width="14.5703125" style="6" bestFit="1" customWidth="1"/>
    <col min="3" max="16384" width="8.7109375" style="6"/>
  </cols>
  <sheetData>
    <row r="1" spans="1:2" ht="15" customHeight="1" x14ac:dyDescent="0.25">
      <c r="A1" s="7" t="s">
        <v>21</v>
      </c>
      <c r="B1" s="7" t="s">
        <v>22</v>
      </c>
    </row>
    <row r="2" spans="1:2" ht="15" customHeight="1" x14ac:dyDescent="0.2">
      <c r="A2" s="6" t="s">
        <v>23</v>
      </c>
      <c r="B2" s="6">
        <v>301</v>
      </c>
    </row>
    <row r="3" spans="1:2" ht="15" customHeight="1" x14ac:dyDescent="0.2">
      <c r="A3" s="6" t="s">
        <v>24</v>
      </c>
      <c r="B3" s="6">
        <v>302</v>
      </c>
    </row>
    <row r="4" spans="1:2" ht="15" customHeight="1" x14ac:dyDescent="0.2">
      <c r="A4" s="6" t="s">
        <v>25</v>
      </c>
      <c r="B4" s="6">
        <v>370</v>
      </c>
    </row>
    <row r="5" spans="1:2" ht="15" customHeight="1" x14ac:dyDescent="0.2">
      <c r="A5" s="6" t="s">
        <v>26</v>
      </c>
      <c r="B5" s="6">
        <v>800</v>
      </c>
    </row>
    <row r="6" spans="1:2" ht="15" customHeight="1" x14ac:dyDescent="0.2">
      <c r="A6" s="6" t="s">
        <v>27</v>
      </c>
      <c r="B6" s="6">
        <v>822</v>
      </c>
    </row>
    <row r="7" spans="1:2" ht="15" customHeight="1" x14ac:dyDescent="0.2">
      <c r="A7" s="6" t="s">
        <v>28</v>
      </c>
      <c r="B7" s="6">
        <v>303</v>
      </c>
    </row>
    <row r="8" spans="1:2" ht="15" customHeight="1" x14ac:dyDescent="0.2">
      <c r="A8" s="6" t="s">
        <v>29</v>
      </c>
      <c r="B8" s="6">
        <v>330</v>
      </c>
    </row>
    <row r="9" spans="1:2" ht="15" customHeight="1" x14ac:dyDescent="0.2">
      <c r="A9" s="6" t="s">
        <v>30</v>
      </c>
      <c r="B9" s="6">
        <v>889</v>
      </c>
    </row>
    <row r="10" spans="1:2" ht="15" customHeight="1" x14ac:dyDescent="0.2">
      <c r="A10" s="6" t="s">
        <v>31</v>
      </c>
      <c r="B10" s="6">
        <v>890</v>
      </c>
    </row>
    <row r="11" spans="1:2" ht="15" customHeight="1" x14ac:dyDescent="0.2">
      <c r="A11" s="6" t="s">
        <v>32</v>
      </c>
      <c r="B11" s="6">
        <v>350</v>
      </c>
    </row>
    <row r="12" spans="1:2" ht="15" customHeight="1" x14ac:dyDescent="0.2">
      <c r="A12" s="6" t="s">
        <v>33</v>
      </c>
      <c r="B12" s="6">
        <v>839</v>
      </c>
    </row>
    <row r="13" spans="1:2" ht="15" customHeight="1" x14ac:dyDescent="0.2">
      <c r="A13" s="6" t="s">
        <v>34</v>
      </c>
      <c r="B13" s="6">
        <v>867</v>
      </c>
    </row>
    <row r="14" spans="1:2" ht="15" customHeight="1" x14ac:dyDescent="0.2">
      <c r="A14" s="6" t="s">
        <v>35</v>
      </c>
      <c r="B14" s="6">
        <v>380</v>
      </c>
    </row>
    <row r="15" spans="1:2" ht="15" customHeight="1" x14ac:dyDescent="0.2">
      <c r="A15" s="6" t="s">
        <v>36</v>
      </c>
      <c r="B15" s="6">
        <v>304</v>
      </c>
    </row>
    <row r="16" spans="1:2" ht="15" customHeight="1" x14ac:dyDescent="0.2">
      <c r="A16" s="6" t="s">
        <v>37</v>
      </c>
      <c r="B16" s="6">
        <v>846</v>
      </c>
    </row>
    <row r="17" spans="1:2" ht="15" customHeight="1" x14ac:dyDescent="0.2">
      <c r="A17" s="6" t="s">
        <v>38</v>
      </c>
      <c r="B17" s="6">
        <v>801</v>
      </c>
    </row>
    <row r="18" spans="1:2" ht="15" customHeight="1" x14ac:dyDescent="0.2">
      <c r="A18" s="6" t="s">
        <v>39</v>
      </c>
      <c r="B18" s="6">
        <v>305</v>
      </c>
    </row>
    <row r="19" spans="1:2" ht="15" customHeight="1" x14ac:dyDescent="0.2">
      <c r="A19" s="6" t="s">
        <v>40</v>
      </c>
      <c r="B19" s="6">
        <v>825</v>
      </c>
    </row>
    <row r="20" spans="1:2" ht="15" customHeight="1" x14ac:dyDescent="0.2">
      <c r="A20" s="6" t="s">
        <v>41</v>
      </c>
      <c r="B20" s="6">
        <v>351</v>
      </c>
    </row>
    <row r="21" spans="1:2" ht="15" customHeight="1" x14ac:dyDescent="0.2">
      <c r="A21" s="6" t="s">
        <v>42</v>
      </c>
      <c r="B21" s="6">
        <v>381</v>
      </c>
    </row>
    <row r="22" spans="1:2" ht="15" customHeight="1" x14ac:dyDescent="0.2">
      <c r="A22" s="6" t="s">
        <v>43</v>
      </c>
      <c r="B22" s="6">
        <v>873</v>
      </c>
    </row>
    <row r="23" spans="1:2" ht="15" customHeight="1" x14ac:dyDescent="0.2">
      <c r="A23" s="6" t="s">
        <v>44</v>
      </c>
      <c r="B23" s="6">
        <v>202</v>
      </c>
    </row>
    <row r="24" spans="1:2" ht="15" customHeight="1" x14ac:dyDescent="0.2">
      <c r="A24" s="6" t="s">
        <v>45</v>
      </c>
      <c r="B24" s="6">
        <v>823</v>
      </c>
    </row>
    <row r="25" spans="1:2" ht="15" customHeight="1" x14ac:dyDescent="0.2">
      <c r="A25" s="6" t="s">
        <v>46</v>
      </c>
      <c r="B25" s="6">
        <v>895</v>
      </c>
    </row>
    <row r="26" spans="1:2" ht="15" customHeight="1" x14ac:dyDescent="0.2">
      <c r="A26" s="6" t="s">
        <v>47</v>
      </c>
      <c r="B26" s="6">
        <v>896</v>
      </c>
    </row>
    <row r="27" spans="1:2" ht="15" customHeight="1" x14ac:dyDescent="0.2">
      <c r="A27" s="6" t="s">
        <v>48</v>
      </c>
      <c r="B27" s="6">
        <v>908</v>
      </c>
    </row>
    <row r="28" spans="1:2" ht="15" customHeight="1" x14ac:dyDescent="0.2">
      <c r="A28" s="6" t="s">
        <v>49</v>
      </c>
      <c r="B28" s="6">
        <v>331</v>
      </c>
    </row>
    <row r="29" spans="1:2" ht="15" customHeight="1" x14ac:dyDescent="0.2">
      <c r="A29" s="6" t="s">
        <v>50</v>
      </c>
      <c r="B29" s="6">
        <v>306</v>
      </c>
    </row>
    <row r="30" spans="1:2" ht="15" customHeight="1" x14ac:dyDescent="0.2">
      <c r="A30" s="6" t="s">
        <v>51</v>
      </c>
      <c r="B30" s="6">
        <v>942</v>
      </c>
    </row>
    <row r="31" spans="1:2" ht="15" customHeight="1" x14ac:dyDescent="0.2">
      <c r="A31" s="6" t="s">
        <v>52</v>
      </c>
      <c r="B31" s="6">
        <v>841</v>
      </c>
    </row>
    <row r="32" spans="1:2" ht="15" customHeight="1" x14ac:dyDescent="0.2">
      <c r="A32" s="6" t="s">
        <v>53</v>
      </c>
      <c r="B32" s="6">
        <v>831</v>
      </c>
    </row>
    <row r="33" spans="1:2" ht="14.25" x14ac:dyDescent="0.2">
      <c r="A33" s="6" t="s">
        <v>54</v>
      </c>
      <c r="B33" s="6">
        <v>830</v>
      </c>
    </row>
    <row r="34" spans="1:2" ht="14.25" x14ac:dyDescent="0.2">
      <c r="A34" s="6" t="s">
        <v>55</v>
      </c>
      <c r="B34" s="6">
        <v>878</v>
      </c>
    </row>
    <row r="35" spans="1:2" ht="14.25" x14ac:dyDescent="0.2">
      <c r="A35" s="6" t="s">
        <v>56</v>
      </c>
      <c r="B35" s="6">
        <v>371</v>
      </c>
    </row>
    <row r="36" spans="1:2" ht="14.25" x14ac:dyDescent="0.2">
      <c r="A36" s="6" t="s">
        <v>57</v>
      </c>
      <c r="B36" s="6">
        <v>838</v>
      </c>
    </row>
    <row r="37" spans="1:2" ht="14.25" x14ac:dyDescent="0.2">
      <c r="A37" s="6" t="s">
        <v>58</v>
      </c>
      <c r="B37" s="6">
        <v>332</v>
      </c>
    </row>
    <row r="38" spans="1:2" ht="14.25" x14ac:dyDescent="0.2">
      <c r="A38" s="6" t="s">
        <v>59</v>
      </c>
      <c r="B38" s="6">
        <v>840</v>
      </c>
    </row>
    <row r="39" spans="1:2" ht="14.25" x14ac:dyDescent="0.2">
      <c r="A39" s="6" t="s">
        <v>60</v>
      </c>
      <c r="B39" s="6">
        <v>307</v>
      </c>
    </row>
    <row r="40" spans="1:2" ht="14.25" x14ac:dyDescent="0.2">
      <c r="A40" s="6" t="s">
        <v>61</v>
      </c>
      <c r="B40" s="6">
        <v>811</v>
      </c>
    </row>
    <row r="41" spans="1:2" ht="14.25" x14ac:dyDescent="0.2">
      <c r="A41" s="6" t="s">
        <v>5</v>
      </c>
      <c r="B41" s="6">
        <v>845</v>
      </c>
    </row>
    <row r="42" spans="1:2" ht="14.25" x14ac:dyDescent="0.2">
      <c r="A42" s="6" t="s">
        <v>62</v>
      </c>
      <c r="B42" s="6">
        <v>308</v>
      </c>
    </row>
    <row r="43" spans="1:2" ht="14.25" x14ac:dyDescent="0.2">
      <c r="A43" s="6" t="s">
        <v>63</v>
      </c>
      <c r="B43" s="6">
        <v>881</v>
      </c>
    </row>
    <row r="44" spans="1:2" ht="14.25" x14ac:dyDescent="0.2">
      <c r="A44" s="6" t="s">
        <v>64</v>
      </c>
      <c r="B44" s="6">
        <v>390</v>
      </c>
    </row>
    <row r="45" spans="1:2" ht="14.25" x14ac:dyDescent="0.2">
      <c r="A45" s="6" t="s">
        <v>65</v>
      </c>
      <c r="B45" s="6">
        <v>916</v>
      </c>
    </row>
    <row r="46" spans="1:2" ht="14.25" x14ac:dyDescent="0.2">
      <c r="A46" s="6" t="s">
        <v>66</v>
      </c>
      <c r="B46" s="6">
        <v>203</v>
      </c>
    </row>
    <row r="47" spans="1:2" ht="14.25" x14ac:dyDescent="0.2">
      <c r="A47" s="6" t="s">
        <v>67</v>
      </c>
      <c r="B47" s="6">
        <v>204</v>
      </c>
    </row>
    <row r="48" spans="1:2" ht="14.25" x14ac:dyDescent="0.2">
      <c r="A48" s="6" t="s">
        <v>68</v>
      </c>
      <c r="B48" s="6">
        <v>876</v>
      </c>
    </row>
    <row r="49" spans="1:2" ht="14.25" x14ac:dyDescent="0.2">
      <c r="A49" s="6" t="s">
        <v>69</v>
      </c>
      <c r="B49" s="6">
        <v>205</v>
      </c>
    </row>
    <row r="50" spans="1:2" ht="14.25" x14ac:dyDescent="0.2">
      <c r="A50" s="6" t="s">
        <v>70</v>
      </c>
      <c r="B50" s="6">
        <v>850</v>
      </c>
    </row>
    <row r="51" spans="1:2" ht="14.25" x14ac:dyDescent="0.2">
      <c r="A51" s="6" t="s">
        <v>71</v>
      </c>
      <c r="B51" s="6">
        <v>309</v>
      </c>
    </row>
    <row r="52" spans="1:2" ht="14.25" x14ac:dyDescent="0.2">
      <c r="A52" s="6" t="s">
        <v>72</v>
      </c>
      <c r="B52" s="6">
        <v>310</v>
      </c>
    </row>
    <row r="53" spans="1:2" ht="14.25" x14ac:dyDescent="0.2">
      <c r="A53" s="6" t="s">
        <v>73</v>
      </c>
      <c r="B53" s="6">
        <v>805</v>
      </c>
    </row>
    <row r="54" spans="1:2" ht="14.25" x14ac:dyDescent="0.2">
      <c r="A54" s="6" t="s">
        <v>74</v>
      </c>
      <c r="B54" s="6">
        <v>311</v>
      </c>
    </row>
    <row r="55" spans="1:2" ht="14.25" x14ac:dyDescent="0.2">
      <c r="A55" s="6" t="s">
        <v>75</v>
      </c>
      <c r="B55" s="6">
        <v>884</v>
      </c>
    </row>
    <row r="56" spans="1:2" ht="14.25" x14ac:dyDescent="0.2">
      <c r="A56" s="6" t="s">
        <v>76</v>
      </c>
      <c r="B56" s="6">
        <v>919</v>
      </c>
    </row>
    <row r="57" spans="1:2" ht="14.25" x14ac:dyDescent="0.2">
      <c r="A57" s="6" t="s">
        <v>77</v>
      </c>
      <c r="B57" s="6">
        <v>312</v>
      </c>
    </row>
    <row r="58" spans="1:2" ht="14.25" x14ac:dyDescent="0.2">
      <c r="A58" s="6" t="s">
        <v>78</v>
      </c>
      <c r="B58" s="6">
        <v>313</v>
      </c>
    </row>
    <row r="59" spans="1:2" ht="14.25" x14ac:dyDescent="0.2">
      <c r="A59" s="6" t="s">
        <v>79</v>
      </c>
      <c r="B59" s="6">
        <v>921</v>
      </c>
    </row>
    <row r="60" spans="1:2" ht="14.25" x14ac:dyDescent="0.2">
      <c r="A60" s="6" t="s">
        <v>80</v>
      </c>
      <c r="B60" s="6">
        <v>206</v>
      </c>
    </row>
    <row r="61" spans="1:2" ht="14.25" x14ac:dyDescent="0.2">
      <c r="A61" s="6" t="s">
        <v>81</v>
      </c>
      <c r="B61" s="6">
        <v>207</v>
      </c>
    </row>
    <row r="62" spans="1:2" ht="14.25" x14ac:dyDescent="0.2">
      <c r="A62" s="6" t="s">
        <v>82</v>
      </c>
      <c r="B62" s="6">
        <v>886</v>
      </c>
    </row>
    <row r="63" spans="1:2" ht="14.25" x14ac:dyDescent="0.2">
      <c r="A63" s="6" t="s">
        <v>83</v>
      </c>
      <c r="B63" s="6">
        <v>810</v>
      </c>
    </row>
    <row r="64" spans="1:2" ht="14.25" x14ac:dyDescent="0.2">
      <c r="A64" s="6" t="s">
        <v>84</v>
      </c>
      <c r="B64" s="6">
        <v>314</v>
      </c>
    </row>
    <row r="65" spans="1:2" ht="14.25" x14ac:dyDescent="0.2">
      <c r="A65" s="6" t="s">
        <v>85</v>
      </c>
      <c r="B65" s="6">
        <v>382</v>
      </c>
    </row>
    <row r="66" spans="1:2" ht="14.25" x14ac:dyDescent="0.2">
      <c r="A66" s="6" t="s">
        <v>86</v>
      </c>
      <c r="B66" s="6">
        <v>340</v>
      </c>
    </row>
    <row r="67" spans="1:2" ht="14.25" x14ac:dyDescent="0.2">
      <c r="A67" s="6" t="s">
        <v>87</v>
      </c>
      <c r="B67" s="6">
        <v>208</v>
      </c>
    </row>
    <row r="68" spans="1:2" ht="14.25" x14ac:dyDescent="0.2">
      <c r="A68" s="6" t="s">
        <v>88</v>
      </c>
      <c r="B68" s="6">
        <v>888</v>
      </c>
    </row>
    <row r="69" spans="1:2" ht="14.25" x14ac:dyDescent="0.2">
      <c r="A69" s="6" t="s">
        <v>89</v>
      </c>
      <c r="B69" s="6">
        <v>383</v>
      </c>
    </row>
    <row r="70" spans="1:2" ht="14.25" x14ac:dyDescent="0.2">
      <c r="A70" s="6" t="s">
        <v>90</v>
      </c>
      <c r="B70" s="6">
        <v>856</v>
      </c>
    </row>
    <row r="71" spans="1:2" ht="14.25" x14ac:dyDescent="0.2">
      <c r="A71" s="6" t="s">
        <v>91</v>
      </c>
      <c r="B71" s="6">
        <v>855</v>
      </c>
    </row>
    <row r="72" spans="1:2" ht="14.25" x14ac:dyDescent="0.2">
      <c r="A72" s="6" t="s">
        <v>92</v>
      </c>
      <c r="B72" s="6">
        <v>209</v>
      </c>
    </row>
    <row r="73" spans="1:2" ht="14.25" x14ac:dyDescent="0.2">
      <c r="A73" s="6" t="s">
        <v>93</v>
      </c>
      <c r="B73" s="6">
        <v>925</v>
      </c>
    </row>
    <row r="74" spans="1:2" ht="14.25" x14ac:dyDescent="0.2">
      <c r="A74" s="6" t="s">
        <v>94</v>
      </c>
      <c r="B74" s="6">
        <v>341</v>
      </c>
    </row>
    <row r="75" spans="1:2" ht="14.25" x14ac:dyDescent="0.2">
      <c r="A75" s="6" t="s">
        <v>95</v>
      </c>
      <c r="B75" s="6">
        <v>821</v>
      </c>
    </row>
    <row r="76" spans="1:2" ht="14.25" x14ac:dyDescent="0.2">
      <c r="A76" s="6" t="s">
        <v>96</v>
      </c>
      <c r="B76" s="6">
        <v>352</v>
      </c>
    </row>
    <row r="77" spans="1:2" ht="14.25" x14ac:dyDescent="0.2">
      <c r="A77" s="6" t="s">
        <v>97</v>
      </c>
      <c r="B77" s="6">
        <v>887</v>
      </c>
    </row>
    <row r="78" spans="1:2" ht="14.25" x14ac:dyDescent="0.2">
      <c r="A78" s="6" t="s">
        <v>98</v>
      </c>
      <c r="B78" s="6">
        <v>315</v>
      </c>
    </row>
    <row r="79" spans="1:2" ht="14.25" x14ac:dyDescent="0.2">
      <c r="A79" s="6" t="s">
        <v>99</v>
      </c>
      <c r="B79" s="6">
        <v>806</v>
      </c>
    </row>
    <row r="80" spans="1:2" ht="14.25" x14ac:dyDescent="0.2">
      <c r="A80" s="6" t="s">
        <v>100</v>
      </c>
      <c r="B80" s="6">
        <v>826</v>
      </c>
    </row>
    <row r="81" spans="1:2" ht="14.25" x14ac:dyDescent="0.2">
      <c r="A81" s="6" t="s">
        <v>101</v>
      </c>
      <c r="B81" s="6">
        <v>391</v>
      </c>
    </row>
    <row r="82" spans="1:2" ht="14.25" x14ac:dyDescent="0.2">
      <c r="A82" s="6" t="s">
        <v>102</v>
      </c>
      <c r="B82" s="6">
        <v>316</v>
      </c>
    </row>
    <row r="83" spans="1:2" ht="14.25" x14ac:dyDescent="0.2">
      <c r="A83" s="6" t="s">
        <v>103</v>
      </c>
      <c r="B83" s="6">
        <v>926</v>
      </c>
    </row>
    <row r="84" spans="1:2" ht="14.25" x14ac:dyDescent="0.2">
      <c r="A84" s="6" t="s">
        <v>104</v>
      </c>
      <c r="B84" s="6">
        <v>812</v>
      </c>
    </row>
    <row r="85" spans="1:2" ht="14.25" x14ac:dyDescent="0.2">
      <c r="A85" s="6" t="s">
        <v>105</v>
      </c>
      <c r="B85" s="6">
        <v>813</v>
      </c>
    </row>
    <row r="86" spans="1:2" ht="14.25" x14ac:dyDescent="0.2">
      <c r="A86" s="6" t="s">
        <v>106</v>
      </c>
      <c r="B86" s="6">
        <v>940</v>
      </c>
    </row>
    <row r="87" spans="1:2" ht="14.25" x14ac:dyDescent="0.2">
      <c r="A87" s="6" t="s">
        <v>107</v>
      </c>
      <c r="B87" s="6">
        <v>802</v>
      </c>
    </row>
    <row r="88" spans="1:2" ht="14.25" x14ac:dyDescent="0.2">
      <c r="A88" s="6" t="s">
        <v>108</v>
      </c>
      <c r="B88" s="6">
        <v>392</v>
      </c>
    </row>
    <row r="89" spans="1:2" ht="14.25" x14ac:dyDescent="0.2">
      <c r="A89" s="6" t="s">
        <v>109</v>
      </c>
      <c r="B89" s="6">
        <v>815</v>
      </c>
    </row>
    <row r="90" spans="1:2" ht="14.25" x14ac:dyDescent="0.2">
      <c r="A90" s="6" t="s">
        <v>110</v>
      </c>
      <c r="B90" s="6">
        <v>929</v>
      </c>
    </row>
    <row r="91" spans="1:2" ht="14.25" x14ac:dyDescent="0.2">
      <c r="A91" s="6" t="s">
        <v>111</v>
      </c>
      <c r="B91" s="6">
        <v>892</v>
      </c>
    </row>
    <row r="92" spans="1:2" ht="14.25" x14ac:dyDescent="0.2">
      <c r="A92" s="6" t="s">
        <v>112</v>
      </c>
      <c r="B92" s="6">
        <v>891</v>
      </c>
    </row>
    <row r="93" spans="1:2" ht="14.25" x14ac:dyDescent="0.2">
      <c r="A93" s="6" t="s">
        <v>113</v>
      </c>
      <c r="B93" s="6">
        <v>353</v>
      </c>
    </row>
    <row r="94" spans="1:2" ht="14.25" x14ac:dyDescent="0.2">
      <c r="A94" s="6" t="s">
        <v>114</v>
      </c>
      <c r="B94" s="6">
        <v>931</v>
      </c>
    </row>
    <row r="95" spans="1:2" ht="14.25" x14ac:dyDescent="0.2">
      <c r="A95" s="6" t="s">
        <v>115</v>
      </c>
      <c r="B95" s="6">
        <v>874</v>
      </c>
    </row>
    <row r="96" spans="1:2" ht="14.25" x14ac:dyDescent="0.2">
      <c r="A96" s="6" t="s">
        <v>116</v>
      </c>
      <c r="B96" s="6">
        <v>879</v>
      </c>
    </row>
    <row r="97" spans="1:2" ht="14.25" x14ac:dyDescent="0.2">
      <c r="A97" s="6" t="s">
        <v>117</v>
      </c>
      <c r="B97" s="6">
        <v>851</v>
      </c>
    </row>
    <row r="98" spans="1:2" ht="14.25" x14ac:dyDescent="0.2">
      <c r="A98" s="6" t="s">
        <v>118</v>
      </c>
      <c r="B98" s="6">
        <v>870</v>
      </c>
    </row>
    <row r="99" spans="1:2" ht="14.25" x14ac:dyDescent="0.2">
      <c r="A99" s="6" t="s">
        <v>119</v>
      </c>
      <c r="B99" s="6">
        <v>317</v>
      </c>
    </row>
    <row r="100" spans="1:2" ht="14.25" x14ac:dyDescent="0.2">
      <c r="A100" s="6" t="s">
        <v>120</v>
      </c>
      <c r="B100" s="6">
        <v>807</v>
      </c>
    </row>
    <row r="101" spans="1:2" ht="14.25" x14ac:dyDescent="0.2">
      <c r="A101" s="6" t="s">
        <v>121</v>
      </c>
      <c r="B101" s="6">
        <v>318</v>
      </c>
    </row>
    <row r="102" spans="1:2" ht="14.25" x14ac:dyDescent="0.2">
      <c r="A102" s="6" t="s">
        <v>122</v>
      </c>
      <c r="B102" s="6">
        <v>354</v>
      </c>
    </row>
    <row r="103" spans="1:2" ht="14.25" x14ac:dyDescent="0.2">
      <c r="A103" s="6" t="s">
        <v>123</v>
      </c>
      <c r="B103" s="6">
        <v>372</v>
      </c>
    </row>
    <row r="104" spans="1:2" ht="14.25" x14ac:dyDescent="0.2">
      <c r="A104" s="6" t="s">
        <v>124</v>
      </c>
      <c r="B104" s="6">
        <v>857</v>
      </c>
    </row>
    <row r="105" spans="1:2" ht="14.25" x14ac:dyDescent="0.2">
      <c r="A105" s="6" t="s">
        <v>125</v>
      </c>
      <c r="B105" s="6">
        <v>355</v>
      </c>
    </row>
    <row r="106" spans="1:2" ht="14.25" x14ac:dyDescent="0.2">
      <c r="A106" s="6" t="s">
        <v>126</v>
      </c>
      <c r="B106" s="6">
        <v>333</v>
      </c>
    </row>
    <row r="107" spans="1:2" ht="14.25" x14ac:dyDescent="0.2">
      <c r="A107" s="6" t="s">
        <v>127</v>
      </c>
      <c r="B107" s="6">
        <v>343</v>
      </c>
    </row>
    <row r="108" spans="1:2" ht="14.25" x14ac:dyDescent="0.2">
      <c r="A108" s="6" t="s">
        <v>128</v>
      </c>
      <c r="B108" s="6">
        <v>373</v>
      </c>
    </row>
    <row r="109" spans="1:2" ht="14.25" x14ac:dyDescent="0.2">
      <c r="A109" s="6" t="s">
        <v>129</v>
      </c>
      <c r="B109" s="6">
        <v>893</v>
      </c>
    </row>
    <row r="110" spans="1:2" ht="14.25" x14ac:dyDescent="0.2">
      <c r="A110" s="6" t="s">
        <v>130</v>
      </c>
      <c r="B110" s="6">
        <v>871</v>
      </c>
    </row>
    <row r="111" spans="1:2" ht="14.25" x14ac:dyDescent="0.2">
      <c r="A111" s="6" t="s">
        <v>131</v>
      </c>
      <c r="B111" s="6">
        <v>334</v>
      </c>
    </row>
    <row r="112" spans="1:2" ht="14.25" x14ac:dyDescent="0.2">
      <c r="A112" s="6" t="s">
        <v>132</v>
      </c>
      <c r="B112" s="6">
        <v>933</v>
      </c>
    </row>
    <row r="113" spans="1:2" ht="14.25" x14ac:dyDescent="0.2">
      <c r="A113" s="6" t="s">
        <v>133</v>
      </c>
      <c r="B113" s="6">
        <v>803</v>
      </c>
    </row>
    <row r="114" spans="1:2" ht="14.25" x14ac:dyDescent="0.2">
      <c r="A114" s="6" t="s">
        <v>134</v>
      </c>
      <c r="B114" s="6">
        <v>393</v>
      </c>
    </row>
    <row r="115" spans="1:2" ht="14.25" x14ac:dyDescent="0.2">
      <c r="A115" s="6" t="s">
        <v>135</v>
      </c>
      <c r="B115" s="6">
        <v>852</v>
      </c>
    </row>
    <row r="116" spans="1:2" ht="14.25" x14ac:dyDescent="0.2">
      <c r="A116" s="6" t="s">
        <v>136</v>
      </c>
      <c r="B116" s="6">
        <v>882</v>
      </c>
    </row>
    <row r="117" spans="1:2" ht="14.25" x14ac:dyDescent="0.2">
      <c r="A117" s="6" t="s">
        <v>137</v>
      </c>
      <c r="B117" s="6">
        <v>210</v>
      </c>
    </row>
    <row r="118" spans="1:2" ht="14.25" x14ac:dyDescent="0.2">
      <c r="A118" s="6" t="s">
        <v>138</v>
      </c>
      <c r="B118" s="6">
        <v>342</v>
      </c>
    </row>
    <row r="119" spans="1:2" ht="14.25" x14ac:dyDescent="0.2">
      <c r="A119" s="6" t="s">
        <v>139</v>
      </c>
      <c r="B119" s="6">
        <v>860</v>
      </c>
    </row>
    <row r="120" spans="1:2" ht="14.25" x14ac:dyDescent="0.2">
      <c r="A120" s="6" t="s">
        <v>140</v>
      </c>
      <c r="B120" s="6">
        <v>356</v>
      </c>
    </row>
    <row r="121" spans="1:2" ht="14.25" x14ac:dyDescent="0.2">
      <c r="A121" s="6" t="s">
        <v>141</v>
      </c>
      <c r="B121" s="6">
        <v>808</v>
      </c>
    </row>
    <row r="122" spans="1:2" ht="14.25" x14ac:dyDescent="0.2">
      <c r="A122" s="6" t="s">
        <v>142</v>
      </c>
      <c r="B122" s="6">
        <v>861</v>
      </c>
    </row>
    <row r="123" spans="1:2" ht="14.25" x14ac:dyDescent="0.2">
      <c r="A123" s="6" t="s">
        <v>143</v>
      </c>
      <c r="B123" s="6">
        <v>935</v>
      </c>
    </row>
    <row r="124" spans="1:2" ht="14.25" x14ac:dyDescent="0.2">
      <c r="A124" s="6" t="s">
        <v>144</v>
      </c>
      <c r="B124" s="6">
        <v>394</v>
      </c>
    </row>
    <row r="125" spans="1:2" ht="14.25" x14ac:dyDescent="0.2">
      <c r="A125" s="6" t="s">
        <v>145</v>
      </c>
      <c r="B125" s="6">
        <v>936</v>
      </c>
    </row>
    <row r="126" spans="1:2" ht="14.25" x14ac:dyDescent="0.2">
      <c r="A126" s="6" t="s">
        <v>146</v>
      </c>
      <c r="B126" s="6">
        <v>319</v>
      </c>
    </row>
    <row r="127" spans="1:2" ht="14.25" x14ac:dyDescent="0.2">
      <c r="A127" s="6" t="s">
        <v>147</v>
      </c>
      <c r="B127" s="6">
        <v>866</v>
      </c>
    </row>
    <row r="128" spans="1:2" ht="14.25" x14ac:dyDescent="0.2">
      <c r="A128" s="6" t="s">
        <v>148</v>
      </c>
      <c r="B128" s="6">
        <v>357</v>
      </c>
    </row>
    <row r="129" spans="1:2" ht="14.25" x14ac:dyDescent="0.2">
      <c r="A129" s="6" t="s">
        <v>149</v>
      </c>
      <c r="B129" s="6">
        <v>894</v>
      </c>
    </row>
    <row r="130" spans="1:2" ht="14.25" x14ac:dyDescent="0.2">
      <c r="A130" s="6" t="s">
        <v>150</v>
      </c>
      <c r="B130" s="6">
        <v>883</v>
      </c>
    </row>
    <row r="131" spans="1:2" ht="14.25" x14ac:dyDescent="0.2">
      <c r="A131" s="6" t="s">
        <v>151</v>
      </c>
      <c r="B131" s="6">
        <v>880</v>
      </c>
    </row>
    <row r="132" spans="1:2" ht="14.25" x14ac:dyDescent="0.2">
      <c r="A132" s="6" t="s">
        <v>152</v>
      </c>
      <c r="B132" s="6">
        <v>211</v>
      </c>
    </row>
    <row r="133" spans="1:2" ht="14.25" x14ac:dyDescent="0.2">
      <c r="A133" s="6" t="s">
        <v>153</v>
      </c>
      <c r="B133" s="6">
        <v>358</v>
      </c>
    </row>
    <row r="134" spans="1:2" ht="14.25" x14ac:dyDescent="0.2">
      <c r="A134" s="6" t="s">
        <v>154</v>
      </c>
      <c r="B134" s="6">
        <v>384</v>
      </c>
    </row>
    <row r="135" spans="1:2" ht="14.25" x14ac:dyDescent="0.2">
      <c r="A135" s="6" t="s">
        <v>155</v>
      </c>
      <c r="B135" s="6">
        <v>335</v>
      </c>
    </row>
    <row r="136" spans="1:2" ht="14.25" x14ac:dyDescent="0.2">
      <c r="A136" s="6" t="s">
        <v>156</v>
      </c>
      <c r="B136" s="6">
        <v>320</v>
      </c>
    </row>
    <row r="137" spans="1:2" ht="14.25" x14ac:dyDescent="0.2">
      <c r="A137" s="6" t="s">
        <v>157</v>
      </c>
      <c r="B137" s="6">
        <v>212</v>
      </c>
    </row>
    <row r="138" spans="1:2" ht="14.25" x14ac:dyDescent="0.2">
      <c r="A138" s="6" t="s">
        <v>158</v>
      </c>
      <c r="B138" s="6">
        <v>877</v>
      </c>
    </row>
    <row r="139" spans="1:2" ht="14.25" x14ac:dyDescent="0.2">
      <c r="A139" s="6" t="s">
        <v>159</v>
      </c>
      <c r="B139" s="6">
        <v>937</v>
      </c>
    </row>
    <row r="140" spans="1:2" ht="14.25" x14ac:dyDescent="0.2">
      <c r="A140" s="6" t="s">
        <v>160</v>
      </c>
      <c r="B140" s="6">
        <v>869</v>
      </c>
    </row>
    <row r="141" spans="1:2" ht="14.25" x14ac:dyDescent="0.2">
      <c r="A141" s="6" t="s">
        <v>161</v>
      </c>
      <c r="B141" s="6">
        <v>941</v>
      </c>
    </row>
    <row r="142" spans="1:2" ht="14.25" x14ac:dyDescent="0.2">
      <c r="A142" s="6" t="s">
        <v>162</v>
      </c>
      <c r="B142" s="6">
        <v>938</v>
      </c>
    </row>
    <row r="143" spans="1:2" ht="14.25" x14ac:dyDescent="0.2">
      <c r="A143" s="6" t="s">
        <v>163</v>
      </c>
      <c r="B143" s="6">
        <v>213</v>
      </c>
    </row>
    <row r="144" spans="1:2" ht="14.25" x14ac:dyDescent="0.2">
      <c r="A144" s="6" t="s">
        <v>164</v>
      </c>
      <c r="B144" s="6">
        <v>943</v>
      </c>
    </row>
    <row r="145" spans="1:2" ht="14.25" x14ac:dyDescent="0.2">
      <c r="A145" s="6" t="s">
        <v>165</v>
      </c>
      <c r="B145" s="6">
        <v>359</v>
      </c>
    </row>
    <row r="146" spans="1:2" ht="14.25" x14ac:dyDescent="0.2">
      <c r="A146" s="6" t="s">
        <v>166</v>
      </c>
      <c r="B146" s="6">
        <v>865</v>
      </c>
    </row>
    <row r="147" spans="1:2" ht="14.25" x14ac:dyDescent="0.2">
      <c r="A147" s="6" t="s">
        <v>167</v>
      </c>
      <c r="B147" s="6">
        <v>868</v>
      </c>
    </row>
    <row r="148" spans="1:2" ht="14.25" x14ac:dyDescent="0.2">
      <c r="A148" s="6" t="s">
        <v>168</v>
      </c>
      <c r="B148" s="6">
        <v>344</v>
      </c>
    </row>
    <row r="149" spans="1:2" ht="14.25" x14ac:dyDescent="0.2">
      <c r="A149" s="6" t="s">
        <v>169</v>
      </c>
      <c r="B149" s="6">
        <v>872</v>
      </c>
    </row>
    <row r="150" spans="1:2" ht="14.25" x14ac:dyDescent="0.2">
      <c r="A150" s="6" t="s">
        <v>170</v>
      </c>
      <c r="B150" s="6">
        <v>336</v>
      </c>
    </row>
    <row r="151" spans="1:2" ht="14.25" x14ac:dyDescent="0.2">
      <c r="A151" s="6" t="s">
        <v>171</v>
      </c>
      <c r="B151" s="6">
        <v>885</v>
      </c>
    </row>
    <row r="152" spans="1:2" ht="14.25" x14ac:dyDescent="0.2">
      <c r="A152" s="6" t="s">
        <v>172</v>
      </c>
      <c r="B152" s="6">
        <v>816</v>
      </c>
    </row>
  </sheetData>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7A7FAC-2A1C-4CB5-95D7-1F8D9DB362EF}">
  <sheetPr codeName="Sheet9"/>
  <dimension ref="A1:Q3529"/>
  <sheetViews>
    <sheetView zoomScale="95" zoomScaleNormal="95" workbookViewId="0"/>
  </sheetViews>
  <sheetFormatPr defaultColWidth="8.7109375" defaultRowHeight="15" x14ac:dyDescent="0.25"/>
  <cols>
    <col min="1" max="1" width="16.85546875" bestFit="1" customWidth="1"/>
    <col min="2" max="2" width="11.28515625" bestFit="1" customWidth="1"/>
    <col min="3" max="3" width="13.7109375" customWidth="1"/>
    <col min="4" max="4" width="42.42578125" customWidth="1"/>
    <col min="5" max="5" width="22.7109375" style="3" customWidth="1"/>
    <col min="6" max="6" width="11.5703125" customWidth="1"/>
    <col min="7" max="7" width="11.7109375" customWidth="1"/>
    <col min="8" max="8" width="20.85546875" customWidth="1"/>
    <col min="9" max="10" width="15.140625" customWidth="1"/>
    <col min="11" max="11" width="16.42578125" customWidth="1"/>
    <col min="12" max="12" width="17.42578125" customWidth="1"/>
    <col min="13" max="13" width="15.140625" customWidth="1"/>
    <col min="14" max="14" width="17.7109375" customWidth="1"/>
    <col min="15" max="15" width="21.28515625" customWidth="1"/>
    <col min="16" max="16" width="8.5703125" customWidth="1"/>
    <col min="17" max="17" width="12.85546875" style="4" bestFit="1" customWidth="1"/>
  </cols>
  <sheetData>
    <row r="1" spans="1:17" s="95" customFormat="1" ht="47.25" x14ac:dyDescent="0.25">
      <c r="A1" s="95" t="s">
        <v>22</v>
      </c>
      <c r="B1" s="95" t="s">
        <v>217</v>
      </c>
      <c r="C1" s="149" t="s">
        <v>176</v>
      </c>
      <c r="D1" s="150" t="s">
        <v>175</v>
      </c>
      <c r="E1" s="150" t="s">
        <v>218</v>
      </c>
      <c r="F1" s="151" t="s">
        <v>219</v>
      </c>
      <c r="G1" s="150" t="s">
        <v>220</v>
      </c>
      <c r="H1" s="150" t="s">
        <v>221</v>
      </c>
      <c r="I1" s="150" t="s">
        <v>222</v>
      </c>
      <c r="J1" s="150" t="s">
        <v>223</v>
      </c>
      <c r="K1" s="150" t="s">
        <v>224</v>
      </c>
      <c r="L1" s="150" t="s">
        <v>225</v>
      </c>
      <c r="M1" s="150" t="s">
        <v>226</v>
      </c>
      <c r="N1" s="150" t="s">
        <v>227</v>
      </c>
      <c r="O1" s="95" t="s">
        <v>228</v>
      </c>
      <c r="P1" s="95" t="s">
        <v>205</v>
      </c>
      <c r="Q1" s="95" t="s">
        <v>229</v>
      </c>
    </row>
    <row r="2" spans="1:17" x14ac:dyDescent="0.25">
      <c r="A2">
        <v>202</v>
      </c>
      <c r="B2" t="s">
        <v>44</v>
      </c>
      <c r="C2">
        <v>100006</v>
      </c>
      <c r="D2" s="152" t="s">
        <v>4669</v>
      </c>
      <c r="E2" s="152" t="s">
        <v>1969</v>
      </c>
      <c r="F2" s="153">
        <v>36404</v>
      </c>
      <c r="G2" s="152" t="e">
        <v>#N/A</v>
      </c>
      <c r="H2" s="152" t="s">
        <v>1968</v>
      </c>
      <c r="I2" s="152">
        <v>100006</v>
      </c>
      <c r="J2" s="152" t="e">
        <v>#N/A</v>
      </c>
      <c r="K2" s="152" t="e">
        <v>#N/A</v>
      </c>
      <c r="L2" s="152">
        <v>25</v>
      </c>
      <c r="M2" s="152">
        <v>35</v>
      </c>
      <c r="N2" s="152">
        <v>25</v>
      </c>
      <c r="O2" s="152">
        <v>35</v>
      </c>
      <c r="P2" s="152">
        <v>0</v>
      </c>
      <c r="Q2" s="154">
        <v>10</v>
      </c>
    </row>
    <row r="3" spans="1:17" x14ac:dyDescent="0.25">
      <c r="A3">
        <v>202</v>
      </c>
      <c r="B3" t="s">
        <v>44</v>
      </c>
      <c r="C3">
        <v>100007</v>
      </c>
      <c r="D3" s="152" t="s">
        <v>1970</v>
      </c>
      <c r="E3" s="152" t="s">
        <v>1969</v>
      </c>
      <c r="F3" s="153"/>
      <c r="G3" s="152" t="e">
        <v>#N/A</v>
      </c>
      <c r="H3" s="152" t="s">
        <v>1970</v>
      </c>
      <c r="I3" s="152">
        <v>100007</v>
      </c>
      <c r="J3" s="152" t="e">
        <v>#N/A</v>
      </c>
      <c r="K3" s="152" t="e">
        <v>#N/A</v>
      </c>
      <c r="L3" s="152">
        <v>8.3333333333333339</v>
      </c>
      <c r="M3" s="152">
        <v>11.666666666666668</v>
      </c>
      <c r="N3" s="152">
        <v>8.3333333333333339</v>
      </c>
      <c r="O3" s="152">
        <v>11.666666666666668</v>
      </c>
      <c r="P3" s="152">
        <v>0</v>
      </c>
      <c r="Q3" s="154">
        <v>10</v>
      </c>
    </row>
    <row r="4" spans="1:17" x14ac:dyDescent="0.25">
      <c r="A4">
        <v>202</v>
      </c>
      <c r="B4" t="s">
        <v>44</v>
      </c>
      <c r="C4">
        <v>100018</v>
      </c>
      <c r="D4" s="152" t="s">
        <v>4671</v>
      </c>
      <c r="E4" s="152" t="s">
        <v>4670</v>
      </c>
      <c r="F4" s="153"/>
      <c r="G4" s="152" t="e">
        <v>#N/A</v>
      </c>
      <c r="H4" s="152" t="s">
        <v>1971</v>
      </c>
      <c r="I4" s="152">
        <v>100018</v>
      </c>
      <c r="J4" s="152" t="e">
        <v>#N/A</v>
      </c>
      <c r="K4" s="152" t="e">
        <v>#N/A</v>
      </c>
      <c r="L4" s="152">
        <v>12.5</v>
      </c>
      <c r="M4" s="152">
        <v>17.5</v>
      </c>
      <c r="N4" s="152">
        <v>12.5</v>
      </c>
      <c r="O4" s="152">
        <v>17.5</v>
      </c>
      <c r="P4" s="152">
        <v>1.18</v>
      </c>
      <c r="Q4" s="154">
        <v>11</v>
      </c>
    </row>
    <row r="5" spans="1:17" x14ac:dyDescent="0.25">
      <c r="A5">
        <v>202</v>
      </c>
      <c r="B5" t="s">
        <v>44</v>
      </c>
      <c r="C5">
        <v>100020</v>
      </c>
      <c r="D5" s="152" t="s">
        <v>1972</v>
      </c>
      <c r="E5" s="152" t="s">
        <v>4670</v>
      </c>
      <c r="F5" s="153"/>
      <c r="G5" s="152" t="e">
        <v>#N/A</v>
      </c>
      <c r="H5" s="152" t="s">
        <v>1972</v>
      </c>
      <c r="I5" s="152">
        <v>100020</v>
      </c>
      <c r="J5" s="152" t="e">
        <v>#N/A</v>
      </c>
      <c r="K5" s="152" t="e">
        <v>#N/A</v>
      </c>
      <c r="L5" s="152">
        <v>5.8333333333333339</v>
      </c>
      <c r="M5" s="152">
        <v>8.1666666666666679</v>
      </c>
      <c r="N5" s="152">
        <v>5.8333333333333339</v>
      </c>
      <c r="O5" s="152">
        <v>8.1666666666666679</v>
      </c>
      <c r="P5" s="152">
        <v>1.18</v>
      </c>
      <c r="Q5" s="154">
        <v>11</v>
      </c>
    </row>
    <row r="6" spans="1:17" x14ac:dyDescent="0.25">
      <c r="A6">
        <v>202</v>
      </c>
      <c r="B6" t="s">
        <v>44</v>
      </c>
      <c r="C6">
        <v>100023</v>
      </c>
      <c r="D6" s="152" t="s">
        <v>1973</v>
      </c>
      <c r="E6" s="152" t="s">
        <v>4670</v>
      </c>
      <c r="F6" s="153"/>
      <c r="G6" s="152" t="e">
        <v>#N/A</v>
      </c>
      <c r="H6" s="152" t="s">
        <v>1973</v>
      </c>
      <c r="I6" s="152">
        <v>100023</v>
      </c>
      <c r="J6" s="152" t="e">
        <v>#N/A</v>
      </c>
      <c r="K6" s="152" t="e">
        <v>#N/A</v>
      </c>
      <c r="L6" s="152">
        <v>5.8333333333333339</v>
      </c>
      <c r="M6" s="152">
        <v>8.1666666666666679</v>
      </c>
      <c r="N6" s="152">
        <v>5.8333333333333339</v>
      </c>
      <c r="O6" s="152">
        <v>8.1666666666666679</v>
      </c>
      <c r="P6" s="152">
        <v>1.18</v>
      </c>
      <c r="Q6" s="154">
        <v>11</v>
      </c>
    </row>
    <row r="7" spans="1:17" x14ac:dyDescent="0.25">
      <c r="A7">
        <v>202</v>
      </c>
      <c r="B7" t="s">
        <v>44</v>
      </c>
      <c r="C7">
        <v>100034</v>
      </c>
      <c r="D7" s="152" t="s">
        <v>1974</v>
      </c>
      <c r="E7" s="152" t="s">
        <v>4668</v>
      </c>
      <c r="F7" s="153"/>
      <c r="G7" s="152" t="e">
        <v>#N/A</v>
      </c>
      <c r="H7" s="152" t="s">
        <v>1974</v>
      </c>
      <c r="I7" s="152">
        <v>100034</v>
      </c>
      <c r="J7" s="152" t="e">
        <v>#N/A</v>
      </c>
      <c r="K7" s="152" t="e">
        <v>#N/A</v>
      </c>
      <c r="L7" s="152">
        <v>8.75</v>
      </c>
      <c r="M7" s="152">
        <v>12.25</v>
      </c>
      <c r="N7" s="152">
        <v>8.75</v>
      </c>
      <c r="O7" s="152">
        <v>12.25</v>
      </c>
      <c r="P7" s="152">
        <v>1.18</v>
      </c>
      <c r="Q7" s="154">
        <v>11</v>
      </c>
    </row>
    <row r="8" spans="1:17" x14ac:dyDescent="0.25">
      <c r="A8">
        <v>202</v>
      </c>
      <c r="B8" t="s">
        <v>44</v>
      </c>
      <c r="C8">
        <v>100049</v>
      </c>
      <c r="D8" s="152" t="s">
        <v>1975</v>
      </c>
      <c r="E8" s="152" t="s">
        <v>4670</v>
      </c>
      <c r="F8" s="153"/>
      <c r="G8" s="152" t="e">
        <v>#N/A</v>
      </c>
      <c r="H8" s="152" t="s">
        <v>1975</v>
      </c>
      <c r="I8" s="152">
        <v>100049</v>
      </c>
      <c r="J8" s="152" t="e">
        <v>#N/A</v>
      </c>
      <c r="K8" s="152" t="e">
        <v>#N/A</v>
      </c>
      <c r="L8" s="152">
        <v>1.6666666666666665</v>
      </c>
      <c r="M8" s="152">
        <v>4.6666666666666661</v>
      </c>
      <c r="N8" s="152">
        <v>1.6666666666666665</v>
      </c>
      <c r="O8" s="152">
        <v>4.6666666666666661</v>
      </c>
      <c r="P8" s="152">
        <v>1.18</v>
      </c>
      <c r="Q8" s="154">
        <v>11</v>
      </c>
    </row>
    <row r="9" spans="1:17" x14ac:dyDescent="0.25">
      <c r="A9">
        <v>202</v>
      </c>
      <c r="B9" t="s">
        <v>44</v>
      </c>
      <c r="C9">
        <v>100051</v>
      </c>
      <c r="D9" s="152" t="s">
        <v>1976</v>
      </c>
      <c r="E9" s="152" t="s">
        <v>4670</v>
      </c>
      <c r="F9" s="153"/>
      <c r="G9" s="152" t="e">
        <v>#N/A</v>
      </c>
      <c r="H9" s="152" t="s">
        <v>1976</v>
      </c>
      <c r="I9" s="152">
        <v>100051</v>
      </c>
      <c r="J9" s="152" t="e">
        <v>#N/A</v>
      </c>
      <c r="K9" s="152" t="e">
        <v>#N/A</v>
      </c>
      <c r="L9" s="152">
        <v>1.6666666666666665</v>
      </c>
      <c r="M9" s="152">
        <v>2.333333333333333</v>
      </c>
      <c r="N9" s="152">
        <v>1.6666666666666665</v>
      </c>
      <c r="O9" s="152">
        <v>2.333333333333333</v>
      </c>
      <c r="P9" s="152">
        <v>1.18</v>
      </c>
      <c r="Q9" s="154">
        <v>11</v>
      </c>
    </row>
    <row r="10" spans="1:17" x14ac:dyDescent="0.25">
      <c r="A10">
        <v>202</v>
      </c>
      <c r="B10" t="s">
        <v>44</v>
      </c>
      <c r="C10">
        <v>100053</v>
      </c>
      <c r="D10" s="152" t="s">
        <v>1977</v>
      </c>
      <c r="E10" s="152" t="s">
        <v>4670</v>
      </c>
      <c r="F10" s="153"/>
      <c r="G10" s="152" t="e">
        <v>#N/A</v>
      </c>
      <c r="H10" s="152" t="s">
        <v>1977</v>
      </c>
      <c r="I10" s="152">
        <v>100053</v>
      </c>
      <c r="J10" s="152" t="e">
        <v>#N/A</v>
      </c>
      <c r="K10" s="152" t="e">
        <v>#N/A</v>
      </c>
      <c r="L10" s="152">
        <v>8.3333333333333339</v>
      </c>
      <c r="M10" s="152">
        <v>11.666666666666668</v>
      </c>
      <c r="N10" s="152">
        <v>8.3333333333333339</v>
      </c>
      <c r="O10" s="152">
        <v>11.666666666666668</v>
      </c>
      <c r="P10" s="152">
        <v>1.18</v>
      </c>
      <c r="Q10" s="154">
        <v>11</v>
      </c>
    </row>
    <row r="11" spans="1:17" x14ac:dyDescent="0.25">
      <c r="A11">
        <v>202</v>
      </c>
      <c r="B11" t="s">
        <v>44</v>
      </c>
      <c r="C11">
        <v>100060</v>
      </c>
      <c r="D11" s="152" t="s">
        <v>1978</v>
      </c>
      <c r="E11" s="152" t="s">
        <v>4672</v>
      </c>
      <c r="F11" s="153"/>
      <c r="G11" s="152" t="e">
        <v>#N/A</v>
      </c>
      <c r="H11" s="152" t="s">
        <v>1978</v>
      </c>
      <c r="I11" s="152">
        <v>100060</v>
      </c>
      <c r="J11" s="152" t="e">
        <v>#N/A</v>
      </c>
      <c r="K11" s="152" t="e">
        <v>#N/A</v>
      </c>
      <c r="L11" s="152">
        <v>0</v>
      </c>
      <c r="M11" s="152">
        <v>0</v>
      </c>
      <c r="N11" s="152">
        <v>0</v>
      </c>
      <c r="O11" s="152">
        <v>0</v>
      </c>
      <c r="P11" s="152">
        <v>0</v>
      </c>
      <c r="Q11" s="154">
        <v>10</v>
      </c>
    </row>
    <row r="12" spans="1:17" x14ac:dyDescent="0.25">
      <c r="A12">
        <v>202</v>
      </c>
      <c r="B12" t="s">
        <v>44</v>
      </c>
      <c r="C12">
        <v>100091</v>
      </c>
      <c r="D12" s="152" t="s">
        <v>1979</v>
      </c>
      <c r="E12" s="152" t="s">
        <v>4673</v>
      </c>
      <c r="F12" s="153"/>
      <c r="G12" s="152" t="e">
        <v>#N/A</v>
      </c>
      <c r="H12" s="152" t="s">
        <v>1979</v>
      </c>
      <c r="I12" s="152">
        <v>100091</v>
      </c>
      <c r="J12" s="152" t="e">
        <v>#N/A</v>
      </c>
      <c r="K12" s="152" t="e">
        <v>#N/A</v>
      </c>
      <c r="L12" s="152">
        <v>14.583333333333332</v>
      </c>
      <c r="M12" s="152">
        <v>20.416666666666664</v>
      </c>
      <c r="N12" s="152">
        <v>14.583333333333332</v>
      </c>
      <c r="O12" s="152">
        <v>20.416666666666664</v>
      </c>
      <c r="P12" s="152">
        <v>0</v>
      </c>
      <c r="Q12" s="154">
        <v>10</v>
      </c>
    </row>
    <row r="13" spans="1:17" x14ac:dyDescent="0.25">
      <c r="A13">
        <v>202</v>
      </c>
      <c r="B13" t="s">
        <v>44</v>
      </c>
      <c r="C13">
        <v>100092</v>
      </c>
      <c r="D13" s="152" t="s">
        <v>4674</v>
      </c>
      <c r="E13" s="152" t="s">
        <v>4673</v>
      </c>
      <c r="F13" s="153"/>
      <c r="G13" s="152" t="e">
        <v>#N/A</v>
      </c>
      <c r="H13" s="152" t="s">
        <v>1980</v>
      </c>
      <c r="I13" s="152">
        <v>100092</v>
      </c>
      <c r="J13" s="152" t="e">
        <v>#N/A</v>
      </c>
      <c r="K13" s="152" t="e">
        <v>#N/A</v>
      </c>
      <c r="L13" s="152">
        <v>16.666666666666668</v>
      </c>
      <c r="M13" s="152">
        <v>23.333333333333336</v>
      </c>
      <c r="N13" s="152">
        <v>16.666666666666668</v>
      </c>
      <c r="O13" s="152">
        <v>23.333333333333336</v>
      </c>
      <c r="P13" s="152">
        <v>0</v>
      </c>
      <c r="Q13" s="154">
        <v>10</v>
      </c>
    </row>
    <row r="14" spans="1:17" x14ac:dyDescent="0.25">
      <c r="A14">
        <v>202</v>
      </c>
      <c r="B14" t="s">
        <v>44</v>
      </c>
      <c r="C14">
        <v>100094</v>
      </c>
      <c r="D14" s="152" t="s">
        <v>1981</v>
      </c>
      <c r="E14" s="152" t="s">
        <v>4673</v>
      </c>
      <c r="F14" s="153"/>
      <c r="G14" s="152" t="e">
        <v>#N/A</v>
      </c>
      <c r="H14" s="152" t="s">
        <v>1981</v>
      </c>
      <c r="I14" s="152">
        <v>100094</v>
      </c>
      <c r="J14" s="152" t="e">
        <v>#N/A</v>
      </c>
      <c r="K14" s="152" t="e">
        <v>#N/A</v>
      </c>
      <c r="L14" s="152">
        <v>0</v>
      </c>
      <c r="M14" s="152">
        <v>0</v>
      </c>
      <c r="N14" s="152">
        <v>0</v>
      </c>
      <c r="O14" s="152">
        <v>0</v>
      </c>
      <c r="P14" s="152">
        <v>0</v>
      </c>
      <c r="Q14" s="154">
        <v>10</v>
      </c>
    </row>
    <row r="15" spans="1:17" x14ac:dyDescent="0.25">
      <c r="A15">
        <v>202</v>
      </c>
      <c r="B15" t="s">
        <v>44</v>
      </c>
      <c r="C15">
        <v>100096</v>
      </c>
      <c r="D15" s="152" t="s">
        <v>1982</v>
      </c>
      <c r="E15" s="152" t="s">
        <v>4673</v>
      </c>
      <c r="F15" s="153"/>
      <c r="G15" s="152" t="e">
        <v>#N/A</v>
      </c>
      <c r="H15" s="152" t="s">
        <v>1982</v>
      </c>
      <c r="I15" s="152">
        <v>100096</v>
      </c>
      <c r="J15" s="152" t="e">
        <v>#N/A</v>
      </c>
      <c r="K15" s="152" t="e">
        <v>#N/A</v>
      </c>
      <c r="L15" s="152">
        <v>108.33333333333334</v>
      </c>
      <c r="M15" s="152">
        <v>151.66666666666669</v>
      </c>
      <c r="N15" s="152">
        <v>108.33333333333334</v>
      </c>
      <c r="O15" s="152">
        <v>151.66666666666669</v>
      </c>
      <c r="P15" s="152">
        <v>0</v>
      </c>
      <c r="Q15" s="154">
        <v>10</v>
      </c>
    </row>
    <row r="16" spans="1:17" x14ac:dyDescent="0.25">
      <c r="A16">
        <v>203</v>
      </c>
      <c r="B16" t="s">
        <v>66</v>
      </c>
      <c r="C16">
        <v>100103</v>
      </c>
      <c r="D16" s="152" t="s">
        <v>1983</v>
      </c>
      <c r="E16" s="152" t="s">
        <v>1969</v>
      </c>
      <c r="F16" s="153"/>
      <c r="G16" s="152" t="e">
        <v>#N/A</v>
      </c>
      <c r="H16" s="152" t="s">
        <v>1983</v>
      </c>
      <c r="I16" s="152">
        <v>100103</v>
      </c>
      <c r="J16" s="152" t="e">
        <v>#N/A</v>
      </c>
      <c r="K16" s="152" t="e">
        <v>#N/A</v>
      </c>
      <c r="L16" s="152">
        <v>50.833333333333329</v>
      </c>
      <c r="M16" s="152">
        <v>71.166666666666657</v>
      </c>
      <c r="N16" s="152">
        <v>50.833333333333329</v>
      </c>
      <c r="O16" s="152">
        <v>71.166666666666657</v>
      </c>
      <c r="P16" s="152">
        <v>0</v>
      </c>
      <c r="Q16" s="154">
        <v>10</v>
      </c>
    </row>
    <row r="17" spans="1:17" x14ac:dyDescent="0.25">
      <c r="A17">
        <v>203</v>
      </c>
      <c r="B17" t="s">
        <v>66</v>
      </c>
      <c r="C17">
        <v>100137</v>
      </c>
      <c r="D17" s="152" t="s">
        <v>1984</v>
      </c>
      <c r="E17" s="152" t="s">
        <v>4670</v>
      </c>
      <c r="F17" s="153"/>
      <c r="G17" s="152" t="e">
        <v>#N/A</v>
      </c>
      <c r="H17" s="152" t="s">
        <v>1984</v>
      </c>
      <c r="I17" s="152">
        <v>100137</v>
      </c>
      <c r="J17" s="152" t="e">
        <v>#N/A</v>
      </c>
      <c r="K17" s="152" t="e">
        <v>#N/A</v>
      </c>
      <c r="L17" s="152">
        <v>7.5</v>
      </c>
      <c r="M17" s="152">
        <v>10.5</v>
      </c>
      <c r="N17" s="152">
        <v>7.5</v>
      </c>
      <c r="O17" s="152">
        <v>10.5</v>
      </c>
      <c r="P17" s="152">
        <v>1.18</v>
      </c>
      <c r="Q17" s="154">
        <v>11</v>
      </c>
    </row>
    <row r="18" spans="1:17" x14ac:dyDescent="0.25">
      <c r="A18">
        <v>203</v>
      </c>
      <c r="B18" t="s">
        <v>66</v>
      </c>
      <c r="C18">
        <v>100183</v>
      </c>
      <c r="D18" s="152" t="s">
        <v>1987</v>
      </c>
      <c r="E18" s="152" t="s">
        <v>4670</v>
      </c>
      <c r="F18" s="153"/>
      <c r="G18" s="152" t="e">
        <v>#N/A</v>
      </c>
      <c r="H18" s="152" t="s">
        <v>1987</v>
      </c>
      <c r="I18" s="152">
        <v>100183</v>
      </c>
      <c r="J18" s="152" t="e">
        <v>#N/A</v>
      </c>
      <c r="K18" s="152" t="e">
        <v>#N/A</v>
      </c>
      <c r="L18" s="152">
        <v>11.25</v>
      </c>
      <c r="M18" s="152">
        <v>15.75</v>
      </c>
      <c r="N18" s="152">
        <v>11.25</v>
      </c>
      <c r="O18" s="152">
        <v>15.75</v>
      </c>
      <c r="P18" s="152">
        <v>1.18</v>
      </c>
      <c r="Q18" s="154">
        <v>11</v>
      </c>
    </row>
    <row r="19" spans="1:17" x14ac:dyDescent="0.25">
      <c r="A19">
        <v>203</v>
      </c>
      <c r="B19" t="s">
        <v>66</v>
      </c>
      <c r="C19">
        <v>100190</v>
      </c>
      <c r="D19" s="152" t="s">
        <v>1988</v>
      </c>
      <c r="E19" s="152" t="s">
        <v>4670</v>
      </c>
      <c r="F19" s="153"/>
      <c r="G19" s="152" t="e">
        <v>#N/A</v>
      </c>
      <c r="H19" s="152" t="s">
        <v>1988</v>
      </c>
      <c r="I19" s="152">
        <v>100190</v>
      </c>
      <c r="J19" s="152" t="e">
        <v>#N/A</v>
      </c>
      <c r="K19" s="152" t="e">
        <v>#N/A</v>
      </c>
      <c r="L19" s="152">
        <v>18.333333333333332</v>
      </c>
      <c r="M19" s="152">
        <v>25.666666666666664</v>
      </c>
      <c r="N19" s="152">
        <v>18.333333333333332</v>
      </c>
      <c r="O19" s="152">
        <v>25.666666666666664</v>
      </c>
      <c r="P19" s="152">
        <v>1.18</v>
      </c>
      <c r="Q19" s="154">
        <v>11</v>
      </c>
    </row>
    <row r="20" spans="1:17" x14ac:dyDescent="0.25">
      <c r="A20">
        <v>203</v>
      </c>
      <c r="B20" t="s">
        <v>66</v>
      </c>
      <c r="C20">
        <v>100204</v>
      </c>
      <c r="D20" s="152" t="s">
        <v>1989</v>
      </c>
      <c r="E20" s="152" t="s">
        <v>4673</v>
      </c>
      <c r="F20" s="153"/>
      <c r="G20" s="152" t="e">
        <v>#N/A</v>
      </c>
      <c r="H20" s="152" t="s">
        <v>1989</v>
      </c>
      <c r="I20" s="152">
        <v>100204</v>
      </c>
      <c r="J20" s="152" t="e">
        <v>#N/A</v>
      </c>
      <c r="K20" s="152" t="e">
        <v>#N/A</v>
      </c>
      <c r="L20" s="152">
        <v>16.666666666666668</v>
      </c>
      <c r="M20" s="152">
        <v>23.333333333333336</v>
      </c>
      <c r="N20" s="152">
        <v>16.666666666666668</v>
      </c>
      <c r="O20" s="152">
        <v>23.333333333333336</v>
      </c>
      <c r="P20" s="152">
        <v>0</v>
      </c>
      <c r="Q20" s="154">
        <v>10</v>
      </c>
    </row>
    <row r="21" spans="1:17" x14ac:dyDescent="0.25">
      <c r="A21">
        <v>204</v>
      </c>
      <c r="B21" t="s">
        <v>67</v>
      </c>
      <c r="C21">
        <v>100225</v>
      </c>
      <c r="D21" s="152" t="s">
        <v>1992</v>
      </c>
      <c r="E21" s="152" t="s">
        <v>4670</v>
      </c>
      <c r="F21" s="153"/>
      <c r="G21" s="152" t="e">
        <v>#N/A</v>
      </c>
      <c r="H21" s="152" t="s">
        <v>1992</v>
      </c>
      <c r="I21" s="152">
        <v>100225</v>
      </c>
      <c r="J21" s="152" t="e">
        <v>#N/A</v>
      </c>
      <c r="K21" s="152" t="e">
        <v>#N/A</v>
      </c>
      <c r="L21" s="152">
        <v>5.8333333333333339</v>
      </c>
      <c r="M21" s="152">
        <v>8.1666666666666679</v>
      </c>
      <c r="N21" s="152">
        <v>5.8333333333333339</v>
      </c>
      <c r="O21" s="152">
        <v>8.1666666666666679</v>
      </c>
      <c r="P21" s="152">
        <v>1.18</v>
      </c>
      <c r="Q21" s="154">
        <v>11</v>
      </c>
    </row>
    <row r="22" spans="1:17" x14ac:dyDescent="0.25">
      <c r="A22">
        <v>204</v>
      </c>
      <c r="B22" t="s">
        <v>67</v>
      </c>
      <c r="C22">
        <v>100231</v>
      </c>
      <c r="D22" s="152" t="s">
        <v>1993</v>
      </c>
      <c r="E22" s="152" t="s">
        <v>4670</v>
      </c>
      <c r="F22" s="153"/>
      <c r="G22" s="152" t="e">
        <v>#N/A</v>
      </c>
      <c r="H22" s="152" t="s">
        <v>1993</v>
      </c>
      <c r="I22" s="152">
        <v>100231</v>
      </c>
      <c r="J22" s="152" t="e">
        <v>#N/A</v>
      </c>
      <c r="K22" s="152" t="e">
        <v>#N/A</v>
      </c>
      <c r="L22" s="152">
        <v>5</v>
      </c>
      <c r="M22" s="152">
        <v>7</v>
      </c>
      <c r="N22" s="152">
        <v>5</v>
      </c>
      <c r="O22" s="152">
        <v>7</v>
      </c>
      <c r="P22" s="152">
        <v>1.18</v>
      </c>
      <c r="Q22" s="154">
        <v>11</v>
      </c>
    </row>
    <row r="23" spans="1:17" x14ac:dyDescent="0.25">
      <c r="A23">
        <v>204</v>
      </c>
      <c r="B23" t="s">
        <v>67</v>
      </c>
      <c r="C23">
        <v>100235</v>
      </c>
      <c r="D23" s="152" t="s">
        <v>1994</v>
      </c>
      <c r="E23" s="152" t="s">
        <v>4670</v>
      </c>
      <c r="F23" s="153"/>
      <c r="G23" s="152" t="e">
        <v>#N/A</v>
      </c>
      <c r="H23" s="152" t="s">
        <v>1994</v>
      </c>
      <c r="I23" s="152">
        <v>100235</v>
      </c>
      <c r="J23" s="152" t="e">
        <v>#N/A</v>
      </c>
      <c r="K23" s="152" t="e">
        <v>#N/A</v>
      </c>
      <c r="L23" s="152">
        <v>4.166666666666667</v>
      </c>
      <c r="M23" s="152">
        <v>5.8333333333333339</v>
      </c>
      <c r="N23" s="152">
        <v>4.166666666666667</v>
      </c>
      <c r="O23" s="152">
        <v>5.8333333333333339</v>
      </c>
      <c r="P23" s="152">
        <v>1.18</v>
      </c>
      <c r="Q23" s="154">
        <v>11</v>
      </c>
    </row>
    <row r="24" spans="1:17" x14ac:dyDescent="0.25">
      <c r="A24">
        <v>204</v>
      </c>
      <c r="B24" t="s">
        <v>67</v>
      </c>
      <c r="C24">
        <v>100243</v>
      </c>
      <c r="D24" s="152" t="s">
        <v>1995</v>
      </c>
      <c r="E24" s="152" t="s">
        <v>4670</v>
      </c>
      <c r="F24" s="153"/>
      <c r="G24" s="152" t="e">
        <v>#N/A</v>
      </c>
      <c r="H24" s="152" t="s">
        <v>1995</v>
      </c>
      <c r="I24" s="152">
        <v>100243</v>
      </c>
      <c r="J24" s="152" t="e">
        <v>#N/A</v>
      </c>
      <c r="K24" s="152" t="e">
        <v>#N/A</v>
      </c>
      <c r="L24" s="152">
        <v>4.166666666666667</v>
      </c>
      <c r="M24" s="152">
        <v>5.8333333333333339</v>
      </c>
      <c r="N24" s="152">
        <v>4.166666666666667</v>
      </c>
      <c r="O24" s="152">
        <v>5.8333333333333339</v>
      </c>
      <c r="P24" s="152">
        <v>1.18</v>
      </c>
      <c r="Q24" s="154">
        <v>11</v>
      </c>
    </row>
    <row r="25" spans="1:17" x14ac:dyDescent="0.25">
      <c r="A25">
        <v>204</v>
      </c>
      <c r="B25" t="s">
        <v>67</v>
      </c>
      <c r="C25">
        <v>100245</v>
      </c>
      <c r="D25" s="152" t="s">
        <v>1996</v>
      </c>
      <c r="E25" s="152" t="s">
        <v>4670</v>
      </c>
      <c r="F25" s="153"/>
      <c r="G25" s="152" t="e">
        <v>#N/A</v>
      </c>
      <c r="H25" s="152" t="s">
        <v>1996</v>
      </c>
      <c r="I25" s="152">
        <v>100245</v>
      </c>
      <c r="J25" s="152" t="e">
        <v>#N/A</v>
      </c>
      <c r="K25" s="152" t="e">
        <v>#N/A</v>
      </c>
      <c r="L25" s="152">
        <v>4.166666666666667</v>
      </c>
      <c r="M25" s="152">
        <v>5.8333333333333339</v>
      </c>
      <c r="N25" s="152">
        <v>4.166666666666667</v>
      </c>
      <c r="O25" s="152">
        <v>5.8333333333333339</v>
      </c>
      <c r="P25" s="152">
        <v>1.18</v>
      </c>
      <c r="Q25" s="154">
        <v>11</v>
      </c>
    </row>
    <row r="26" spans="1:17" x14ac:dyDescent="0.25">
      <c r="A26">
        <v>204</v>
      </c>
      <c r="B26" t="s">
        <v>67</v>
      </c>
      <c r="C26">
        <v>100254</v>
      </c>
      <c r="D26" s="152" t="s">
        <v>1997</v>
      </c>
      <c r="E26" s="152" t="s">
        <v>4670</v>
      </c>
      <c r="F26" s="153"/>
      <c r="G26" s="152">
        <v>100255</v>
      </c>
      <c r="H26" s="152" t="s">
        <v>1997</v>
      </c>
      <c r="I26" s="152">
        <v>100254</v>
      </c>
      <c r="J26" s="152" t="e">
        <v>#N/A</v>
      </c>
      <c r="K26" s="152" t="e">
        <v>#N/A</v>
      </c>
      <c r="L26" s="152">
        <v>5</v>
      </c>
      <c r="M26" s="152">
        <v>7</v>
      </c>
      <c r="N26" s="152">
        <v>5</v>
      </c>
      <c r="O26" s="152">
        <v>7</v>
      </c>
      <c r="P26" s="152">
        <v>1.18</v>
      </c>
      <c r="Q26" s="154">
        <v>11</v>
      </c>
    </row>
    <row r="27" spans="1:17" x14ac:dyDescent="0.25">
      <c r="A27">
        <v>204</v>
      </c>
      <c r="B27" t="s">
        <v>67</v>
      </c>
      <c r="C27">
        <v>100256</v>
      </c>
      <c r="D27" s="152" t="s">
        <v>3620</v>
      </c>
      <c r="E27" s="152" t="s">
        <v>4670</v>
      </c>
      <c r="F27" s="153"/>
      <c r="G27" s="152">
        <v>100244</v>
      </c>
      <c r="H27" s="152" t="e">
        <v>#N/A</v>
      </c>
      <c r="I27" s="152">
        <v>100244</v>
      </c>
      <c r="J27" s="152" t="e">
        <v>#N/A</v>
      </c>
      <c r="K27" s="152" t="e">
        <v>#N/A</v>
      </c>
      <c r="L27" s="152">
        <v>4.166666666666667</v>
      </c>
      <c r="M27" s="152">
        <v>5.8333333333333339</v>
      </c>
      <c r="N27" s="152">
        <v>4.166666666666667</v>
      </c>
      <c r="O27" s="152">
        <v>5.8333333333333339</v>
      </c>
      <c r="P27" s="152">
        <v>1.18</v>
      </c>
      <c r="Q27" s="154">
        <v>11</v>
      </c>
    </row>
    <row r="28" spans="1:17" x14ac:dyDescent="0.25">
      <c r="A28">
        <v>204</v>
      </c>
      <c r="B28" t="s">
        <v>67</v>
      </c>
      <c r="C28">
        <v>100257</v>
      </c>
      <c r="D28" s="152" t="s">
        <v>3621</v>
      </c>
      <c r="E28" s="152" t="s">
        <v>4670</v>
      </c>
      <c r="F28" s="153"/>
      <c r="G28" s="152">
        <v>100251</v>
      </c>
      <c r="H28" s="152" t="e">
        <v>#N/A</v>
      </c>
      <c r="I28" s="152">
        <v>100251</v>
      </c>
      <c r="J28" s="152" t="e">
        <v>#N/A</v>
      </c>
      <c r="K28" s="152" t="e">
        <v>#N/A</v>
      </c>
      <c r="L28" s="152">
        <v>7.5</v>
      </c>
      <c r="M28" s="152">
        <v>10.5</v>
      </c>
      <c r="N28" s="152">
        <v>7.5</v>
      </c>
      <c r="O28" s="152">
        <v>10.5</v>
      </c>
      <c r="P28" s="152">
        <v>1.18</v>
      </c>
      <c r="Q28" s="154">
        <v>11</v>
      </c>
    </row>
    <row r="29" spans="1:17" x14ac:dyDescent="0.25">
      <c r="A29">
        <v>204</v>
      </c>
      <c r="B29" t="s">
        <v>67</v>
      </c>
      <c r="C29">
        <v>100275</v>
      </c>
      <c r="D29" s="152" t="s">
        <v>1998</v>
      </c>
      <c r="E29" s="152" t="s">
        <v>4668</v>
      </c>
      <c r="F29" s="153"/>
      <c r="G29" s="152" t="e">
        <v>#N/A</v>
      </c>
      <c r="H29" s="152" t="s">
        <v>1998</v>
      </c>
      <c r="I29" s="152">
        <v>100275</v>
      </c>
      <c r="J29" s="152" t="e">
        <v>#N/A</v>
      </c>
      <c r="K29" s="152" t="e">
        <v>#N/A</v>
      </c>
      <c r="L29" s="152">
        <v>5</v>
      </c>
      <c r="M29" s="152">
        <v>7</v>
      </c>
      <c r="N29" s="152">
        <v>5</v>
      </c>
      <c r="O29" s="152">
        <v>7</v>
      </c>
      <c r="P29" s="152">
        <v>1.18</v>
      </c>
      <c r="Q29" s="154">
        <v>11</v>
      </c>
    </row>
    <row r="30" spans="1:17" x14ac:dyDescent="0.25">
      <c r="A30">
        <v>204</v>
      </c>
      <c r="B30" t="s">
        <v>67</v>
      </c>
      <c r="C30">
        <v>100307</v>
      </c>
      <c r="D30" s="152" t="s">
        <v>1999</v>
      </c>
      <c r="E30" s="152" t="s">
        <v>4673</v>
      </c>
      <c r="F30" s="153"/>
      <c r="G30" s="152" t="e">
        <v>#N/A</v>
      </c>
      <c r="H30" s="152" t="s">
        <v>1999</v>
      </c>
      <c r="I30" s="152">
        <v>100307</v>
      </c>
      <c r="J30" s="152" t="e">
        <v>#N/A</v>
      </c>
      <c r="K30" s="152" t="e">
        <v>#N/A</v>
      </c>
      <c r="L30" s="152">
        <v>57.5</v>
      </c>
      <c r="M30" s="152">
        <v>80.5</v>
      </c>
      <c r="N30" s="152">
        <v>57.5</v>
      </c>
      <c r="O30" s="152">
        <v>80.5</v>
      </c>
      <c r="P30" s="152">
        <v>0</v>
      </c>
      <c r="Q30" s="154">
        <v>10</v>
      </c>
    </row>
    <row r="31" spans="1:17" x14ac:dyDescent="0.25">
      <c r="A31">
        <v>204</v>
      </c>
      <c r="B31" t="s">
        <v>67</v>
      </c>
      <c r="C31">
        <v>100311</v>
      </c>
      <c r="D31" s="152" t="s">
        <v>2000</v>
      </c>
      <c r="E31" s="152" t="s">
        <v>4673</v>
      </c>
      <c r="F31" s="153"/>
      <c r="G31" s="152" t="e">
        <v>#N/A</v>
      </c>
      <c r="H31" s="152" t="s">
        <v>2000</v>
      </c>
      <c r="I31" s="152">
        <v>100311</v>
      </c>
      <c r="J31" s="152" t="e">
        <v>#N/A</v>
      </c>
      <c r="K31" s="152" t="e">
        <v>#N/A</v>
      </c>
      <c r="L31" s="152">
        <v>83.333333333333343</v>
      </c>
      <c r="M31" s="152">
        <v>116.66666666666667</v>
      </c>
      <c r="N31" s="152">
        <v>83.333333333333343</v>
      </c>
      <c r="O31" s="152">
        <v>116.66666666666667</v>
      </c>
      <c r="P31" s="152">
        <v>0</v>
      </c>
      <c r="Q31" s="154">
        <v>10</v>
      </c>
    </row>
    <row r="32" spans="1:17" x14ac:dyDescent="0.25">
      <c r="A32">
        <v>204</v>
      </c>
      <c r="B32" t="s">
        <v>67</v>
      </c>
      <c r="C32">
        <v>100312</v>
      </c>
      <c r="D32" s="152" t="s">
        <v>190</v>
      </c>
      <c r="E32" s="152" t="s">
        <v>4673</v>
      </c>
      <c r="F32" s="153"/>
      <c r="G32" s="152" t="e">
        <v>#N/A</v>
      </c>
      <c r="H32" s="152" t="s">
        <v>190</v>
      </c>
      <c r="I32" s="152">
        <v>100312</v>
      </c>
      <c r="J32" s="152" t="e">
        <v>#N/A</v>
      </c>
      <c r="K32" s="152" t="e">
        <v>#N/A</v>
      </c>
      <c r="L32" s="152">
        <v>69.583333333333329</v>
      </c>
      <c r="M32" s="152">
        <v>97.416666666666657</v>
      </c>
      <c r="N32" s="152">
        <v>69.583333333333329</v>
      </c>
      <c r="O32" s="152">
        <v>97.416666666666657</v>
      </c>
      <c r="P32" s="152">
        <v>0</v>
      </c>
      <c r="Q32" s="154">
        <v>10</v>
      </c>
    </row>
    <row r="33" spans="1:17" x14ac:dyDescent="0.25">
      <c r="A33">
        <v>205</v>
      </c>
      <c r="B33" t="s">
        <v>69</v>
      </c>
      <c r="C33">
        <v>100326</v>
      </c>
      <c r="D33" s="152" t="s">
        <v>2001</v>
      </c>
      <c r="E33" s="152" t="s">
        <v>4670</v>
      </c>
      <c r="F33" s="153"/>
      <c r="G33" s="152" t="e">
        <v>#N/A</v>
      </c>
      <c r="H33" s="152" t="s">
        <v>2001</v>
      </c>
      <c r="I33" s="152">
        <v>100326</v>
      </c>
      <c r="J33" s="152" t="e">
        <v>#N/A</v>
      </c>
      <c r="K33" s="152" t="e">
        <v>#N/A</v>
      </c>
      <c r="L33" s="152">
        <v>8.3333333333333339</v>
      </c>
      <c r="M33" s="152">
        <v>11.666666666666668</v>
      </c>
      <c r="N33" s="152">
        <v>8.3333333333333339</v>
      </c>
      <c r="O33" s="152">
        <v>11.666666666666668</v>
      </c>
      <c r="P33" s="152">
        <v>1.18</v>
      </c>
      <c r="Q33" s="154">
        <v>11</v>
      </c>
    </row>
    <row r="34" spans="1:17" x14ac:dyDescent="0.25">
      <c r="A34">
        <v>205</v>
      </c>
      <c r="B34" t="s">
        <v>69</v>
      </c>
      <c r="C34">
        <v>100379</v>
      </c>
      <c r="D34" s="152" t="s">
        <v>2002</v>
      </c>
      <c r="E34" s="152" t="s">
        <v>4673</v>
      </c>
      <c r="F34" s="153"/>
      <c r="G34" s="152" t="e">
        <v>#N/A</v>
      </c>
      <c r="H34" s="152" t="s">
        <v>2002</v>
      </c>
      <c r="I34" s="152">
        <v>100379</v>
      </c>
      <c r="J34" s="152" t="e">
        <v>#N/A</v>
      </c>
      <c r="K34" s="152" t="e">
        <v>#N/A</v>
      </c>
      <c r="L34" s="152">
        <v>41.666666666666671</v>
      </c>
      <c r="M34" s="152">
        <v>58.333333333333336</v>
      </c>
      <c r="N34" s="152">
        <v>41.666666666666671</v>
      </c>
      <c r="O34" s="152">
        <v>58.333333333333336</v>
      </c>
      <c r="P34" s="152">
        <v>0</v>
      </c>
      <c r="Q34" s="154">
        <v>10</v>
      </c>
    </row>
    <row r="35" spans="1:17" x14ac:dyDescent="0.25">
      <c r="A35">
        <v>205</v>
      </c>
      <c r="B35" t="s">
        <v>69</v>
      </c>
      <c r="C35">
        <v>100381</v>
      </c>
      <c r="D35" s="152" t="s">
        <v>2003</v>
      </c>
      <c r="E35" s="152" t="s">
        <v>4673</v>
      </c>
      <c r="F35" s="153"/>
      <c r="G35" s="152" t="e">
        <v>#N/A</v>
      </c>
      <c r="H35" s="152" t="s">
        <v>2003</v>
      </c>
      <c r="I35" s="152">
        <v>100381</v>
      </c>
      <c r="J35" s="152" t="e">
        <v>#N/A</v>
      </c>
      <c r="K35" s="152" t="e">
        <v>#N/A</v>
      </c>
      <c r="L35" s="152">
        <v>29.166666666666664</v>
      </c>
      <c r="M35" s="152">
        <v>40.833333333333329</v>
      </c>
      <c r="N35" s="152">
        <v>29.166666666666664</v>
      </c>
      <c r="O35" s="152">
        <v>40.833333333333329</v>
      </c>
      <c r="P35" s="152">
        <v>0</v>
      </c>
      <c r="Q35" s="154">
        <v>10</v>
      </c>
    </row>
    <row r="36" spans="1:17" x14ac:dyDescent="0.25">
      <c r="A36">
        <v>205</v>
      </c>
      <c r="B36" t="s">
        <v>69</v>
      </c>
      <c r="C36">
        <v>100382</v>
      </c>
      <c r="D36" s="152" t="s">
        <v>2004</v>
      </c>
      <c r="E36" s="152" t="s">
        <v>4673</v>
      </c>
      <c r="F36" s="153">
        <v>1</v>
      </c>
      <c r="G36" s="152" t="e">
        <v>#N/A</v>
      </c>
      <c r="H36" s="152" t="s">
        <v>2004</v>
      </c>
      <c r="I36" s="152">
        <v>100382</v>
      </c>
      <c r="J36" s="152" t="e">
        <v>#N/A</v>
      </c>
      <c r="K36" s="152" t="e">
        <v>#N/A</v>
      </c>
      <c r="L36" s="152">
        <v>53.75</v>
      </c>
      <c r="M36" s="152">
        <v>75.25</v>
      </c>
      <c r="N36" s="152">
        <v>53.75</v>
      </c>
      <c r="O36" s="152">
        <v>75.25</v>
      </c>
      <c r="P36" s="152">
        <v>0</v>
      </c>
      <c r="Q36" s="154">
        <v>10</v>
      </c>
    </row>
    <row r="37" spans="1:17" x14ac:dyDescent="0.25">
      <c r="A37">
        <v>206</v>
      </c>
      <c r="B37" t="s">
        <v>80</v>
      </c>
      <c r="C37">
        <v>100388</v>
      </c>
      <c r="D37" s="152" t="s">
        <v>4675</v>
      </c>
      <c r="E37" s="152" t="s">
        <v>1969</v>
      </c>
      <c r="F37" s="153"/>
      <c r="G37" s="152" t="e">
        <v>#N/A</v>
      </c>
      <c r="H37" s="152" t="s">
        <v>2005</v>
      </c>
      <c r="I37" s="152">
        <v>100388</v>
      </c>
      <c r="J37" s="152" t="e">
        <v>#N/A</v>
      </c>
      <c r="K37" s="152" t="e">
        <v>#N/A</v>
      </c>
      <c r="L37" s="152">
        <v>8.3333333333333339</v>
      </c>
      <c r="M37" s="152">
        <v>11.666666666666668</v>
      </c>
      <c r="N37" s="152">
        <v>8.3333333333333339</v>
      </c>
      <c r="O37" s="152">
        <v>11.666666666666668</v>
      </c>
      <c r="P37" s="152">
        <v>0</v>
      </c>
      <c r="Q37" s="154">
        <v>10</v>
      </c>
    </row>
    <row r="38" spans="1:17" x14ac:dyDescent="0.25">
      <c r="A38">
        <v>206</v>
      </c>
      <c r="B38" t="s">
        <v>80</v>
      </c>
      <c r="C38">
        <v>100391</v>
      </c>
      <c r="D38" s="152" t="s">
        <v>4676</v>
      </c>
      <c r="E38" s="152" t="s">
        <v>1969</v>
      </c>
      <c r="F38" s="153"/>
      <c r="G38" s="152" t="e">
        <v>#N/A</v>
      </c>
      <c r="H38" s="152" t="s">
        <v>2006</v>
      </c>
      <c r="I38" s="152">
        <v>100391</v>
      </c>
      <c r="J38" s="152" t="e">
        <v>#N/A</v>
      </c>
      <c r="K38" s="152" t="e">
        <v>#N/A</v>
      </c>
      <c r="L38" s="152">
        <v>39.583333333333336</v>
      </c>
      <c r="M38" s="152">
        <v>55.416666666666671</v>
      </c>
      <c r="N38" s="152">
        <v>39.583333333333336</v>
      </c>
      <c r="O38" s="152">
        <v>55.416666666666671</v>
      </c>
      <c r="P38" s="152">
        <v>0</v>
      </c>
      <c r="Q38" s="154">
        <v>10</v>
      </c>
    </row>
    <row r="39" spans="1:17" x14ac:dyDescent="0.25">
      <c r="A39">
        <v>206</v>
      </c>
      <c r="B39" t="s">
        <v>80</v>
      </c>
      <c r="C39">
        <v>100411</v>
      </c>
      <c r="D39" s="152" t="s">
        <v>3631</v>
      </c>
      <c r="E39" s="152" t="s">
        <v>4670</v>
      </c>
      <c r="F39" s="153"/>
      <c r="G39" s="152" t="e">
        <v>#N/A</v>
      </c>
      <c r="H39" s="152" t="s">
        <v>2008</v>
      </c>
      <c r="I39" s="152">
        <v>100411</v>
      </c>
      <c r="J39" s="152" t="e">
        <v>#N/A</v>
      </c>
      <c r="K39" s="152" t="e">
        <v>#N/A</v>
      </c>
      <c r="L39" s="152">
        <v>26.666666666666664</v>
      </c>
      <c r="M39" s="152">
        <v>39.083333333333329</v>
      </c>
      <c r="N39" s="152">
        <v>26.666666666666664</v>
      </c>
      <c r="O39" s="152">
        <v>39.083333333333329</v>
      </c>
      <c r="P39" s="152">
        <v>1.18</v>
      </c>
      <c r="Q39" s="154">
        <v>11</v>
      </c>
    </row>
    <row r="40" spans="1:17" x14ac:dyDescent="0.25">
      <c r="A40">
        <v>206</v>
      </c>
      <c r="B40" t="s">
        <v>80</v>
      </c>
      <c r="C40">
        <v>100467</v>
      </c>
      <c r="D40" s="152" t="s">
        <v>4677</v>
      </c>
      <c r="E40" s="152" t="s">
        <v>4673</v>
      </c>
      <c r="F40" s="153"/>
      <c r="G40" s="152" t="e">
        <v>#N/A</v>
      </c>
      <c r="H40" s="152" t="s">
        <v>2009</v>
      </c>
      <c r="I40" s="152">
        <v>100467</v>
      </c>
      <c r="J40" s="152" t="e">
        <v>#N/A</v>
      </c>
      <c r="K40" s="152" t="e">
        <v>#N/A</v>
      </c>
      <c r="L40" s="152">
        <v>35</v>
      </c>
      <c r="M40" s="152">
        <v>49</v>
      </c>
      <c r="N40" s="152">
        <v>35</v>
      </c>
      <c r="O40" s="152">
        <v>49</v>
      </c>
      <c r="P40" s="152">
        <v>0</v>
      </c>
      <c r="Q40" s="154">
        <v>10</v>
      </c>
    </row>
    <row r="41" spans="1:17" x14ac:dyDescent="0.25">
      <c r="A41">
        <v>206</v>
      </c>
      <c r="B41" t="s">
        <v>80</v>
      </c>
      <c r="C41">
        <v>100469</v>
      </c>
      <c r="D41" s="152" t="s">
        <v>4678</v>
      </c>
      <c r="E41" s="152" t="s">
        <v>4673</v>
      </c>
      <c r="F41" s="153"/>
      <c r="G41" s="152" t="e">
        <v>#N/A</v>
      </c>
      <c r="H41" s="152" t="s">
        <v>2010</v>
      </c>
      <c r="I41" s="152">
        <v>100469</v>
      </c>
      <c r="J41" s="152" t="e">
        <v>#N/A</v>
      </c>
      <c r="K41" s="152" t="e">
        <v>#N/A</v>
      </c>
      <c r="L41" s="152">
        <v>60</v>
      </c>
      <c r="M41" s="152">
        <v>84</v>
      </c>
      <c r="N41" s="152">
        <v>60</v>
      </c>
      <c r="O41" s="152">
        <v>84</v>
      </c>
      <c r="P41" s="152">
        <v>0</v>
      </c>
      <c r="Q41" s="154">
        <v>10</v>
      </c>
    </row>
    <row r="42" spans="1:17" x14ac:dyDescent="0.25">
      <c r="A42">
        <v>207</v>
      </c>
      <c r="B42" t="s">
        <v>81</v>
      </c>
      <c r="C42">
        <v>100478</v>
      </c>
      <c r="D42" s="152" t="s">
        <v>2011</v>
      </c>
      <c r="E42" s="152" t="s">
        <v>4670</v>
      </c>
      <c r="F42" s="153"/>
      <c r="G42" s="152" t="e">
        <v>#N/A</v>
      </c>
      <c r="H42" s="152" t="s">
        <v>2011</v>
      </c>
      <c r="I42" s="152">
        <v>100478</v>
      </c>
      <c r="J42" s="152" t="e">
        <v>#N/A</v>
      </c>
      <c r="K42" s="152" t="e">
        <v>#N/A</v>
      </c>
      <c r="L42" s="152">
        <v>7.5</v>
      </c>
      <c r="M42" s="152">
        <v>10.5</v>
      </c>
      <c r="N42" s="152">
        <v>7.5</v>
      </c>
      <c r="O42" s="152">
        <v>10.5</v>
      </c>
      <c r="P42" s="152">
        <v>1.18</v>
      </c>
      <c r="Q42" s="154">
        <v>11</v>
      </c>
    </row>
    <row r="43" spans="1:17" x14ac:dyDescent="0.25">
      <c r="A43">
        <v>207</v>
      </c>
      <c r="B43" t="s">
        <v>81</v>
      </c>
      <c r="C43">
        <v>100483</v>
      </c>
      <c r="D43" s="152" t="s">
        <v>2012</v>
      </c>
      <c r="E43" s="152" t="s">
        <v>4670</v>
      </c>
      <c r="F43" s="153"/>
      <c r="G43" s="152" t="e">
        <v>#N/A</v>
      </c>
      <c r="H43" s="152" t="s">
        <v>2012</v>
      </c>
      <c r="I43" s="152">
        <v>100483</v>
      </c>
      <c r="J43" s="152" t="e">
        <v>#N/A</v>
      </c>
      <c r="K43" s="152" t="e">
        <v>#N/A</v>
      </c>
      <c r="L43" s="152">
        <v>8.3333333333333339</v>
      </c>
      <c r="M43" s="152">
        <v>11.666666666666668</v>
      </c>
      <c r="N43" s="152">
        <v>8.3333333333333339</v>
      </c>
      <c r="O43" s="152">
        <v>11.666666666666668</v>
      </c>
      <c r="P43" s="152">
        <v>1.18</v>
      </c>
      <c r="Q43" s="154">
        <v>11</v>
      </c>
    </row>
    <row r="44" spans="1:17" x14ac:dyDescent="0.25">
      <c r="A44">
        <v>207</v>
      </c>
      <c r="B44" t="s">
        <v>81</v>
      </c>
      <c r="C44">
        <v>100485</v>
      </c>
      <c r="D44" s="152" t="s">
        <v>2013</v>
      </c>
      <c r="E44" s="152" t="s">
        <v>4670</v>
      </c>
      <c r="F44" s="153"/>
      <c r="G44" s="152" t="e">
        <v>#N/A</v>
      </c>
      <c r="H44" s="152" t="s">
        <v>2013</v>
      </c>
      <c r="I44" s="152">
        <v>100485</v>
      </c>
      <c r="J44" s="152" t="e">
        <v>#N/A</v>
      </c>
      <c r="K44" s="152" t="e">
        <v>#N/A</v>
      </c>
      <c r="L44" s="152">
        <v>5</v>
      </c>
      <c r="M44" s="152">
        <v>9.3333333333333321</v>
      </c>
      <c r="N44" s="152">
        <v>5</v>
      </c>
      <c r="O44" s="152">
        <v>9.3333333333333321</v>
      </c>
      <c r="P44" s="152">
        <v>1.18</v>
      </c>
      <c r="Q44" s="154">
        <v>11</v>
      </c>
    </row>
    <row r="45" spans="1:17" x14ac:dyDescent="0.25">
      <c r="A45">
        <v>207</v>
      </c>
      <c r="B45" t="s">
        <v>81</v>
      </c>
      <c r="C45">
        <v>100503</v>
      </c>
      <c r="D45" s="152" t="s">
        <v>2014</v>
      </c>
      <c r="E45" s="152" t="s">
        <v>4668</v>
      </c>
      <c r="F45" s="153"/>
      <c r="G45" s="152" t="e">
        <v>#N/A</v>
      </c>
      <c r="H45" s="152" t="s">
        <v>2014</v>
      </c>
      <c r="I45" s="152">
        <v>100503</v>
      </c>
      <c r="J45" s="152" t="e">
        <v>#N/A</v>
      </c>
      <c r="K45" s="152" t="e">
        <v>#N/A</v>
      </c>
      <c r="L45" s="152">
        <v>5</v>
      </c>
      <c r="M45" s="152">
        <v>7</v>
      </c>
      <c r="N45" s="152">
        <v>5</v>
      </c>
      <c r="O45" s="152">
        <v>7</v>
      </c>
      <c r="P45" s="152">
        <v>1.18</v>
      </c>
      <c r="Q45" s="154">
        <v>11</v>
      </c>
    </row>
    <row r="46" spans="1:17" x14ac:dyDescent="0.25">
      <c r="A46">
        <v>207</v>
      </c>
      <c r="B46" t="s">
        <v>81</v>
      </c>
      <c r="C46">
        <v>100549</v>
      </c>
      <c r="D46" s="152" t="s">
        <v>2015</v>
      </c>
      <c r="E46" s="152" t="s">
        <v>4673</v>
      </c>
      <c r="F46" s="153"/>
      <c r="G46" s="152" t="e">
        <v>#N/A</v>
      </c>
      <c r="H46" s="152" t="s">
        <v>2015</v>
      </c>
      <c r="I46" s="152">
        <v>100549</v>
      </c>
      <c r="J46" s="152" t="e">
        <v>#N/A</v>
      </c>
      <c r="K46" s="152" t="e">
        <v>#N/A</v>
      </c>
      <c r="L46" s="152">
        <v>0</v>
      </c>
      <c r="M46" s="152">
        <v>0</v>
      </c>
      <c r="N46" s="152">
        <v>0</v>
      </c>
      <c r="O46" s="152">
        <v>0</v>
      </c>
      <c r="P46" s="152">
        <v>0</v>
      </c>
      <c r="Q46" s="154">
        <v>10</v>
      </c>
    </row>
    <row r="47" spans="1:17" x14ac:dyDescent="0.25">
      <c r="A47">
        <v>208</v>
      </c>
      <c r="B47" t="s">
        <v>87</v>
      </c>
      <c r="C47">
        <v>100576</v>
      </c>
      <c r="D47" s="152" t="s">
        <v>2016</v>
      </c>
      <c r="E47" s="152" t="s">
        <v>4670</v>
      </c>
      <c r="F47" s="153">
        <v>1</v>
      </c>
      <c r="G47" s="152" t="e">
        <v>#N/A</v>
      </c>
      <c r="H47" s="152" t="s">
        <v>2016</v>
      </c>
      <c r="I47" s="152">
        <v>100576</v>
      </c>
      <c r="J47" s="152" t="e">
        <v>#N/A</v>
      </c>
      <c r="K47" s="152" t="e">
        <v>#N/A</v>
      </c>
      <c r="L47" s="152">
        <v>26.666666666666664</v>
      </c>
      <c r="M47" s="152">
        <v>42</v>
      </c>
      <c r="N47" s="152">
        <v>26.666666666666664</v>
      </c>
      <c r="O47" s="152">
        <v>42</v>
      </c>
      <c r="P47" s="152">
        <v>1.18</v>
      </c>
      <c r="Q47" s="154">
        <v>11</v>
      </c>
    </row>
    <row r="48" spans="1:17" x14ac:dyDescent="0.25">
      <c r="A48">
        <v>208</v>
      </c>
      <c r="B48" t="s">
        <v>87</v>
      </c>
      <c r="C48">
        <v>100578</v>
      </c>
      <c r="D48" s="152" t="s">
        <v>2017</v>
      </c>
      <c r="E48" s="152" t="s">
        <v>4670</v>
      </c>
      <c r="F48" s="153"/>
      <c r="G48" s="152" t="e">
        <v>#N/A</v>
      </c>
      <c r="H48" s="152" t="s">
        <v>2017</v>
      </c>
      <c r="I48" s="152">
        <v>100578</v>
      </c>
      <c r="J48" s="152" t="e">
        <v>#N/A</v>
      </c>
      <c r="K48" s="152" t="e">
        <v>#N/A</v>
      </c>
      <c r="L48" s="152">
        <v>2.5</v>
      </c>
      <c r="M48" s="152">
        <v>3.5</v>
      </c>
      <c r="N48" s="152">
        <v>2.5</v>
      </c>
      <c r="O48" s="152">
        <v>3.5</v>
      </c>
      <c r="P48" s="152">
        <v>1.18</v>
      </c>
      <c r="Q48" s="154">
        <v>11</v>
      </c>
    </row>
    <row r="49" spans="1:17" x14ac:dyDescent="0.25">
      <c r="A49">
        <v>208</v>
      </c>
      <c r="B49" t="s">
        <v>87</v>
      </c>
      <c r="C49">
        <v>100591</v>
      </c>
      <c r="D49" s="152" t="s">
        <v>2018</v>
      </c>
      <c r="E49" s="152" t="s">
        <v>4679</v>
      </c>
      <c r="F49" s="153"/>
      <c r="G49" s="152" t="e">
        <v>#N/A</v>
      </c>
      <c r="H49" s="152" t="s">
        <v>2018</v>
      </c>
      <c r="I49" s="152">
        <v>100591</v>
      </c>
      <c r="J49" s="152" t="e">
        <v>#N/A</v>
      </c>
      <c r="K49" s="152" t="e">
        <v>#N/A</v>
      </c>
      <c r="L49" s="152">
        <v>41.666666666666671</v>
      </c>
      <c r="M49" s="152">
        <v>58.333333333333336</v>
      </c>
      <c r="N49" s="152">
        <v>41.666666666666671</v>
      </c>
      <c r="O49" s="152">
        <v>58.333333333333336</v>
      </c>
      <c r="P49" s="152">
        <v>1.18</v>
      </c>
      <c r="Q49" s="154">
        <v>11</v>
      </c>
    </row>
    <row r="50" spans="1:17" x14ac:dyDescent="0.25">
      <c r="A50">
        <v>208</v>
      </c>
      <c r="B50" t="s">
        <v>87</v>
      </c>
      <c r="C50">
        <v>100593</v>
      </c>
      <c r="D50" s="152" t="s">
        <v>2019</v>
      </c>
      <c r="E50" s="152" t="s">
        <v>4670</v>
      </c>
      <c r="F50" s="153"/>
      <c r="G50" s="152" t="e">
        <v>#N/A</v>
      </c>
      <c r="H50" s="152" t="s">
        <v>2019</v>
      </c>
      <c r="I50" s="152">
        <v>100593</v>
      </c>
      <c r="J50" s="152" t="e">
        <v>#N/A</v>
      </c>
      <c r="K50" s="152" t="e">
        <v>#N/A</v>
      </c>
      <c r="L50" s="152">
        <v>6.25</v>
      </c>
      <c r="M50" s="152">
        <v>8.75</v>
      </c>
      <c r="N50" s="152">
        <v>6.25</v>
      </c>
      <c r="O50" s="152">
        <v>8.75</v>
      </c>
      <c r="P50" s="152">
        <v>1.18</v>
      </c>
      <c r="Q50" s="154">
        <v>11</v>
      </c>
    </row>
    <row r="51" spans="1:17" x14ac:dyDescent="0.25">
      <c r="A51">
        <v>208</v>
      </c>
      <c r="B51" t="s">
        <v>87</v>
      </c>
      <c r="C51">
        <v>100598</v>
      </c>
      <c r="D51" s="152" t="s">
        <v>2020</v>
      </c>
      <c r="E51" s="152" t="s">
        <v>4670</v>
      </c>
      <c r="F51" s="153"/>
      <c r="G51" s="152" t="e">
        <v>#N/A</v>
      </c>
      <c r="H51" s="152" t="s">
        <v>2020</v>
      </c>
      <c r="I51" s="152">
        <v>100598</v>
      </c>
      <c r="J51" s="152" t="e">
        <v>#N/A</v>
      </c>
      <c r="K51" s="152" t="e">
        <v>#N/A</v>
      </c>
      <c r="L51" s="152">
        <v>7.0833333333333339</v>
      </c>
      <c r="M51" s="152">
        <v>17.5</v>
      </c>
      <c r="N51" s="152">
        <v>7.0833333333333339</v>
      </c>
      <c r="O51" s="152">
        <v>17.5</v>
      </c>
      <c r="P51" s="152">
        <v>1.18</v>
      </c>
      <c r="Q51" s="154">
        <v>11</v>
      </c>
    </row>
    <row r="52" spans="1:17" x14ac:dyDescent="0.25">
      <c r="A52">
        <v>208</v>
      </c>
      <c r="B52" t="s">
        <v>87</v>
      </c>
      <c r="C52">
        <v>100609</v>
      </c>
      <c r="D52" s="152" t="s">
        <v>2023</v>
      </c>
      <c r="E52" s="152" t="s">
        <v>4668</v>
      </c>
      <c r="F52" s="153"/>
      <c r="G52" s="152" t="e">
        <v>#N/A</v>
      </c>
      <c r="H52" s="152" t="s">
        <v>2023</v>
      </c>
      <c r="I52" s="152">
        <v>100609</v>
      </c>
      <c r="J52" s="152" t="e">
        <v>#N/A</v>
      </c>
      <c r="K52" s="152" t="e">
        <v>#N/A</v>
      </c>
      <c r="L52" s="152">
        <v>1.25</v>
      </c>
      <c r="M52" s="152">
        <v>1.75</v>
      </c>
      <c r="N52" s="152">
        <v>1.25</v>
      </c>
      <c r="O52" s="152">
        <v>1.75</v>
      </c>
      <c r="P52" s="152">
        <v>1.18</v>
      </c>
      <c r="Q52" s="154">
        <v>11</v>
      </c>
    </row>
    <row r="53" spans="1:17" x14ac:dyDescent="0.25">
      <c r="A53">
        <v>208</v>
      </c>
      <c r="B53" t="s">
        <v>87</v>
      </c>
      <c r="C53">
        <v>100643</v>
      </c>
      <c r="D53" s="152" t="s">
        <v>2024</v>
      </c>
      <c r="E53" s="152" t="s">
        <v>4672</v>
      </c>
      <c r="F53" s="153"/>
      <c r="G53" s="152" t="e">
        <v>#N/A</v>
      </c>
      <c r="H53" s="152" t="s">
        <v>2024</v>
      </c>
      <c r="I53" s="152">
        <v>100643</v>
      </c>
      <c r="J53" s="152" t="e">
        <v>#N/A</v>
      </c>
      <c r="K53" s="152" t="e">
        <v>#N/A</v>
      </c>
      <c r="L53" s="152">
        <v>61.25</v>
      </c>
      <c r="M53" s="152">
        <v>96.25</v>
      </c>
      <c r="N53" s="152">
        <v>61.25</v>
      </c>
      <c r="O53" s="152">
        <v>96.25</v>
      </c>
      <c r="P53" s="152">
        <v>0</v>
      </c>
      <c r="Q53" s="154">
        <v>10</v>
      </c>
    </row>
    <row r="54" spans="1:17" x14ac:dyDescent="0.25">
      <c r="A54">
        <v>208</v>
      </c>
      <c r="B54" t="s">
        <v>87</v>
      </c>
      <c r="C54">
        <v>100654</v>
      </c>
      <c r="D54" s="152" t="s">
        <v>2025</v>
      </c>
      <c r="E54" s="152" t="s">
        <v>4673</v>
      </c>
      <c r="F54" s="153"/>
      <c r="G54" s="152" t="e">
        <v>#N/A</v>
      </c>
      <c r="H54" s="152" t="s">
        <v>2025</v>
      </c>
      <c r="I54" s="152">
        <v>100654</v>
      </c>
      <c r="J54" s="152" t="e">
        <v>#N/A</v>
      </c>
      <c r="K54" s="152" t="e">
        <v>#N/A</v>
      </c>
      <c r="L54" s="152">
        <v>68.75</v>
      </c>
      <c r="M54" s="152">
        <v>98.583333333333343</v>
      </c>
      <c r="N54" s="152">
        <v>68.75</v>
      </c>
      <c r="O54" s="152">
        <v>98.583333333333343</v>
      </c>
      <c r="P54" s="152">
        <v>0</v>
      </c>
      <c r="Q54" s="154">
        <v>10</v>
      </c>
    </row>
    <row r="55" spans="1:17" x14ac:dyDescent="0.25">
      <c r="A55">
        <v>208</v>
      </c>
      <c r="B55" t="s">
        <v>87</v>
      </c>
      <c r="C55">
        <v>100659</v>
      </c>
      <c r="D55" s="152" t="s">
        <v>2026</v>
      </c>
      <c r="E55" s="152" t="s">
        <v>4673</v>
      </c>
      <c r="F55" s="153"/>
      <c r="G55" s="152" t="e">
        <v>#N/A</v>
      </c>
      <c r="H55" s="152" t="s">
        <v>2026</v>
      </c>
      <c r="I55" s="152">
        <v>100659</v>
      </c>
      <c r="J55" s="152" t="e">
        <v>#N/A</v>
      </c>
      <c r="K55" s="152" t="e">
        <v>#N/A</v>
      </c>
      <c r="L55" s="152">
        <v>62.5</v>
      </c>
      <c r="M55" s="152">
        <v>87.5</v>
      </c>
      <c r="N55" s="152">
        <v>62.5</v>
      </c>
      <c r="O55" s="152">
        <v>87.5</v>
      </c>
      <c r="P55" s="152">
        <v>0</v>
      </c>
      <c r="Q55" s="154">
        <v>10</v>
      </c>
    </row>
    <row r="56" spans="1:17" x14ac:dyDescent="0.25">
      <c r="A56">
        <v>209</v>
      </c>
      <c r="B56" t="s">
        <v>92</v>
      </c>
      <c r="C56">
        <v>100672</v>
      </c>
      <c r="D56" s="152" t="s">
        <v>2029</v>
      </c>
      <c r="E56" s="152" t="s">
        <v>4670</v>
      </c>
      <c r="F56" s="153"/>
      <c r="G56" s="152" t="e">
        <v>#N/A</v>
      </c>
      <c r="H56" s="152" t="s">
        <v>2029</v>
      </c>
      <c r="I56" s="152">
        <v>100672</v>
      </c>
      <c r="J56" s="152" t="e">
        <v>#N/A</v>
      </c>
      <c r="K56" s="152" t="e">
        <v>#N/A</v>
      </c>
      <c r="L56" s="152">
        <v>7.5</v>
      </c>
      <c r="M56" s="152">
        <v>10.5</v>
      </c>
      <c r="N56" s="152">
        <v>7.5</v>
      </c>
      <c r="O56" s="152">
        <v>10.5</v>
      </c>
      <c r="P56" s="152">
        <v>1.18</v>
      </c>
      <c r="Q56" s="154">
        <v>11</v>
      </c>
    </row>
    <row r="57" spans="1:17" x14ac:dyDescent="0.25">
      <c r="A57">
        <v>209</v>
      </c>
      <c r="B57" t="s">
        <v>92</v>
      </c>
      <c r="C57">
        <v>100676</v>
      </c>
      <c r="D57" s="152" t="s">
        <v>2030</v>
      </c>
      <c r="E57" s="152" t="s">
        <v>4670</v>
      </c>
      <c r="F57" s="153"/>
      <c r="G57" s="152" t="e">
        <v>#N/A</v>
      </c>
      <c r="H57" s="152" t="s">
        <v>2030</v>
      </c>
      <c r="I57" s="152">
        <v>100676</v>
      </c>
      <c r="J57" s="152" t="e">
        <v>#N/A</v>
      </c>
      <c r="K57" s="152" t="e">
        <v>#N/A</v>
      </c>
      <c r="L57" s="152">
        <v>2.5</v>
      </c>
      <c r="M57" s="152">
        <v>3.5</v>
      </c>
      <c r="N57" s="152">
        <v>2.5</v>
      </c>
      <c r="O57" s="152">
        <v>3.5</v>
      </c>
      <c r="P57" s="152">
        <v>1.18</v>
      </c>
      <c r="Q57" s="154">
        <v>11</v>
      </c>
    </row>
    <row r="58" spans="1:17" x14ac:dyDescent="0.25">
      <c r="A58">
        <v>209</v>
      </c>
      <c r="B58" t="s">
        <v>92</v>
      </c>
      <c r="C58">
        <v>100680</v>
      </c>
      <c r="D58" s="152" t="s">
        <v>2031</v>
      </c>
      <c r="E58" s="152" t="s">
        <v>4670</v>
      </c>
      <c r="F58" s="153"/>
      <c r="G58" s="152" t="e">
        <v>#N/A</v>
      </c>
      <c r="H58" s="152" t="s">
        <v>2031</v>
      </c>
      <c r="I58" s="152">
        <v>100680</v>
      </c>
      <c r="J58" s="152" t="e">
        <v>#N/A</v>
      </c>
      <c r="K58" s="152" t="e">
        <v>#N/A</v>
      </c>
      <c r="L58" s="152">
        <v>3.333333333333333</v>
      </c>
      <c r="M58" s="152">
        <v>4.6666666666666661</v>
      </c>
      <c r="N58" s="152">
        <v>3.333333333333333</v>
      </c>
      <c r="O58" s="152">
        <v>4.6666666666666661</v>
      </c>
      <c r="P58" s="152">
        <v>1.18</v>
      </c>
      <c r="Q58" s="154">
        <v>11</v>
      </c>
    </row>
    <row r="59" spans="1:17" x14ac:dyDescent="0.25">
      <c r="A59">
        <v>209</v>
      </c>
      <c r="B59" t="s">
        <v>92</v>
      </c>
      <c r="C59">
        <v>100683</v>
      </c>
      <c r="D59" s="152" t="s">
        <v>2032</v>
      </c>
      <c r="E59" s="152" t="s">
        <v>4670</v>
      </c>
      <c r="F59" s="153"/>
      <c r="G59" s="152" t="e">
        <v>#N/A</v>
      </c>
      <c r="H59" s="152" t="s">
        <v>2032</v>
      </c>
      <c r="I59" s="152">
        <v>100683</v>
      </c>
      <c r="J59" s="152" t="e">
        <v>#N/A</v>
      </c>
      <c r="K59" s="152" t="e">
        <v>#N/A</v>
      </c>
      <c r="L59" s="152">
        <v>3.333333333333333</v>
      </c>
      <c r="M59" s="152">
        <v>4.0833333333333339</v>
      </c>
      <c r="N59" s="152">
        <v>3.333333333333333</v>
      </c>
      <c r="O59" s="152">
        <v>4.0833333333333339</v>
      </c>
      <c r="P59" s="152">
        <v>1.18</v>
      </c>
      <c r="Q59" s="154">
        <v>11</v>
      </c>
    </row>
    <row r="60" spans="1:17" x14ac:dyDescent="0.25">
      <c r="A60">
        <v>209</v>
      </c>
      <c r="B60" t="s">
        <v>92</v>
      </c>
      <c r="C60">
        <v>100690</v>
      </c>
      <c r="D60" s="152" t="s">
        <v>2033</v>
      </c>
      <c r="E60" s="152" t="s">
        <v>4670</v>
      </c>
      <c r="F60" s="153"/>
      <c r="G60" s="152" t="e">
        <v>#N/A</v>
      </c>
      <c r="H60" s="152" t="s">
        <v>2033</v>
      </c>
      <c r="I60" s="152">
        <v>100690</v>
      </c>
      <c r="J60" s="152" t="e">
        <v>#N/A</v>
      </c>
      <c r="K60" s="152" t="e">
        <v>#N/A</v>
      </c>
      <c r="L60" s="152">
        <v>10</v>
      </c>
      <c r="M60" s="152">
        <v>14</v>
      </c>
      <c r="N60" s="152">
        <v>10</v>
      </c>
      <c r="O60" s="152">
        <v>14</v>
      </c>
      <c r="P60" s="152">
        <v>1.18</v>
      </c>
      <c r="Q60" s="154">
        <v>11</v>
      </c>
    </row>
    <row r="61" spans="1:17" x14ac:dyDescent="0.25">
      <c r="A61">
        <v>209</v>
      </c>
      <c r="B61" t="s">
        <v>92</v>
      </c>
      <c r="C61">
        <v>100692</v>
      </c>
      <c r="D61" s="152" t="s">
        <v>3639</v>
      </c>
      <c r="E61" s="152" t="s">
        <v>4670</v>
      </c>
      <c r="F61" s="153"/>
      <c r="G61" s="152" t="e">
        <v>#N/A</v>
      </c>
      <c r="H61" s="152" t="s">
        <v>2034</v>
      </c>
      <c r="I61" s="152">
        <v>100692</v>
      </c>
      <c r="J61" s="152" t="e">
        <v>#N/A</v>
      </c>
      <c r="K61" s="152" t="e">
        <v>#N/A</v>
      </c>
      <c r="L61" s="152">
        <v>3.333333333333333</v>
      </c>
      <c r="M61" s="152">
        <v>4.6666666666666661</v>
      </c>
      <c r="N61" s="152">
        <v>3.333333333333333</v>
      </c>
      <c r="O61" s="152">
        <v>4.6666666666666661</v>
      </c>
      <c r="P61" s="152">
        <v>1.18</v>
      </c>
      <c r="Q61" s="154">
        <v>11</v>
      </c>
    </row>
    <row r="62" spans="1:17" x14ac:dyDescent="0.25">
      <c r="A62">
        <v>209</v>
      </c>
      <c r="B62" t="s">
        <v>92</v>
      </c>
      <c r="C62">
        <v>100701</v>
      </c>
      <c r="D62" s="152" t="s">
        <v>2035</v>
      </c>
      <c r="E62" s="152" t="s">
        <v>4670</v>
      </c>
      <c r="F62" s="153"/>
      <c r="G62" s="152" t="e">
        <v>#N/A</v>
      </c>
      <c r="H62" s="152" t="s">
        <v>2035</v>
      </c>
      <c r="I62" s="152">
        <v>100701</v>
      </c>
      <c r="J62" s="152" t="e">
        <v>#N/A</v>
      </c>
      <c r="K62" s="152" t="e">
        <v>#N/A</v>
      </c>
      <c r="L62" s="152">
        <v>2.5</v>
      </c>
      <c r="M62" s="152">
        <v>3.5</v>
      </c>
      <c r="N62" s="152">
        <v>2.5</v>
      </c>
      <c r="O62" s="152">
        <v>3.5</v>
      </c>
      <c r="P62" s="152">
        <v>1.18</v>
      </c>
      <c r="Q62" s="154">
        <v>11</v>
      </c>
    </row>
    <row r="63" spans="1:17" x14ac:dyDescent="0.25">
      <c r="A63">
        <v>209</v>
      </c>
      <c r="B63" t="s">
        <v>92</v>
      </c>
      <c r="C63">
        <v>100708</v>
      </c>
      <c r="D63" s="152" t="s">
        <v>2036</v>
      </c>
      <c r="E63" s="152" t="s">
        <v>4670</v>
      </c>
      <c r="F63" s="153"/>
      <c r="G63" s="152" t="e">
        <v>#N/A</v>
      </c>
      <c r="H63" s="152" t="s">
        <v>2036</v>
      </c>
      <c r="I63" s="152">
        <v>100708</v>
      </c>
      <c r="J63" s="152" t="e">
        <v>#N/A</v>
      </c>
      <c r="K63" s="152" t="e">
        <v>#N/A</v>
      </c>
      <c r="L63" s="152">
        <v>6.6666666666666661</v>
      </c>
      <c r="M63" s="152">
        <v>9.3333333333333321</v>
      </c>
      <c r="N63" s="152">
        <v>6.6666666666666661</v>
      </c>
      <c r="O63" s="152">
        <v>9.3333333333333321</v>
      </c>
      <c r="P63" s="152">
        <v>1.18</v>
      </c>
      <c r="Q63" s="154">
        <v>11</v>
      </c>
    </row>
    <row r="64" spans="1:17" x14ac:dyDescent="0.25">
      <c r="A64">
        <v>209</v>
      </c>
      <c r="B64" t="s">
        <v>92</v>
      </c>
      <c r="C64">
        <v>100740</v>
      </c>
      <c r="D64" s="152" t="s">
        <v>2038</v>
      </c>
      <c r="E64" s="152" t="s">
        <v>4670</v>
      </c>
      <c r="F64" s="153"/>
      <c r="G64" s="152" t="e">
        <v>#N/A</v>
      </c>
      <c r="H64" s="152" t="s">
        <v>2038</v>
      </c>
      <c r="I64" s="152">
        <v>100740</v>
      </c>
      <c r="J64" s="152" t="e">
        <v>#N/A</v>
      </c>
      <c r="K64" s="152" t="e">
        <v>#N/A</v>
      </c>
      <c r="L64" s="152">
        <v>8.3333333333333339</v>
      </c>
      <c r="M64" s="152">
        <v>11.666666666666668</v>
      </c>
      <c r="N64" s="152">
        <v>8.3333333333333339</v>
      </c>
      <c r="O64" s="152">
        <v>11.666666666666668</v>
      </c>
      <c r="P64" s="152">
        <v>1.18</v>
      </c>
      <c r="Q64" s="154">
        <v>11</v>
      </c>
    </row>
    <row r="65" spans="1:17" x14ac:dyDescent="0.25">
      <c r="A65">
        <v>209</v>
      </c>
      <c r="B65" t="s">
        <v>92</v>
      </c>
      <c r="C65">
        <v>100748</v>
      </c>
      <c r="D65" s="152" t="s">
        <v>2039</v>
      </c>
      <c r="E65" s="152" t="s">
        <v>4668</v>
      </c>
      <c r="F65" s="153"/>
      <c r="G65" s="152" t="e">
        <v>#N/A</v>
      </c>
      <c r="H65" s="152" t="s">
        <v>2039</v>
      </c>
      <c r="I65" s="152">
        <v>100748</v>
      </c>
      <c r="J65" s="152" t="e">
        <v>#N/A</v>
      </c>
      <c r="K65" s="152" t="e">
        <v>#N/A</v>
      </c>
      <c r="L65" s="152">
        <v>10.416666666666668</v>
      </c>
      <c r="M65" s="152">
        <v>14.583333333333334</v>
      </c>
      <c r="N65" s="152">
        <v>10.416666666666668</v>
      </c>
      <c r="O65" s="152">
        <v>14.583333333333334</v>
      </c>
      <c r="P65" s="152">
        <v>1.18</v>
      </c>
      <c r="Q65" s="154">
        <v>11</v>
      </c>
    </row>
    <row r="66" spans="1:17" x14ac:dyDescent="0.25">
      <c r="A66">
        <v>209</v>
      </c>
      <c r="B66" t="s">
        <v>92</v>
      </c>
      <c r="C66">
        <v>100760</v>
      </c>
      <c r="D66" s="152" t="s">
        <v>2040</v>
      </c>
      <c r="E66" s="152" t="s">
        <v>4672</v>
      </c>
      <c r="F66" s="153"/>
      <c r="G66" s="152" t="e">
        <v>#N/A</v>
      </c>
      <c r="H66" s="152" t="s">
        <v>2040</v>
      </c>
      <c r="I66" s="152">
        <v>100760</v>
      </c>
      <c r="J66" s="152" t="e">
        <v>#N/A</v>
      </c>
      <c r="K66" s="152" t="e">
        <v>#N/A</v>
      </c>
      <c r="L66" s="152">
        <v>70.833333333333329</v>
      </c>
      <c r="M66" s="152">
        <v>99.166666666666657</v>
      </c>
      <c r="N66" s="152">
        <v>70.833333333333329</v>
      </c>
      <c r="O66" s="152">
        <v>99.166666666666657</v>
      </c>
      <c r="P66" s="152">
        <v>0</v>
      </c>
      <c r="Q66" s="154">
        <v>10</v>
      </c>
    </row>
    <row r="67" spans="1:17" x14ac:dyDescent="0.25">
      <c r="A67">
        <v>209</v>
      </c>
      <c r="B67" t="s">
        <v>92</v>
      </c>
      <c r="C67">
        <v>100763</v>
      </c>
      <c r="D67" s="152" t="s">
        <v>2041</v>
      </c>
      <c r="E67" s="152" t="s">
        <v>4673</v>
      </c>
      <c r="F67" s="153"/>
      <c r="G67" s="152" t="e">
        <v>#N/A</v>
      </c>
      <c r="H67" s="152" t="s">
        <v>2041</v>
      </c>
      <c r="I67" s="152">
        <v>100763</v>
      </c>
      <c r="J67" s="152" t="e">
        <v>#N/A</v>
      </c>
      <c r="K67" s="152" t="e">
        <v>#N/A</v>
      </c>
      <c r="L67" s="152">
        <v>45</v>
      </c>
      <c r="M67" s="152">
        <v>63</v>
      </c>
      <c r="N67" s="152">
        <v>45</v>
      </c>
      <c r="O67" s="152">
        <v>63</v>
      </c>
      <c r="P67" s="152">
        <v>0</v>
      </c>
      <c r="Q67" s="154">
        <v>10</v>
      </c>
    </row>
    <row r="68" spans="1:17" x14ac:dyDescent="0.25">
      <c r="A68">
        <v>209</v>
      </c>
      <c r="B68" t="s">
        <v>92</v>
      </c>
      <c r="C68">
        <v>100765</v>
      </c>
      <c r="D68" s="152" t="s">
        <v>2042</v>
      </c>
      <c r="E68" s="152" t="s">
        <v>4673</v>
      </c>
      <c r="F68" s="153"/>
      <c r="G68" s="152" t="e">
        <v>#N/A</v>
      </c>
      <c r="H68" s="152" t="s">
        <v>2042</v>
      </c>
      <c r="I68" s="152">
        <v>100765</v>
      </c>
      <c r="J68" s="152" t="e">
        <v>#N/A</v>
      </c>
      <c r="K68" s="152" t="e">
        <v>#N/A</v>
      </c>
      <c r="L68" s="152">
        <v>87.5</v>
      </c>
      <c r="M68" s="152">
        <v>122.5</v>
      </c>
      <c r="N68" s="152">
        <v>87.5</v>
      </c>
      <c r="O68" s="152">
        <v>122.5</v>
      </c>
      <c r="P68" s="152">
        <v>0</v>
      </c>
      <c r="Q68" s="154">
        <v>10</v>
      </c>
    </row>
    <row r="69" spans="1:17" x14ac:dyDescent="0.25">
      <c r="A69">
        <v>209</v>
      </c>
      <c r="B69" t="s">
        <v>92</v>
      </c>
      <c r="C69">
        <v>100766</v>
      </c>
      <c r="D69" s="152" t="s">
        <v>2043</v>
      </c>
      <c r="E69" s="152" t="s">
        <v>4672</v>
      </c>
      <c r="F69" s="153"/>
      <c r="G69" s="152" t="e">
        <v>#N/A</v>
      </c>
      <c r="H69" s="152" t="s">
        <v>2043</v>
      </c>
      <c r="I69" s="152">
        <v>100766</v>
      </c>
      <c r="J69" s="152" t="e">
        <v>#N/A</v>
      </c>
      <c r="K69" s="152" t="e">
        <v>#N/A</v>
      </c>
      <c r="L69" s="152">
        <v>72.083333333333329</v>
      </c>
      <c r="M69" s="152">
        <v>100.91666666666666</v>
      </c>
      <c r="N69" s="152">
        <v>72.083333333333329</v>
      </c>
      <c r="O69" s="152">
        <v>100.91666666666666</v>
      </c>
      <c r="P69" s="152">
        <v>0</v>
      </c>
      <c r="Q69" s="154">
        <v>10</v>
      </c>
    </row>
    <row r="70" spans="1:17" x14ac:dyDescent="0.25">
      <c r="A70">
        <v>210</v>
      </c>
      <c r="B70" t="s">
        <v>137</v>
      </c>
      <c r="C70">
        <v>100798</v>
      </c>
      <c r="D70" s="152" t="s">
        <v>2046</v>
      </c>
      <c r="E70" s="152" t="s">
        <v>4670</v>
      </c>
      <c r="F70" s="153"/>
      <c r="G70" s="152" t="e">
        <v>#N/A</v>
      </c>
      <c r="H70" s="152" t="s">
        <v>2046</v>
      </c>
      <c r="I70" s="152">
        <v>100798</v>
      </c>
      <c r="J70" s="152" t="e">
        <v>#N/A</v>
      </c>
      <c r="K70" s="152" t="e">
        <v>#N/A</v>
      </c>
      <c r="L70" s="152">
        <v>9.1666666666666661</v>
      </c>
      <c r="M70" s="152">
        <v>12.833333333333332</v>
      </c>
      <c r="N70" s="152">
        <v>9.1666666666666661</v>
      </c>
      <c r="O70" s="152">
        <v>12.833333333333332</v>
      </c>
      <c r="P70" s="152">
        <v>1.18</v>
      </c>
      <c r="Q70" s="154">
        <v>11</v>
      </c>
    </row>
    <row r="71" spans="1:17" x14ac:dyDescent="0.25">
      <c r="A71">
        <v>210</v>
      </c>
      <c r="B71" t="s">
        <v>137</v>
      </c>
      <c r="C71">
        <v>100809</v>
      </c>
      <c r="D71" s="152" t="s">
        <v>2047</v>
      </c>
      <c r="E71" s="152" t="s">
        <v>4670</v>
      </c>
      <c r="F71" s="153"/>
      <c r="G71" s="152" t="e">
        <v>#N/A</v>
      </c>
      <c r="H71" s="152" t="s">
        <v>2047</v>
      </c>
      <c r="I71" s="152">
        <v>100809</v>
      </c>
      <c r="J71" s="152" t="e">
        <v>#N/A</v>
      </c>
      <c r="K71" s="152" t="e">
        <v>#N/A</v>
      </c>
      <c r="L71" s="152">
        <v>3.333333333333333</v>
      </c>
      <c r="M71" s="152">
        <v>5.8333333333333339</v>
      </c>
      <c r="N71" s="152">
        <v>3.333333333333333</v>
      </c>
      <c r="O71" s="152">
        <v>5.8333333333333339</v>
      </c>
      <c r="P71" s="152">
        <v>1.18</v>
      </c>
      <c r="Q71" s="154">
        <v>11</v>
      </c>
    </row>
    <row r="72" spans="1:17" x14ac:dyDescent="0.25">
      <c r="A72">
        <v>210</v>
      </c>
      <c r="B72" t="s">
        <v>137</v>
      </c>
      <c r="C72">
        <v>100811</v>
      </c>
      <c r="D72" s="152" t="s">
        <v>2048</v>
      </c>
      <c r="E72" s="152" t="s">
        <v>4670</v>
      </c>
      <c r="F72" s="153"/>
      <c r="G72" s="152" t="e">
        <v>#N/A</v>
      </c>
      <c r="H72" s="152" t="s">
        <v>2048</v>
      </c>
      <c r="I72" s="152">
        <v>100811</v>
      </c>
      <c r="J72" s="152" t="e">
        <v>#N/A</v>
      </c>
      <c r="K72" s="152" t="e">
        <v>#N/A</v>
      </c>
      <c r="L72" s="152">
        <v>5.8333333333333339</v>
      </c>
      <c r="M72" s="152">
        <v>8.1666666666666679</v>
      </c>
      <c r="N72" s="152">
        <v>5.8333333333333339</v>
      </c>
      <c r="O72" s="152">
        <v>8.1666666666666679</v>
      </c>
      <c r="P72" s="152">
        <v>1.18</v>
      </c>
      <c r="Q72" s="154">
        <v>11</v>
      </c>
    </row>
    <row r="73" spans="1:17" x14ac:dyDescent="0.25">
      <c r="A73">
        <v>210</v>
      </c>
      <c r="B73" t="s">
        <v>137</v>
      </c>
      <c r="C73">
        <v>100830</v>
      </c>
      <c r="D73" s="152" t="s">
        <v>2050</v>
      </c>
      <c r="E73" s="152" t="s">
        <v>4668</v>
      </c>
      <c r="F73" s="153"/>
      <c r="G73" s="152" t="e">
        <v>#N/A</v>
      </c>
      <c r="H73" s="152" t="s">
        <v>2050</v>
      </c>
      <c r="I73" s="152">
        <v>100830</v>
      </c>
      <c r="J73" s="152" t="e">
        <v>#N/A</v>
      </c>
      <c r="K73" s="152" t="e">
        <v>#N/A</v>
      </c>
      <c r="L73" s="152">
        <v>4.166666666666667</v>
      </c>
      <c r="M73" s="152">
        <v>5.8333333333333339</v>
      </c>
      <c r="N73" s="152">
        <v>4.166666666666667</v>
      </c>
      <c r="O73" s="152">
        <v>5.8333333333333339</v>
      </c>
      <c r="P73" s="152">
        <v>1.18</v>
      </c>
      <c r="Q73" s="154">
        <v>11</v>
      </c>
    </row>
    <row r="74" spans="1:17" x14ac:dyDescent="0.25">
      <c r="A74">
        <v>210</v>
      </c>
      <c r="B74" t="s">
        <v>137</v>
      </c>
      <c r="C74">
        <v>100837</v>
      </c>
      <c r="D74" s="152" t="s">
        <v>2051</v>
      </c>
      <c r="E74" s="152" t="s">
        <v>4668</v>
      </c>
      <c r="F74" s="153"/>
      <c r="G74" s="152" t="e">
        <v>#N/A</v>
      </c>
      <c r="H74" s="152" t="s">
        <v>2051</v>
      </c>
      <c r="I74" s="152">
        <v>100837</v>
      </c>
      <c r="J74" s="152" t="e">
        <v>#N/A</v>
      </c>
      <c r="K74" s="152" t="e">
        <v>#N/A</v>
      </c>
      <c r="L74" s="152">
        <v>3.333333333333333</v>
      </c>
      <c r="M74" s="152">
        <v>5.8333333333333339</v>
      </c>
      <c r="N74" s="152">
        <v>3.333333333333333</v>
      </c>
      <c r="O74" s="152">
        <v>5.8333333333333339</v>
      </c>
      <c r="P74" s="152">
        <v>1.18</v>
      </c>
      <c r="Q74" s="154">
        <v>11</v>
      </c>
    </row>
    <row r="75" spans="1:17" x14ac:dyDescent="0.25">
      <c r="A75">
        <v>210</v>
      </c>
      <c r="B75" t="s">
        <v>137</v>
      </c>
      <c r="C75">
        <v>100872</v>
      </c>
      <c r="D75" s="152" t="s">
        <v>2053</v>
      </c>
      <c r="E75" s="152" t="s">
        <v>4673</v>
      </c>
      <c r="F75" s="153"/>
      <c r="G75" s="152" t="e">
        <v>#N/A</v>
      </c>
      <c r="H75" s="152" t="s">
        <v>2053</v>
      </c>
      <c r="I75" s="152">
        <v>100872</v>
      </c>
      <c r="J75" s="152" t="e">
        <v>#N/A</v>
      </c>
      <c r="K75" s="152" t="e">
        <v>#N/A</v>
      </c>
      <c r="L75" s="152">
        <v>65</v>
      </c>
      <c r="M75" s="152">
        <v>91</v>
      </c>
      <c r="N75" s="152">
        <v>65</v>
      </c>
      <c r="O75" s="152">
        <v>91</v>
      </c>
      <c r="P75" s="152">
        <v>0</v>
      </c>
      <c r="Q75" s="154">
        <v>10</v>
      </c>
    </row>
    <row r="76" spans="1:17" x14ac:dyDescent="0.25">
      <c r="A76">
        <v>210</v>
      </c>
      <c r="B76" t="s">
        <v>137</v>
      </c>
      <c r="C76">
        <v>100875</v>
      </c>
      <c r="D76" s="152" t="s">
        <v>2054</v>
      </c>
      <c r="E76" s="152" t="s">
        <v>4673</v>
      </c>
      <c r="F76" s="153"/>
      <c r="G76" s="152" t="e">
        <v>#N/A</v>
      </c>
      <c r="H76" s="152" t="s">
        <v>2054</v>
      </c>
      <c r="I76" s="152">
        <v>100875</v>
      </c>
      <c r="J76" s="152" t="e">
        <v>#N/A</v>
      </c>
      <c r="K76" s="152" t="e">
        <v>#N/A</v>
      </c>
      <c r="L76" s="152">
        <v>0</v>
      </c>
      <c r="M76" s="152">
        <v>0</v>
      </c>
      <c r="N76" s="152">
        <v>0</v>
      </c>
      <c r="O76" s="152">
        <v>0</v>
      </c>
      <c r="P76" s="152">
        <v>0</v>
      </c>
      <c r="Q76" s="154">
        <v>10</v>
      </c>
    </row>
    <row r="77" spans="1:17" x14ac:dyDescent="0.25">
      <c r="A77">
        <v>210</v>
      </c>
      <c r="B77" t="s">
        <v>137</v>
      </c>
      <c r="C77">
        <v>100878</v>
      </c>
      <c r="D77" s="152" t="s">
        <v>2056</v>
      </c>
      <c r="E77" s="152" t="s">
        <v>4673</v>
      </c>
      <c r="F77" s="153"/>
      <c r="G77" s="152" t="e">
        <v>#N/A</v>
      </c>
      <c r="H77" s="152" t="s">
        <v>2056</v>
      </c>
      <c r="I77" s="152">
        <v>100878</v>
      </c>
      <c r="J77" s="152" t="e">
        <v>#N/A</v>
      </c>
      <c r="K77" s="152" t="e">
        <v>#N/A</v>
      </c>
      <c r="L77" s="152">
        <v>30.833333333333336</v>
      </c>
      <c r="M77" s="152">
        <v>44.916666666666671</v>
      </c>
      <c r="N77" s="152">
        <v>30.833333333333336</v>
      </c>
      <c r="O77" s="152">
        <v>44.916666666666671</v>
      </c>
      <c r="P77" s="152">
        <v>0</v>
      </c>
      <c r="Q77" s="154">
        <v>10</v>
      </c>
    </row>
    <row r="78" spans="1:17" x14ac:dyDescent="0.25">
      <c r="A78">
        <v>210</v>
      </c>
      <c r="B78" t="s">
        <v>137</v>
      </c>
      <c r="C78">
        <v>100879</v>
      </c>
      <c r="D78" s="152" t="s">
        <v>2057</v>
      </c>
      <c r="E78" s="152" t="s">
        <v>4673</v>
      </c>
      <c r="F78" s="153"/>
      <c r="G78" s="152" t="e">
        <v>#N/A</v>
      </c>
      <c r="H78" s="152" t="s">
        <v>2057</v>
      </c>
      <c r="I78" s="152">
        <v>100879</v>
      </c>
      <c r="J78" s="152" t="e">
        <v>#N/A</v>
      </c>
      <c r="K78" s="152" t="e">
        <v>#N/A</v>
      </c>
      <c r="L78" s="152">
        <v>14.583333333333332</v>
      </c>
      <c r="M78" s="152">
        <v>20.416666666666664</v>
      </c>
      <c r="N78" s="152">
        <v>14.583333333333332</v>
      </c>
      <c r="O78" s="152">
        <v>20.416666666666664</v>
      </c>
      <c r="P78" s="152">
        <v>0</v>
      </c>
      <c r="Q78" s="154">
        <v>10</v>
      </c>
    </row>
    <row r="79" spans="1:17" x14ac:dyDescent="0.25">
      <c r="A79">
        <v>210</v>
      </c>
      <c r="B79" t="s">
        <v>137</v>
      </c>
      <c r="C79">
        <v>100880</v>
      </c>
      <c r="D79" s="152" t="s">
        <v>2058</v>
      </c>
      <c r="E79" s="152" t="s">
        <v>4673</v>
      </c>
      <c r="F79" s="153"/>
      <c r="G79" s="152" t="e">
        <v>#N/A</v>
      </c>
      <c r="H79" s="152" t="s">
        <v>2058</v>
      </c>
      <c r="I79" s="152">
        <v>100880</v>
      </c>
      <c r="J79" s="152" t="e">
        <v>#N/A</v>
      </c>
      <c r="K79" s="152" t="e">
        <v>#N/A</v>
      </c>
      <c r="L79" s="152">
        <v>40.416666666666671</v>
      </c>
      <c r="M79" s="152">
        <v>58.916666666666664</v>
      </c>
      <c r="N79" s="152">
        <v>40.416666666666671</v>
      </c>
      <c r="O79" s="152">
        <v>58.916666666666664</v>
      </c>
      <c r="P79" s="152">
        <v>0</v>
      </c>
      <c r="Q79" s="154">
        <v>10</v>
      </c>
    </row>
    <row r="80" spans="1:17" x14ac:dyDescent="0.25">
      <c r="A80">
        <v>210</v>
      </c>
      <c r="B80" t="s">
        <v>137</v>
      </c>
      <c r="C80">
        <v>100881</v>
      </c>
      <c r="D80" s="152" t="s">
        <v>2059</v>
      </c>
      <c r="E80" s="152" t="s">
        <v>4673</v>
      </c>
      <c r="F80" s="153"/>
      <c r="G80" s="152" t="e">
        <v>#N/A</v>
      </c>
      <c r="H80" s="152" t="s">
        <v>2059</v>
      </c>
      <c r="I80" s="152">
        <v>100881</v>
      </c>
      <c r="J80" s="152" t="e">
        <v>#N/A</v>
      </c>
      <c r="K80" s="152" t="e">
        <v>#N/A</v>
      </c>
      <c r="L80" s="152">
        <v>37.5</v>
      </c>
      <c r="M80" s="152">
        <v>52.5</v>
      </c>
      <c r="N80" s="152">
        <v>37.5</v>
      </c>
      <c r="O80" s="152">
        <v>52.5</v>
      </c>
      <c r="P80" s="152">
        <v>0</v>
      </c>
      <c r="Q80" s="154">
        <v>10</v>
      </c>
    </row>
    <row r="81" spans="1:17" x14ac:dyDescent="0.25">
      <c r="A81">
        <v>211</v>
      </c>
      <c r="B81" t="s">
        <v>152</v>
      </c>
      <c r="C81">
        <v>100889</v>
      </c>
      <c r="D81" s="152" t="s">
        <v>2060</v>
      </c>
      <c r="E81" s="152" t="s">
        <v>1969</v>
      </c>
      <c r="F81" s="153"/>
      <c r="G81" s="152" t="e">
        <v>#N/A</v>
      </c>
      <c r="H81" s="152" t="s">
        <v>2060</v>
      </c>
      <c r="I81" s="152">
        <v>100889</v>
      </c>
      <c r="J81" s="152" t="e">
        <v>#N/A</v>
      </c>
      <c r="K81" s="152" t="e">
        <v>#N/A</v>
      </c>
      <c r="L81" s="152">
        <v>117.08333333333334</v>
      </c>
      <c r="M81" s="152">
        <v>163.91666666666669</v>
      </c>
      <c r="N81" s="152">
        <v>117.08333333333334</v>
      </c>
      <c r="O81" s="152">
        <v>163.91666666666669</v>
      </c>
      <c r="P81" s="152">
        <v>0</v>
      </c>
      <c r="Q81" s="154">
        <v>10</v>
      </c>
    </row>
    <row r="82" spans="1:17" x14ac:dyDescent="0.25">
      <c r="A82">
        <v>211</v>
      </c>
      <c r="B82" t="s">
        <v>152</v>
      </c>
      <c r="C82">
        <v>100890</v>
      </c>
      <c r="D82" s="152" t="s">
        <v>3658</v>
      </c>
      <c r="E82" s="152" t="s">
        <v>4670</v>
      </c>
      <c r="F82" s="153"/>
      <c r="G82" s="152" t="e">
        <v>#N/A</v>
      </c>
      <c r="H82" s="152" t="s">
        <v>2061</v>
      </c>
      <c r="I82" s="152">
        <v>100890</v>
      </c>
      <c r="J82" s="152" t="e">
        <v>#N/A</v>
      </c>
      <c r="K82" s="152" t="e">
        <v>#N/A</v>
      </c>
      <c r="L82" s="152">
        <v>5</v>
      </c>
      <c r="M82" s="152">
        <v>2.916666666666667</v>
      </c>
      <c r="N82" s="152">
        <v>5</v>
      </c>
      <c r="O82" s="152">
        <v>2.916666666666667</v>
      </c>
      <c r="P82" s="152">
        <v>1.18</v>
      </c>
      <c r="Q82" s="154">
        <v>11</v>
      </c>
    </row>
    <row r="83" spans="1:17" x14ac:dyDescent="0.25">
      <c r="A83">
        <v>211</v>
      </c>
      <c r="B83" t="s">
        <v>152</v>
      </c>
      <c r="C83">
        <v>100902</v>
      </c>
      <c r="D83" s="152" t="s">
        <v>3662</v>
      </c>
      <c r="E83" s="152" t="s">
        <v>4670</v>
      </c>
      <c r="F83" s="153"/>
      <c r="G83" s="152">
        <v>100886</v>
      </c>
      <c r="H83" s="152" t="s">
        <v>2062</v>
      </c>
      <c r="I83" s="152">
        <v>100902</v>
      </c>
      <c r="J83" s="152" t="e">
        <v>#N/A</v>
      </c>
      <c r="K83" s="152" t="e">
        <v>#N/A</v>
      </c>
      <c r="L83" s="152">
        <v>12.5</v>
      </c>
      <c r="M83" s="152">
        <v>17.5</v>
      </c>
      <c r="N83" s="152">
        <v>12.5</v>
      </c>
      <c r="O83" s="152">
        <v>17.5</v>
      </c>
      <c r="P83" s="152">
        <v>1.18</v>
      </c>
      <c r="Q83" s="154">
        <v>11</v>
      </c>
    </row>
    <row r="84" spans="1:17" x14ac:dyDescent="0.25">
      <c r="A84">
        <v>211</v>
      </c>
      <c r="B84" t="s">
        <v>152</v>
      </c>
      <c r="C84">
        <v>100903</v>
      </c>
      <c r="D84" s="152" t="s">
        <v>3663</v>
      </c>
      <c r="E84" s="152" t="s">
        <v>4670</v>
      </c>
      <c r="F84" s="153"/>
      <c r="G84" s="152" t="e">
        <v>#N/A</v>
      </c>
      <c r="H84" s="152" t="s">
        <v>2063</v>
      </c>
      <c r="I84" s="152">
        <v>100903</v>
      </c>
      <c r="J84" s="152" t="e">
        <v>#N/A</v>
      </c>
      <c r="K84" s="152" t="e">
        <v>#N/A</v>
      </c>
      <c r="L84" s="152">
        <v>6.6666666666666661</v>
      </c>
      <c r="M84" s="152">
        <v>9.3333333333333321</v>
      </c>
      <c r="N84" s="152">
        <v>6.6666666666666661</v>
      </c>
      <c r="O84" s="152">
        <v>9.3333333333333321</v>
      </c>
      <c r="P84" s="152">
        <v>1.18</v>
      </c>
      <c r="Q84" s="154">
        <v>11</v>
      </c>
    </row>
    <row r="85" spans="1:17" x14ac:dyDescent="0.25">
      <c r="A85">
        <v>211</v>
      </c>
      <c r="B85" t="s">
        <v>152</v>
      </c>
      <c r="C85">
        <v>100937</v>
      </c>
      <c r="D85" s="152" t="s">
        <v>3657</v>
      </c>
      <c r="E85" s="152" t="s">
        <v>4670</v>
      </c>
      <c r="F85" s="153"/>
      <c r="G85" s="152" t="e">
        <v>#N/A</v>
      </c>
      <c r="H85" s="152" t="s">
        <v>2064</v>
      </c>
      <c r="I85" s="152">
        <v>100937</v>
      </c>
      <c r="J85" s="152" t="e">
        <v>#N/A</v>
      </c>
      <c r="K85" s="152" t="e">
        <v>#N/A</v>
      </c>
      <c r="L85" s="152">
        <v>6.25</v>
      </c>
      <c r="M85" s="152">
        <v>8.75</v>
      </c>
      <c r="N85" s="152">
        <v>6.25</v>
      </c>
      <c r="O85" s="152">
        <v>8.75</v>
      </c>
      <c r="P85" s="152">
        <v>1.18</v>
      </c>
      <c r="Q85" s="154">
        <v>11</v>
      </c>
    </row>
    <row r="86" spans="1:17" x14ac:dyDescent="0.25">
      <c r="A86">
        <v>211</v>
      </c>
      <c r="B86" t="s">
        <v>152</v>
      </c>
      <c r="C86">
        <v>100974</v>
      </c>
      <c r="D86" s="152" t="s">
        <v>3661</v>
      </c>
      <c r="E86" s="152" t="s">
        <v>4680</v>
      </c>
      <c r="F86" s="153"/>
      <c r="G86" s="152" t="e">
        <v>#N/A</v>
      </c>
      <c r="H86" s="152" t="s">
        <v>2065</v>
      </c>
      <c r="I86" s="152">
        <v>100974</v>
      </c>
      <c r="J86" s="152" t="e">
        <v>#N/A</v>
      </c>
      <c r="K86" s="152" t="e">
        <v>#N/A</v>
      </c>
      <c r="L86" s="152">
        <v>12.083333333333332</v>
      </c>
      <c r="M86" s="152">
        <v>16.916666666666664</v>
      </c>
      <c r="N86" s="152">
        <v>12.083333333333332</v>
      </c>
      <c r="O86" s="152">
        <v>16.916666666666664</v>
      </c>
      <c r="P86" s="152">
        <v>1.18</v>
      </c>
      <c r="Q86" s="154">
        <v>11</v>
      </c>
    </row>
    <row r="87" spans="1:17" x14ac:dyDescent="0.25">
      <c r="A87">
        <v>211</v>
      </c>
      <c r="B87" t="s">
        <v>152</v>
      </c>
      <c r="C87">
        <v>100986</v>
      </c>
      <c r="D87" s="152" t="s">
        <v>2066</v>
      </c>
      <c r="E87" s="152" t="s">
        <v>4673</v>
      </c>
      <c r="F87" s="153"/>
      <c r="G87" s="152" t="e">
        <v>#N/A</v>
      </c>
      <c r="H87" s="152" t="s">
        <v>2066</v>
      </c>
      <c r="I87" s="152">
        <v>100986</v>
      </c>
      <c r="J87" s="152" t="e">
        <v>#N/A</v>
      </c>
      <c r="K87" s="152" t="e">
        <v>#N/A</v>
      </c>
      <c r="L87" s="152">
        <v>21.666666666666664</v>
      </c>
      <c r="M87" s="152">
        <v>30.333333333333332</v>
      </c>
      <c r="N87" s="152">
        <v>21.666666666666664</v>
      </c>
      <c r="O87" s="152">
        <v>30.333333333333332</v>
      </c>
      <c r="P87" s="152">
        <v>0</v>
      </c>
      <c r="Q87" s="154">
        <v>10</v>
      </c>
    </row>
    <row r="88" spans="1:17" x14ac:dyDescent="0.25">
      <c r="A88">
        <v>211</v>
      </c>
      <c r="B88" t="s">
        <v>152</v>
      </c>
      <c r="C88">
        <v>100987</v>
      </c>
      <c r="D88" s="152" t="s">
        <v>4681</v>
      </c>
      <c r="E88" s="152" t="s">
        <v>4673</v>
      </c>
      <c r="F88" s="153"/>
      <c r="G88" s="152" t="e">
        <v>#N/A</v>
      </c>
      <c r="H88" s="152" t="s">
        <v>2067</v>
      </c>
      <c r="I88" s="152">
        <v>100987</v>
      </c>
      <c r="J88" s="152" t="e">
        <v>#N/A</v>
      </c>
      <c r="K88" s="152" t="e">
        <v>#N/A</v>
      </c>
      <c r="L88" s="152">
        <v>216.66666666666669</v>
      </c>
      <c r="M88" s="152">
        <v>303.33333333333337</v>
      </c>
      <c r="N88" s="152">
        <v>216.66666666666669</v>
      </c>
      <c r="O88" s="152">
        <v>303.33333333333337</v>
      </c>
      <c r="P88" s="152">
        <v>0</v>
      </c>
      <c r="Q88" s="154">
        <v>10</v>
      </c>
    </row>
    <row r="89" spans="1:17" x14ac:dyDescent="0.25">
      <c r="A89">
        <v>211</v>
      </c>
      <c r="B89" t="s">
        <v>152</v>
      </c>
      <c r="C89">
        <v>100989</v>
      </c>
      <c r="D89" s="152" t="s">
        <v>2068</v>
      </c>
      <c r="E89" s="152" t="s">
        <v>4673</v>
      </c>
      <c r="F89" s="153"/>
      <c r="G89" s="152" t="e">
        <v>#N/A</v>
      </c>
      <c r="H89" s="152" t="s">
        <v>2068</v>
      </c>
      <c r="I89" s="152">
        <v>100989</v>
      </c>
      <c r="J89" s="152" t="e">
        <v>#N/A</v>
      </c>
      <c r="K89" s="152" t="e">
        <v>#N/A</v>
      </c>
      <c r="L89" s="152">
        <v>52.083333333333329</v>
      </c>
      <c r="M89" s="152">
        <v>72.916666666666657</v>
      </c>
      <c r="N89" s="152">
        <v>52.083333333333329</v>
      </c>
      <c r="O89" s="152">
        <v>72.916666666666657</v>
      </c>
      <c r="P89" s="152">
        <v>0</v>
      </c>
      <c r="Q89" s="154">
        <v>10</v>
      </c>
    </row>
    <row r="90" spans="1:17" x14ac:dyDescent="0.25">
      <c r="A90">
        <v>212</v>
      </c>
      <c r="B90" t="s">
        <v>157</v>
      </c>
      <c r="C90">
        <v>100994</v>
      </c>
      <c r="D90" s="152" t="s">
        <v>2070</v>
      </c>
      <c r="E90" s="152" t="s">
        <v>1969</v>
      </c>
      <c r="F90" s="153"/>
      <c r="G90" s="152" t="e">
        <v>#N/A</v>
      </c>
      <c r="H90" s="152" t="s">
        <v>2070</v>
      </c>
      <c r="I90" s="152">
        <v>100994</v>
      </c>
      <c r="J90" s="152" t="e">
        <v>#N/A</v>
      </c>
      <c r="K90" s="152" t="e">
        <v>#N/A</v>
      </c>
      <c r="L90" s="152">
        <v>39.166666666666664</v>
      </c>
      <c r="M90" s="152">
        <v>54.833333333333329</v>
      </c>
      <c r="N90" s="152">
        <v>39.166666666666664</v>
      </c>
      <c r="O90" s="152">
        <v>54.833333333333329</v>
      </c>
      <c r="P90" s="152">
        <v>0</v>
      </c>
      <c r="Q90" s="154">
        <v>10</v>
      </c>
    </row>
    <row r="91" spans="1:17" x14ac:dyDescent="0.25">
      <c r="A91">
        <v>212</v>
      </c>
      <c r="B91" t="s">
        <v>157</v>
      </c>
      <c r="C91">
        <v>101018</v>
      </c>
      <c r="D91" s="152" t="s">
        <v>2073</v>
      </c>
      <c r="E91" s="152" t="s">
        <v>4670</v>
      </c>
      <c r="F91" s="153"/>
      <c r="G91" s="152" t="e">
        <v>#N/A</v>
      </c>
      <c r="H91" s="152" t="s">
        <v>2073</v>
      </c>
      <c r="I91" s="152">
        <v>101018</v>
      </c>
      <c r="J91" s="152" t="e">
        <v>#N/A</v>
      </c>
      <c r="K91" s="152" t="e">
        <v>#N/A</v>
      </c>
      <c r="L91" s="152">
        <v>12.5</v>
      </c>
      <c r="M91" s="152">
        <v>17.5</v>
      </c>
      <c r="N91" s="152">
        <v>12.5</v>
      </c>
      <c r="O91" s="152">
        <v>17.5</v>
      </c>
      <c r="P91" s="152">
        <v>1.18</v>
      </c>
      <c r="Q91" s="154">
        <v>11</v>
      </c>
    </row>
    <row r="92" spans="1:17" x14ac:dyDescent="0.25">
      <c r="A92">
        <v>212</v>
      </c>
      <c r="B92" t="s">
        <v>157</v>
      </c>
      <c r="C92">
        <v>101021</v>
      </c>
      <c r="D92" s="152" t="s">
        <v>2074</v>
      </c>
      <c r="E92" s="152" t="s">
        <v>4670</v>
      </c>
      <c r="F92" s="153"/>
      <c r="G92" s="152" t="e">
        <v>#N/A</v>
      </c>
      <c r="H92" s="152" t="s">
        <v>2074</v>
      </c>
      <c r="I92" s="152">
        <v>101021</v>
      </c>
      <c r="J92" s="152" t="e">
        <v>#N/A</v>
      </c>
      <c r="K92" s="152" t="e">
        <v>#N/A</v>
      </c>
      <c r="L92" s="152">
        <v>18.75</v>
      </c>
      <c r="M92" s="152">
        <v>26.25</v>
      </c>
      <c r="N92" s="152">
        <v>18.75</v>
      </c>
      <c r="O92" s="152">
        <v>26.25</v>
      </c>
      <c r="P92" s="152">
        <v>1.18</v>
      </c>
      <c r="Q92" s="154">
        <v>11</v>
      </c>
    </row>
    <row r="93" spans="1:17" x14ac:dyDescent="0.25">
      <c r="A93">
        <v>212</v>
      </c>
      <c r="B93" t="s">
        <v>157</v>
      </c>
      <c r="C93">
        <v>101022</v>
      </c>
      <c r="D93" s="152" t="s">
        <v>2075</v>
      </c>
      <c r="E93" s="152" t="s">
        <v>4670</v>
      </c>
      <c r="F93" s="153">
        <v>1</v>
      </c>
      <c r="G93" s="152" t="e">
        <v>#N/A</v>
      </c>
      <c r="H93" s="152" t="s">
        <v>2075</v>
      </c>
      <c r="I93" s="152">
        <v>101022</v>
      </c>
      <c r="J93" s="152" t="e">
        <v>#N/A</v>
      </c>
      <c r="K93" s="152" t="e">
        <v>#N/A</v>
      </c>
      <c r="L93" s="152">
        <v>6.6666666666666661</v>
      </c>
      <c r="M93" s="152">
        <v>9.3333333333333321</v>
      </c>
      <c r="N93" s="152">
        <v>6.6666666666666661</v>
      </c>
      <c r="O93" s="152">
        <v>9.3333333333333321</v>
      </c>
      <c r="P93" s="152">
        <v>1.18</v>
      </c>
      <c r="Q93" s="154">
        <v>11</v>
      </c>
    </row>
    <row r="94" spans="1:17" x14ac:dyDescent="0.25">
      <c r="A94">
        <v>212</v>
      </c>
      <c r="B94" t="s">
        <v>157</v>
      </c>
      <c r="C94">
        <v>101027</v>
      </c>
      <c r="D94" s="152" t="s">
        <v>2076</v>
      </c>
      <c r="E94" s="152" t="s">
        <v>4670</v>
      </c>
      <c r="F94" s="153"/>
      <c r="G94" s="152" t="e">
        <v>#N/A</v>
      </c>
      <c r="H94" s="152" t="s">
        <v>2076</v>
      </c>
      <c r="I94" s="152">
        <v>101027</v>
      </c>
      <c r="J94" s="152" t="e">
        <v>#N/A</v>
      </c>
      <c r="K94" s="152" t="e">
        <v>#N/A</v>
      </c>
      <c r="L94" s="152">
        <v>7.5</v>
      </c>
      <c r="M94" s="152">
        <v>10.5</v>
      </c>
      <c r="N94" s="152">
        <v>7.5</v>
      </c>
      <c r="O94" s="152">
        <v>10.5</v>
      </c>
      <c r="P94" s="152">
        <v>1.18</v>
      </c>
      <c r="Q94" s="154">
        <v>11</v>
      </c>
    </row>
    <row r="95" spans="1:17" x14ac:dyDescent="0.25">
      <c r="A95">
        <v>212</v>
      </c>
      <c r="B95" t="s">
        <v>157</v>
      </c>
      <c r="C95">
        <v>101028</v>
      </c>
      <c r="D95" s="152" t="s">
        <v>2077</v>
      </c>
      <c r="E95" s="152" t="s">
        <v>4670</v>
      </c>
      <c r="F95" s="153"/>
      <c r="G95" s="152" t="e">
        <v>#N/A</v>
      </c>
      <c r="H95" s="152" t="s">
        <v>2077</v>
      </c>
      <c r="I95" s="152">
        <v>101028</v>
      </c>
      <c r="J95" s="152" t="e">
        <v>#N/A</v>
      </c>
      <c r="K95" s="152" t="e">
        <v>#N/A</v>
      </c>
      <c r="L95" s="152">
        <v>11.666666666666668</v>
      </c>
      <c r="M95" s="152">
        <v>24.5</v>
      </c>
      <c r="N95" s="152">
        <v>11.666666666666668</v>
      </c>
      <c r="O95" s="152">
        <v>24.5</v>
      </c>
      <c r="P95" s="152">
        <v>1.18</v>
      </c>
      <c r="Q95" s="154">
        <v>11</v>
      </c>
    </row>
    <row r="96" spans="1:17" x14ac:dyDescent="0.25">
      <c r="A96">
        <v>212</v>
      </c>
      <c r="B96" t="s">
        <v>157</v>
      </c>
      <c r="C96">
        <v>101057</v>
      </c>
      <c r="D96" s="152" t="s">
        <v>2080</v>
      </c>
      <c r="E96" s="152" t="s">
        <v>4679</v>
      </c>
      <c r="F96" s="153"/>
      <c r="G96" s="152" t="e">
        <v>#N/A</v>
      </c>
      <c r="H96" s="152" t="s">
        <v>2080</v>
      </c>
      <c r="I96" s="152">
        <v>101057</v>
      </c>
      <c r="J96" s="152" t="e">
        <v>#N/A</v>
      </c>
      <c r="K96" s="152" t="e">
        <v>#N/A</v>
      </c>
      <c r="L96" s="152">
        <v>7.5</v>
      </c>
      <c r="M96" s="152">
        <v>10.5</v>
      </c>
      <c r="N96" s="152">
        <v>7.5</v>
      </c>
      <c r="O96" s="152">
        <v>10.5</v>
      </c>
      <c r="P96" s="152">
        <v>1.18</v>
      </c>
      <c r="Q96" s="154">
        <v>11</v>
      </c>
    </row>
    <row r="97" spans="1:17" x14ac:dyDescent="0.25">
      <c r="A97">
        <v>212</v>
      </c>
      <c r="B97" t="s">
        <v>157</v>
      </c>
      <c r="C97">
        <v>101094</v>
      </c>
      <c r="D97" s="152" t="s">
        <v>2081</v>
      </c>
      <c r="E97" s="152" t="s">
        <v>4673</v>
      </c>
      <c r="F97" s="153"/>
      <c r="G97" s="152" t="e">
        <v>#N/A</v>
      </c>
      <c r="H97" s="152" t="s">
        <v>2081</v>
      </c>
      <c r="I97" s="152">
        <v>101094</v>
      </c>
      <c r="J97" s="152" t="e">
        <v>#N/A</v>
      </c>
      <c r="K97" s="152" t="e">
        <v>#N/A</v>
      </c>
      <c r="L97" s="152">
        <v>35.416666666666664</v>
      </c>
      <c r="M97" s="152">
        <v>58.333333333333336</v>
      </c>
      <c r="N97" s="152">
        <v>35.416666666666664</v>
      </c>
      <c r="O97" s="152">
        <v>58.333333333333336</v>
      </c>
      <c r="P97" s="152">
        <v>0</v>
      </c>
      <c r="Q97" s="154">
        <v>10</v>
      </c>
    </row>
    <row r="98" spans="1:17" x14ac:dyDescent="0.25">
      <c r="A98">
        <v>212</v>
      </c>
      <c r="B98" t="s">
        <v>157</v>
      </c>
      <c r="C98">
        <v>101099</v>
      </c>
      <c r="D98" s="152" t="s">
        <v>2082</v>
      </c>
      <c r="E98" s="152" t="s">
        <v>4673</v>
      </c>
      <c r="F98" s="153"/>
      <c r="G98" s="152" t="e">
        <v>#N/A</v>
      </c>
      <c r="H98" s="152" t="s">
        <v>2082</v>
      </c>
      <c r="I98" s="152">
        <v>101099</v>
      </c>
      <c r="J98" s="152" t="e">
        <v>#N/A</v>
      </c>
      <c r="K98" s="152" t="e">
        <v>#N/A</v>
      </c>
      <c r="L98" s="152">
        <v>27.083333333333336</v>
      </c>
      <c r="M98" s="152">
        <v>37.916666666666671</v>
      </c>
      <c r="N98" s="152">
        <v>27.083333333333336</v>
      </c>
      <c r="O98" s="152">
        <v>37.916666666666671</v>
      </c>
      <c r="P98" s="152">
        <v>0</v>
      </c>
      <c r="Q98" s="154">
        <v>10</v>
      </c>
    </row>
    <row r="99" spans="1:17" x14ac:dyDescent="0.25">
      <c r="A99">
        <v>212</v>
      </c>
      <c r="B99" t="s">
        <v>157</v>
      </c>
      <c r="C99">
        <v>101102</v>
      </c>
      <c r="D99" s="152" t="s">
        <v>2083</v>
      </c>
      <c r="E99" s="152" t="s">
        <v>4673</v>
      </c>
      <c r="F99" s="153"/>
      <c r="G99" s="152" t="e">
        <v>#N/A</v>
      </c>
      <c r="H99" s="152" t="s">
        <v>2083</v>
      </c>
      <c r="I99" s="152">
        <v>101102</v>
      </c>
      <c r="J99" s="152" t="e">
        <v>#N/A</v>
      </c>
      <c r="K99" s="152" t="e">
        <v>#N/A</v>
      </c>
      <c r="L99" s="152">
        <v>93.333333333333343</v>
      </c>
      <c r="M99" s="152">
        <v>130.66666666666669</v>
      </c>
      <c r="N99" s="152">
        <v>93.333333333333343</v>
      </c>
      <c r="O99" s="152">
        <v>130.66666666666669</v>
      </c>
      <c r="P99" s="152">
        <v>0</v>
      </c>
      <c r="Q99" s="154">
        <v>10</v>
      </c>
    </row>
    <row r="100" spans="1:17" x14ac:dyDescent="0.25">
      <c r="A100">
        <v>212</v>
      </c>
      <c r="B100" t="s">
        <v>157</v>
      </c>
      <c r="C100">
        <v>101103</v>
      </c>
      <c r="D100" s="152" t="s">
        <v>2084</v>
      </c>
      <c r="E100" s="152" t="s">
        <v>4673</v>
      </c>
      <c r="F100" s="153"/>
      <c r="G100" s="152" t="e">
        <v>#N/A</v>
      </c>
      <c r="H100" s="152" t="s">
        <v>2084</v>
      </c>
      <c r="I100" s="152">
        <v>101103</v>
      </c>
      <c r="J100" s="152" t="e">
        <v>#N/A</v>
      </c>
      <c r="K100" s="152" t="e">
        <v>#N/A</v>
      </c>
      <c r="L100" s="152">
        <v>89.583333333333343</v>
      </c>
      <c r="M100" s="152">
        <v>125.41666666666667</v>
      </c>
      <c r="N100" s="152">
        <v>89.583333333333343</v>
      </c>
      <c r="O100" s="152">
        <v>125.41666666666667</v>
      </c>
      <c r="P100" s="152">
        <v>0</v>
      </c>
      <c r="Q100" s="154">
        <v>10</v>
      </c>
    </row>
    <row r="101" spans="1:17" x14ac:dyDescent="0.25">
      <c r="A101">
        <v>213</v>
      </c>
      <c r="B101" t="s">
        <v>163</v>
      </c>
      <c r="C101">
        <v>101110</v>
      </c>
      <c r="D101" s="152" t="s">
        <v>2085</v>
      </c>
      <c r="E101" s="152" t="s">
        <v>4670</v>
      </c>
      <c r="F101" s="153"/>
      <c r="G101" s="152" t="e">
        <v>#N/A</v>
      </c>
      <c r="H101" s="152" t="s">
        <v>2085</v>
      </c>
      <c r="I101" s="152">
        <v>101110</v>
      </c>
      <c r="J101" s="152" t="e">
        <v>#N/A</v>
      </c>
      <c r="K101" s="152" t="e">
        <v>#N/A</v>
      </c>
      <c r="L101" s="152">
        <v>3.333333333333333</v>
      </c>
      <c r="M101" s="152">
        <v>4.6666666666666661</v>
      </c>
      <c r="N101" s="152">
        <v>3.333333333333333</v>
      </c>
      <c r="O101" s="152">
        <v>4.6666666666666661</v>
      </c>
      <c r="P101" s="152">
        <v>1.18</v>
      </c>
      <c r="Q101" s="154">
        <v>11</v>
      </c>
    </row>
    <row r="102" spans="1:17" x14ac:dyDescent="0.25">
      <c r="A102">
        <v>213</v>
      </c>
      <c r="B102" t="s">
        <v>163</v>
      </c>
      <c r="C102">
        <v>101116</v>
      </c>
      <c r="D102" s="152" t="s">
        <v>2086</v>
      </c>
      <c r="E102" s="152" t="s">
        <v>4670</v>
      </c>
      <c r="F102" s="153"/>
      <c r="G102" s="152" t="e">
        <v>#N/A</v>
      </c>
      <c r="H102" s="152" t="s">
        <v>2086</v>
      </c>
      <c r="I102" s="152">
        <v>101116</v>
      </c>
      <c r="J102" s="152" t="e">
        <v>#N/A</v>
      </c>
      <c r="K102" s="152" t="e">
        <v>#N/A</v>
      </c>
      <c r="L102" s="152">
        <v>8.3333333333333339</v>
      </c>
      <c r="M102" s="152">
        <v>11.666666666666668</v>
      </c>
      <c r="N102" s="152">
        <v>8.3333333333333339</v>
      </c>
      <c r="O102" s="152">
        <v>11.666666666666668</v>
      </c>
      <c r="P102" s="152">
        <v>1.18</v>
      </c>
      <c r="Q102" s="154">
        <v>11</v>
      </c>
    </row>
    <row r="103" spans="1:17" x14ac:dyDescent="0.25">
      <c r="A103">
        <v>213</v>
      </c>
      <c r="B103" t="s">
        <v>163</v>
      </c>
      <c r="C103">
        <v>101121</v>
      </c>
      <c r="D103" s="152" t="s">
        <v>2087</v>
      </c>
      <c r="E103" s="152" t="s">
        <v>4668</v>
      </c>
      <c r="F103" s="153"/>
      <c r="G103" s="152" t="e">
        <v>#N/A</v>
      </c>
      <c r="H103" s="152" t="s">
        <v>2087</v>
      </c>
      <c r="I103" s="152">
        <v>101121</v>
      </c>
      <c r="J103" s="152" t="e">
        <v>#N/A</v>
      </c>
      <c r="K103" s="152" t="e">
        <v>#N/A</v>
      </c>
      <c r="L103" s="152">
        <v>4.166666666666667</v>
      </c>
      <c r="M103" s="152">
        <v>5.8333333333333339</v>
      </c>
      <c r="N103" s="152">
        <v>4.166666666666667</v>
      </c>
      <c r="O103" s="152">
        <v>5.8333333333333339</v>
      </c>
      <c r="P103" s="152">
        <v>1.18</v>
      </c>
      <c r="Q103" s="154">
        <v>11</v>
      </c>
    </row>
    <row r="104" spans="1:17" x14ac:dyDescent="0.25">
      <c r="A104">
        <v>213</v>
      </c>
      <c r="B104" t="s">
        <v>163</v>
      </c>
      <c r="C104">
        <v>101154</v>
      </c>
      <c r="D104" s="152" t="s">
        <v>2088</v>
      </c>
      <c r="E104" s="152" t="s">
        <v>4668</v>
      </c>
      <c r="F104" s="153"/>
      <c r="G104" s="152" t="e">
        <v>#N/A</v>
      </c>
      <c r="H104" s="152" t="s">
        <v>2088</v>
      </c>
      <c r="I104" s="152">
        <v>101154</v>
      </c>
      <c r="J104" s="152" t="e">
        <v>#N/A</v>
      </c>
      <c r="K104" s="152" t="e">
        <v>#N/A</v>
      </c>
      <c r="L104" s="152">
        <v>4.166666666666667</v>
      </c>
      <c r="M104" s="152">
        <v>5.8333333333333339</v>
      </c>
      <c r="N104" s="152">
        <v>4.166666666666667</v>
      </c>
      <c r="O104" s="152">
        <v>5.8333333333333339</v>
      </c>
      <c r="P104" s="152">
        <v>1.18</v>
      </c>
      <c r="Q104" s="154">
        <v>11</v>
      </c>
    </row>
    <row r="105" spans="1:17" x14ac:dyDescent="0.25">
      <c r="A105">
        <v>213</v>
      </c>
      <c r="B105" t="s">
        <v>163</v>
      </c>
      <c r="C105">
        <v>101182</v>
      </c>
      <c r="D105" s="152" t="s">
        <v>4682</v>
      </c>
      <c r="E105" s="152" t="s">
        <v>4673</v>
      </c>
      <c r="F105" s="153"/>
      <c r="G105" s="152" t="e">
        <v>#N/A</v>
      </c>
      <c r="H105" s="152" t="s">
        <v>2089</v>
      </c>
      <c r="I105" s="152">
        <v>101182</v>
      </c>
      <c r="J105" s="152" t="e">
        <v>#N/A</v>
      </c>
      <c r="K105" s="152" t="e">
        <v>#N/A</v>
      </c>
      <c r="L105" s="152">
        <v>55</v>
      </c>
      <c r="M105" s="152">
        <v>85.166666666666657</v>
      </c>
      <c r="N105" s="152">
        <v>55</v>
      </c>
      <c r="O105" s="152">
        <v>85.166666666666657</v>
      </c>
      <c r="P105" s="152">
        <v>0</v>
      </c>
      <c r="Q105" s="154">
        <v>10</v>
      </c>
    </row>
    <row r="106" spans="1:17" x14ac:dyDescent="0.25">
      <c r="A106">
        <v>213</v>
      </c>
      <c r="B106" t="s">
        <v>163</v>
      </c>
      <c r="C106">
        <v>101184</v>
      </c>
      <c r="D106" s="152" t="s">
        <v>2090</v>
      </c>
      <c r="E106" s="152" t="s">
        <v>4673</v>
      </c>
      <c r="F106" s="153"/>
      <c r="G106" s="152" t="e">
        <v>#N/A</v>
      </c>
      <c r="H106" s="152" t="s">
        <v>2090</v>
      </c>
      <c r="I106" s="152">
        <v>101184</v>
      </c>
      <c r="J106" s="152" t="e">
        <v>#N/A</v>
      </c>
      <c r="K106" s="152" t="e">
        <v>#N/A</v>
      </c>
      <c r="L106" s="152">
        <v>35.416666666666664</v>
      </c>
      <c r="M106" s="152">
        <v>49.583333333333329</v>
      </c>
      <c r="N106" s="152">
        <v>35.416666666666664</v>
      </c>
      <c r="O106" s="152">
        <v>49.583333333333329</v>
      </c>
      <c r="P106" s="152">
        <v>0</v>
      </c>
      <c r="Q106" s="154">
        <v>10</v>
      </c>
    </row>
    <row r="107" spans="1:17" x14ac:dyDescent="0.25">
      <c r="A107">
        <v>301</v>
      </c>
      <c r="B107" t="s">
        <v>23</v>
      </c>
      <c r="C107">
        <v>101193</v>
      </c>
      <c r="D107" s="152" t="s">
        <v>2092</v>
      </c>
      <c r="E107" s="152" t="s">
        <v>4670</v>
      </c>
      <c r="F107" s="153"/>
      <c r="G107" s="152" t="e">
        <v>#N/A</v>
      </c>
      <c r="H107" s="152" t="s">
        <v>2092</v>
      </c>
      <c r="I107" s="152">
        <v>101193</v>
      </c>
      <c r="J107" s="152" t="e">
        <v>#N/A</v>
      </c>
      <c r="K107" s="152" t="e">
        <v>#N/A</v>
      </c>
      <c r="L107" s="152">
        <v>5</v>
      </c>
      <c r="M107" s="152">
        <v>7</v>
      </c>
      <c r="N107" s="152">
        <v>5</v>
      </c>
      <c r="O107" s="152">
        <v>7</v>
      </c>
      <c r="P107" s="152">
        <v>1.1299999999999999</v>
      </c>
      <c r="Q107" s="154">
        <v>11</v>
      </c>
    </row>
    <row r="108" spans="1:17" x14ac:dyDescent="0.25">
      <c r="A108">
        <v>301</v>
      </c>
      <c r="B108" t="s">
        <v>23</v>
      </c>
      <c r="C108">
        <v>101198</v>
      </c>
      <c r="D108" s="152" t="s">
        <v>2093</v>
      </c>
      <c r="E108" s="152" t="s">
        <v>4670</v>
      </c>
      <c r="F108" s="153"/>
      <c r="G108" s="152" t="e">
        <v>#N/A</v>
      </c>
      <c r="H108" s="152" t="s">
        <v>2093</v>
      </c>
      <c r="I108" s="152">
        <v>101198</v>
      </c>
      <c r="J108" s="152" t="e">
        <v>#N/A</v>
      </c>
      <c r="K108" s="152" t="e">
        <v>#N/A</v>
      </c>
      <c r="L108" s="152">
        <v>19.166666666666668</v>
      </c>
      <c r="M108" s="152">
        <v>26.833333333333336</v>
      </c>
      <c r="N108" s="152">
        <v>19.166666666666668</v>
      </c>
      <c r="O108" s="152">
        <v>26.833333333333336</v>
      </c>
      <c r="P108" s="152">
        <v>1.1299999999999999</v>
      </c>
      <c r="Q108" s="154">
        <v>11</v>
      </c>
    </row>
    <row r="109" spans="1:17" x14ac:dyDescent="0.25">
      <c r="A109">
        <v>301</v>
      </c>
      <c r="B109" t="s">
        <v>23</v>
      </c>
      <c r="C109">
        <v>101206</v>
      </c>
      <c r="D109" s="152" t="s">
        <v>2094</v>
      </c>
      <c r="E109" s="152" t="s">
        <v>4670</v>
      </c>
      <c r="F109" s="153"/>
      <c r="G109" s="152" t="e">
        <v>#N/A</v>
      </c>
      <c r="H109" s="152" t="s">
        <v>2094</v>
      </c>
      <c r="I109" s="152">
        <v>101206</v>
      </c>
      <c r="J109" s="152" t="e">
        <v>#N/A</v>
      </c>
      <c r="K109" s="152" t="e">
        <v>#N/A</v>
      </c>
      <c r="L109" s="152">
        <v>5</v>
      </c>
      <c r="M109" s="152">
        <v>7</v>
      </c>
      <c r="N109" s="152">
        <v>5</v>
      </c>
      <c r="O109" s="152">
        <v>7</v>
      </c>
      <c r="P109" s="152">
        <v>1.1299999999999999</v>
      </c>
      <c r="Q109" s="154">
        <v>11</v>
      </c>
    </row>
    <row r="110" spans="1:17" x14ac:dyDescent="0.25">
      <c r="A110">
        <v>301</v>
      </c>
      <c r="B110" t="s">
        <v>23</v>
      </c>
      <c r="C110">
        <v>101220</v>
      </c>
      <c r="D110" s="152" t="s">
        <v>3903</v>
      </c>
      <c r="E110" s="152" t="s">
        <v>4670</v>
      </c>
      <c r="F110" s="153"/>
      <c r="G110" s="152" t="e">
        <v>#N/A</v>
      </c>
      <c r="H110" s="152" t="s">
        <v>2095</v>
      </c>
      <c r="I110" s="152">
        <v>101220</v>
      </c>
      <c r="J110" s="152" t="e">
        <v>#N/A</v>
      </c>
      <c r="K110" s="152" t="e">
        <v>#N/A</v>
      </c>
      <c r="L110" s="152">
        <v>12.5</v>
      </c>
      <c r="M110" s="152">
        <v>17.5</v>
      </c>
      <c r="N110" s="152">
        <v>12.5</v>
      </c>
      <c r="O110" s="152">
        <v>17.5</v>
      </c>
      <c r="P110" s="152">
        <v>1.1299999999999999</v>
      </c>
      <c r="Q110" s="154">
        <v>11</v>
      </c>
    </row>
    <row r="111" spans="1:17" x14ac:dyDescent="0.25">
      <c r="A111">
        <v>301</v>
      </c>
      <c r="B111" t="s">
        <v>23</v>
      </c>
      <c r="C111">
        <v>101222</v>
      </c>
      <c r="D111" s="152" t="s">
        <v>2096</v>
      </c>
      <c r="E111" s="152" t="s">
        <v>4670</v>
      </c>
      <c r="F111" s="153"/>
      <c r="G111" s="152" t="e">
        <v>#N/A</v>
      </c>
      <c r="H111" s="152" t="s">
        <v>2096</v>
      </c>
      <c r="I111" s="152">
        <v>101222</v>
      </c>
      <c r="J111" s="152" t="e">
        <v>#N/A</v>
      </c>
      <c r="K111" s="152" t="e">
        <v>#N/A</v>
      </c>
      <c r="L111" s="152">
        <v>10.833333333333332</v>
      </c>
      <c r="M111" s="152">
        <v>15.166666666666666</v>
      </c>
      <c r="N111" s="152">
        <v>10.833333333333332</v>
      </c>
      <c r="O111" s="152">
        <v>15.166666666666666</v>
      </c>
      <c r="P111" s="152">
        <v>1.1299999999999999</v>
      </c>
      <c r="Q111" s="154">
        <v>11</v>
      </c>
    </row>
    <row r="112" spans="1:17" x14ac:dyDescent="0.25">
      <c r="A112">
        <v>301</v>
      </c>
      <c r="B112" t="s">
        <v>23</v>
      </c>
      <c r="C112">
        <v>101224</v>
      </c>
      <c r="D112" s="152" t="s">
        <v>2097</v>
      </c>
      <c r="E112" s="152" t="s">
        <v>4670</v>
      </c>
      <c r="F112" s="153"/>
      <c r="G112" s="152" t="e">
        <v>#N/A</v>
      </c>
      <c r="H112" s="152" t="s">
        <v>2097</v>
      </c>
      <c r="I112" s="152">
        <v>101224</v>
      </c>
      <c r="J112" s="152" t="e">
        <v>#N/A</v>
      </c>
      <c r="K112" s="152" t="e">
        <v>#N/A</v>
      </c>
      <c r="L112" s="152">
        <v>5</v>
      </c>
      <c r="M112" s="152">
        <v>7</v>
      </c>
      <c r="N112" s="152">
        <v>5</v>
      </c>
      <c r="O112" s="152">
        <v>7</v>
      </c>
      <c r="P112" s="152">
        <v>1.1299999999999999</v>
      </c>
      <c r="Q112" s="154">
        <v>11</v>
      </c>
    </row>
    <row r="113" spans="1:17" x14ac:dyDescent="0.25">
      <c r="A113">
        <v>301</v>
      </c>
      <c r="B113" t="s">
        <v>23</v>
      </c>
      <c r="C113">
        <v>101226</v>
      </c>
      <c r="D113" s="152" t="s">
        <v>2098</v>
      </c>
      <c r="E113" s="152" t="s">
        <v>4670</v>
      </c>
      <c r="F113" s="153"/>
      <c r="G113" s="152" t="e">
        <v>#N/A</v>
      </c>
      <c r="H113" s="152" t="s">
        <v>2098</v>
      </c>
      <c r="I113" s="152">
        <v>101226</v>
      </c>
      <c r="J113" s="152" t="e">
        <v>#N/A</v>
      </c>
      <c r="K113" s="152" t="e">
        <v>#N/A</v>
      </c>
      <c r="L113" s="152">
        <v>5</v>
      </c>
      <c r="M113" s="152">
        <v>7</v>
      </c>
      <c r="N113" s="152">
        <v>5</v>
      </c>
      <c r="O113" s="152">
        <v>7</v>
      </c>
      <c r="P113" s="152">
        <v>1.1299999999999999</v>
      </c>
      <c r="Q113" s="154">
        <v>11</v>
      </c>
    </row>
    <row r="114" spans="1:17" x14ac:dyDescent="0.25">
      <c r="A114">
        <v>301</v>
      </c>
      <c r="B114" t="s">
        <v>23</v>
      </c>
      <c r="C114">
        <v>101228</v>
      </c>
      <c r="D114" s="152" t="s">
        <v>2099</v>
      </c>
      <c r="E114" s="152" t="s">
        <v>4670</v>
      </c>
      <c r="F114" s="153"/>
      <c r="G114" s="152" t="e">
        <v>#N/A</v>
      </c>
      <c r="H114" s="152" t="s">
        <v>2099</v>
      </c>
      <c r="I114" s="152">
        <v>101228</v>
      </c>
      <c r="J114" s="152" t="e">
        <v>#N/A</v>
      </c>
      <c r="K114" s="152" t="e">
        <v>#N/A</v>
      </c>
      <c r="L114" s="152">
        <v>8.3333333333333339</v>
      </c>
      <c r="M114" s="152">
        <v>11.666666666666668</v>
      </c>
      <c r="N114" s="152">
        <v>8.3333333333333339</v>
      </c>
      <c r="O114" s="152">
        <v>11.666666666666668</v>
      </c>
      <c r="P114" s="152">
        <v>1.1299999999999999</v>
      </c>
      <c r="Q114" s="154">
        <v>11</v>
      </c>
    </row>
    <row r="115" spans="1:17" x14ac:dyDescent="0.25">
      <c r="A115">
        <v>301</v>
      </c>
      <c r="B115" t="s">
        <v>23</v>
      </c>
      <c r="C115">
        <v>101231</v>
      </c>
      <c r="D115" s="152" t="s">
        <v>2100</v>
      </c>
      <c r="E115" s="152" t="s">
        <v>4670</v>
      </c>
      <c r="F115" s="153"/>
      <c r="G115" s="152" t="e">
        <v>#N/A</v>
      </c>
      <c r="H115" s="152" t="s">
        <v>2100</v>
      </c>
      <c r="I115" s="152">
        <v>101231</v>
      </c>
      <c r="J115" s="152" t="e">
        <v>#N/A</v>
      </c>
      <c r="K115" s="152" t="e">
        <v>#N/A</v>
      </c>
      <c r="L115" s="152">
        <v>5</v>
      </c>
      <c r="M115" s="152">
        <v>7</v>
      </c>
      <c r="N115" s="152">
        <v>5</v>
      </c>
      <c r="O115" s="152">
        <v>7</v>
      </c>
      <c r="P115" s="152">
        <v>1.1299999999999999</v>
      </c>
      <c r="Q115" s="154">
        <v>11</v>
      </c>
    </row>
    <row r="116" spans="1:17" x14ac:dyDescent="0.25">
      <c r="A116">
        <v>301</v>
      </c>
      <c r="B116" t="s">
        <v>23</v>
      </c>
      <c r="C116">
        <v>101232</v>
      </c>
      <c r="D116" s="152" t="s">
        <v>2101</v>
      </c>
      <c r="E116" s="152" t="s">
        <v>4670</v>
      </c>
      <c r="F116" s="153"/>
      <c r="G116" s="152" t="e">
        <v>#N/A</v>
      </c>
      <c r="H116" s="152" t="s">
        <v>2101</v>
      </c>
      <c r="I116" s="152">
        <v>101232</v>
      </c>
      <c r="J116" s="152" t="e">
        <v>#N/A</v>
      </c>
      <c r="K116" s="152" t="e">
        <v>#N/A</v>
      </c>
      <c r="L116" s="152">
        <v>5</v>
      </c>
      <c r="M116" s="152">
        <v>7</v>
      </c>
      <c r="N116" s="152">
        <v>5</v>
      </c>
      <c r="O116" s="152">
        <v>7</v>
      </c>
      <c r="P116" s="152">
        <v>1.1299999999999999</v>
      </c>
      <c r="Q116" s="154">
        <v>11</v>
      </c>
    </row>
    <row r="117" spans="1:17" x14ac:dyDescent="0.25">
      <c r="A117">
        <v>301</v>
      </c>
      <c r="B117" t="s">
        <v>23</v>
      </c>
      <c r="C117">
        <v>101237</v>
      </c>
      <c r="D117" s="152" t="s">
        <v>3514</v>
      </c>
      <c r="E117" s="152" t="s">
        <v>4668</v>
      </c>
      <c r="F117" s="153"/>
      <c r="G117" s="152" t="e">
        <v>#N/A</v>
      </c>
      <c r="H117" s="152" t="s">
        <v>2106</v>
      </c>
      <c r="I117" s="152">
        <v>101237</v>
      </c>
      <c r="J117" s="152" t="e">
        <v>#N/A</v>
      </c>
      <c r="K117" s="152" t="e">
        <v>#N/A</v>
      </c>
      <c r="L117" s="152">
        <v>5</v>
      </c>
      <c r="M117" s="152">
        <v>7</v>
      </c>
      <c r="N117" s="152">
        <v>5</v>
      </c>
      <c r="O117" s="152">
        <v>7</v>
      </c>
      <c r="P117" s="152">
        <v>1.1299999999999999</v>
      </c>
      <c r="Q117" s="154">
        <v>11</v>
      </c>
    </row>
    <row r="118" spans="1:17" x14ac:dyDescent="0.25">
      <c r="A118">
        <v>301</v>
      </c>
      <c r="B118" t="s">
        <v>23</v>
      </c>
      <c r="C118">
        <v>101241</v>
      </c>
      <c r="D118" s="152" t="s">
        <v>3894</v>
      </c>
      <c r="E118" s="152" t="s">
        <v>4670</v>
      </c>
      <c r="F118" s="153"/>
      <c r="G118" s="152" t="e">
        <v>#N/A</v>
      </c>
      <c r="H118" s="152" t="s">
        <v>2108</v>
      </c>
      <c r="I118" s="152">
        <v>101241</v>
      </c>
      <c r="J118" s="152" t="e">
        <v>#N/A</v>
      </c>
      <c r="K118" s="152" t="e">
        <v>#N/A</v>
      </c>
      <c r="L118" s="152">
        <v>23.333333333333336</v>
      </c>
      <c r="M118" s="152">
        <v>32.666666666666671</v>
      </c>
      <c r="N118" s="152">
        <v>23.333333333333336</v>
      </c>
      <c r="O118" s="152">
        <v>32.666666666666671</v>
      </c>
      <c r="P118" s="152">
        <v>1.1299999999999999</v>
      </c>
      <c r="Q118" s="154">
        <v>11</v>
      </c>
    </row>
    <row r="119" spans="1:17" x14ac:dyDescent="0.25">
      <c r="A119">
        <v>301</v>
      </c>
      <c r="B119" t="s">
        <v>23</v>
      </c>
      <c r="C119">
        <v>101243</v>
      </c>
      <c r="D119" s="152" t="s">
        <v>2109</v>
      </c>
      <c r="E119" s="152" t="s">
        <v>4670</v>
      </c>
      <c r="F119" s="153"/>
      <c r="G119" s="152" t="e">
        <v>#N/A</v>
      </c>
      <c r="H119" s="152" t="s">
        <v>2109</v>
      </c>
      <c r="I119" s="152">
        <v>101243</v>
      </c>
      <c r="J119" s="152" t="e">
        <v>#N/A</v>
      </c>
      <c r="K119" s="152" t="e">
        <v>#N/A</v>
      </c>
      <c r="L119" s="152">
        <v>22.5</v>
      </c>
      <c r="M119" s="152">
        <v>31.5</v>
      </c>
      <c r="N119" s="152">
        <v>22.5</v>
      </c>
      <c r="O119" s="152">
        <v>31.5</v>
      </c>
      <c r="P119" s="152">
        <v>1.1299999999999999</v>
      </c>
      <c r="Q119" s="154">
        <v>11</v>
      </c>
    </row>
    <row r="120" spans="1:17" x14ac:dyDescent="0.25">
      <c r="A120">
        <v>301</v>
      </c>
      <c r="B120" t="s">
        <v>23</v>
      </c>
      <c r="C120">
        <v>101244</v>
      </c>
      <c r="D120" s="152" t="s">
        <v>2110</v>
      </c>
      <c r="E120" s="152" t="s">
        <v>4670</v>
      </c>
      <c r="F120" s="153"/>
      <c r="G120" s="152" t="e">
        <v>#N/A</v>
      </c>
      <c r="H120" s="152" t="s">
        <v>2110</v>
      </c>
      <c r="I120" s="152">
        <v>101244</v>
      </c>
      <c r="J120" s="152" t="e">
        <v>#N/A</v>
      </c>
      <c r="K120" s="152" t="e">
        <v>#N/A</v>
      </c>
      <c r="L120" s="152">
        <v>10</v>
      </c>
      <c r="M120" s="152">
        <v>14</v>
      </c>
      <c r="N120" s="152">
        <v>10</v>
      </c>
      <c r="O120" s="152">
        <v>14</v>
      </c>
      <c r="P120" s="152">
        <v>1.1299999999999999</v>
      </c>
      <c r="Q120" s="154">
        <v>11</v>
      </c>
    </row>
    <row r="121" spans="1:17" x14ac:dyDescent="0.25">
      <c r="A121">
        <v>302</v>
      </c>
      <c r="B121" t="s">
        <v>24</v>
      </c>
      <c r="C121">
        <v>101255</v>
      </c>
      <c r="D121" s="152" t="s">
        <v>2114</v>
      </c>
      <c r="E121" s="152" t="s">
        <v>1969</v>
      </c>
      <c r="F121" s="153"/>
      <c r="G121" s="152" t="e">
        <v>#N/A</v>
      </c>
      <c r="H121" s="152" t="s">
        <v>2114</v>
      </c>
      <c r="I121" s="152">
        <v>101255</v>
      </c>
      <c r="J121" s="152" t="e">
        <v>#N/A</v>
      </c>
      <c r="K121" s="152" t="e">
        <v>#N/A</v>
      </c>
      <c r="L121" s="152">
        <v>57.083333333333329</v>
      </c>
      <c r="M121" s="152">
        <v>79.916666666666657</v>
      </c>
      <c r="N121" s="152">
        <v>57.083333333333329</v>
      </c>
      <c r="O121" s="152">
        <v>79.916666666666657</v>
      </c>
      <c r="P121" s="152">
        <v>0</v>
      </c>
      <c r="Q121" s="154">
        <v>10</v>
      </c>
    </row>
    <row r="122" spans="1:17" x14ac:dyDescent="0.25">
      <c r="A122">
        <v>302</v>
      </c>
      <c r="B122" t="s">
        <v>24</v>
      </c>
      <c r="C122">
        <v>101269</v>
      </c>
      <c r="D122" s="152" t="s">
        <v>2116</v>
      </c>
      <c r="E122" s="152" t="s">
        <v>4670</v>
      </c>
      <c r="F122" s="153"/>
      <c r="G122" s="152" t="e">
        <v>#N/A</v>
      </c>
      <c r="H122" s="152" t="s">
        <v>2116</v>
      </c>
      <c r="I122" s="152">
        <v>101269</v>
      </c>
      <c r="J122" s="152" t="e">
        <v>#N/A</v>
      </c>
      <c r="K122" s="152" t="e">
        <v>#N/A</v>
      </c>
      <c r="L122" s="152">
        <v>2.0833333333333335</v>
      </c>
      <c r="M122" s="152">
        <v>2.916666666666667</v>
      </c>
      <c r="N122" s="152">
        <v>2.0833333333333335</v>
      </c>
      <c r="O122" s="152">
        <v>2.916666666666667</v>
      </c>
      <c r="P122" s="152">
        <v>1.1000000000000001</v>
      </c>
      <c r="Q122" s="154">
        <v>11</v>
      </c>
    </row>
    <row r="123" spans="1:17" x14ac:dyDescent="0.25">
      <c r="A123">
        <v>302</v>
      </c>
      <c r="B123" t="s">
        <v>24</v>
      </c>
      <c r="C123">
        <v>101270</v>
      </c>
      <c r="D123" s="152" t="s">
        <v>2117</v>
      </c>
      <c r="E123" s="152" t="s">
        <v>4670</v>
      </c>
      <c r="F123" s="153"/>
      <c r="G123" s="152" t="e">
        <v>#N/A</v>
      </c>
      <c r="H123" s="152" t="s">
        <v>2117</v>
      </c>
      <c r="I123" s="152">
        <v>101270</v>
      </c>
      <c r="J123" s="152" t="e">
        <v>#N/A</v>
      </c>
      <c r="K123" s="152" t="e">
        <v>#N/A</v>
      </c>
      <c r="L123" s="152">
        <v>6.6666666666666661</v>
      </c>
      <c r="M123" s="152">
        <v>9.3333333333333321</v>
      </c>
      <c r="N123" s="152">
        <v>6.6666666666666661</v>
      </c>
      <c r="O123" s="152">
        <v>9.3333333333333321</v>
      </c>
      <c r="P123" s="152">
        <v>1.1000000000000001</v>
      </c>
      <c r="Q123" s="154">
        <v>11</v>
      </c>
    </row>
    <row r="124" spans="1:17" x14ac:dyDescent="0.25">
      <c r="A124">
        <v>302</v>
      </c>
      <c r="B124" t="s">
        <v>24</v>
      </c>
      <c r="C124">
        <v>101289</v>
      </c>
      <c r="D124" s="152" t="s">
        <v>3908</v>
      </c>
      <c r="E124" s="152" t="s">
        <v>4670</v>
      </c>
      <c r="F124" s="153"/>
      <c r="G124" s="152" t="e">
        <v>#N/A</v>
      </c>
      <c r="H124" s="152" t="s">
        <v>2118</v>
      </c>
      <c r="I124" s="152">
        <v>101289</v>
      </c>
      <c r="J124" s="152" t="e">
        <v>#N/A</v>
      </c>
      <c r="K124" s="152" t="e">
        <v>#N/A</v>
      </c>
      <c r="L124" s="152">
        <v>9.1666666666666661</v>
      </c>
      <c r="M124" s="152">
        <v>12.833333333333332</v>
      </c>
      <c r="N124" s="152">
        <v>9.1666666666666661</v>
      </c>
      <c r="O124" s="152">
        <v>12.833333333333332</v>
      </c>
      <c r="P124" s="152">
        <v>1.1000000000000001</v>
      </c>
      <c r="Q124" s="154">
        <v>11</v>
      </c>
    </row>
    <row r="125" spans="1:17" x14ac:dyDescent="0.25">
      <c r="A125">
        <v>302</v>
      </c>
      <c r="B125" t="s">
        <v>24</v>
      </c>
      <c r="C125">
        <v>101309</v>
      </c>
      <c r="D125" s="152" t="s">
        <v>2119</v>
      </c>
      <c r="E125" s="152" t="s">
        <v>4670</v>
      </c>
      <c r="F125" s="153"/>
      <c r="G125" s="152" t="e">
        <v>#N/A</v>
      </c>
      <c r="H125" s="152" t="s">
        <v>2119</v>
      </c>
      <c r="I125" s="152">
        <v>101309</v>
      </c>
      <c r="J125" s="152" t="e">
        <v>#N/A</v>
      </c>
      <c r="K125" s="152" t="e">
        <v>#N/A</v>
      </c>
      <c r="L125" s="152">
        <v>5.8333333333333339</v>
      </c>
      <c r="M125" s="152">
        <v>8.1666666666666679</v>
      </c>
      <c r="N125" s="152">
        <v>5.8333333333333339</v>
      </c>
      <c r="O125" s="152">
        <v>8.1666666666666679</v>
      </c>
      <c r="P125" s="152">
        <v>1.1000000000000001</v>
      </c>
      <c r="Q125" s="154">
        <v>11</v>
      </c>
    </row>
    <row r="126" spans="1:17" x14ac:dyDescent="0.25">
      <c r="A126">
        <v>302</v>
      </c>
      <c r="B126" t="s">
        <v>24</v>
      </c>
      <c r="C126">
        <v>101312</v>
      </c>
      <c r="D126" s="152" t="s">
        <v>3909</v>
      </c>
      <c r="E126" s="152" t="s">
        <v>4670</v>
      </c>
      <c r="F126" s="153"/>
      <c r="G126" s="152" t="e">
        <v>#N/A</v>
      </c>
      <c r="H126" s="152" t="s">
        <v>2120</v>
      </c>
      <c r="I126" s="152">
        <v>101312</v>
      </c>
      <c r="J126" s="152" t="e">
        <v>#N/A</v>
      </c>
      <c r="K126" s="152" t="e">
        <v>#N/A</v>
      </c>
      <c r="L126" s="152">
        <v>5.8333333333333339</v>
      </c>
      <c r="M126" s="152">
        <v>8.1666666666666679</v>
      </c>
      <c r="N126" s="152">
        <v>5.8333333333333339</v>
      </c>
      <c r="O126" s="152">
        <v>8.1666666666666679</v>
      </c>
      <c r="P126" s="152">
        <v>1.1000000000000001</v>
      </c>
      <c r="Q126" s="154">
        <v>11</v>
      </c>
    </row>
    <row r="127" spans="1:17" x14ac:dyDescent="0.25">
      <c r="A127">
        <v>302</v>
      </c>
      <c r="B127" t="s">
        <v>24</v>
      </c>
      <c r="C127">
        <v>101313</v>
      </c>
      <c r="D127" s="152" t="s">
        <v>2121</v>
      </c>
      <c r="E127" s="152" t="s">
        <v>4670</v>
      </c>
      <c r="F127" s="153"/>
      <c r="G127" s="152" t="e">
        <v>#N/A</v>
      </c>
      <c r="H127" s="152" t="s">
        <v>2121</v>
      </c>
      <c r="I127" s="152">
        <v>101313</v>
      </c>
      <c r="J127" s="152" t="e">
        <v>#N/A</v>
      </c>
      <c r="K127" s="152" t="e">
        <v>#N/A</v>
      </c>
      <c r="L127" s="152">
        <v>5.8333333333333339</v>
      </c>
      <c r="M127" s="152">
        <v>8.1666666666666679</v>
      </c>
      <c r="N127" s="152">
        <v>5.8333333333333339</v>
      </c>
      <c r="O127" s="152">
        <v>8.1666666666666679</v>
      </c>
      <c r="P127" s="152">
        <v>1.1000000000000001</v>
      </c>
      <c r="Q127" s="154">
        <v>11</v>
      </c>
    </row>
    <row r="128" spans="1:17" x14ac:dyDescent="0.25">
      <c r="A128">
        <v>302</v>
      </c>
      <c r="B128" t="s">
        <v>24</v>
      </c>
      <c r="C128">
        <v>101345</v>
      </c>
      <c r="D128" s="152" t="s">
        <v>3905</v>
      </c>
      <c r="E128" s="152" t="s">
        <v>4670</v>
      </c>
      <c r="F128" s="153"/>
      <c r="G128" s="152" t="e">
        <v>#N/A</v>
      </c>
      <c r="H128" s="152" t="s">
        <v>2123</v>
      </c>
      <c r="I128" s="152">
        <v>101345</v>
      </c>
      <c r="J128" s="152" t="e">
        <v>#N/A</v>
      </c>
      <c r="K128" s="152" t="e">
        <v>#N/A</v>
      </c>
      <c r="L128" s="152">
        <v>8.3333333333333339</v>
      </c>
      <c r="M128" s="152">
        <v>12.25</v>
      </c>
      <c r="N128" s="152">
        <v>8.3333333333333339</v>
      </c>
      <c r="O128" s="152">
        <v>12.25</v>
      </c>
      <c r="P128" s="152">
        <v>1.1000000000000001</v>
      </c>
      <c r="Q128" s="154">
        <v>11</v>
      </c>
    </row>
    <row r="129" spans="1:17" x14ac:dyDescent="0.25">
      <c r="A129">
        <v>302</v>
      </c>
      <c r="B129" t="s">
        <v>24</v>
      </c>
      <c r="C129">
        <v>101395</v>
      </c>
      <c r="D129" s="152" t="s">
        <v>4683</v>
      </c>
      <c r="E129" s="152" t="s">
        <v>4673</v>
      </c>
      <c r="F129" s="153"/>
      <c r="G129" s="152" t="e">
        <v>#N/A</v>
      </c>
      <c r="H129" s="152" t="s">
        <v>2125</v>
      </c>
      <c r="I129" s="152">
        <v>101395</v>
      </c>
      <c r="J129" s="152" t="e">
        <v>#N/A</v>
      </c>
      <c r="K129" s="152" t="e">
        <v>#N/A</v>
      </c>
      <c r="L129" s="152">
        <v>65.833333333333329</v>
      </c>
      <c r="M129" s="152">
        <v>95.666666666666657</v>
      </c>
      <c r="N129" s="152">
        <v>65.833333333333329</v>
      </c>
      <c r="O129" s="152">
        <v>95.666666666666657</v>
      </c>
      <c r="P129" s="152">
        <v>0</v>
      </c>
      <c r="Q129" s="154">
        <v>10</v>
      </c>
    </row>
    <row r="130" spans="1:17" x14ac:dyDescent="0.25">
      <c r="A130">
        <v>302</v>
      </c>
      <c r="B130" t="s">
        <v>24</v>
      </c>
      <c r="C130">
        <v>101396</v>
      </c>
      <c r="D130" s="152" t="s">
        <v>4684</v>
      </c>
      <c r="E130" s="152" t="s">
        <v>4673</v>
      </c>
      <c r="F130" s="153"/>
      <c r="G130" s="152" t="e">
        <v>#N/A</v>
      </c>
      <c r="H130" s="152" t="s">
        <v>2126</v>
      </c>
      <c r="I130" s="152">
        <v>101396</v>
      </c>
      <c r="J130" s="152" t="e">
        <v>#N/A</v>
      </c>
      <c r="K130" s="152" t="e">
        <v>#N/A</v>
      </c>
      <c r="L130" s="152">
        <v>63.75</v>
      </c>
      <c r="M130" s="152">
        <v>89.25</v>
      </c>
      <c r="N130" s="152">
        <v>63.75</v>
      </c>
      <c r="O130" s="152">
        <v>89.25</v>
      </c>
      <c r="P130" s="152">
        <v>0</v>
      </c>
      <c r="Q130" s="154">
        <v>10</v>
      </c>
    </row>
    <row r="131" spans="1:17" x14ac:dyDescent="0.25">
      <c r="A131">
        <v>302</v>
      </c>
      <c r="B131" t="s">
        <v>24</v>
      </c>
      <c r="C131">
        <v>101397</v>
      </c>
      <c r="D131" s="152" t="s">
        <v>2127</v>
      </c>
      <c r="E131" s="152" t="s">
        <v>4673</v>
      </c>
      <c r="F131" s="153"/>
      <c r="G131" s="152" t="e">
        <v>#N/A</v>
      </c>
      <c r="H131" s="152" t="s">
        <v>2127</v>
      </c>
      <c r="I131" s="152">
        <v>101397</v>
      </c>
      <c r="J131" s="152" t="e">
        <v>#N/A</v>
      </c>
      <c r="K131" s="152" t="e">
        <v>#N/A</v>
      </c>
      <c r="L131" s="152">
        <v>47.916666666666671</v>
      </c>
      <c r="M131" s="152">
        <v>67.083333333333343</v>
      </c>
      <c r="N131" s="152">
        <v>47.916666666666671</v>
      </c>
      <c r="O131" s="152">
        <v>67.083333333333343</v>
      </c>
      <c r="P131" s="152">
        <v>0</v>
      </c>
      <c r="Q131" s="154">
        <v>10</v>
      </c>
    </row>
    <row r="132" spans="1:17" x14ac:dyDescent="0.25">
      <c r="A132">
        <v>303</v>
      </c>
      <c r="B132" t="s">
        <v>28</v>
      </c>
      <c r="C132">
        <v>101402</v>
      </c>
      <c r="D132" s="152" t="s">
        <v>2128</v>
      </c>
      <c r="E132" s="152" t="s">
        <v>4670</v>
      </c>
      <c r="F132" s="153"/>
      <c r="G132" s="152" t="e">
        <v>#N/A</v>
      </c>
      <c r="H132" s="152" t="s">
        <v>2128</v>
      </c>
      <c r="I132" s="152">
        <v>101402</v>
      </c>
      <c r="J132" s="152" t="e">
        <v>#N/A</v>
      </c>
      <c r="K132" s="152" t="e">
        <v>#N/A</v>
      </c>
      <c r="L132" s="152">
        <v>2.916666666666667</v>
      </c>
      <c r="M132" s="152">
        <v>4.0833333333333339</v>
      </c>
      <c r="N132" s="152">
        <v>2.916666666666667</v>
      </c>
      <c r="O132" s="152">
        <v>4.0833333333333339</v>
      </c>
      <c r="P132" s="152">
        <v>1.08</v>
      </c>
      <c r="Q132" s="154">
        <v>11</v>
      </c>
    </row>
    <row r="133" spans="1:17" x14ac:dyDescent="0.25">
      <c r="A133">
        <v>303</v>
      </c>
      <c r="B133" t="s">
        <v>28</v>
      </c>
      <c r="C133">
        <v>101413</v>
      </c>
      <c r="D133" s="152" t="s">
        <v>2129</v>
      </c>
      <c r="E133" s="152" t="s">
        <v>4670</v>
      </c>
      <c r="F133" s="153"/>
      <c r="G133" s="152" t="e">
        <v>#N/A</v>
      </c>
      <c r="H133" s="152" t="s">
        <v>2129</v>
      </c>
      <c r="I133" s="152">
        <v>101413</v>
      </c>
      <c r="J133" s="152" t="e">
        <v>#N/A</v>
      </c>
      <c r="K133" s="152" t="e">
        <v>#N/A</v>
      </c>
      <c r="L133" s="152">
        <v>3.333333333333333</v>
      </c>
      <c r="M133" s="152">
        <v>4.6666666666666661</v>
      </c>
      <c r="N133" s="152">
        <v>3.333333333333333</v>
      </c>
      <c r="O133" s="152">
        <v>4.6666666666666661</v>
      </c>
      <c r="P133" s="152">
        <v>1.08</v>
      </c>
      <c r="Q133" s="154">
        <v>11</v>
      </c>
    </row>
    <row r="134" spans="1:17" x14ac:dyDescent="0.25">
      <c r="A134">
        <v>303</v>
      </c>
      <c r="B134" t="s">
        <v>28</v>
      </c>
      <c r="C134">
        <v>101437</v>
      </c>
      <c r="D134" s="152" t="s">
        <v>2130</v>
      </c>
      <c r="E134" s="152" t="s">
        <v>4670</v>
      </c>
      <c r="F134" s="153"/>
      <c r="G134" s="152" t="e">
        <v>#N/A</v>
      </c>
      <c r="H134" s="152" t="s">
        <v>2130</v>
      </c>
      <c r="I134" s="152">
        <v>101437</v>
      </c>
      <c r="J134" s="152" t="e">
        <v>#N/A</v>
      </c>
      <c r="K134" s="152" t="e">
        <v>#N/A</v>
      </c>
      <c r="L134" s="152">
        <v>29.166666666666664</v>
      </c>
      <c r="M134" s="152">
        <v>40.833333333333329</v>
      </c>
      <c r="N134" s="152">
        <v>29.166666666666664</v>
      </c>
      <c r="O134" s="152">
        <v>40.833333333333329</v>
      </c>
      <c r="P134" s="152">
        <v>1.08</v>
      </c>
      <c r="Q134" s="154">
        <v>11</v>
      </c>
    </row>
    <row r="135" spans="1:17" x14ac:dyDescent="0.25">
      <c r="A135">
        <v>303</v>
      </c>
      <c r="B135" t="s">
        <v>28</v>
      </c>
      <c r="C135">
        <v>101487</v>
      </c>
      <c r="D135" s="152" t="s">
        <v>2131</v>
      </c>
      <c r="E135" s="152" t="s">
        <v>4673</v>
      </c>
      <c r="F135" s="153">
        <v>1</v>
      </c>
      <c r="G135" s="152" t="e">
        <v>#N/A</v>
      </c>
      <c r="H135" s="152" t="s">
        <v>2131</v>
      </c>
      <c r="I135" s="152">
        <v>101487</v>
      </c>
      <c r="J135" s="152" t="e">
        <v>#N/A</v>
      </c>
      <c r="K135" s="152" t="e">
        <v>#N/A</v>
      </c>
      <c r="L135" s="152">
        <v>35.416666666666664</v>
      </c>
      <c r="M135" s="152">
        <v>49.583333333333329</v>
      </c>
      <c r="N135" s="152">
        <v>35.416666666666664</v>
      </c>
      <c r="O135" s="152">
        <v>49.583333333333329</v>
      </c>
      <c r="P135" s="152">
        <v>0</v>
      </c>
      <c r="Q135" s="154">
        <v>10</v>
      </c>
    </row>
    <row r="136" spans="1:17" x14ac:dyDescent="0.25">
      <c r="A136">
        <v>872</v>
      </c>
      <c r="B136" t="s">
        <v>169</v>
      </c>
      <c r="C136">
        <v>101493</v>
      </c>
      <c r="D136" s="152" t="s">
        <v>2980</v>
      </c>
      <c r="E136" s="152" t="s">
        <v>1969</v>
      </c>
      <c r="F136" s="153">
        <v>38444</v>
      </c>
      <c r="G136" s="152" t="e">
        <v>#N/A</v>
      </c>
      <c r="H136" s="152" t="s">
        <v>2980</v>
      </c>
      <c r="I136" s="152">
        <v>101493</v>
      </c>
      <c r="J136" s="152" t="e">
        <v>#N/A</v>
      </c>
      <c r="K136" s="152" t="e">
        <v>#N/A</v>
      </c>
      <c r="L136" s="152">
        <v>19.583333333333332</v>
      </c>
      <c r="M136" s="152">
        <v>27.416666666666664</v>
      </c>
      <c r="N136" s="152">
        <v>19.583333333333332</v>
      </c>
      <c r="O136" s="152">
        <v>27.416666666666664</v>
      </c>
      <c r="P136" s="152">
        <v>0</v>
      </c>
      <c r="Q136" s="154">
        <v>10</v>
      </c>
    </row>
    <row r="137" spans="1:17" x14ac:dyDescent="0.25">
      <c r="A137">
        <v>304</v>
      </c>
      <c r="B137" t="s">
        <v>36</v>
      </c>
      <c r="C137">
        <v>101498</v>
      </c>
      <c r="D137" s="152" t="s">
        <v>2134</v>
      </c>
      <c r="E137" s="152" t="s">
        <v>4670</v>
      </c>
      <c r="F137" s="153"/>
      <c r="G137" s="152" t="e">
        <v>#N/A</v>
      </c>
      <c r="H137" s="152" t="s">
        <v>2134</v>
      </c>
      <c r="I137" s="152">
        <v>101498</v>
      </c>
      <c r="J137" s="152" t="e">
        <v>#N/A</v>
      </c>
      <c r="K137" s="152" t="e">
        <v>#N/A</v>
      </c>
      <c r="L137" s="152">
        <v>4.166666666666667</v>
      </c>
      <c r="M137" s="152">
        <v>5.8333333333333339</v>
      </c>
      <c r="N137" s="152">
        <v>4.166666666666667</v>
      </c>
      <c r="O137" s="152">
        <v>5.8333333333333339</v>
      </c>
      <c r="P137" s="152">
        <v>1.1399999999999999</v>
      </c>
      <c r="Q137" s="154">
        <v>11</v>
      </c>
    </row>
    <row r="138" spans="1:17" x14ac:dyDescent="0.25">
      <c r="A138">
        <v>304</v>
      </c>
      <c r="B138" t="s">
        <v>36</v>
      </c>
      <c r="C138">
        <v>101503</v>
      </c>
      <c r="D138" s="152" t="s">
        <v>2135</v>
      </c>
      <c r="E138" s="152" t="s">
        <v>4670</v>
      </c>
      <c r="F138" s="153"/>
      <c r="G138" s="152" t="e">
        <v>#N/A</v>
      </c>
      <c r="H138" s="152" t="s">
        <v>2135</v>
      </c>
      <c r="I138" s="152">
        <v>101503</v>
      </c>
      <c r="J138" s="152" t="e">
        <v>#N/A</v>
      </c>
      <c r="K138" s="152" t="e">
        <v>#N/A</v>
      </c>
      <c r="L138" s="152">
        <v>12.5</v>
      </c>
      <c r="M138" s="152">
        <v>17.5</v>
      </c>
      <c r="N138" s="152">
        <v>12.5</v>
      </c>
      <c r="O138" s="152">
        <v>17.5</v>
      </c>
      <c r="P138" s="152">
        <v>1.1399999999999999</v>
      </c>
      <c r="Q138" s="154">
        <v>11</v>
      </c>
    </row>
    <row r="139" spans="1:17" x14ac:dyDescent="0.25">
      <c r="A139">
        <v>304</v>
      </c>
      <c r="B139" t="s">
        <v>36</v>
      </c>
      <c r="C139">
        <v>101510</v>
      </c>
      <c r="D139" s="152" t="s">
        <v>2136</v>
      </c>
      <c r="E139" s="152" t="s">
        <v>4670</v>
      </c>
      <c r="F139" s="153"/>
      <c r="G139" s="152" t="e">
        <v>#N/A</v>
      </c>
      <c r="H139" s="152" t="s">
        <v>2136</v>
      </c>
      <c r="I139" s="152">
        <v>101510</v>
      </c>
      <c r="J139" s="152" t="e">
        <v>#N/A</v>
      </c>
      <c r="K139" s="152" t="e">
        <v>#N/A</v>
      </c>
      <c r="L139" s="152">
        <v>2.916666666666667</v>
      </c>
      <c r="M139" s="152">
        <v>8.1666666666666679</v>
      </c>
      <c r="N139" s="152">
        <v>2.916666666666667</v>
      </c>
      <c r="O139" s="152">
        <v>8.1666666666666679</v>
      </c>
      <c r="P139" s="152">
        <v>1.1399999999999999</v>
      </c>
      <c r="Q139" s="154">
        <v>11</v>
      </c>
    </row>
    <row r="140" spans="1:17" x14ac:dyDescent="0.25">
      <c r="A140">
        <v>304</v>
      </c>
      <c r="B140" t="s">
        <v>36</v>
      </c>
      <c r="C140">
        <v>101519</v>
      </c>
      <c r="D140" s="152" t="s">
        <v>3928</v>
      </c>
      <c r="E140" s="152" t="s">
        <v>4670</v>
      </c>
      <c r="F140" s="153"/>
      <c r="G140" s="152" t="e">
        <v>#N/A</v>
      </c>
      <c r="H140" s="152" t="s">
        <v>2137</v>
      </c>
      <c r="I140" s="152">
        <v>101519</v>
      </c>
      <c r="J140" s="152" t="e">
        <v>#N/A</v>
      </c>
      <c r="K140" s="152" t="e">
        <v>#N/A</v>
      </c>
      <c r="L140" s="152">
        <v>4.166666666666667</v>
      </c>
      <c r="M140" s="152">
        <v>5.8333333333333339</v>
      </c>
      <c r="N140" s="152">
        <v>4.166666666666667</v>
      </c>
      <c r="O140" s="152">
        <v>5.8333333333333339</v>
      </c>
      <c r="P140" s="152">
        <v>1.1399999999999999</v>
      </c>
      <c r="Q140" s="154">
        <v>11</v>
      </c>
    </row>
    <row r="141" spans="1:17" x14ac:dyDescent="0.25">
      <c r="A141">
        <v>304</v>
      </c>
      <c r="B141" t="s">
        <v>36</v>
      </c>
      <c r="C141">
        <v>101522</v>
      </c>
      <c r="D141" s="152" t="s">
        <v>2138</v>
      </c>
      <c r="E141" s="152" t="s">
        <v>4670</v>
      </c>
      <c r="F141" s="153"/>
      <c r="G141" s="152" t="e">
        <v>#N/A</v>
      </c>
      <c r="H141" s="152" t="s">
        <v>2138</v>
      </c>
      <c r="I141" s="152">
        <v>101522</v>
      </c>
      <c r="J141" s="152" t="e">
        <v>#N/A</v>
      </c>
      <c r="K141" s="152" t="e">
        <v>#N/A</v>
      </c>
      <c r="L141" s="152">
        <v>5</v>
      </c>
      <c r="M141" s="152">
        <v>7</v>
      </c>
      <c r="N141" s="152">
        <v>5</v>
      </c>
      <c r="O141" s="152">
        <v>7</v>
      </c>
      <c r="P141" s="152">
        <v>1.1399999999999999</v>
      </c>
      <c r="Q141" s="154">
        <v>11</v>
      </c>
    </row>
    <row r="142" spans="1:17" x14ac:dyDescent="0.25">
      <c r="A142">
        <v>304</v>
      </c>
      <c r="B142" t="s">
        <v>36</v>
      </c>
      <c r="C142">
        <v>101531</v>
      </c>
      <c r="D142" s="152" t="s">
        <v>2139</v>
      </c>
      <c r="E142" s="152" t="s">
        <v>4670</v>
      </c>
      <c r="F142" s="153"/>
      <c r="G142" s="152" t="e">
        <v>#N/A</v>
      </c>
      <c r="H142" s="152" t="s">
        <v>2139</v>
      </c>
      <c r="I142" s="152">
        <v>101531</v>
      </c>
      <c r="J142" s="152" t="e">
        <v>#N/A</v>
      </c>
      <c r="K142" s="152" t="e">
        <v>#N/A</v>
      </c>
      <c r="L142" s="152">
        <v>20.416666666666664</v>
      </c>
      <c r="M142" s="152">
        <v>28.583333333333332</v>
      </c>
      <c r="N142" s="152">
        <v>20.416666666666664</v>
      </c>
      <c r="O142" s="152">
        <v>28.583333333333332</v>
      </c>
      <c r="P142" s="152">
        <v>1.1399999999999999</v>
      </c>
      <c r="Q142" s="154">
        <v>11</v>
      </c>
    </row>
    <row r="143" spans="1:17" x14ac:dyDescent="0.25">
      <c r="A143">
        <v>304</v>
      </c>
      <c r="B143" t="s">
        <v>36</v>
      </c>
      <c r="C143">
        <v>101556</v>
      </c>
      <c r="D143" s="152" t="s">
        <v>2140</v>
      </c>
      <c r="E143" s="152" t="s">
        <v>4679</v>
      </c>
      <c r="F143" s="153"/>
      <c r="G143" s="152" t="e">
        <v>#N/A</v>
      </c>
      <c r="H143" s="152" t="s">
        <v>2140</v>
      </c>
      <c r="I143" s="152">
        <v>101556</v>
      </c>
      <c r="J143" s="152" t="e">
        <v>#N/A</v>
      </c>
      <c r="K143" s="152" t="e">
        <v>#N/A</v>
      </c>
      <c r="L143" s="152">
        <v>6.6666666666666661</v>
      </c>
      <c r="M143" s="152">
        <v>9.3333333333333321</v>
      </c>
      <c r="N143" s="152">
        <v>6.6666666666666661</v>
      </c>
      <c r="O143" s="152">
        <v>9.3333333333333321</v>
      </c>
      <c r="P143" s="152">
        <v>1.1399999999999999</v>
      </c>
      <c r="Q143" s="154">
        <v>11</v>
      </c>
    </row>
    <row r="144" spans="1:17" x14ac:dyDescent="0.25">
      <c r="A144">
        <v>304</v>
      </c>
      <c r="B144" t="s">
        <v>36</v>
      </c>
      <c r="C144">
        <v>101581</v>
      </c>
      <c r="D144" s="152" t="s">
        <v>4685</v>
      </c>
      <c r="E144" s="152" t="s">
        <v>4673</v>
      </c>
      <c r="F144" s="153"/>
      <c r="G144" s="152" t="e">
        <v>#N/A</v>
      </c>
      <c r="H144" s="152" t="s">
        <v>2141</v>
      </c>
      <c r="I144" s="152">
        <v>101581</v>
      </c>
      <c r="J144" s="152" t="e">
        <v>#N/A</v>
      </c>
      <c r="K144" s="152" t="e">
        <v>#N/A</v>
      </c>
      <c r="L144" s="152">
        <v>22.916666666666664</v>
      </c>
      <c r="M144" s="152">
        <v>32.083333333333329</v>
      </c>
      <c r="N144" s="152">
        <v>22.916666666666664</v>
      </c>
      <c r="O144" s="152">
        <v>32.083333333333329</v>
      </c>
      <c r="P144" s="152">
        <v>0</v>
      </c>
      <c r="Q144" s="154">
        <v>10</v>
      </c>
    </row>
    <row r="145" spans="1:17" x14ac:dyDescent="0.25">
      <c r="A145">
        <v>305</v>
      </c>
      <c r="B145" t="s">
        <v>39</v>
      </c>
      <c r="C145">
        <v>101641</v>
      </c>
      <c r="D145" s="152" t="s">
        <v>2142</v>
      </c>
      <c r="E145" s="152" t="s">
        <v>4679</v>
      </c>
      <c r="F145" s="153"/>
      <c r="G145" s="152" t="e">
        <v>#N/A</v>
      </c>
      <c r="H145" s="152" t="s">
        <v>2142</v>
      </c>
      <c r="I145" s="152">
        <v>101641</v>
      </c>
      <c r="J145" s="152" t="e">
        <v>#N/A</v>
      </c>
      <c r="K145" s="152" t="e">
        <v>#N/A</v>
      </c>
      <c r="L145" s="152">
        <v>8.75</v>
      </c>
      <c r="M145" s="152">
        <v>12.25</v>
      </c>
      <c r="N145" s="152">
        <v>8.75</v>
      </c>
      <c r="O145" s="152">
        <v>12.25</v>
      </c>
      <c r="P145" s="152">
        <v>1.08</v>
      </c>
      <c r="Q145" s="154">
        <v>11</v>
      </c>
    </row>
    <row r="146" spans="1:17" x14ac:dyDescent="0.25">
      <c r="A146">
        <v>306</v>
      </c>
      <c r="B146" t="s">
        <v>50</v>
      </c>
      <c r="C146">
        <v>101746</v>
      </c>
      <c r="D146" s="152" t="s">
        <v>3966</v>
      </c>
      <c r="E146" s="152" t="s">
        <v>4670</v>
      </c>
      <c r="F146" s="153"/>
      <c r="G146" s="152" t="e">
        <v>#N/A</v>
      </c>
      <c r="H146" s="152" t="s">
        <v>2146</v>
      </c>
      <c r="I146" s="152">
        <v>101746</v>
      </c>
      <c r="J146" s="152" t="e">
        <v>#N/A</v>
      </c>
      <c r="K146" s="152" t="e">
        <v>#N/A</v>
      </c>
      <c r="L146" s="152">
        <v>4.166666666666667</v>
      </c>
      <c r="M146" s="152">
        <v>5.8333333333333339</v>
      </c>
      <c r="N146" s="152">
        <v>4.166666666666667</v>
      </c>
      <c r="O146" s="152">
        <v>5.8333333333333339</v>
      </c>
      <c r="P146" s="152">
        <v>1.08</v>
      </c>
      <c r="Q146" s="154">
        <v>11</v>
      </c>
    </row>
    <row r="147" spans="1:17" x14ac:dyDescent="0.25">
      <c r="A147">
        <v>306</v>
      </c>
      <c r="B147" t="s">
        <v>50</v>
      </c>
      <c r="C147">
        <v>101785</v>
      </c>
      <c r="D147" s="152" t="s">
        <v>2147</v>
      </c>
      <c r="E147" s="152" t="s">
        <v>4670</v>
      </c>
      <c r="F147" s="153"/>
      <c r="G147" s="152" t="e">
        <v>#N/A</v>
      </c>
      <c r="H147" s="152" t="s">
        <v>2147</v>
      </c>
      <c r="I147" s="152">
        <v>101785</v>
      </c>
      <c r="J147" s="152" t="e">
        <v>#N/A</v>
      </c>
      <c r="K147" s="152" t="e">
        <v>#N/A</v>
      </c>
      <c r="L147" s="152">
        <v>4.166666666666667</v>
      </c>
      <c r="M147" s="152">
        <v>5.8333333333333339</v>
      </c>
      <c r="N147" s="152">
        <v>4.166666666666667</v>
      </c>
      <c r="O147" s="152">
        <v>5.8333333333333339</v>
      </c>
      <c r="P147" s="152">
        <v>1.08</v>
      </c>
      <c r="Q147" s="154">
        <v>11</v>
      </c>
    </row>
    <row r="148" spans="1:17" x14ac:dyDescent="0.25">
      <c r="A148">
        <v>306</v>
      </c>
      <c r="B148" t="s">
        <v>50</v>
      </c>
      <c r="C148">
        <v>101851</v>
      </c>
      <c r="D148" s="152" t="s">
        <v>2148</v>
      </c>
      <c r="E148" s="152" t="s">
        <v>4673</v>
      </c>
      <c r="F148" s="153"/>
      <c r="G148" s="152" t="e">
        <v>#N/A</v>
      </c>
      <c r="H148" s="152" t="s">
        <v>2148</v>
      </c>
      <c r="I148" s="152">
        <v>101851</v>
      </c>
      <c r="J148" s="152" t="e">
        <v>#N/A</v>
      </c>
      <c r="K148" s="152" t="e">
        <v>#N/A</v>
      </c>
      <c r="L148" s="152">
        <v>101.66666666666666</v>
      </c>
      <c r="M148" s="152">
        <v>142.33333333333331</v>
      </c>
      <c r="N148" s="152">
        <v>101.66666666666666</v>
      </c>
      <c r="O148" s="152">
        <v>142.33333333333331</v>
      </c>
      <c r="P148" s="152">
        <v>0</v>
      </c>
      <c r="Q148" s="154">
        <v>10</v>
      </c>
    </row>
    <row r="149" spans="1:17" x14ac:dyDescent="0.25">
      <c r="A149">
        <v>306</v>
      </c>
      <c r="B149" t="s">
        <v>50</v>
      </c>
      <c r="C149">
        <v>101852</v>
      </c>
      <c r="D149" s="152" t="s">
        <v>2149</v>
      </c>
      <c r="E149" s="152" t="s">
        <v>4673</v>
      </c>
      <c r="F149" s="153"/>
      <c r="G149" s="152" t="e">
        <v>#N/A</v>
      </c>
      <c r="H149" s="152" t="s">
        <v>2149</v>
      </c>
      <c r="I149" s="152">
        <v>101852</v>
      </c>
      <c r="J149" s="152" t="e">
        <v>#N/A</v>
      </c>
      <c r="K149" s="152" t="e">
        <v>#N/A</v>
      </c>
      <c r="L149" s="152">
        <v>47.5</v>
      </c>
      <c r="M149" s="152">
        <v>66.5</v>
      </c>
      <c r="N149" s="152">
        <v>47.5</v>
      </c>
      <c r="O149" s="152">
        <v>66.5</v>
      </c>
      <c r="P149" s="152">
        <v>0</v>
      </c>
      <c r="Q149" s="154">
        <v>10</v>
      </c>
    </row>
    <row r="150" spans="1:17" x14ac:dyDescent="0.25">
      <c r="A150">
        <v>306</v>
      </c>
      <c r="B150" t="s">
        <v>50</v>
      </c>
      <c r="C150">
        <v>101854</v>
      </c>
      <c r="D150" s="152" t="s">
        <v>4686</v>
      </c>
      <c r="E150" s="152" t="s">
        <v>4673</v>
      </c>
      <c r="F150" s="153"/>
      <c r="G150" s="152" t="e">
        <v>#N/A</v>
      </c>
      <c r="H150" s="152" t="s">
        <v>2150</v>
      </c>
      <c r="I150" s="152">
        <v>101854</v>
      </c>
      <c r="J150" s="152" t="e">
        <v>#N/A</v>
      </c>
      <c r="K150" s="152" t="e">
        <v>#N/A</v>
      </c>
      <c r="L150" s="152">
        <v>110.41666666666666</v>
      </c>
      <c r="M150" s="152">
        <v>154.58333333333331</v>
      </c>
      <c r="N150" s="152">
        <v>110.41666666666666</v>
      </c>
      <c r="O150" s="152">
        <v>154.58333333333331</v>
      </c>
      <c r="P150" s="152">
        <v>0</v>
      </c>
      <c r="Q150" s="154">
        <v>10</v>
      </c>
    </row>
    <row r="151" spans="1:17" x14ac:dyDescent="0.25">
      <c r="A151">
        <v>306</v>
      </c>
      <c r="B151" t="s">
        <v>50</v>
      </c>
      <c r="C151">
        <v>101855</v>
      </c>
      <c r="D151" s="152" t="s">
        <v>2151</v>
      </c>
      <c r="E151" s="152" t="s">
        <v>4673</v>
      </c>
      <c r="F151" s="153">
        <v>1</v>
      </c>
      <c r="G151" s="152" t="e">
        <v>#N/A</v>
      </c>
      <c r="H151" s="152" t="s">
        <v>2151</v>
      </c>
      <c r="I151" s="152">
        <v>101855</v>
      </c>
      <c r="J151" s="152" t="e">
        <v>#N/A</v>
      </c>
      <c r="K151" s="152" t="e">
        <v>#N/A</v>
      </c>
      <c r="L151" s="152">
        <v>67.5</v>
      </c>
      <c r="M151" s="152">
        <v>94.5</v>
      </c>
      <c r="N151" s="152">
        <v>67.5</v>
      </c>
      <c r="O151" s="152">
        <v>94.5</v>
      </c>
      <c r="P151" s="152">
        <v>0</v>
      </c>
      <c r="Q151" s="154">
        <v>10</v>
      </c>
    </row>
    <row r="152" spans="1:17" x14ac:dyDescent="0.25">
      <c r="A152">
        <v>306</v>
      </c>
      <c r="B152" t="s">
        <v>50</v>
      </c>
      <c r="C152">
        <v>101856</v>
      </c>
      <c r="D152" s="152" t="s">
        <v>2152</v>
      </c>
      <c r="E152" s="152" t="s">
        <v>4673</v>
      </c>
      <c r="F152" s="153"/>
      <c r="G152" s="152" t="e">
        <v>#N/A</v>
      </c>
      <c r="H152" s="152" t="s">
        <v>2152</v>
      </c>
      <c r="I152" s="152">
        <v>101856</v>
      </c>
      <c r="J152" s="152" t="e">
        <v>#N/A</v>
      </c>
      <c r="K152" s="152" t="e">
        <v>#N/A</v>
      </c>
      <c r="L152" s="152">
        <v>57.916666666666671</v>
      </c>
      <c r="M152" s="152">
        <v>81.083333333333343</v>
      </c>
      <c r="N152" s="152">
        <v>57.916666666666671</v>
      </c>
      <c r="O152" s="152">
        <v>81.083333333333343</v>
      </c>
      <c r="P152" s="152">
        <v>0</v>
      </c>
      <c r="Q152" s="154">
        <v>10</v>
      </c>
    </row>
    <row r="153" spans="1:17" x14ac:dyDescent="0.25">
      <c r="A153">
        <v>307</v>
      </c>
      <c r="B153" t="s">
        <v>60</v>
      </c>
      <c r="C153">
        <v>101873</v>
      </c>
      <c r="D153" s="152" t="s">
        <v>2155</v>
      </c>
      <c r="E153" s="152" t="s">
        <v>4670</v>
      </c>
      <c r="F153" s="153"/>
      <c r="G153" s="152" t="e">
        <v>#N/A</v>
      </c>
      <c r="H153" s="152" t="s">
        <v>2155</v>
      </c>
      <c r="I153" s="152">
        <v>101873</v>
      </c>
      <c r="J153" s="152" t="e">
        <v>#N/A</v>
      </c>
      <c r="K153" s="152" t="e">
        <v>#N/A</v>
      </c>
      <c r="L153" s="152">
        <v>10.416666666666668</v>
      </c>
      <c r="M153" s="152">
        <v>14.583333333333334</v>
      </c>
      <c r="N153" s="152">
        <v>10.416666666666668</v>
      </c>
      <c r="O153" s="152">
        <v>14.583333333333334</v>
      </c>
      <c r="P153" s="152">
        <v>1.1399999999999999</v>
      </c>
      <c r="Q153" s="154">
        <v>11</v>
      </c>
    </row>
    <row r="154" spans="1:17" x14ac:dyDescent="0.25">
      <c r="A154">
        <v>307</v>
      </c>
      <c r="B154" t="s">
        <v>60</v>
      </c>
      <c r="C154">
        <v>101876</v>
      </c>
      <c r="D154" s="152" t="s">
        <v>2156</v>
      </c>
      <c r="E154" s="152" t="s">
        <v>4670</v>
      </c>
      <c r="F154" s="153"/>
      <c r="G154" s="152" t="e">
        <v>#N/A</v>
      </c>
      <c r="H154" s="152" t="s">
        <v>2156</v>
      </c>
      <c r="I154" s="152">
        <v>101876</v>
      </c>
      <c r="J154" s="152" t="e">
        <v>#N/A</v>
      </c>
      <c r="K154" s="152" t="e">
        <v>#N/A</v>
      </c>
      <c r="L154" s="152">
        <v>8.75</v>
      </c>
      <c r="M154" s="152">
        <v>12.25</v>
      </c>
      <c r="N154" s="152">
        <v>8.75</v>
      </c>
      <c r="O154" s="152">
        <v>12.25</v>
      </c>
      <c r="P154" s="152">
        <v>1.1399999999999999</v>
      </c>
      <c r="Q154" s="154">
        <v>11</v>
      </c>
    </row>
    <row r="155" spans="1:17" x14ac:dyDescent="0.25">
      <c r="A155">
        <v>307</v>
      </c>
      <c r="B155" t="s">
        <v>60</v>
      </c>
      <c r="C155">
        <v>101878</v>
      </c>
      <c r="D155" s="152" t="s">
        <v>2157</v>
      </c>
      <c r="E155" s="152" t="s">
        <v>4670</v>
      </c>
      <c r="F155" s="153"/>
      <c r="G155" s="152" t="e">
        <v>#N/A</v>
      </c>
      <c r="H155" s="152" t="s">
        <v>2157</v>
      </c>
      <c r="I155" s="152">
        <v>101878</v>
      </c>
      <c r="J155" s="152" t="e">
        <v>#N/A</v>
      </c>
      <c r="K155" s="152" t="e">
        <v>#N/A</v>
      </c>
      <c r="L155" s="152">
        <v>11.666666666666668</v>
      </c>
      <c r="M155" s="152">
        <v>16.333333333333336</v>
      </c>
      <c r="N155" s="152">
        <v>11.666666666666668</v>
      </c>
      <c r="O155" s="152">
        <v>16.333333333333336</v>
      </c>
      <c r="P155" s="152">
        <v>1.1399999999999999</v>
      </c>
      <c r="Q155" s="154">
        <v>11</v>
      </c>
    </row>
    <row r="156" spans="1:17" x14ac:dyDescent="0.25">
      <c r="A156">
        <v>307</v>
      </c>
      <c r="B156" t="s">
        <v>60</v>
      </c>
      <c r="C156">
        <v>101879</v>
      </c>
      <c r="D156" s="152" t="s">
        <v>2158</v>
      </c>
      <c r="E156" s="152" t="s">
        <v>4670</v>
      </c>
      <c r="F156" s="153"/>
      <c r="G156" s="152" t="e">
        <v>#N/A</v>
      </c>
      <c r="H156" s="152" t="s">
        <v>2158</v>
      </c>
      <c r="I156" s="152">
        <v>101879</v>
      </c>
      <c r="J156" s="152" t="e">
        <v>#N/A</v>
      </c>
      <c r="K156" s="152" t="e">
        <v>#N/A</v>
      </c>
      <c r="L156" s="152">
        <v>14.583333333333332</v>
      </c>
      <c r="M156" s="152">
        <v>20.416666666666664</v>
      </c>
      <c r="N156" s="152">
        <v>14.583333333333332</v>
      </c>
      <c r="O156" s="152">
        <v>20.416666666666664</v>
      </c>
      <c r="P156" s="152">
        <v>1.1399999999999999</v>
      </c>
      <c r="Q156" s="154">
        <v>11</v>
      </c>
    </row>
    <row r="157" spans="1:17" x14ac:dyDescent="0.25">
      <c r="A157">
        <v>307</v>
      </c>
      <c r="B157" t="s">
        <v>60</v>
      </c>
      <c r="C157">
        <v>101881</v>
      </c>
      <c r="D157" s="152" t="s">
        <v>2159</v>
      </c>
      <c r="E157" s="152" t="s">
        <v>4670</v>
      </c>
      <c r="F157" s="153"/>
      <c r="G157" s="152" t="e">
        <v>#N/A</v>
      </c>
      <c r="H157" s="152" t="s">
        <v>2159</v>
      </c>
      <c r="I157" s="152">
        <v>101881</v>
      </c>
      <c r="J157" s="152" t="e">
        <v>#N/A</v>
      </c>
      <c r="K157" s="152" t="e">
        <v>#N/A</v>
      </c>
      <c r="L157" s="152">
        <v>8.75</v>
      </c>
      <c r="M157" s="152">
        <v>12.25</v>
      </c>
      <c r="N157" s="152">
        <v>8.75</v>
      </c>
      <c r="O157" s="152">
        <v>12.25</v>
      </c>
      <c r="P157" s="152">
        <v>1.1399999999999999</v>
      </c>
      <c r="Q157" s="154">
        <v>11</v>
      </c>
    </row>
    <row r="158" spans="1:17" x14ac:dyDescent="0.25">
      <c r="A158">
        <v>307</v>
      </c>
      <c r="B158" t="s">
        <v>60</v>
      </c>
      <c r="C158">
        <v>101886</v>
      </c>
      <c r="D158" s="152" t="s">
        <v>2160</v>
      </c>
      <c r="E158" s="152" t="s">
        <v>4670</v>
      </c>
      <c r="F158" s="153"/>
      <c r="G158" s="152" t="e">
        <v>#N/A</v>
      </c>
      <c r="H158" s="152" t="s">
        <v>2160</v>
      </c>
      <c r="I158" s="152">
        <v>101886</v>
      </c>
      <c r="J158" s="152" t="e">
        <v>#N/A</v>
      </c>
      <c r="K158" s="152" t="e">
        <v>#N/A</v>
      </c>
      <c r="L158" s="152">
        <v>8.75</v>
      </c>
      <c r="M158" s="152">
        <v>12.25</v>
      </c>
      <c r="N158" s="152">
        <v>8.75</v>
      </c>
      <c r="O158" s="152">
        <v>12.25</v>
      </c>
      <c r="P158" s="152">
        <v>1.1399999999999999</v>
      </c>
      <c r="Q158" s="154">
        <v>11</v>
      </c>
    </row>
    <row r="159" spans="1:17" x14ac:dyDescent="0.25">
      <c r="A159">
        <v>307</v>
      </c>
      <c r="B159" t="s">
        <v>60</v>
      </c>
      <c r="C159">
        <v>101891</v>
      </c>
      <c r="D159" s="152" t="s">
        <v>2161</v>
      </c>
      <c r="E159" s="152" t="s">
        <v>4670</v>
      </c>
      <c r="F159" s="153"/>
      <c r="G159" s="152" t="e">
        <v>#N/A</v>
      </c>
      <c r="H159" s="152" t="s">
        <v>2161</v>
      </c>
      <c r="I159" s="152">
        <v>101891</v>
      </c>
      <c r="J159" s="152" t="e">
        <v>#N/A</v>
      </c>
      <c r="K159" s="152" t="e">
        <v>#N/A</v>
      </c>
      <c r="L159" s="152">
        <v>7.5</v>
      </c>
      <c r="M159" s="152">
        <v>10.5</v>
      </c>
      <c r="N159" s="152">
        <v>7.5</v>
      </c>
      <c r="O159" s="152">
        <v>10.5</v>
      </c>
      <c r="P159" s="152">
        <v>1.1399999999999999</v>
      </c>
      <c r="Q159" s="154">
        <v>11</v>
      </c>
    </row>
    <row r="160" spans="1:17" x14ac:dyDescent="0.25">
      <c r="A160">
        <v>307</v>
      </c>
      <c r="B160" t="s">
        <v>60</v>
      </c>
      <c r="C160">
        <v>101897</v>
      </c>
      <c r="D160" s="152" t="s">
        <v>2162</v>
      </c>
      <c r="E160" s="152" t="s">
        <v>4670</v>
      </c>
      <c r="F160" s="153"/>
      <c r="G160" s="152" t="e">
        <v>#N/A</v>
      </c>
      <c r="H160" s="152" t="s">
        <v>2162</v>
      </c>
      <c r="I160" s="152">
        <v>101897</v>
      </c>
      <c r="J160" s="152" t="e">
        <v>#N/A</v>
      </c>
      <c r="K160" s="152" t="e">
        <v>#N/A</v>
      </c>
      <c r="L160" s="152">
        <v>11.25</v>
      </c>
      <c r="M160" s="152">
        <v>15.75</v>
      </c>
      <c r="N160" s="152">
        <v>11.25</v>
      </c>
      <c r="O160" s="152">
        <v>15.75</v>
      </c>
      <c r="P160" s="152">
        <v>1.1399999999999999</v>
      </c>
      <c r="Q160" s="154">
        <v>11</v>
      </c>
    </row>
    <row r="161" spans="1:17" x14ac:dyDescent="0.25">
      <c r="A161">
        <v>307</v>
      </c>
      <c r="B161" t="s">
        <v>60</v>
      </c>
      <c r="C161">
        <v>101900</v>
      </c>
      <c r="D161" s="152" t="s">
        <v>3968</v>
      </c>
      <c r="E161" s="152" t="s">
        <v>4670</v>
      </c>
      <c r="F161" s="153"/>
      <c r="G161" s="152" t="e">
        <v>#N/A</v>
      </c>
      <c r="H161" s="152" t="s">
        <v>2163</v>
      </c>
      <c r="I161" s="152">
        <v>101900</v>
      </c>
      <c r="J161" s="152" t="e">
        <v>#N/A</v>
      </c>
      <c r="K161" s="152" t="e">
        <v>#N/A</v>
      </c>
      <c r="L161" s="152">
        <v>15</v>
      </c>
      <c r="M161" s="152">
        <v>21</v>
      </c>
      <c r="N161" s="152">
        <v>15</v>
      </c>
      <c r="O161" s="152">
        <v>21</v>
      </c>
      <c r="P161" s="152">
        <v>1.1399999999999999</v>
      </c>
      <c r="Q161" s="154">
        <v>11</v>
      </c>
    </row>
    <row r="162" spans="1:17" x14ac:dyDescent="0.25">
      <c r="A162">
        <v>307</v>
      </c>
      <c r="B162" t="s">
        <v>60</v>
      </c>
      <c r="C162">
        <v>101902</v>
      </c>
      <c r="D162" s="152" t="s">
        <v>2164</v>
      </c>
      <c r="E162" s="152" t="s">
        <v>4670</v>
      </c>
      <c r="F162" s="153"/>
      <c r="G162" s="152" t="e">
        <v>#N/A</v>
      </c>
      <c r="H162" s="152" t="s">
        <v>2164</v>
      </c>
      <c r="I162" s="152">
        <v>101902</v>
      </c>
      <c r="J162" s="152" t="e">
        <v>#N/A</v>
      </c>
      <c r="K162" s="152" t="e">
        <v>#N/A</v>
      </c>
      <c r="L162" s="152">
        <v>10</v>
      </c>
      <c r="M162" s="152">
        <v>14</v>
      </c>
      <c r="N162" s="152">
        <v>10</v>
      </c>
      <c r="O162" s="152">
        <v>14</v>
      </c>
      <c r="P162" s="152">
        <v>1.1399999999999999</v>
      </c>
      <c r="Q162" s="154">
        <v>11</v>
      </c>
    </row>
    <row r="163" spans="1:17" x14ac:dyDescent="0.25">
      <c r="A163">
        <v>307</v>
      </c>
      <c r="B163" t="s">
        <v>60</v>
      </c>
      <c r="C163">
        <v>101940</v>
      </c>
      <c r="D163" s="152" t="s">
        <v>2166</v>
      </c>
      <c r="E163" s="152" t="s">
        <v>4679</v>
      </c>
      <c r="F163" s="153"/>
      <c r="G163" s="152" t="e">
        <v>#N/A</v>
      </c>
      <c r="H163" s="152" t="s">
        <v>2166</v>
      </c>
      <c r="I163" s="152">
        <v>101940</v>
      </c>
      <c r="J163" s="152" t="e">
        <v>#N/A</v>
      </c>
      <c r="K163" s="152" t="e">
        <v>#N/A</v>
      </c>
      <c r="L163" s="152">
        <v>10.833333333333332</v>
      </c>
      <c r="M163" s="152">
        <v>15.166666666666666</v>
      </c>
      <c r="N163" s="152">
        <v>10.833333333333332</v>
      </c>
      <c r="O163" s="152">
        <v>15.166666666666666</v>
      </c>
      <c r="P163" s="152">
        <v>1.1399999999999999</v>
      </c>
      <c r="Q163" s="154">
        <v>11</v>
      </c>
    </row>
    <row r="164" spans="1:17" x14ac:dyDescent="0.25">
      <c r="A164">
        <v>307</v>
      </c>
      <c r="B164" t="s">
        <v>60</v>
      </c>
      <c r="C164">
        <v>101965</v>
      </c>
      <c r="D164" s="152" t="s">
        <v>2167</v>
      </c>
      <c r="E164" s="152" t="s">
        <v>4673</v>
      </c>
      <c r="F164" s="153"/>
      <c r="G164" s="152" t="e">
        <v>#N/A</v>
      </c>
      <c r="H164" s="152" t="s">
        <v>2167</v>
      </c>
      <c r="I164" s="152">
        <v>101965</v>
      </c>
      <c r="J164" s="152" t="e">
        <v>#N/A</v>
      </c>
      <c r="K164" s="152" t="e">
        <v>#N/A</v>
      </c>
      <c r="L164" s="152">
        <v>94.166666666666657</v>
      </c>
      <c r="M164" s="152">
        <v>131.83333333333331</v>
      </c>
      <c r="N164" s="152">
        <v>94.166666666666657</v>
      </c>
      <c r="O164" s="152">
        <v>131.83333333333331</v>
      </c>
      <c r="P164" s="152">
        <v>0</v>
      </c>
      <c r="Q164" s="154">
        <v>10</v>
      </c>
    </row>
    <row r="165" spans="1:17" x14ac:dyDescent="0.25">
      <c r="A165">
        <v>307</v>
      </c>
      <c r="B165" t="s">
        <v>60</v>
      </c>
      <c r="C165">
        <v>101966</v>
      </c>
      <c r="D165" s="152" t="s">
        <v>2168</v>
      </c>
      <c r="E165" s="152" t="s">
        <v>4673</v>
      </c>
      <c r="F165" s="153"/>
      <c r="G165" s="152" t="e">
        <v>#N/A</v>
      </c>
      <c r="H165" s="152" t="s">
        <v>2168</v>
      </c>
      <c r="I165" s="152">
        <v>101966</v>
      </c>
      <c r="J165" s="152" t="e">
        <v>#N/A</v>
      </c>
      <c r="K165" s="152" t="e">
        <v>#N/A</v>
      </c>
      <c r="L165" s="152">
        <v>73.75</v>
      </c>
      <c r="M165" s="152">
        <v>107.33333333333334</v>
      </c>
      <c r="N165" s="152">
        <v>73.75</v>
      </c>
      <c r="O165" s="152">
        <v>107.33333333333334</v>
      </c>
      <c r="P165" s="152">
        <v>0</v>
      </c>
      <c r="Q165" s="154">
        <v>10</v>
      </c>
    </row>
    <row r="166" spans="1:17" x14ac:dyDescent="0.25">
      <c r="A166">
        <v>307</v>
      </c>
      <c r="B166" t="s">
        <v>60</v>
      </c>
      <c r="C166">
        <v>101968</v>
      </c>
      <c r="D166" s="152" t="s">
        <v>2169</v>
      </c>
      <c r="E166" s="152" t="s">
        <v>4673</v>
      </c>
      <c r="F166" s="153"/>
      <c r="G166" s="152" t="e">
        <v>#N/A</v>
      </c>
      <c r="H166" s="152" t="s">
        <v>2169</v>
      </c>
      <c r="I166" s="152">
        <v>101968</v>
      </c>
      <c r="J166" s="152" t="e">
        <v>#N/A</v>
      </c>
      <c r="K166" s="152" t="e">
        <v>#N/A</v>
      </c>
      <c r="L166" s="152">
        <v>65.833333333333329</v>
      </c>
      <c r="M166" s="152">
        <v>101.5</v>
      </c>
      <c r="N166" s="152">
        <v>65.833333333333329</v>
      </c>
      <c r="O166" s="152">
        <v>101.5</v>
      </c>
      <c r="P166" s="152">
        <v>0</v>
      </c>
      <c r="Q166" s="154">
        <v>10</v>
      </c>
    </row>
    <row r="167" spans="1:17" x14ac:dyDescent="0.25">
      <c r="A167">
        <v>307</v>
      </c>
      <c r="B167" t="s">
        <v>60</v>
      </c>
      <c r="C167">
        <v>101969</v>
      </c>
      <c r="D167" s="152" t="s">
        <v>2170</v>
      </c>
      <c r="E167" s="152" t="s">
        <v>4673</v>
      </c>
      <c r="F167" s="153"/>
      <c r="G167" s="152" t="e">
        <v>#N/A</v>
      </c>
      <c r="H167" s="152" t="s">
        <v>2170</v>
      </c>
      <c r="I167" s="152">
        <v>101969</v>
      </c>
      <c r="J167" s="152" t="e">
        <v>#N/A</v>
      </c>
      <c r="K167" s="152" t="e">
        <v>#N/A</v>
      </c>
      <c r="L167" s="152">
        <v>62.083333333333329</v>
      </c>
      <c r="M167" s="152">
        <v>91</v>
      </c>
      <c r="N167" s="152">
        <v>62.083333333333329</v>
      </c>
      <c r="O167" s="152">
        <v>91</v>
      </c>
      <c r="P167" s="152">
        <v>0</v>
      </c>
      <c r="Q167" s="154">
        <v>10</v>
      </c>
    </row>
    <row r="168" spans="1:17" x14ac:dyDescent="0.25">
      <c r="A168">
        <v>307</v>
      </c>
      <c r="B168" t="s">
        <v>60</v>
      </c>
      <c r="C168">
        <v>101970</v>
      </c>
      <c r="D168" s="152" t="s">
        <v>2171</v>
      </c>
      <c r="E168" s="152" t="s">
        <v>4673</v>
      </c>
      <c r="F168" s="153"/>
      <c r="G168" s="152" t="e">
        <v>#N/A</v>
      </c>
      <c r="H168" s="152" t="s">
        <v>2171</v>
      </c>
      <c r="I168" s="152">
        <v>101970</v>
      </c>
      <c r="J168" s="152" t="e">
        <v>#N/A</v>
      </c>
      <c r="K168" s="152" t="e">
        <v>#N/A</v>
      </c>
      <c r="L168" s="152">
        <v>68.75</v>
      </c>
      <c r="M168" s="152">
        <v>96.25</v>
      </c>
      <c r="N168" s="152">
        <v>68.75</v>
      </c>
      <c r="O168" s="152">
        <v>96.25</v>
      </c>
      <c r="P168" s="152">
        <v>0</v>
      </c>
      <c r="Q168" s="154">
        <v>10</v>
      </c>
    </row>
    <row r="169" spans="1:17" x14ac:dyDescent="0.25">
      <c r="A169">
        <v>307</v>
      </c>
      <c r="B169" t="s">
        <v>60</v>
      </c>
      <c r="C169">
        <v>101971</v>
      </c>
      <c r="D169" s="152" t="s">
        <v>2172</v>
      </c>
      <c r="E169" s="152" t="s">
        <v>4673</v>
      </c>
      <c r="F169" s="153"/>
      <c r="G169" s="152" t="e">
        <v>#N/A</v>
      </c>
      <c r="H169" s="152" t="s">
        <v>2172</v>
      </c>
      <c r="I169" s="152">
        <v>101971</v>
      </c>
      <c r="J169" s="152" t="e">
        <v>#N/A</v>
      </c>
      <c r="K169" s="152" t="e">
        <v>#N/A</v>
      </c>
      <c r="L169" s="152">
        <v>48.75</v>
      </c>
      <c r="M169" s="152">
        <v>72.916666666666657</v>
      </c>
      <c r="N169" s="152">
        <v>48.75</v>
      </c>
      <c r="O169" s="152">
        <v>72.916666666666657</v>
      </c>
      <c r="P169" s="152">
        <v>0</v>
      </c>
      <c r="Q169" s="154">
        <v>10</v>
      </c>
    </row>
    <row r="170" spans="1:17" x14ac:dyDescent="0.25">
      <c r="A170">
        <v>308</v>
      </c>
      <c r="B170" t="s">
        <v>62</v>
      </c>
      <c r="C170">
        <v>101972</v>
      </c>
      <c r="D170" s="152" t="s">
        <v>2173</v>
      </c>
      <c r="E170" s="152" t="s">
        <v>1969</v>
      </c>
      <c r="F170" s="153">
        <v>35309</v>
      </c>
      <c r="G170" s="152" t="e">
        <v>#N/A</v>
      </c>
      <c r="H170" s="152" t="s">
        <v>2173</v>
      </c>
      <c r="I170" s="152">
        <v>101972</v>
      </c>
      <c r="J170" s="152" t="e">
        <v>#N/A</v>
      </c>
      <c r="K170" s="152" t="e">
        <v>#N/A</v>
      </c>
      <c r="L170" s="152">
        <v>35.416666666666664</v>
      </c>
      <c r="M170" s="152">
        <v>49.583333333333329</v>
      </c>
      <c r="N170" s="152">
        <v>35.416666666666664</v>
      </c>
      <c r="O170" s="152">
        <v>49.583333333333329</v>
      </c>
      <c r="P170" s="152">
        <v>0</v>
      </c>
      <c r="Q170" s="154">
        <v>10</v>
      </c>
    </row>
    <row r="171" spans="1:17" x14ac:dyDescent="0.25">
      <c r="A171">
        <v>308</v>
      </c>
      <c r="B171" t="s">
        <v>62</v>
      </c>
      <c r="C171">
        <v>101989</v>
      </c>
      <c r="D171" s="152" t="s">
        <v>2174</v>
      </c>
      <c r="E171" s="152" t="s">
        <v>4670</v>
      </c>
      <c r="F171" s="153"/>
      <c r="G171" s="152" t="e">
        <v>#N/A</v>
      </c>
      <c r="H171" s="152" t="s">
        <v>2174</v>
      </c>
      <c r="I171" s="152">
        <v>101989</v>
      </c>
      <c r="J171" s="152" t="e">
        <v>#N/A</v>
      </c>
      <c r="K171" s="152" t="e">
        <v>#N/A</v>
      </c>
      <c r="L171" s="152">
        <v>3.333333333333333</v>
      </c>
      <c r="M171" s="152">
        <v>4.6666666666666661</v>
      </c>
      <c r="N171" s="152">
        <v>3.333333333333333</v>
      </c>
      <c r="O171" s="152">
        <v>4.6666666666666661</v>
      </c>
      <c r="P171" s="152">
        <v>1.08</v>
      </c>
      <c r="Q171" s="154">
        <v>11</v>
      </c>
    </row>
    <row r="172" spans="1:17" x14ac:dyDescent="0.25">
      <c r="A172">
        <v>308</v>
      </c>
      <c r="B172" t="s">
        <v>62</v>
      </c>
      <c r="C172">
        <v>102005</v>
      </c>
      <c r="D172" s="152" t="s">
        <v>2175</v>
      </c>
      <c r="E172" s="152" t="s">
        <v>4670</v>
      </c>
      <c r="F172" s="153"/>
      <c r="G172" s="152" t="e">
        <v>#N/A</v>
      </c>
      <c r="H172" s="152" t="s">
        <v>2175</v>
      </c>
      <c r="I172" s="152">
        <v>102005</v>
      </c>
      <c r="J172" s="152" t="e">
        <v>#N/A</v>
      </c>
      <c r="K172" s="152" t="e">
        <v>#N/A</v>
      </c>
      <c r="L172" s="152">
        <v>6.25</v>
      </c>
      <c r="M172" s="152">
        <v>8.75</v>
      </c>
      <c r="N172" s="152">
        <v>6.25</v>
      </c>
      <c r="O172" s="152">
        <v>8.75</v>
      </c>
      <c r="P172" s="152">
        <v>1.08</v>
      </c>
      <c r="Q172" s="154">
        <v>11</v>
      </c>
    </row>
    <row r="173" spans="1:17" x14ac:dyDescent="0.25">
      <c r="A173">
        <v>308</v>
      </c>
      <c r="B173" t="s">
        <v>62</v>
      </c>
      <c r="C173">
        <v>102049</v>
      </c>
      <c r="D173" s="152" t="s">
        <v>2181</v>
      </c>
      <c r="E173" s="152" t="s">
        <v>4670</v>
      </c>
      <c r="F173" s="153"/>
      <c r="G173" s="152" t="e">
        <v>#N/A</v>
      </c>
      <c r="H173" s="152" t="s">
        <v>2181</v>
      </c>
      <c r="I173" s="152">
        <v>102049</v>
      </c>
      <c r="J173" s="152" t="e">
        <v>#N/A</v>
      </c>
      <c r="K173" s="152" t="e">
        <v>#N/A</v>
      </c>
      <c r="L173" s="152">
        <v>5</v>
      </c>
      <c r="M173" s="152">
        <v>7</v>
      </c>
      <c r="N173" s="152">
        <v>5</v>
      </c>
      <c r="O173" s="152">
        <v>7</v>
      </c>
      <c r="P173" s="152">
        <v>1.08</v>
      </c>
      <c r="Q173" s="154">
        <v>11</v>
      </c>
    </row>
    <row r="174" spans="1:17" x14ac:dyDescent="0.25">
      <c r="A174">
        <v>308</v>
      </c>
      <c r="B174" t="s">
        <v>62</v>
      </c>
      <c r="C174">
        <v>102052</v>
      </c>
      <c r="D174" s="152" t="s">
        <v>2183</v>
      </c>
      <c r="E174" s="152" t="s">
        <v>4668</v>
      </c>
      <c r="F174" s="153"/>
      <c r="G174" s="152" t="e">
        <v>#N/A</v>
      </c>
      <c r="H174" s="152" t="s">
        <v>2183</v>
      </c>
      <c r="I174" s="152">
        <v>102052</v>
      </c>
      <c r="J174" s="152" t="e">
        <v>#N/A</v>
      </c>
      <c r="K174" s="152" t="e">
        <v>#N/A</v>
      </c>
      <c r="L174" s="152">
        <v>0</v>
      </c>
      <c r="M174" s="152">
        <v>4.6666666666666661</v>
      </c>
      <c r="N174" s="152">
        <v>0</v>
      </c>
      <c r="O174" s="152">
        <v>4.6666666666666661</v>
      </c>
      <c r="P174" s="152">
        <v>1.08</v>
      </c>
      <c r="Q174" s="154">
        <v>11</v>
      </c>
    </row>
    <row r="175" spans="1:17" x14ac:dyDescent="0.25">
      <c r="A175">
        <v>308</v>
      </c>
      <c r="B175" t="s">
        <v>62</v>
      </c>
      <c r="C175">
        <v>102053</v>
      </c>
      <c r="D175" s="152" t="s">
        <v>2184</v>
      </c>
      <c r="E175" s="152" t="s">
        <v>4668</v>
      </c>
      <c r="F175" s="153"/>
      <c r="G175" s="152" t="e">
        <v>#N/A</v>
      </c>
      <c r="H175" s="152" t="s">
        <v>2184</v>
      </c>
      <c r="I175" s="152">
        <v>102053</v>
      </c>
      <c r="J175" s="152" t="e">
        <v>#N/A</v>
      </c>
      <c r="K175" s="152" t="e">
        <v>#N/A</v>
      </c>
      <c r="L175" s="152">
        <v>3.333333333333333</v>
      </c>
      <c r="M175" s="152">
        <v>4.6666666666666661</v>
      </c>
      <c r="N175" s="152">
        <v>3.333333333333333</v>
      </c>
      <c r="O175" s="152">
        <v>4.6666666666666661</v>
      </c>
      <c r="P175" s="152">
        <v>1.08</v>
      </c>
      <c r="Q175" s="154">
        <v>11</v>
      </c>
    </row>
    <row r="176" spans="1:17" x14ac:dyDescent="0.25">
      <c r="A176">
        <v>308</v>
      </c>
      <c r="B176" t="s">
        <v>62</v>
      </c>
      <c r="C176">
        <v>102058</v>
      </c>
      <c r="D176" s="152" t="s">
        <v>2185</v>
      </c>
      <c r="E176" s="152" t="s">
        <v>4668</v>
      </c>
      <c r="F176" s="153"/>
      <c r="G176" s="152" t="e">
        <v>#N/A</v>
      </c>
      <c r="H176" s="152" t="s">
        <v>2185</v>
      </c>
      <c r="I176" s="152">
        <v>102058</v>
      </c>
      <c r="J176" s="152" t="e">
        <v>#N/A</v>
      </c>
      <c r="K176" s="152" t="e">
        <v>#N/A</v>
      </c>
      <c r="L176" s="152">
        <v>3.333333333333333</v>
      </c>
      <c r="M176" s="152">
        <v>4.6666666666666661</v>
      </c>
      <c r="N176" s="152">
        <v>3.333333333333333</v>
      </c>
      <c r="O176" s="152">
        <v>4.6666666666666661</v>
      </c>
      <c r="P176" s="152">
        <v>1.08</v>
      </c>
      <c r="Q176" s="154">
        <v>11</v>
      </c>
    </row>
    <row r="177" spans="1:17" x14ac:dyDescent="0.25">
      <c r="A177">
        <v>308</v>
      </c>
      <c r="B177" t="s">
        <v>62</v>
      </c>
      <c r="C177">
        <v>102066</v>
      </c>
      <c r="D177" s="152" t="s">
        <v>2186</v>
      </c>
      <c r="E177" s="152" t="s">
        <v>4673</v>
      </c>
      <c r="F177" s="153"/>
      <c r="G177" s="152" t="e">
        <v>#N/A</v>
      </c>
      <c r="H177" s="152" t="s">
        <v>2186</v>
      </c>
      <c r="I177" s="152">
        <v>102066</v>
      </c>
      <c r="J177" s="152" t="e">
        <v>#N/A</v>
      </c>
      <c r="K177" s="152" t="e">
        <v>#N/A</v>
      </c>
      <c r="L177" s="152">
        <v>80</v>
      </c>
      <c r="M177" s="152">
        <v>112</v>
      </c>
      <c r="N177" s="152">
        <v>80</v>
      </c>
      <c r="O177" s="152">
        <v>112</v>
      </c>
      <c r="P177" s="152">
        <v>0</v>
      </c>
      <c r="Q177" s="154">
        <v>10</v>
      </c>
    </row>
    <row r="178" spans="1:17" x14ac:dyDescent="0.25">
      <c r="A178">
        <v>308</v>
      </c>
      <c r="B178" t="s">
        <v>62</v>
      </c>
      <c r="C178">
        <v>102067</v>
      </c>
      <c r="D178" s="152" t="s">
        <v>2187</v>
      </c>
      <c r="E178" s="152" t="s">
        <v>4672</v>
      </c>
      <c r="F178" s="153"/>
      <c r="G178" s="152" t="e">
        <v>#N/A</v>
      </c>
      <c r="H178" s="152" t="s">
        <v>2187</v>
      </c>
      <c r="I178" s="152">
        <v>102067</v>
      </c>
      <c r="J178" s="152" t="e">
        <v>#N/A</v>
      </c>
      <c r="K178" s="152" t="e">
        <v>#N/A</v>
      </c>
      <c r="L178" s="152">
        <v>194.16666666666669</v>
      </c>
      <c r="M178" s="152">
        <v>294</v>
      </c>
      <c r="N178" s="152">
        <v>194.16666666666669</v>
      </c>
      <c r="O178" s="152">
        <v>294</v>
      </c>
      <c r="P178" s="152">
        <v>0</v>
      </c>
      <c r="Q178" s="154">
        <v>10</v>
      </c>
    </row>
    <row r="179" spans="1:17" x14ac:dyDescent="0.25">
      <c r="A179">
        <v>308</v>
      </c>
      <c r="B179" t="s">
        <v>62</v>
      </c>
      <c r="C179">
        <v>102069</v>
      </c>
      <c r="D179" s="152" t="s">
        <v>2188</v>
      </c>
      <c r="E179" s="152" t="s">
        <v>4673</v>
      </c>
      <c r="F179" s="153"/>
      <c r="G179" s="152" t="e">
        <v>#N/A</v>
      </c>
      <c r="H179" s="152" t="s">
        <v>2188</v>
      </c>
      <c r="I179" s="152">
        <v>102069</v>
      </c>
      <c r="J179" s="152" t="e">
        <v>#N/A</v>
      </c>
      <c r="K179" s="152" t="e">
        <v>#N/A</v>
      </c>
      <c r="L179" s="152">
        <v>56.25</v>
      </c>
      <c r="M179" s="152">
        <v>78.75</v>
      </c>
      <c r="N179" s="152">
        <v>56.25</v>
      </c>
      <c r="O179" s="152">
        <v>78.75</v>
      </c>
      <c r="P179" s="152">
        <v>0</v>
      </c>
      <c r="Q179" s="154">
        <v>10</v>
      </c>
    </row>
    <row r="180" spans="1:17" x14ac:dyDescent="0.25">
      <c r="A180">
        <v>308</v>
      </c>
      <c r="B180" t="s">
        <v>62</v>
      </c>
      <c r="C180">
        <v>102070</v>
      </c>
      <c r="D180" s="152" t="s">
        <v>2189</v>
      </c>
      <c r="E180" s="152" t="s">
        <v>4673</v>
      </c>
      <c r="F180" s="153"/>
      <c r="G180" s="152" t="e">
        <v>#N/A</v>
      </c>
      <c r="H180" s="152" t="s">
        <v>2189</v>
      </c>
      <c r="I180" s="152">
        <v>102070</v>
      </c>
      <c r="J180" s="152" t="e">
        <v>#N/A</v>
      </c>
      <c r="K180" s="152" t="e">
        <v>#N/A</v>
      </c>
      <c r="L180" s="152">
        <v>67.5</v>
      </c>
      <c r="M180" s="152">
        <v>94.5</v>
      </c>
      <c r="N180" s="152">
        <v>67.5</v>
      </c>
      <c r="O180" s="152">
        <v>94.5</v>
      </c>
      <c r="P180" s="152">
        <v>0</v>
      </c>
      <c r="Q180" s="154">
        <v>10</v>
      </c>
    </row>
    <row r="181" spans="1:17" x14ac:dyDescent="0.25">
      <c r="A181">
        <v>309</v>
      </c>
      <c r="B181" t="s">
        <v>71</v>
      </c>
      <c r="C181">
        <v>102091</v>
      </c>
      <c r="D181" s="152" t="s">
        <v>2192</v>
      </c>
      <c r="E181" s="152" t="s">
        <v>4670</v>
      </c>
      <c r="F181" s="153"/>
      <c r="G181" s="152" t="e">
        <v>#N/A</v>
      </c>
      <c r="H181" s="152" t="s">
        <v>2192</v>
      </c>
      <c r="I181" s="152">
        <v>102091</v>
      </c>
      <c r="J181" s="152" t="e">
        <v>#N/A</v>
      </c>
      <c r="K181" s="152" t="e">
        <v>#N/A</v>
      </c>
      <c r="L181" s="152">
        <v>0</v>
      </c>
      <c r="M181" s="152">
        <v>1.75</v>
      </c>
      <c r="N181" s="152">
        <v>0</v>
      </c>
      <c r="O181" s="152">
        <v>1.75</v>
      </c>
      <c r="P181" s="152">
        <v>1.1299999999999999</v>
      </c>
      <c r="Q181" s="154">
        <v>11</v>
      </c>
    </row>
    <row r="182" spans="1:17" x14ac:dyDescent="0.25">
      <c r="A182">
        <v>309</v>
      </c>
      <c r="B182" t="s">
        <v>71</v>
      </c>
      <c r="C182">
        <v>102115</v>
      </c>
      <c r="D182" s="152" t="s">
        <v>2193</v>
      </c>
      <c r="E182" s="152" t="s">
        <v>4670</v>
      </c>
      <c r="F182" s="153"/>
      <c r="G182" s="152" t="e">
        <v>#N/A</v>
      </c>
      <c r="H182" s="152" t="s">
        <v>2193</v>
      </c>
      <c r="I182" s="152">
        <v>102115</v>
      </c>
      <c r="J182" s="152" t="e">
        <v>#N/A</v>
      </c>
      <c r="K182" s="152" t="e">
        <v>#N/A</v>
      </c>
      <c r="L182" s="152">
        <v>3.333333333333333</v>
      </c>
      <c r="M182" s="152">
        <v>4.6666666666666661</v>
      </c>
      <c r="N182" s="152">
        <v>3.333333333333333</v>
      </c>
      <c r="O182" s="152">
        <v>4.6666666666666661</v>
      </c>
      <c r="P182" s="152">
        <v>1.1299999999999999</v>
      </c>
      <c r="Q182" s="154">
        <v>11</v>
      </c>
    </row>
    <row r="183" spans="1:17" x14ac:dyDescent="0.25">
      <c r="A183">
        <v>309</v>
      </c>
      <c r="B183" t="s">
        <v>71</v>
      </c>
      <c r="C183">
        <v>102175</v>
      </c>
      <c r="D183" s="152" t="s">
        <v>2196</v>
      </c>
      <c r="E183" s="152" t="s">
        <v>4673</v>
      </c>
      <c r="F183" s="153"/>
      <c r="G183" s="152" t="e">
        <v>#N/A</v>
      </c>
      <c r="H183" s="152" t="s">
        <v>2196</v>
      </c>
      <c r="I183" s="152">
        <v>102175</v>
      </c>
      <c r="J183" s="152" t="e">
        <v>#N/A</v>
      </c>
      <c r="K183" s="152" t="e">
        <v>#N/A</v>
      </c>
      <c r="L183" s="152">
        <v>28.333333333333336</v>
      </c>
      <c r="M183" s="152">
        <v>39.666666666666671</v>
      </c>
      <c r="N183" s="152">
        <v>28.333333333333336</v>
      </c>
      <c r="O183" s="152">
        <v>39.666666666666671</v>
      </c>
      <c r="P183" s="152">
        <v>0</v>
      </c>
      <c r="Q183" s="154">
        <v>10</v>
      </c>
    </row>
    <row r="184" spans="1:17" x14ac:dyDescent="0.25">
      <c r="A184">
        <v>309</v>
      </c>
      <c r="B184" t="s">
        <v>71</v>
      </c>
      <c r="C184">
        <v>102176</v>
      </c>
      <c r="D184" s="152" t="s">
        <v>2197</v>
      </c>
      <c r="E184" s="152" t="s">
        <v>4673</v>
      </c>
      <c r="F184" s="153"/>
      <c r="G184" s="152" t="e">
        <v>#N/A</v>
      </c>
      <c r="H184" s="152" t="s">
        <v>2197</v>
      </c>
      <c r="I184" s="152">
        <v>102176</v>
      </c>
      <c r="J184" s="152" t="e">
        <v>#N/A</v>
      </c>
      <c r="K184" s="152" t="e">
        <v>#N/A</v>
      </c>
      <c r="L184" s="152">
        <v>47.5</v>
      </c>
      <c r="M184" s="152">
        <v>66.5</v>
      </c>
      <c r="N184" s="152">
        <v>47.5</v>
      </c>
      <c r="O184" s="152">
        <v>66.5</v>
      </c>
      <c r="P184" s="152">
        <v>0</v>
      </c>
      <c r="Q184" s="154">
        <v>10</v>
      </c>
    </row>
    <row r="185" spans="1:17" x14ac:dyDescent="0.25">
      <c r="A185">
        <v>309</v>
      </c>
      <c r="B185" t="s">
        <v>71</v>
      </c>
      <c r="C185">
        <v>102177</v>
      </c>
      <c r="D185" s="152" t="s">
        <v>2198</v>
      </c>
      <c r="E185" s="152" t="s">
        <v>4673</v>
      </c>
      <c r="F185" s="153"/>
      <c r="G185" s="152" t="e">
        <v>#N/A</v>
      </c>
      <c r="H185" s="152" t="s">
        <v>2198</v>
      </c>
      <c r="I185" s="152">
        <v>102177</v>
      </c>
      <c r="J185" s="152" t="e">
        <v>#N/A</v>
      </c>
      <c r="K185" s="152" t="e">
        <v>#N/A</v>
      </c>
      <c r="L185" s="152">
        <v>54.166666666666671</v>
      </c>
      <c r="M185" s="152">
        <v>75.833333333333343</v>
      </c>
      <c r="N185" s="152">
        <v>54.166666666666671</v>
      </c>
      <c r="O185" s="152">
        <v>75.833333333333343</v>
      </c>
      <c r="P185" s="152">
        <v>0</v>
      </c>
      <c r="Q185" s="154">
        <v>10</v>
      </c>
    </row>
    <row r="186" spans="1:17" x14ac:dyDescent="0.25">
      <c r="A186">
        <v>309</v>
      </c>
      <c r="B186" t="s">
        <v>71</v>
      </c>
      <c r="C186">
        <v>102178</v>
      </c>
      <c r="D186" s="152" t="s">
        <v>2144</v>
      </c>
      <c r="E186" s="152" t="s">
        <v>4673</v>
      </c>
      <c r="F186" s="153"/>
      <c r="G186" s="152" t="e">
        <v>#N/A</v>
      </c>
      <c r="H186" s="152" t="s">
        <v>2144</v>
      </c>
      <c r="I186" s="152">
        <v>102178</v>
      </c>
      <c r="J186" s="152" t="e">
        <v>#N/A</v>
      </c>
      <c r="K186" s="152" t="e">
        <v>#N/A</v>
      </c>
      <c r="L186" s="152">
        <v>68.75</v>
      </c>
      <c r="M186" s="152">
        <v>100.33333333333334</v>
      </c>
      <c r="N186" s="152">
        <v>68.75</v>
      </c>
      <c r="O186" s="152">
        <v>100.33333333333334</v>
      </c>
      <c r="P186" s="152">
        <v>0</v>
      </c>
      <c r="Q186" s="154">
        <v>10</v>
      </c>
    </row>
    <row r="187" spans="1:17" x14ac:dyDescent="0.25">
      <c r="A187">
        <v>310</v>
      </c>
      <c r="B187" t="s">
        <v>72</v>
      </c>
      <c r="C187">
        <v>102180</v>
      </c>
      <c r="D187" s="152" t="s">
        <v>2199</v>
      </c>
      <c r="E187" s="152" t="s">
        <v>1969</v>
      </c>
      <c r="F187" s="153"/>
      <c r="G187" s="152" t="e">
        <v>#N/A</v>
      </c>
      <c r="H187" s="152" t="s">
        <v>2199</v>
      </c>
      <c r="I187" s="152">
        <v>102180</v>
      </c>
      <c r="J187" s="152" t="e">
        <v>#N/A</v>
      </c>
      <c r="K187" s="152" t="e">
        <v>#N/A</v>
      </c>
      <c r="L187" s="152">
        <v>30.833333333333336</v>
      </c>
      <c r="M187" s="152">
        <v>43.166666666666671</v>
      </c>
      <c r="N187" s="152">
        <v>30.833333333333336</v>
      </c>
      <c r="O187" s="152">
        <v>43.166666666666671</v>
      </c>
      <c r="P187" s="152">
        <v>0</v>
      </c>
      <c r="Q187" s="154">
        <v>10</v>
      </c>
    </row>
    <row r="188" spans="1:17" x14ac:dyDescent="0.25">
      <c r="A188">
        <v>310</v>
      </c>
      <c r="B188" t="s">
        <v>72</v>
      </c>
      <c r="C188">
        <v>102189</v>
      </c>
      <c r="D188" s="152" t="s">
        <v>2200</v>
      </c>
      <c r="E188" s="152" t="s">
        <v>4670</v>
      </c>
      <c r="F188" s="153"/>
      <c r="G188" s="152" t="e">
        <v>#N/A</v>
      </c>
      <c r="H188" s="152" t="s">
        <v>2200</v>
      </c>
      <c r="I188" s="152">
        <v>102189</v>
      </c>
      <c r="J188" s="152" t="e">
        <v>#N/A</v>
      </c>
      <c r="K188" s="152" t="e">
        <v>#N/A</v>
      </c>
      <c r="L188" s="152">
        <v>5</v>
      </c>
      <c r="M188" s="152">
        <v>7</v>
      </c>
      <c r="N188" s="152">
        <v>5</v>
      </c>
      <c r="O188" s="152">
        <v>7</v>
      </c>
      <c r="P188" s="152">
        <v>1.1000000000000001</v>
      </c>
      <c r="Q188" s="154">
        <v>11</v>
      </c>
    </row>
    <row r="189" spans="1:17" x14ac:dyDescent="0.25">
      <c r="A189">
        <v>310</v>
      </c>
      <c r="B189" t="s">
        <v>72</v>
      </c>
      <c r="C189">
        <v>102202</v>
      </c>
      <c r="D189" s="152" t="s">
        <v>2201</v>
      </c>
      <c r="E189" s="152" t="s">
        <v>4670</v>
      </c>
      <c r="F189" s="153">
        <v>1</v>
      </c>
      <c r="G189" s="152" t="e">
        <v>#N/A</v>
      </c>
      <c r="H189" s="152" t="s">
        <v>2201</v>
      </c>
      <c r="I189" s="152">
        <v>102202</v>
      </c>
      <c r="J189" s="152" t="e">
        <v>#N/A</v>
      </c>
      <c r="K189" s="152" t="e">
        <v>#N/A</v>
      </c>
      <c r="L189" s="152">
        <v>5</v>
      </c>
      <c r="M189" s="152">
        <v>10.5</v>
      </c>
      <c r="N189" s="152">
        <v>5</v>
      </c>
      <c r="O189" s="152">
        <v>10.5</v>
      </c>
      <c r="P189" s="152">
        <v>1.1000000000000001</v>
      </c>
      <c r="Q189" s="154">
        <v>11</v>
      </c>
    </row>
    <row r="190" spans="1:17" x14ac:dyDescent="0.25">
      <c r="A190">
        <v>310</v>
      </c>
      <c r="B190" t="s">
        <v>72</v>
      </c>
      <c r="C190">
        <v>102211</v>
      </c>
      <c r="D190" s="152" t="s">
        <v>2202</v>
      </c>
      <c r="E190" s="152" t="s">
        <v>4670</v>
      </c>
      <c r="F190" s="153"/>
      <c r="G190" s="152" t="e">
        <v>#N/A</v>
      </c>
      <c r="H190" s="152" t="s">
        <v>2202</v>
      </c>
      <c r="I190" s="152">
        <v>102211</v>
      </c>
      <c r="J190" s="152" t="e">
        <v>#N/A</v>
      </c>
      <c r="K190" s="152" t="e">
        <v>#N/A</v>
      </c>
      <c r="L190" s="152">
        <v>4.583333333333333</v>
      </c>
      <c r="M190" s="152">
        <v>6.4166666666666661</v>
      </c>
      <c r="N190" s="152">
        <v>4.583333333333333</v>
      </c>
      <c r="O190" s="152">
        <v>6.4166666666666661</v>
      </c>
      <c r="P190" s="152">
        <v>1.1000000000000001</v>
      </c>
      <c r="Q190" s="154">
        <v>11</v>
      </c>
    </row>
    <row r="191" spans="1:17" x14ac:dyDescent="0.25">
      <c r="A191">
        <v>310</v>
      </c>
      <c r="B191" t="s">
        <v>72</v>
      </c>
      <c r="C191">
        <v>102214</v>
      </c>
      <c r="D191" s="152" t="s">
        <v>2203</v>
      </c>
      <c r="E191" s="152" t="s">
        <v>4670</v>
      </c>
      <c r="F191" s="153"/>
      <c r="G191" s="152" t="e">
        <v>#N/A</v>
      </c>
      <c r="H191" s="152" t="s">
        <v>2203</v>
      </c>
      <c r="I191" s="152">
        <v>102214</v>
      </c>
      <c r="J191" s="152" t="e">
        <v>#N/A</v>
      </c>
      <c r="K191" s="152" t="e">
        <v>#N/A</v>
      </c>
      <c r="L191" s="152">
        <v>2.5</v>
      </c>
      <c r="M191" s="152">
        <v>7</v>
      </c>
      <c r="N191" s="152">
        <v>2.5</v>
      </c>
      <c r="O191" s="152">
        <v>7</v>
      </c>
      <c r="P191" s="152">
        <v>1.1000000000000001</v>
      </c>
      <c r="Q191" s="154">
        <v>11</v>
      </c>
    </row>
    <row r="192" spans="1:17" x14ac:dyDescent="0.25">
      <c r="A192">
        <v>310</v>
      </c>
      <c r="B192" t="s">
        <v>72</v>
      </c>
      <c r="C192">
        <v>102216</v>
      </c>
      <c r="D192" s="152" t="s">
        <v>2204</v>
      </c>
      <c r="E192" s="152" t="s">
        <v>4670</v>
      </c>
      <c r="F192" s="153"/>
      <c r="G192" s="152" t="e">
        <v>#N/A</v>
      </c>
      <c r="H192" s="152" t="s">
        <v>2204</v>
      </c>
      <c r="I192" s="152">
        <v>102216</v>
      </c>
      <c r="J192" s="152" t="e">
        <v>#N/A</v>
      </c>
      <c r="K192" s="152" t="e">
        <v>#N/A</v>
      </c>
      <c r="L192" s="152">
        <v>7.5</v>
      </c>
      <c r="M192" s="152">
        <v>10.5</v>
      </c>
      <c r="N192" s="152">
        <v>7.5</v>
      </c>
      <c r="O192" s="152">
        <v>10.5</v>
      </c>
      <c r="P192" s="152">
        <v>1.1000000000000001</v>
      </c>
      <c r="Q192" s="154">
        <v>11</v>
      </c>
    </row>
    <row r="193" spans="1:17" x14ac:dyDescent="0.25">
      <c r="A193">
        <v>310</v>
      </c>
      <c r="B193" t="s">
        <v>72</v>
      </c>
      <c r="C193">
        <v>102239</v>
      </c>
      <c r="D193" s="152" t="s">
        <v>2206</v>
      </c>
      <c r="E193" s="152" t="s">
        <v>4670</v>
      </c>
      <c r="F193" s="153"/>
      <c r="G193" s="152" t="e">
        <v>#N/A</v>
      </c>
      <c r="H193" s="152" t="s">
        <v>2206</v>
      </c>
      <c r="I193" s="152">
        <v>102239</v>
      </c>
      <c r="J193" s="152" t="e">
        <v>#N/A</v>
      </c>
      <c r="K193" s="152" t="e">
        <v>#N/A</v>
      </c>
      <c r="L193" s="152">
        <v>8.75</v>
      </c>
      <c r="M193" s="152">
        <v>12.25</v>
      </c>
      <c r="N193" s="152">
        <v>8.75</v>
      </c>
      <c r="O193" s="152">
        <v>12.25</v>
      </c>
      <c r="P193" s="152">
        <v>1.1000000000000001</v>
      </c>
      <c r="Q193" s="154">
        <v>11</v>
      </c>
    </row>
    <row r="194" spans="1:17" x14ac:dyDescent="0.25">
      <c r="A194">
        <v>310</v>
      </c>
      <c r="B194" t="s">
        <v>72</v>
      </c>
      <c r="C194">
        <v>102260</v>
      </c>
      <c r="D194" s="152" t="s">
        <v>2207</v>
      </c>
      <c r="E194" s="152" t="s">
        <v>4673</v>
      </c>
      <c r="F194" s="153"/>
      <c r="G194" s="152" t="e">
        <v>#N/A</v>
      </c>
      <c r="H194" s="152" t="s">
        <v>2207</v>
      </c>
      <c r="I194" s="152">
        <v>102260</v>
      </c>
      <c r="J194" s="152" t="e">
        <v>#N/A</v>
      </c>
      <c r="K194" s="152" t="e">
        <v>#N/A</v>
      </c>
      <c r="L194" s="152">
        <v>72.5</v>
      </c>
      <c r="M194" s="152">
        <v>101.5</v>
      </c>
      <c r="N194" s="152">
        <v>72.5</v>
      </c>
      <c r="O194" s="152">
        <v>101.5</v>
      </c>
      <c r="P194" s="152">
        <v>0</v>
      </c>
      <c r="Q194" s="154">
        <v>10</v>
      </c>
    </row>
    <row r="195" spans="1:17" x14ac:dyDescent="0.25">
      <c r="A195">
        <v>311</v>
      </c>
      <c r="B195" t="s">
        <v>74</v>
      </c>
      <c r="C195">
        <v>102291</v>
      </c>
      <c r="D195" s="152" t="s">
        <v>2210</v>
      </c>
      <c r="E195" s="152" t="s">
        <v>4670</v>
      </c>
      <c r="F195" s="153"/>
      <c r="G195" s="152" t="e">
        <v>#N/A</v>
      </c>
      <c r="H195" s="152" t="s">
        <v>2210</v>
      </c>
      <c r="I195" s="152">
        <v>102291</v>
      </c>
      <c r="J195" s="152" t="e">
        <v>#N/A</v>
      </c>
      <c r="K195" s="152" t="e">
        <v>#N/A</v>
      </c>
      <c r="L195" s="152">
        <v>8.3333333333333339</v>
      </c>
      <c r="M195" s="152">
        <v>11.666666666666668</v>
      </c>
      <c r="N195" s="152">
        <v>8.3333333333333339</v>
      </c>
      <c r="O195" s="152">
        <v>11.666666666666668</v>
      </c>
      <c r="P195" s="152">
        <v>1.08</v>
      </c>
      <c r="Q195" s="154">
        <v>11</v>
      </c>
    </row>
    <row r="196" spans="1:17" x14ac:dyDescent="0.25">
      <c r="A196">
        <v>311</v>
      </c>
      <c r="B196" t="s">
        <v>74</v>
      </c>
      <c r="C196">
        <v>102321</v>
      </c>
      <c r="D196" s="152" t="s">
        <v>2211</v>
      </c>
      <c r="E196" s="152" t="s">
        <v>4670</v>
      </c>
      <c r="F196" s="153"/>
      <c r="G196" s="152" t="e">
        <v>#N/A</v>
      </c>
      <c r="H196" s="152" t="s">
        <v>2211</v>
      </c>
      <c r="I196" s="152">
        <v>102321</v>
      </c>
      <c r="J196" s="152" t="e">
        <v>#N/A</v>
      </c>
      <c r="K196" s="152" t="e">
        <v>#N/A</v>
      </c>
      <c r="L196" s="152">
        <v>5</v>
      </c>
      <c r="M196" s="152">
        <v>7</v>
      </c>
      <c r="N196" s="152">
        <v>5</v>
      </c>
      <c r="O196" s="152">
        <v>7</v>
      </c>
      <c r="P196" s="152">
        <v>1.08</v>
      </c>
      <c r="Q196" s="154">
        <v>11</v>
      </c>
    </row>
    <row r="197" spans="1:17" x14ac:dyDescent="0.25">
      <c r="A197">
        <v>311</v>
      </c>
      <c r="B197" t="s">
        <v>74</v>
      </c>
      <c r="C197">
        <v>102322</v>
      </c>
      <c r="D197" s="152" t="s">
        <v>2212</v>
      </c>
      <c r="E197" s="152" t="s">
        <v>4670</v>
      </c>
      <c r="F197" s="153"/>
      <c r="G197" s="152" t="e">
        <v>#N/A</v>
      </c>
      <c r="H197" s="152" t="s">
        <v>2212</v>
      </c>
      <c r="I197" s="152">
        <v>102322</v>
      </c>
      <c r="J197" s="152" t="e">
        <v>#N/A</v>
      </c>
      <c r="K197" s="152" t="e">
        <v>#N/A</v>
      </c>
      <c r="L197" s="152">
        <v>5</v>
      </c>
      <c r="M197" s="152">
        <v>7</v>
      </c>
      <c r="N197" s="152">
        <v>5</v>
      </c>
      <c r="O197" s="152">
        <v>7</v>
      </c>
      <c r="P197" s="152">
        <v>1.08</v>
      </c>
      <c r="Q197" s="154">
        <v>11</v>
      </c>
    </row>
    <row r="198" spans="1:17" x14ac:dyDescent="0.25">
      <c r="A198">
        <v>311</v>
      </c>
      <c r="B198" t="s">
        <v>74</v>
      </c>
      <c r="C198">
        <v>102328</v>
      </c>
      <c r="D198" s="152" t="s">
        <v>2214</v>
      </c>
      <c r="E198" s="152" t="s">
        <v>4668</v>
      </c>
      <c r="F198" s="153"/>
      <c r="G198" s="152" t="e">
        <v>#N/A</v>
      </c>
      <c r="H198" s="152" t="s">
        <v>2214</v>
      </c>
      <c r="I198" s="152">
        <v>102328</v>
      </c>
      <c r="J198" s="152" t="e">
        <v>#N/A</v>
      </c>
      <c r="K198" s="152" t="e">
        <v>#N/A</v>
      </c>
      <c r="L198" s="152">
        <v>5</v>
      </c>
      <c r="M198" s="152">
        <v>7</v>
      </c>
      <c r="N198" s="152">
        <v>5</v>
      </c>
      <c r="O198" s="152">
        <v>7</v>
      </c>
      <c r="P198" s="152">
        <v>1.08</v>
      </c>
      <c r="Q198" s="154">
        <v>11</v>
      </c>
    </row>
    <row r="199" spans="1:17" x14ac:dyDescent="0.25">
      <c r="A199">
        <v>311</v>
      </c>
      <c r="B199" t="s">
        <v>74</v>
      </c>
      <c r="C199">
        <v>102362</v>
      </c>
      <c r="D199" s="152" t="s">
        <v>2215</v>
      </c>
      <c r="E199" s="152" t="s">
        <v>4672</v>
      </c>
      <c r="F199" s="153"/>
      <c r="G199" s="152" t="e">
        <v>#N/A</v>
      </c>
      <c r="H199" s="152" t="s">
        <v>2215</v>
      </c>
      <c r="I199" s="152">
        <v>102362</v>
      </c>
      <c r="J199" s="152" t="e">
        <v>#N/A</v>
      </c>
      <c r="K199" s="152" t="e">
        <v>#N/A</v>
      </c>
      <c r="L199" s="152">
        <v>66.666666666666671</v>
      </c>
      <c r="M199" s="152">
        <v>99.166666666666657</v>
      </c>
      <c r="N199" s="152">
        <v>66.666666666666671</v>
      </c>
      <c r="O199" s="152">
        <v>99.166666666666657</v>
      </c>
      <c r="P199" s="152">
        <v>0</v>
      </c>
      <c r="Q199" s="154">
        <v>10</v>
      </c>
    </row>
    <row r="200" spans="1:17" x14ac:dyDescent="0.25">
      <c r="A200">
        <v>312</v>
      </c>
      <c r="B200" t="s">
        <v>77</v>
      </c>
      <c r="C200">
        <v>102375</v>
      </c>
      <c r="D200" s="152" t="s">
        <v>4004</v>
      </c>
      <c r="E200" s="152" t="s">
        <v>4670</v>
      </c>
      <c r="F200" s="153"/>
      <c r="G200" s="152" t="e">
        <v>#N/A</v>
      </c>
      <c r="H200" s="152" t="s">
        <v>2216</v>
      </c>
      <c r="I200" s="152">
        <v>102375</v>
      </c>
      <c r="J200" s="152" t="e">
        <v>#N/A</v>
      </c>
      <c r="K200" s="152" t="e">
        <v>#N/A</v>
      </c>
      <c r="L200" s="152">
        <v>4.166666666666667</v>
      </c>
      <c r="M200" s="152">
        <v>1.75</v>
      </c>
      <c r="N200" s="152">
        <v>4.166666666666667</v>
      </c>
      <c r="O200" s="152">
        <v>1.75</v>
      </c>
      <c r="P200" s="152">
        <v>1.1000000000000001</v>
      </c>
      <c r="Q200" s="154">
        <v>11</v>
      </c>
    </row>
    <row r="201" spans="1:17" x14ac:dyDescent="0.25">
      <c r="A201">
        <v>312</v>
      </c>
      <c r="B201" t="s">
        <v>77</v>
      </c>
      <c r="C201">
        <v>102377</v>
      </c>
      <c r="D201" s="152" t="s">
        <v>4006</v>
      </c>
      <c r="E201" s="152" t="s">
        <v>4670</v>
      </c>
      <c r="F201" s="153"/>
      <c r="G201" s="152" t="e">
        <v>#N/A</v>
      </c>
      <c r="H201" s="152" t="s">
        <v>2217</v>
      </c>
      <c r="I201" s="152">
        <v>102377</v>
      </c>
      <c r="J201" s="152" t="e">
        <v>#N/A</v>
      </c>
      <c r="K201" s="152" t="e">
        <v>#N/A</v>
      </c>
      <c r="L201" s="152">
        <v>3.333333333333333</v>
      </c>
      <c r="M201" s="152">
        <v>4.6666666666666661</v>
      </c>
      <c r="N201" s="152">
        <v>3.333333333333333</v>
      </c>
      <c r="O201" s="152">
        <v>4.6666666666666661</v>
      </c>
      <c r="P201" s="152">
        <v>1.1000000000000001</v>
      </c>
      <c r="Q201" s="154">
        <v>11</v>
      </c>
    </row>
    <row r="202" spans="1:17" x14ac:dyDescent="0.25">
      <c r="A202">
        <v>312</v>
      </c>
      <c r="B202" t="s">
        <v>77</v>
      </c>
      <c r="C202">
        <v>102380</v>
      </c>
      <c r="D202" s="152" t="s">
        <v>3501</v>
      </c>
      <c r="E202" s="152" t="s">
        <v>4670</v>
      </c>
      <c r="F202" s="153"/>
      <c r="G202" s="152" t="e">
        <v>#N/A</v>
      </c>
      <c r="H202" s="152" t="s">
        <v>2218</v>
      </c>
      <c r="I202" s="152">
        <v>102380</v>
      </c>
      <c r="J202" s="152" t="e">
        <v>#N/A</v>
      </c>
      <c r="K202" s="152" t="e">
        <v>#N/A</v>
      </c>
      <c r="L202" s="152">
        <v>4.583333333333333</v>
      </c>
      <c r="M202" s="152">
        <v>6.4166666666666661</v>
      </c>
      <c r="N202" s="152">
        <v>4.583333333333333</v>
      </c>
      <c r="O202" s="152">
        <v>6.4166666666666661</v>
      </c>
      <c r="P202" s="152">
        <v>1.1000000000000001</v>
      </c>
      <c r="Q202" s="154">
        <v>11</v>
      </c>
    </row>
    <row r="203" spans="1:17" x14ac:dyDescent="0.25">
      <c r="A203">
        <v>312</v>
      </c>
      <c r="B203" t="s">
        <v>77</v>
      </c>
      <c r="C203">
        <v>102416</v>
      </c>
      <c r="D203" s="152" t="s">
        <v>4013</v>
      </c>
      <c r="E203" s="152" t="s">
        <v>4670</v>
      </c>
      <c r="F203" s="153"/>
      <c r="G203" s="152" t="e">
        <v>#N/A</v>
      </c>
      <c r="H203" s="152" t="s">
        <v>2219</v>
      </c>
      <c r="I203" s="152">
        <v>102416</v>
      </c>
      <c r="J203" s="152" t="e">
        <v>#N/A</v>
      </c>
      <c r="K203" s="152" t="e">
        <v>#N/A</v>
      </c>
      <c r="L203" s="152">
        <v>13.333333333333332</v>
      </c>
      <c r="M203" s="152">
        <v>18.666666666666664</v>
      </c>
      <c r="N203" s="152">
        <v>13.333333333333332</v>
      </c>
      <c r="O203" s="152">
        <v>18.666666666666664</v>
      </c>
      <c r="P203" s="152">
        <v>1.1000000000000001</v>
      </c>
      <c r="Q203" s="154">
        <v>11</v>
      </c>
    </row>
    <row r="204" spans="1:17" x14ac:dyDescent="0.25">
      <c r="A204">
        <v>312</v>
      </c>
      <c r="B204" t="s">
        <v>77</v>
      </c>
      <c r="C204">
        <v>102439</v>
      </c>
      <c r="D204" s="152" t="s">
        <v>4008</v>
      </c>
      <c r="E204" s="152" t="s">
        <v>4679</v>
      </c>
      <c r="F204" s="153"/>
      <c r="G204" s="152" t="e">
        <v>#N/A</v>
      </c>
      <c r="H204" s="152" t="s">
        <v>2221</v>
      </c>
      <c r="I204" s="152">
        <v>102439</v>
      </c>
      <c r="J204" s="152" t="e">
        <v>#N/A</v>
      </c>
      <c r="K204" s="152" t="e">
        <v>#N/A</v>
      </c>
      <c r="L204" s="152">
        <v>5.4166666666666661</v>
      </c>
      <c r="M204" s="152">
        <v>7.583333333333333</v>
      </c>
      <c r="N204" s="152">
        <v>5.4166666666666661</v>
      </c>
      <c r="O204" s="152">
        <v>7.583333333333333</v>
      </c>
      <c r="P204" s="152">
        <v>1.1000000000000001</v>
      </c>
      <c r="Q204" s="154">
        <v>11</v>
      </c>
    </row>
    <row r="205" spans="1:17" x14ac:dyDescent="0.25">
      <c r="A205">
        <v>312</v>
      </c>
      <c r="B205" t="s">
        <v>77</v>
      </c>
      <c r="C205">
        <v>102449</v>
      </c>
      <c r="D205" s="152" t="s">
        <v>4011</v>
      </c>
      <c r="E205" s="152" t="s">
        <v>4679</v>
      </c>
      <c r="F205" s="153"/>
      <c r="G205" s="152" t="e">
        <v>#N/A</v>
      </c>
      <c r="H205" s="152" t="s">
        <v>2222</v>
      </c>
      <c r="I205" s="152">
        <v>102449</v>
      </c>
      <c r="J205" s="152" t="e">
        <v>#N/A</v>
      </c>
      <c r="K205" s="152" t="e">
        <v>#N/A</v>
      </c>
      <c r="L205" s="152">
        <v>5</v>
      </c>
      <c r="M205" s="152">
        <v>7</v>
      </c>
      <c r="N205" s="152">
        <v>5</v>
      </c>
      <c r="O205" s="152">
        <v>7</v>
      </c>
      <c r="P205" s="152">
        <v>1.1000000000000001</v>
      </c>
      <c r="Q205" s="154">
        <v>11</v>
      </c>
    </row>
    <row r="206" spans="1:17" x14ac:dyDescent="0.25">
      <c r="A206">
        <v>312</v>
      </c>
      <c r="B206" t="s">
        <v>77</v>
      </c>
      <c r="C206">
        <v>102451</v>
      </c>
      <c r="D206" s="152" t="s">
        <v>4007</v>
      </c>
      <c r="E206" s="152" t="s">
        <v>4679</v>
      </c>
      <c r="F206" s="153"/>
      <c r="G206" s="152" t="e">
        <v>#N/A</v>
      </c>
      <c r="H206" s="152" t="s">
        <v>2223</v>
      </c>
      <c r="I206" s="152">
        <v>102451</v>
      </c>
      <c r="J206" s="152" t="e">
        <v>#N/A</v>
      </c>
      <c r="K206" s="152" t="e">
        <v>#N/A</v>
      </c>
      <c r="L206" s="152">
        <v>9.5833333333333339</v>
      </c>
      <c r="M206" s="152">
        <v>13.416666666666668</v>
      </c>
      <c r="N206" s="152">
        <v>9.5833333333333339</v>
      </c>
      <c r="O206" s="152">
        <v>13.416666666666668</v>
      </c>
      <c r="P206" s="152">
        <v>1.1000000000000001</v>
      </c>
      <c r="Q206" s="154">
        <v>11</v>
      </c>
    </row>
    <row r="207" spans="1:17" x14ac:dyDescent="0.25">
      <c r="A207">
        <v>312</v>
      </c>
      <c r="B207" t="s">
        <v>77</v>
      </c>
      <c r="C207">
        <v>102462</v>
      </c>
      <c r="D207" s="152" t="s">
        <v>2224</v>
      </c>
      <c r="E207" s="152" t="s">
        <v>4673</v>
      </c>
      <c r="F207" s="153"/>
      <c r="G207" s="152" t="e">
        <v>#N/A</v>
      </c>
      <c r="H207" s="152" t="s">
        <v>2224</v>
      </c>
      <c r="I207" s="152">
        <v>102462</v>
      </c>
      <c r="J207" s="152" t="e">
        <v>#N/A</v>
      </c>
      <c r="K207" s="152" t="e">
        <v>#N/A</v>
      </c>
      <c r="L207" s="152">
        <v>104.16666666666666</v>
      </c>
      <c r="M207" s="152">
        <v>163.33333333333331</v>
      </c>
      <c r="N207" s="152">
        <v>104.16666666666666</v>
      </c>
      <c r="O207" s="152">
        <v>163.33333333333331</v>
      </c>
      <c r="P207" s="152">
        <v>0</v>
      </c>
      <c r="Q207" s="154">
        <v>10</v>
      </c>
    </row>
    <row r="208" spans="1:17" x14ac:dyDescent="0.25">
      <c r="A208">
        <v>312</v>
      </c>
      <c r="B208" t="s">
        <v>77</v>
      </c>
      <c r="C208">
        <v>102465</v>
      </c>
      <c r="D208" s="152" t="s">
        <v>2225</v>
      </c>
      <c r="E208" s="152" t="s">
        <v>4673</v>
      </c>
      <c r="F208" s="153"/>
      <c r="G208" s="152" t="e">
        <v>#N/A</v>
      </c>
      <c r="H208" s="152" t="s">
        <v>2225</v>
      </c>
      <c r="I208" s="152">
        <v>102465</v>
      </c>
      <c r="J208" s="152" t="e">
        <v>#N/A</v>
      </c>
      <c r="K208" s="152" t="e">
        <v>#N/A</v>
      </c>
      <c r="L208" s="152">
        <v>79.166666666666671</v>
      </c>
      <c r="M208" s="152">
        <v>110.83333333333334</v>
      </c>
      <c r="N208" s="152">
        <v>79.166666666666671</v>
      </c>
      <c r="O208" s="152">
        <v>110.83333333333334</v>
      </c>
      <c r="P208" s="152">
        <v>0</v>
      </c>
      <c r="Q208" s="154">
        <v>10</v>
      </c>
    </row>
    <row r="209" spans="1:17" x14ac:dyDescent="0.25">
      <c r="A209">
        <v>313</v>
      </c>
      <c r="B209" t="s">
        <v>78</v>
      </c>
      <c r="C209">
        <v>102484</v>
      </c>
      <c r="D209" s="152" t="s">
        <v>2227</v>
      </c>
      <c r="E209" s="152" t="s">
        <v>4670</v>
      </c>
      <c r="F209" s="153"/>
      <c r="G209" s="152" t="e">
        <v>#N/A</v>
      </c>
      <c r="H209" s="152" t="s">
        <v>2227</v>
      </c>
      <c r="I209" s="152">
        <v>102484</v>
      </c>
      <c r="J209" s="152" t="e">
        <v>#N/A</v>
      </c>
      <c r="K209" s="152" t="e">
        <v>#N/A</v>
      </c>
      <c r="L209" s="152">
        <v>6.25</v>
      </c>
      <c r="M209" s="152">
        <v>5.25</v>
      </c>
      <c r="N209" s="152">
        <v>6.25</v>
      </c>
      <c r="O209" s="152">
        <v>5.25</v>
      </c>
      <c r="P209" s="152">
        <v>1.1000000000000001</v>
      </c>
      <c r="Q209" s="154">
        <v>11</v>
      </c>
    </row>
    <row r="210" spans="1:17" x14ac:dyDescent="0.25">
      <c r="A210">
        <v>313</v>
      </c>
      <c r="B210" t="s">
        <v>78</v>
      </c>
      <c r="C210">
        <v>102491</v>
      </c>
      <c r="D210" s="152" t="s">
        <v>2228</v>
      </c>
      <c r="E210" s="152" t="s">
        <v>4670</v>
      </c>
      <c r="F210" s="153"/>
      <c r="G210" s="152" t="e">
        <v>#N/A</v>
      </c>
      <c r="H210" s="152" t="s">
        <v>2228</v>
      </c>
      <c r="I210" s="152">
        <v>102491</v>
      </c>
      <c r="J210" s="152" t="e">
        <v>#N/A</v>
      </c>
      <c r="K210" s="152" t="e">
        <v>#N/A</v>
      </c>
      <c r="L210" s="152">
        <v>9.5833333333333339</v>
      </c>
      <c r="M210" s="152">
        <v>13.416666666666668</v>
      </c>
      <c r="N210" s="152">
        <v>9.5833333333333339</v>
      </c>
      <c r="O210" s="152">
        <v>13.416666666666668</v>
      </c>
      <c r="P210" s="152">
        <v>1.1000000000000001</v>
      </c>
      <c r="Q210" s="154">
        <v>11</v>
      </c>
    </row>
    <row r="211" spans="1:17" x14ac:dyDescent="0.25">
      <c r="A211">
        <v>313</v>
      </c>
      <c r="B211" t="s">
        <v>78</v>
      </c>
      <c r="C211">
        <v>102493</v>
      </c>
      <c r="D211" s="152" t="s">
        <v>2229</v>
      </c>
      <c r="E211" s="152" t="s">
        <v>4670</v>
      </c>
      <c r="F211" s="153"/>
      <c r="G211" s="152" t="e">
        <v>#N/A</v>
      </c>
      <c r="H211" s="152" t="s">
        <v>2229</v>
      </c>
      <c r="I211" s="152">
        <v>102493</v>
      </c>
      <c r="J211" s="152" t="e">
        <v>#N/A</v>
      </c>
      <c r="K211" s="152" t="e">
        <v>#N/A</v>
      </c>
      <c r="L211" s="152">
        <v>10.416666666666668</v>
      </c>
      <c r="M211" s="152">
        <v>12.25</v>
      </c>
      <c r="N211" s="152">
        <v>10.416666666666668</v>
      </c>
      <c r="O211" s="152">
        <v>12.25</v>
      </c>
      <c r="P211" s="152">
        <v>1.1000000000000001</v>
      </c>
      <c r="Q211" s="154">
        <v>11</v>
      </c>
    </row>
    <row r="212" spans="1:17" x14ac:dyDescent="0.25">
      <c r="A212">
        <v>313</v>
      </c>
      <c r="B212" t="s">
        <v>78</v>
      </c>
      <c r="C212">
        <v>102496</v>
      </c>
      <c r="D212" s="152" t="s">
        <v>2230</v>
      </c>
      <c r="E212" s="152" t="s">
        <v>4670</v>
      </c>
      <c r="F212" s="153"/>
      <c r="G212" s="152" t="e">
        <v>#N/A</v>
      </c>
      <c r="H212" s="152" t="s">
        <v>2230</v>
      </c>
      <c r="I212" s="152">
        <v>102496</v>
      </c>
      <c r="J212" s="152" t="e">
        <v>#N/A</v>
      </c>
      <c r="K212" s="152" t="e">
        <v>#N/A</v>
      </c>
      <c r="L212" s="152">
        <v>3.75</v>
      </c>
      <c r="M212" s="152">
        <v>5.25</v>
      </c>
      <c r="N212" s="152">
        <v>3.75</v>
      </c>
      <c r="O212" s="152">
        <v>5.25</v>
      </c>
      <c r="P212" s="152">
        <v>1.1000000000000001</v>
      </c>
      <c r="Q212" s="154">
        <v>11</v>
      </c>
    </row>
    <row r="213" spans="1:17" x14ac:dyDescent="0.25">
      <c r="A213">
        <v>313</v>
      </c>
      <c r="B213" t="s">
        <v>78</v>
      </c>
      <c r="C213">
        <v>102503</v>
      </c>
      <c r="D213" s="152" t="s">
        <v>2231</v>
      </c>
      <c r="E213" s="152" t="s">
        <v>4670</v>
      </c>
      <c r="F213" s="153"/>
      <c r="G213" s="152" t="e">
        <v>#N/A</v>
      </c>
      <c r="H213" s="152" t="s">
        <v>2231</v>
      </c>
      <c r="I213" s="152">
        <v>102503</v>
      </c>
      <c r="J213" s="152" t="e">
        <v>#N/A</v>
      </c>
      <c r="K213" s="152" t="e">
        <v>#N/A</v>
      </c>
      <c r="L213" s="152">
        <v>7.5</v>
      </c>
      <c r="M213" s="152">
        <v>10.5</v>
      </c>
      <c r="N213" s="152">
        <v>7.5</v>
      </c>
      <c r="O213" s="152">
        <v>10.5</v>
      </c>
      <c r="P213" s="152">
        <v>1.1000000000000001</v>
      </c>
      <c r="Q213" s="154">
        <v>11</v>
      </c>
    </row>
    <row r="214" spans="1:17" x14ac:dyDescent="0.25">
      <c r="A214">
        <v>313</v>
      </c>
      <c r="B214" t="s">
        <v>78</v>
      </c>
      <c r="C214">
        <v>102504</v>
      </c>
      <c r="D214" s="152" t="s">
        <v>2232</v>
      </c>
      <c r="E214" s="152" t="s">
        <v>4670</v>
      </c>
      <c r="F214" s="153"/>
      <c r="G214" s="152" t="e">
        <v>#N/A</v>
      </c>
      <c r="H214" s="152" t="s">
        <v>2232</v>
      </c>
      <c r="I214" s="152">
        <v>102504</v>
      </c>
      <c r="J214" s="152" t="e">
        <v>#N/A</v>
      </c>
      <c r="K214" s="152" t="e">
        <v>#N/A</v>
      </c>
      <c r="L214" s="152">
        <v>3.75</v>
      </c>
      <c r="M214" s="152">
        <v>5.25</v>
      </c>
      <c r="N214" s="152">
        <v>3.75</v>
      </c>
      <c r="O214" s="152">
        <v>5.25</v>
      </c>
      <c r="P214" s="152">
        <v>1.1000000000000001</v>
      </c>
      <c r="Q214" s="154">
        <v>11</v>
      </c>
    </row>
    <row r="215" spans="1:17" x14ac:dyDescent="0.25">
      <c r="A215">
        <v>313</v>
      </c>
      <c r="B215" t="s">
        <v>78</v>
      </c>
      <c r="C215">
        <v>102515</v>
      </c>
      <c r="D215" s="152" t="s">
        <v>2234</v>
      </c>
      <c r="E215" s="152" t="s">
        <v>4670</v>
      </c>
      <c r="F215" s="153"/>
      <c r="G215" s="152" t="e">
        <v>#N/A</v>
      </c>
      <c r="H215" s="152" t="s">
        <v>2234</v>
      </c>
      <c r="I215" s="152">
        <v>102515</v>
      </c>
      <c r="J215" s="152" t="e">
        <v>#N/A</v>
      </c>
      <c r="K215" s="152" t="e">
        <v>#N/A</v>
      </c>
      <c r="L215" s="152">
        <v>5.8333333333333339</v>
      </c>
      <c r="M215" s="152">
        <v>8.1666666666666679</v>
      </c>
      <c r="N215" s="152">
        <v>5.8333333333333339</v>
      </c>
      <c r="O215" s="152">
        <v>8.1666666666666679</v>
      </c>
      <c r="P215" s="152">
        <v>1.1000000000000001</v>
      </c>
      <c r="Q215" s="154">
        <v>11</v>
      </c>
    </row>
    <row r="216" spans="1:17" x14ac:dyDescent="0.25">
      <c r="A216">
        <v>313</v>
      </c>
      <c r="B216" t="s">
        <v>78</v>
      </c>
      <c r="C216">
        <v>102519</v>
      </c>
      <c r="D216" s="152" t="s">
        <v>2235</v>
      </c>
      <c r="E216" s="152" t="s">
        <v>4670</v>
      </c>
      <c r="F216" s="153"/>
      <c r="G216" s="152" t="e">
        <v>#N/A</v>
      </c>
      <c r="H216" s="152" t="s">
        <v>2235</v>
      </c>
      <c r="I216" s="152">
        <v>102519</v>
      </c>
      <c r="J216" s="152" t="e">
        <v>#N/A</v>
      </c>
      <c r="K216" s="152" t="e">
        <v>#N/A</v>
      </c>
      <c r="L216" s="152">
        <v>7.5</v>
      </c>
      <c r="M216" s="152">
        <v>10.5</v>
      </c>
      <c r="N216" s="152">
        <v>7.5</v>
      </c>
      <c r="O216" s="152">
        <v>10.5</v>
      </c>
      <c r="P216" s="152">
        <v>1.1000000000000001</v>
      </c>
      <c r="Q216" s="154">
        <v>11</v>
      </c>
    </row>
    <row r="217" spans="1:17" x14ac:dyDescent="0.25">
      <c r="A217">
        <v>313</v>
      </c>
      <c r="B217" t="s">
        <v>78</v>
      </c>
      <c r="C217">
        <v>102554</v>
      </c>
      <c r="D217" s="152" t="s">
        <v>2237</v>
      </c>
      <c r="E217" s="152" t="s">
        <v>4673</v>
      </c>
      <c r="F217" s="153"/>
      <c r="G217" s="152" t="e">
        <v>#N/A</v>
      </c>
      <c r="H217" s="152" t="s">
        <v>2237</v>
      </c>
      <c r="I217" s="152">
        <v>102554</v>
      </c>
      <c r="J217" s="152" t="e">
        <v>#N/A</v>
      </c>
      <c r="K217" s="152" t="e">
        <v>#N/A</v>
      </c>
      <c r="L217" s="152">
        <v>131.25</v>
      </c>
      <c r="M217" s="152">
        <v>175</v>
      </c>
      <c r="N217" s="152">
        <v>131.25</v>
      </c>
      <c r="O217" s="152">
        <v>175</v>
      </c>
      <c r="P217" s="152">
        <v>0</v>
      </c>
      <c r="Q217" s="154">
        <v>10</v>
      </c>
    </row>
    <row r="218" spans="1:17" x14ac:dyDescent="0.25">
      <c r="A218">
        <v>313</v>
      </c>
      <c r="B218" t="s">
        <v>78</v>
      </c>
      <c r="C218">
        <v>102555</v>
      </c>
      <c r="D218" s="152" t="s">
        <v>2238</v>
      </c>
      <c r="E218" s="152" t="s">
        <v>4673</v>
      </c>
      <c r="F218" s="153"/>
      <c r="G218" s="152" t="e">
        <v>#N/A</v>
      </c>
      <c r="H218" s="152" t="s">
        <v>2238</v>
      </c>
      <c r="I218" s="152">
        <v>102555</v>
      </c>
      <c r="J218" s="152" t="e">
        <v>#N/A</v>
      </c>
      <c r="K218" s="152" t="e">
        <v>#N/A</v>
      </c>
      <c r="L218" s="152">
        <v>107.91666666666666</v>
      </c>
      <c r="M218" s="152">
        <v>155.75</v>
      </c>
      <c r="N218" s="152">
        <v>107.91666666666666</v>
      </c>
      <c r="O218" s="152">
        <v>155.75</v>
      </c>
      <c r="P218" s="152">
        <v>0</v>
      </c>
      <c r="Q218" s="154">
        <v>10</v>
      </c>
    </row>
    <row r="219" spans="1:17" x14ac:dyDescent="0.25">
      <c r="A219">
        <v>313</v>
      </c>
      <c r="B219" t="s">
        <v>78</v>
      </c>
      <c r="C219">
        <v>102556</v>
      </c>
      <c r="D219" s="152" t="s">
        <v>2239</v>
      </c>
      <c r="E219" s="152" t="s">
        <v>4673</v>
      </c>
      <c r="F219" s="153"/>
      <c r="G219" s="152" t="e">
        <v>#N/A</v>
      </c>
      <c r="H219" s="152" t="s">
        <v>2239</v>
      </c>
      <c r="I219" s="152">
        <v>102556</v>
      </c>
      <c r="J219" s="152" t="e">
        <v>#N/A</v>
      </c>
      <c r="K219" s="152" t="e">
        <v>#N/A</v>
      </c>
      <c r="L219" s="152">
        <v>80</v>
      </c>
      <c r="M219" s="152">
        <v>112</v>
      </c>
      <c r="N219" s="152">
        <v>80</v>
      </c>
      <c r="O219" s="152">
        <v>112</v>
      </c>
      <c r="P219" s="152">
        <v>0</v>
      </c>
      <c r="Q219" s="154">
        <v>10</v>
      </c>
    </row>
    <row r="220" spans="1:17" x14ac:dyDescent="0.25">
      <c r="A220">
        <v>313</v>
      </c>
      <c r="B220" t="s">
        <v>78</v>
      </c>
      <c r="C220">
        <v>102558</v>
      </c>
      <c r="D220" s="152" t="s">
        <v>2240</v>
      </c>
      <c r="E220" s="152" t="s">
        <v>4673</v>
      </c>
      <c r="F220" s="153"/>
      <c r="G220" s="152" t="e">
        <v>#N/A</v>
      </c>
      <c r="H220" s="152" t="s">
        <v>2240</v>
      </c>
      <c r="I220" s="152">
        <v>102558</v>
      </c>
      <c r="J220" s="152" t="e">
        <v>#N/A</v>
      </c>
      <c r="K220" s="152" t="e">
        <v>#N/A</v>
      </c>
      <c r="L220" s="152">
        <v>32.5</v>
      </c>
      <c r="M220" s="152">
        <v>40.833333333333329</v>
      </c>
      <c r="N220" s="152">
        <v>32.5</v>
      </c>
      <c r="O220" s="152">
        <v>40.833333333333329</v>
      </c>
      <c r="P220" s="152">
        <v>0</v>
      </c>
      <c r="Q220" s="154">
        <v>10</v>
      </c>
    </row>
    <row r="221" spans="1:17" x14ac:dyDescent="0.25">
      <c r="A221">
        <v>314</v>
      </c>
      <c r="B221" t="s">
        <v>84</v>
      </c>
      <c r="C221">
        <v>102562</v>
      </c>
      <c r="D221" s="152" t="s">
        <v>2241</v>
      </c>
      <c r="E221" s="152" t="s">
        <v>1969</v>
      </c>
      <c r="F221" s="153"/>
      <c r="G221" s="152" t="e">
        <v>#N/A</v>
      </c>
      <c r="H221" s="152" t="s">
        <v>2241</v>
      </c>
      <c r="I221" s="152">
        <v>102562</v>
      </c>
      <c r="J221" s="152" t="e">
        <v>#N/A</v>
      </c>
      <c r="K221" s="152" t="e">
        <v>#N/A</v>
      </c>
      <c r="L221" s="152">
        <v>34.583333333333336</v>
      </c>
      <c r="M221" s="152">
        <v>48.416666666666671</v>
      </c>
      <c r="N221" s="152">
        <v>34.583333333333336</v>
      </c>
      <c r="O221" s="152">
        <v>48.416666666666671</v>
      </c>
      <c r="P221" s="152">
        <v>0</v>
      </c>
      <c r="Q221" s="154">
        <v>10</v>
      </c>
    </row>
    <row r="222" spans="1:17" x14ac:dyDescent="0.25">
      <c r="A222">
        <v>314</v>
      </c>
      <c r="B222" t="s">
        <v>84</v>
      </c>
      <c r="C222">
        <v>102575</v>
      </c>
      <c r="D222" s="152" t="s">
        <v>2243</v>
      </c>
      <c r="E222" s="152" t="s">
        <v>4670</v>
      </c>
      <c r="F222" s="153"/>
      <c r="G222" s="152" t="e">
        <v>#N/A</v>
      </c>
      <c r="H222" s="152" t="s">
        <v>2243</v>
      </c>
      <c r="I222" s="152">
        <v>102575</v>
      </c>
      <c r="J222" s="152" t="e">
        <v>#N/A</v>
      </c>
      <c r="K222" s="152" t="e">
        <v>#N/A</v>
      </c>
      <c r="L222" s="152">
        <v>8.75</v>
      </c>
      <c r="M222" s="152">
        <v>12.25</v>
      </c>
      <c r="N222" s="152">
        <v>8.75</v>
      </c>
      <c r="O222" s="152">
        <v>12.25</v>
      </c>
      <c r="P222" s="152">
        <v>1.1000000000000001</v>
      </c>
      <c r="Q222" s="154">
        <v>11</v>
      </c>
    </row>
    <row r="223" spans="1:17" x14ac:dyDescent="0.25">
      <c r="A223">
        <v>314</v>
      </c>
      <c r="B223" t="s">
        <v>84</v>
      </c>
      <c r="C223">
        <v>102578</v>
      </c>
      <c r="D223" s="152" t="s">
        <v>2194</v>
      </c>
      <c r="E223" s="152" t="s">
        <v>4670</v>
      </c>
      <c r="F223" s="153"/>
      <c r="G223" s="152" t="e">
        <v>#N/A</v>
      </c>
      <c r="H223" s="152" t="s">
        <v>2194</v>
      </c>
      <c r="I223" s="152">
        <v>102578</v>
      </c>
      <c r="J223" s="152" t="e">
        <v>#N/A</v>
      </c>
      <c r="K223" s="152" t="e">
        <v>#N/A</v>
      </c>
      <c r="L223" s="152">
        <v>3.333333333333333</v>
      </c>
      <c r="M223" s="152">
        <v>4.6666666666666661</v>
      </c>
      <c r="N223" s="152">
        <v>3.333333333333333</v>
      </c>
      <c r="O223" s="152">
        <v>4.6666666666666661</v>
      </c>
      <c r="P223" s="152">
        <v>1.1000000000000001</v>
      </c>
      <c r="Q223" s="154">
        <v>11</v>
      </c>
    </row>
    <row r="224" spans="1:17" x14ac:dyDescent="0.25">
      <c r="A224">
        <v>314</v>
      </c>
      <c r="B224" t="s">
        <v>84</v>
      </c>
      <c r="C224">
        <v>102582</v>
      </c>
      <c r="D224" s="152" t="s">
        <v>2244</v>
      </c>
      <c r="E224" s="152" t="s">
        <v>4670</v>
      </c>
      <c r="F224" s="153"/>
      <c r="G224" s="152" t="e">
        <v>#N/A</v>
      </c>
      <c r="H224" s="152" t="s">
        <v>2244</v>
      </c>
      <c r="I224" s="152">
        <v>102582</v>
      </c>
      <c r="J224" s="152" t="e">
        <v>#N/A</v>
      </c>
      <c r="K224" s="152" t="e">
        <v>#N/A</v>
      </c>
      <c r="L224" s="152">
        <v>11.25</v>
      </c>
      <c r="M224" s="152">
        <v>15.75</v>
      </c>
      <c r="N224" s="152">
        <v>11.25</v>
      </c>
      <c r="O224" s="152">
        <v>15.75</v>
      </c>
      <c r="P224" s="152">
        <v>1.1000000000000001</v>
      </c>
      <c r="Q224" s="154">
        <v>11</v>
      </c>
    </row>
    <row r="225" spans="1:17" x14ac:dyDescent="0.25">
      <c r="A225">
        <v>315</v>
      </c>
      <c r="B225" t="s">
        <v>98</v>
      </c>
      <c r="C225">
        <v>102632</v>
      </c>
      <c r="D225" s="152" t="s">
        <v>2246</v>
      </c>
      <c r="E225" s="152" t="s">
        <v>4670</v>
      </c>
      <c r="F225" s="153"/>
      <c r="G225" s="152" t="e">
        <v>#N/A</v>
      </c>
      <c r="H225" s="152" t="s">
        <v>2246</v>
      </c>
      <c r="I225" s="152">
        <v>102632</v>
      </c>
      <c r="J225" s="152" t="e">
        <v>#N/A</v>
      </c>
      <c r="K225" s="152" t="e">
        <v>#N/A</v>
      </c>
      <c r="L225" s="152">
        <v>9.1666666666666661</v>
      </c>
      <c r="M225" s="152">
        <v>12.833333333333332</v>
      </c>
      <c r="N225" s="152">
        <v>9.1666666666666661</v>
      </c>
      <c r="O225" s="152">
        <v>12.833333333333332</v>
      </c>
      <c r="P225" s="152">
        <v>1.1399999999999999</v>
      </c>
      <c r="Q225" s="154">
        <v>11</v>
      </c>
    </row>
    <row r="226" spans="1:17" x14ac:dyDescent="0.25">
      <c r="A226">
        <v>315</v>
      </c>
      <c r="B226" t="s">
        <v>98</v>
      </c>
      <c r="C226">
        <v>102652</v>
      </c>
      <c r="D226" s="152" t="s">
        <v>2247</v>
      </c>
      <c r="E226" s="152" t="s">
        <v>4670</v>
      </c>
      <c r="F226" s="153"/>
      <c r="G226" s="152" t="e">
        <v>#N/A</v>
      </c>
      <c r="H226" s="152" t="s">
        <v>2247</v>
      </c>
      <c r="I226" s="152">
        <v>102652</v>
      </c>
      <c r="J226" s="152" t="e">
        <v>#N/A</v>
      </c>
      <c r="K226" s="152" t="e">
        <v>#N/A</v>
      </c>
      <c r="L226" s="152">
        <v>18.333333333333332</v>
      </c>
      <c r="M226" s="152">
        <v>29.166666666666668</v>
      </c>
      <c r="N226" s="152">
        <v>18.333333333333332</v>
      </c>
      <c r="O226" s="152">
        <v>29.166666666666668</v>
      </c>
      <c r="P226" s="152">
        <v>1.1399999999999999</v>
      </c>
      <c r="Q226" s="154">
        <v>11</v>
      </c>
    </row>
    <row r="227" spans="1:17" x14ac:dyDescent="0.25">
      <c r="A227">
        <v>315</v>
      </c>
      <c r="B227" t="s">
        <v>98</v>
      </c>
      <c r="C227">
        <v>102653</v>
      </c>
      <c r="D227" s="152" t="s">
        <v>4034</v>
      </c>
      <c r="E227" s="152" t="s">
        <v>4670</v>
      </c>
      <c r="F227" s="153"/>
      <c r="G227" s="152" t="e">
        <v>#N/A</v>
      </c>
      <c r="H227" s="152" t="s">
        <v>2248</v>
      </c>
      <c r="I227" s="152">
        <v>102653</v>
      </c>
      <c r="J227" s="152" t="e">
        <v>#N/A</v>
      </c>
      <c r="K227" s="152" t="e">
        <v>#N/A</v>
      </c>
      <c r="L227" s="152">
        <v>10</v>
      </c>
      <c r="M227" s="152">
        <v>14</v>
      </c>
      <c r="N227" s="152">
        <v>10</v>
      </c>
      <c r="O227" s="152">
        <v>14</v>
      </c>
      <c r="P227" s="152">
        <v>1.1399999999999999</v>
      </c>
      <c r="Q227" s="154">
        <v>11</v>
      </c>
    </row>
    <row r="228" spans="1:17" x14ac:dyDescent="0.25">
      <c r="A228">
        <v>315</v>
      </c>
      <c r="B228" t="s">
        <v>98</v>
      </c>
      <c r="C228">
        <v>102656</v>
      </c>
      <c r="D228" s="152" t="s">
        <v>4036</v>
      </c>
      <c r="E228" s="152" t="s">
        <v>4670</v>
      </c>
      <c r="F228" s="153"/>
      <c r="G228" s="152" t="e">
        <v>#N/A</v>
      </c>
      <c r="H228" s="152" t="s">
        <v>2249</v>
      </c>
      <c r="I228" s="152">
        <v>102656</v>
      </c>
      <c r="J228" s="152" t="e">
        <v>#N/A</v>
      </c>
      <c r="K228" s="152" t="e">
        <v>#N/A</v>
      </c>
      <c r="L228" s="152">
        <v>0</v>
      </c>
      <c r="M228" s="152">
        <v>14</v>
      </c>
      <c r="N228" s="152">
        <v>0</v>
      </c>
      <c r="O228" s="152">
        <v>14</v>
      </c>
      <c r="P228" s="152">
        <v>1.1399999999999999</v>
      </c>
      <c r="Q228" s="154">
        <v>11</v>
      </c>
    </row>
    <row r="229" spans="1:17" x14ac:dyDescent="0.25">
      <c r="A229">
        <v>315</v>
      </c>
      <c r="B229" t="s">
        <v>98</v>
      </c>
      <c r="C229">
        <v>102662</v>
      </c>
      <c r="D229" s="152" t="s">
        <v>2250</v>
      </c>
      <c r="E229" s="152" t="s">
        <v>4670</v>
      </c>
      <c r="F229" s="153"/>
      <c r="G229" s="152" t="e">
        <v>#N/A</v>
      </c>
      <c r="H229" s="152" t="s">
        <v>2250</v>
      </c>
      <c r="I229" s="152">
        <v>102662</v>
      </c>
      <c r="J229" s="152" t="e">
        <v>#N/A</v>
      </c>
      <c r="K229" s="152" t="e">
        <v>#N/A</v>
      </c>
      <c r="L229" s="152">
        <v>6.6666666666666661</v>
      </c>
      <c r="M229" s="152">
        <v>9.3333333333333321</v>
      </c>
      <c r="N229" s="152">
        <v>6.6666666666666661</v>
      </c>
      <c r="O229" s="152">
        <v>9.3333333333333321</v>
      </c>
      <c r="P229" s="152">
        <v>1.1399999999999999</v>
      </c>
      <c r="Q229" s="154">
        <v>11</v>
      </c>
    </row>
    <row r="230" spans="1:17" x14ac:dyDescent="0.25">
      <c r="A230">
        <v>315</v>
      </c>
      <c r="B230" t="s">
        <v>98</v>
      </c>
      <c r="C230">
        <v>102673</v>
      </c>
      <c r="D230" s="152" t="s">
        <v>2251</v>
      </c>
      <c r="E230" s="152" t="s">
        <v>4670</v>
      </c>
      <c r="F230" s="153"/>
      <c r="G230" s="152" t="e">
        <v>#N/A</v>
      </c>
      <c r="H230" s="152" t="s">
        <v>2251</v>
      </c>
      <c r="I230" s="152">
        <v>102673</v>
      </c>
      <c r="J230" s="152" t="e">
        <v>#N/A</v>
      </c>
      <c r="K230" s="152" t="e">
        <v>#N/A</v>
      </c>
      <c r="L230" s="152">
        <v>4.166666666666667</v>
      </c>
      <c r="M230" s="152">
        <v>5.8333333333333339</v>
      </c>
      <c r="N230" s="152">
        <v>4.166666666666667</v>
      </c>
      <c r="O230" s="152">
        <v>5.8333333333333339</v>
      </c>
      <c r="P230" s="152">
        <v>1.1399999999999999</v>
      </c>
      <c r="Q230" s="154">
        <v>11</v>
      </c>
    </row>
    <row r="231" spans="1:17" x14ac:dyDescent="0.25">
      <c r="A231">
        <v>315</v>
      </c>
      <c r="B231" t="s">
        <v>98</v>
      </c>
      <c r="C231">
        <v>102674</v>
      </c>
      <c r="D231" s="152" t="s">
        <v>2252</v>
      </c>
      <c r="E231" s="152" t="s">
        <v>4670</v>
      </c>
      <c r="F231" s="153">
        <v>1</v>
      </c>
      <c r="G231" s="152" t="e">
        <v>#N/A</v>
      </c>
      <c r="H231" s="152" t="s">
        <v>2252</v>
      </c>
      <c r="I231" s="152">
        <v>102674</v>
      </c>
      <c r="J231" s="152" t="e">
        <v>#N/A</v>
      </c>
      <c r="K231" s="152" t="e">
        <v>#N/A</v>
      </c>
      <c r="L231" s="152">
        <v>11.25</v>
      </c>
      <c r="M231" s="152">
        <v>15.75</v>
      </c>
      <c r="N231" s="152">
        <v>11.25</v>
      </c>
      <c r="O231" s="152">
        <v>15.75</v>
      </c>
      <c r="P231" s="152">
        <v>1.1399999999999999</v>
      </c>
      <c r="Q231" s="154">
        <v>11</v>
      </c>
    </row>
    <row r="232" spans="1:17" x14ac:dyDescent="0.25">
      <c r="A232">
        <v>315</v>
      </c>
      <c r="B232" t="s">
        <v>98</v>
      </c>
      <c r="C232">
        <v>102679</v>
      </c>
      <c r="D232" s="152" t="s">
        <v>2253</v>
      </c>
      <c r="E232" s="152" t="s">
        <v>4680</v>
      </c>
      <c r="F232" s="153"/>
      <c r="G232" s="152" t="e">
        <v>#N/A</v>
      </c>
      <c r="H232" s="152" t="s">
        <v>2253</v>
      </c>
      <c r="I232" s="152">
        <v>102679</v>
      </c>
      <c r="J232" s="152" t="e">
        <v>#N/A</v>
      </c>
      <c r="K232" s="152" t="e">
        <v>#N/A</v>
      </c>
      <c r="L232" s="152">
        <v>4.166666666666667</v>
      </c>
      <c r="M232" s="152">
        <v>5.8333333333333339</v>
      </c>
      <c r="N232" s="152">
        <v>4.166666666666667</v>
      </c>
      <c r="O232" s="152">
        <v>5.8333333333333339</v>
      </c>
      <c r="P232" s="152">
        <v>1.1399999999999999</v>
      </c>
      <c r="Q232" s="154">
        <v>11</v>
      </c>
    </row>
    <row r="233" spans="1:17" x14ac:dyDescent="0.25">
      <c r="A233">
        <v>315</v>
      </c>
      <c r="B233" t="s">
        <v>98</v>
      </c>
      <c r="C233">
        <v>102697</v>
      </c>
      <c r="D233" s="152" t="s">
        <v>2254</v>
      </c>
      <c r="E233" s="152" t="s">
        <v>4673</v>
      </c>
      <c r="F233" s="153"/>
      <c r="G233" s="152" t="e">
        <v>#N/A</v>
      </c>
      <c r="H233" s="152" t="s">
        <v>2254</v>
      </c>
      <c r="I233" s="152">
        <v>102697</v>
      </c>
      <c r="J233" s="152" t="e">
        <v>#N/A</v>
      </c>
      <c r="K233" s="152" t="e">
        <v>#N/A</v>
      </c>
      <c r="L233" s="152">
        <v>58.333333333333329</v>
      </c>
      <c r="M233" s="152">
        <v>96.25</v>
      </c>
      <c r="N233" s="152">
        <v>58.333333333333329</v>
      </c>
      <c r="O233" s="152">
        <v>96.25</v>
      </c>
      <c r="P233" s="152">
        <v>0</v>
      </c>
      <c r="Q233" s="154">
        <v>10</v>
      </c>
    </row>
    <row r="234" spans="1:17" x14ac:dyDescent="0.25">
      <c r="A234">
        <v>315</v>
      </c>
      <c r="B234" t="s">
        <v>98</v>
      </c>
      <c r="C234">
        <v>102698</v>
      </c>
      <c r="D234" s="152" t="s">
        <v>2255</v>
      </c>
      <c r="E234" s="152" t="s">
        <v>4673</v>
      </c>
      <c r="F234" s="153"/>
      <c r="G234" s="152" t="e">
        <v>#N/A</v>
      </c>
      <c r="H234" s="152" t="s">
        <v>2255</v>
      </c>
      <c r="I234" s="152">
        <v>102698</v>
      </c>
      <c r="J234" s="152" t="e">
        <v>#N/A</v>
      </c>
      <c r="K234" s="152" t="e">
        <v>#N/A</v>
      </c>
      <c r="L234" s="152">
        <v>70</v>
      </c>
      <c r="M234" s="152">
        <v>98</v>
      </c>
      <c r="N234" s="152">
        <v>70</v>
      </c>
      <c r="O234" s="152">
        <v>98</v>
      </c>
      <c r="P234" s="152">
        <v>0</v>
      </c>
      <c r="Q234" s="154">
        <v>10</v>
      </c>
    </row>
    <row r="235" spans="1:17" x14ac:dyDescent="0.25">
      <c r="A235">
        <v>315</v>
      </c>
      <c r="B235" t="s">
        <v>98</v>
      </c>
      <c r="C235">
        <v>102699</v>
      </c>
      <c r="D235" s="152" t="s">
        <v>2256</v>
      </c>
      <c r="E235" s="152" t="s">
        <v>4673</v>
      </c>
      <c r="F235" s="153"/>
      <c r="G235" s="152" t="e">
        <v>#N/A</v>
      </c>
      <c r="H235" s="152" t="s">
        <v>2256</v>
      </c>
      <c r="I235" s="152">
        <v>102699</v>
      </c>
      <c r="J235" s="152" t="e">
        <v>#N/A</v>
      </c>
      <c r="K235" s="152" t="e">
        <v>#N/A</v>
      </c>
      <c r="L235" s="152">
        <v>105</v>
      </c>
      <c r="M235" s="152">
        <v>147</v>
      </c>
      <c r="N235" s="152">
        <v>105</v>
      </c>
      <c r="O235" s="152">
        <v>147</v>
      </c>
      <c r="P235" s="152">
        <v>0</v>
      </c>
      <c r="Q235" s="154">
        <v>10</v>
      </c>
    </row>
    <row r="236" spans="1:17" x14ac:dyDescent="0.25">
      <c r="A236">
        <v>316</v>
      </c>
      <c r="B236" t="s">
        <v>102</v>
      </c>
      <c r="C236">
        <v>102708</v>
      </c>
      <c r="D236" s="152" t="s">
        <v>2257</v>
      </c>
      <c r="E236" s="152" t="s">
        <v>1969</v>
      </c>
      <c r="F236" s="153">
        <v>34486</v>
      </c>
      <c r="G236" s="152" t="e">
        <v>#N/A</v>
      </c>
      <c r="H236" s="152" t="s">
        <v>2257</v>
      </c>
      <c r="I236" s="152">
        <v>102708</v>
      </c>
      <c r="J236" s="152" t="e">
        <v>#N/A</v>
      </c>
      <c r="K236" s="152" t="e">
        <v>#N/A</v>
      </c>
      <c r="L236" s="152">
        <v>35.416666666666664</v>
      </c>
      <c r="M236" s="152">
        <v>49.583333333333329</v>
      </c>
      <c r="N236" s="152">
        <v>35.416666666666664</v>
      </c>
      <c r="O236" s="152">
        <v>49.583333333333329</v>
      </c>
      <c r="P236" s="152">
        <v>0</v>
      </c>
      <c r="Q236" s="154">
        <v>10</v>
      </c>
    </row>
    <row r="237" spans="1:17" x14ac:dyDescent="0.25">
      <c r="A237">
        <v>316</v>
      </c>
      <c r="B237" t="s">
        <v>102</v>
      </c>
      <c r="C237">
        <v>102711</v>
      </c>
      <c r="D237" s="152" t="s">
        <v>2259</v>
      </c>
      <c r="E237" s="152" t="s">
        <v>4670</v>
      </c>
      <c r="F237" s="153"/>
      <c r="G237" s="152" t="e">
        <v>#N/A</v>
      </c>
      <c r="H237" s="152" t="s">
        <v>2259</v>
      </c>
      <c r="I237" s="152">
        <v>102711</v>
      </c>
      <c r="J237" s="152" t="e">
        <v>#N/A</v>
      </c>
      <c r="K237" s="152" t="e">
        <v>#N/A</v>
      </c>
      <c r="L237" s="152">
        <v>6.6666666666666661</v>
      </c>
      <c r="M237" s="152">
        <v>9.3333333333333321</v>
      </c>
      <c r="N237" s="152">
        <v>6.6666666666666661</v>
      </c>
      <c r="O237" s="152">
        <v>9.3333333333333321</v>
      </c>
      <c r="P237" s="152">
        <v>1.1299999999999999</v>
      </c>
      <c r="Q237" s="154">
        <v>11</v>
      </c>
    </row>
    <row r="238" spans="1:17" x14ac:dyDescent="0.25">
      <c r="A238">
        <v>316</v>
      </c>
      <c r="B238" t="s">
        <v>102</v>
      </c>
      <c r="C238">
        <v>102752</v>
      </c>
      <c r="D238" s="152" t="s">
        <v>2260</v>
      </c>
      <c r="E238" s="152" t="s">
        <v>4670</v>
      </c>
      <c r="F238" s="153"/>
      <c r="G238" s="152" t="e">
        <v>#N/A</v>
      </c>
      <c r="H238" s="152" t="s">
        <v>2260</v>
      </c>
      <c r="I238" s="152">
        <v>102752</v>
      </c>
      <c r="J238" s="152" t="e">
        <v>#N/A</v>
      </c>
      <c r="K238" s="152" t="e">
        <v>#N/A</v>
      </c>
      <c r="L238" s="152">
        <v>5.8333333333333339</v>
      </c>
      <c r="M238" s="152">
        <v>8.1666666666666679</v>
      </c>
      <c r="N238" s="152">
        <v>5.8333333333333339</v>
      </c>
      <c r="O238" s="152">
        <v>8.1666666666666679</v>
      </c>
      <c r="P238" s="152">
        <v>1.1299999999999999</v>
      </c>
      <c r="Q238" s="154">
        <v>11</v>
      </c>
    </row>
    <row r="239" spans="1:17" x14ac:dyDescent="0.25">
      <c r="A239">
        <v>316</v>
      </c>
      <c r="B239" t="s">
        <v>102</v>
      </c>
      <c r="C239">
        <v>102758</v>
      </c>
      <c r="D239" s="152" t="s">
        <v>2261</v>
      </c>
      <c r="E239" s="152" t="s">
        <v>4670</v>
      </c>
      <c r="F239" s="153">
        <v>1</v>
      </c>
      <c r="G239" s="152" t="e">
        <v>#N/A</v>
      </c>
      <c r="H239" s="152" t="s">
        <v>2261</v>
      </c>
      <c r="I239" s="152">
        <v>102758</v>
      </c>
      <c r="J239" s="152" t="e">
        <v>#N/A</v>
      </c>
      <c r="K239" s="152" t="e">
        <v>#N/A</v>
      </c>
      <c r="L239" s="152">
        <v>8.75</v>
      </c>
      <c r="M239" s="152">
        <v>12.25</v>
      </c>
      <c r="N239" s="152">
        <v>8.75</v>
      </c>
      <c r="O239" s="152">
        <v>12.25</v>
      </c>
      <c r="P239" s="152">
        <v>1.1299999999999999</v>
      </c>
      <c r="Q239" s="154">
        <v>11</v>
      </c>
    </row>
    <row r="240" spans="1:17" x14ac:dyDescent="0.25">
      <c r="A240">
        <v>316</v>
      </c>
      <c r="B240" t="s">
        <v>102</v>
      </c>
      <c r="C240">
        <v>102763</v>
      </c>
      <c r="D240" s="152" t="s">
        <v>2262</v>
      </c>
      <c r="E240" s="152" t="s">
        <v>4670</v>
      </c>
      <c r="F240" s="153"/>
      <c r="G240" s="152" t="e">
        <v>#N/A</v>
      </c>
      <c r="H240" s="152" t="s">
        <v>2262</v>
      </c>
      <c r="I240" s="152">
        <v>102763</v>
      </c>
      <c r="J240" s="152" t="e">
        <v>#N/A</v>
      </c>
      <c r="K240" s="152" t="e">
        <v>#N/A</v>
      </c>
      <c r="L240" s="152">
        <v>5.8333333333333339</v>
      </c>
      <c r="M240" s="152">
        <v>8.1666666666666679</v>
      </c>
      <c r="N240" s="152">
        <v>5.8333333333333339</v>
      </c>
      <c r="O240" s="152">
        <v>8.1666666666666679</v>
      </c>
      <c r="P240" s="152">
        <v>1.1299999999999999</v>
      </c>
      <c r="Q240" s="154">
        <v>11</v>
      </c>
    </row>
    <row r="241" spans="1:17" x14ac:dyDescent="0.25">
      <c r="A241">
        <v>316</v>
      </c>
      <c r="B241" t="s">
        <v>102</v>
      </c>
      <c r="C241">
        <v>102776</v>
      </c>
      <c r="D241" s="152" t="s">
        <v>2265</v>
      </c>
      <c r="E241" s="152" t="s">
        <v>4670</v>
      </c>
      <c r="F241" s="153"/>
      <c r="G241" s="152" t="e">
        <v>#N/A</v>
      </c>
      <c r="H241" s="152" t="s">
        <v>2265</v>
      </c>
      <c r="I241" s="152">
        <v>102776</v>
      </c>
      <c r="J241" s="152" t="e">
        <v>#N/A</v>
      </c>
      <c r="K241" s="152" t="e">
        <v>#N/A</v>
      </c>
      <c r="L241" s="152">
        <v>10.416666666666668</v>
      </c>
      <c r="M241" s="152">
        <v>14.583333333333334</v>
      </c>
      <c r="N241" s="152">
        <v>10.416666666666668</v>
      </c>
      <c r="O241" s="152">
        <v>14.583333333333334</v>
      </c>
      <c r="P241" s="152">
        <v>1.1299999999999999</v>
      </c>
      <c r="Q241" s="154">
        <v>11</v>
      </c>
    </row>
    <row r="242" spans="1:17" x14ac:dyDescent="0.25">
      <c r="A242">
        <v>317</v>
      </c>
      <c r="B242" t="s">
        <v>119</v>
      </c>
      <c r="C242">
        <v>102794</v>
      </c>
      <c r="D242" s="152" t="s">
        <v>2266</v>
      </c>
      <c r="E242" s="152" t="s">
        <v>1969</v>
      </c>
      <c r="F242" s="153"/>
      <c r="G242" s="152" t="e">
        <v>#N/A</v>
      </c>
      <c r="H242" s="152" t="s">
        <v>2266</v>
      </c>
      <c r="I242" s="152">
        <v>102794</v>
      </c>
      <c r="J242" s="152" t="e">
        <v>#N/A</v>
      </c>
      <c r="K242" s="152" t="e">
        <v>#N/A</v>
      </c>
      <c r="L242" s="152">
        <v>20.833333333333336</v>
      </c>
      <c r="M242" s="152">
        <v>29.166666666666668</v>
      </c>
      <c r="N242" s="152">
        <v>20.833333333333336</v>
      </c>
      <c r="O242" s="152">
        <v>29.166666666666668</v>
      </c>
      <c r="P242" s="152">
        <v>0</v>
      </c>
      <c r="Q242" s="154">
        <v>10</v>
      </c>
    </row>
    <row r="243" spans="1:17" x14ac:dyDescent="0.25">
      <c r="A243">
        <v>317</v>
      </c>
      <c r="B243" t="s">
        <v>119</v>
      </c>
      <c r="C243">
        <v>102830</v>
      </c>
      <c r="D243" s="152" t="s">
        <v>2268</v>
      </c>
      <c r="E243" s="152" t="s">
        <v>4670</v>
      </c>
      <c r="F243" s="153"/>
      <c r="G243" s="152" t="e">
        <v>#N/A</v>
      </c>
      <c r="H243" s="152" t="s">
        <v>2268</v>
      </c>
      <c r="I243" s="152">
        <v>102830</v>
      </c>
      <c r="J243" s="152" t="e">
        <v>#N/A</v>
      </c>
      <c r="K243" s="152" t="e">
        <v>#N/A</v>
      </c>
      <c r="L243" s="152">
        <v>14.583333333333332</v>
      </c>
      <c r="M243" s="152">
        <v>20.416666666666664</v>
      </c>
      <c r="N243" s="152">
        <v>14.583333333333332</v>
      </c>
      <c r="O243" s="152">
        <v>20.416666666666664</v>
      </c>
      <c r="P243" s="152">
        <v>1.08</v>
      </c>
      <c r="Q243" s="154">
        <v>11</v>
      </c>
    </row>
    <row r="244" spans="1:17" x14ac:dyDescent="0.25">
      <c r="A244">
        <v>317</v>
      </c>
      <c r="B244" t="s">
        <v>119</v>
      </c>
      <c r="C244">
        <v>102849</v>
      </c>
      <c r="D244" s="152" t="s">
        <v>2272</v>
      </c>
      <c r="E244" s="152" t="s">
        <v>4670</v>
      </c>
      <c r="F244" s="153"/>
      <c r="G244" s="152" t="e">
        <v>#N/A</v>
      </c>
      <c r="H244" s="152" t="s">
        <v>2272</v>
      </c>
      <c r="I244" s="152">
        <v>102849</v>
      </c>
      <c r="J244" s="152" t="e">
        <v>#N/A</v>
      </c>
      <c r="K244" s="152" t="e">
        <v>#N/A</v>
      </c>
      <c r="L244" s="152">
        <v>16.25</v>
      </c>
      <c r="M244" s="152">
        <v>22.75</v>
      </c>
      <c r="N244" s="152">
        <v>16.25</v>
      </c>
      <c r="O244" s="152">
        <v>22.75</v>
      </c>
      <c r="P244" s="152">
        <v>1.08</v>
      </c>
      <c r="Q244" s="154">
        <v>11</v>
      </c>
    </row>
    <row r="245" spans="1:17" x14ac:dyDescent="0.25">
      <c r="A245">
        <v>317</v>
      </c>
      <c r="B245" t="s">
        <v>119</v>
      </c>
      <c r="C245">
        <v>102856</v>
      </c>
      <c r="D245" s="152" t="s">
        <v>2273</v>
      </c>
      <c r="E245" s="152" t="s">
        <v>4670</v>
      </c>
      <c r="F245" s="153"/>
      <c r="G245" s="152" t="e">
        <v>#N/A</v>
      </c>
      <c r="H245" s="152" t="s">
        <v>2273</v>
      </c>
      <c r="I245" s="152">
        <v>102856</v>
      </c>
      <c r="J245" s="152" t="e">
        <v>#N/A</v>
      </c>
      <c r="K245" s="152" t="e">
        <v>#N/A</v>
      </c>
      <c r="L245" s="152">
        <v>7.0833333333333339</v>
      </c>
      <c r="M245" s="152">
        <v>9.9166666666666679</v>
      </c>
      <c r="N245" s="152">
        <v>7.0833333333333339</v>
      </c>
      <c r="O245" s="152">
        <v>9.9166666666666679</v>
      </c>
      <c r="P245" s="152">
        <v>1.08</v>
      </c>
      <c r="Q245" s="154">
        <v>11</v>
      </c>
    </row>
    <row r="246" spans="1:17" x14ac:dyDescent="0.25">
      <c r="A246">
        <v>317</v>
      </c>
      <c r="B246" t="s">
        <v>119</v>
      </c>
      <c r="C246">
        <v>102878</v>
      </c>
      <c r="D246" s="152" t="s">
        <v>2275</v>
      </c>
      <c r="E246" s="152" t="s">
        <v>4672</v>
      </c>
      <c r="F246" s="153"/>
      <c r="G246" s="152" t="e">
        <v>#N/A</v>
      </c>
      <c r="H246" s="152" t="s">
        <v>2275</v>
      </c>
      <c r="I246" s="152">
        <v>102878</v>
      </c>
      <c r="J246" s="152" t="e">
        <v>#N/A</v>
      </c>
      <c r="K246" s="152" t="e">
        <v>#N/A</v>
      </c>
      <c r="L246" s="152">
        <v>81.666666666666657</v>
      </c>
      <c r="M246" s="152">
        <v>130.66666666666669</v>
      </c>
      <c r="N246" s="152">
        <v>81.666666666666657</v>
      </c>
      <c r="O246" s="152">
        <v>130.66666666666669</v>
      </c>
      <c r="P246" s="152">
        <v>0</v>
      </c>
      <c r="Q246" s="154">
        <v>10</v>
      </c>
    </row>
    <row r="247" spans="1:17" x14ac:dyDescent="0.25">
      <c r="A247">
        <v>317</v>
      </c>
      <c r="B247" t="s">
        <v>119</v>
      </c>
      <c r="C247">
        <v>102879</v>
      </c>
      <c r="D247" s="152" t="s">
        <v>2276</v>
      </c>
      <c r="E247" s="152" t="s">
        <v>4673</v>
      </c>
      <c r="F247" s="153"/>
      <c r="G247" s="152" t="e">
        <v>#N/A</v>
      </c>
      <c r="H247" s="152" t="s">
        <v>2276</v>
      </c>
      <c r="I247" s="152">
        <v>102879</v>
      </c>
      <c r="J247" s="152" t="e">
        <v>#N/A</v>
      </c>
      <c r="K247" s="152" t="e">
        <v>#N/A</v>
      </c>
      <c r="L247" s="152">
        <v>33.333333333333336</v>
      </c>
      <c r="M247" s="152">
        <v>46.666666666666671</v>
      </c>
      <c r="N247" s="152">
        <v>33.333333333333336</v>
      </c>
      <c r="O247" s="152">
        <v>46.666666666666671</v>
      </c>
      <c r="P247" s="152">
        <v>0</v>
      </c>
      <c r="Q247" s="154">
        <v>10</v>
      </c>
    </row>
    <row r="248" spans="1:17" x14ac:dyDescent="0.25">
      <c r="A248">
        <v>317</v>
      </c>
      <c r="B248" t="s">
        <v>119</v>
      </c>
      <c r="C248">
        <v>102881</v>
      </c>
      <c r="D248" s="152" t="s">
        <v>4687</v>
      </c>
      <c r="E248" s="152" t="s">
        <v>4673</v>
      </c>
      <c r="F248" s="153"/>
      <c r="G248" s="152" t="e">
        <v>#N/A</v>
      </c>
      <c r="H248" s="152" t="s">
        <v>2277</v>
      </c>
      <c r="I248" s="152">
        <v>102881</v>
      </c>
      <c r="J248" s="152" t="e">
        <v>#N/A</v>
      </c>
      <c r="K248" s="152" t="e">
        <v>#N/A</v>
      </c>
      <c r="L248" s="152">
        <v>79.583333333333329</v>
      </c>
      <c r="M248" s="152">
        <v>116.08333333333333</v>
      </c>
      <c r="N248" s="152">
        <v>79.583333333333329</v>
      </c>
      <c r="O248" s="152">
        <v>116.08333333333333</v>
      </c>
      <c r="P248" s="152">
        <v>0</v>
      </c>
      <c r="Q248" s="154">
        <v>10</v>
      </c>
    </row>
    <row r="249" spans="1:17" x14ac:dyDescent="0.25">
      <c r="A249">
        <v>318</v>
      </c>
      <c r="B249" t="s">
        <v>121</v>
      </c>
      <c r="C249">
        <v>102884</v>
      </c>
      <c r="D249" s="152" t="s">
        <v>2278</v>
      </c>
      <c r="E249" s="152" t="s">
        <v>4670</v>
      </c>
      <c r="F249" s="153"/>
      <c r="G249" s="152" t="e">
        <v>#N/A</v>
      </c>
      <c r="H249" s="152" t="s">
        <v>2278</v>
      </c>
      <c r="I249" s="152">
        <v>102884</v>
      </c>
      <c r="J249" s="152" t="e">
        <v>#N/A</v>
      </c>
      <c r="K249" s="152" t="e">
        <v>#N/A</v>
      </c>
      <c r="L249" s="152">
        <v>7.5</v>
      </c>
      <c r="M249" s="152">
        <v>10.5</v>
      </c>
      <c r="N249" s="152">
        <v>7.5</v>
      </c>
      <c r="O249" s="152">
        <v>10.5</v>
      </c>
      <c r="P249" s="152">
        <v>1.1000000000000001</v>
      </c>
      <c r="Q249" s="154">
        <v>11</v>
      </c>
    </row>
    <row r="250" spans="1:17" x14ac:dyDescent="0.25">
      <c r="A250">
        <v>318</v>
      </c>
      <c r="B250" t="s">
        <v>121</v>
      </c>
      <c r="C250">
        <v>102885</v>
      </c>
      <c r="D250" s="152" t="s">
        <v>2279</v>
      </c>
      <c r="E250" s="152" t="s">
        <v>4670</v>
      </c>
      <c r="F250" s="153"/>
      <c r="G250" s="152" t="e">
        <v>#N/A</v>
      </c>
      <c r="H250" s="152" t="s">
        <v>2279</v>
      </c>
      <c r="I250" s="152">
        <v>102885</v>
      </c>
      <c r="J250" s="152" t="e">
        <v>#N/A</v>
      </c>
      <c r="K250" s="152" t="e">
        <v>#N/A</v>
      </c>
      <c r="L250" s="152">
        <v>2.5</v>
      </c>
      <c r="M250" s="152">
        <v>3.5</v>
      </c>
      <c r="N250" s="152">
        <v>2.5</v>
      </c>
      <c r="O250" s="152">
        <v>3.5</v>
      </c>
      <c r="P250" s="152">
        <v>1.1000000000000001</v>
      </c>
      <c r="Q250" s="154">
        <v>11</v>
      </c>
    </row>
    <row r="251" spans="1:17" x14ac:dyDescent="0.25">
      <c r="A251">
        <v>318</v>
      </c>
      <c r="B251" t="s">
        <v>121</v>
      </c>
      <c r="C251">
        <v>102886</v>
      </c>
      <c r="D251" s="152" t="s">
        <v>2280</v>
      </c>
      <c r="E251" s="152" t="s">
        <v>4670</v>
      </c>
      <c r="F251" s="153"/>
      <c r="G251" s="152" t="e">
        <v>#N/A</v>
      </c>
      <c r="H251" s="152" t="s">
        <v>2280</v>
      </c>
      <c r="I251" s="152">
        <v>102886</v>
      </c>
      <c r="J251" s="152" t="e">
        <v>#N/A</v>
      </c>
      <c r="K251" s="152" t="e">
        <v>#N/A</v>
      </c>
      <c r="L251" s="152">
        <v>2.5</v>
      </c>
      <c r="M251" s="152">
        <v>3.5</v>
      </c>
      <c r="N251" s="152">
        <v>2.5</v>
      </c>
      <c r="O251" s="152">
        <v>3.5</v>
      </c>
      <c r="P251" s="152">
        <v>1.1000000000000001</v>
      </c>
      <c r="Q251" s="154">
        <v>11</v>
      </c>
    </row>
    <row r="252" spans="1:17" x14ac:dyDescent="0.25">
      <c r="A252">
        <v>318</v>
      </c>
      <c r="B252" t="s">
        <v>121</v>
      </c>
      <c r="C252">
        <v>102890</v>
      </c>
      <c r="D252" s="152" t="s">
        <v>2281</v>
      </c>
      <c r="E252" s="152" t="s">
        <v>4670</v>
      </c>
      <c r="F252" s="153"/>
      <c r="G252" s="152" t="e">
        <v>#N/A</v>
      </c>
      <c r="H252" s="152" t="s">
        <v>2281</v>
      </c>
      <c r="I252" s="152">
        <v>102890</v>
      </c>
      <c r="J252" s="152" t="e">
        <v>#N/A</v>
      </c>
      <c r="K252" s="152" t="e">
        <v>#N/A</v>
      </c>
      <c r="L252" s="152">
        <v>2.5</v>
      </c>
      <c r="M252" s="152">
        <v>3.5</v>
      </c>
      <c r="N252" s="152">
        <v>2.5</v>
      </c>
      <c r="O252" s="152">
        <v>3.5</v>
      </c>
      <c r="P252" s="152">
        <v>1.1000000000000001</v>
      </c>
      <c r="Q252" s="154">
        <v>11</v>
      </c>
    </row>
    <row r="253" spans="1:17" x14ac:dyDescent="0.25">
      <c r="A253">
        <v>318</v>
      </c>
      <c r="B253" t="s">
        <v>121</v>
      </c>
      <c r="C253">
        <v>102891</v>
      </c>
      <c r="D253" s="152" t="s">
        <v>2282</v>
      </c>
      <c r="E253" s="152" t="s">
        <v>4670</v>
      </c>
      <c r="F253" s="153"/>
      <c r="G253" s="152" t="e">
        <v>#N/A</v>
      </c>
      <c r="H253" s="152" t="s">
        <v>2282</v>
      </c>
      <c r="I253" s="152">
        <v>102891</v>
      </c>
      <c r="J253" s="152" t="e">
        <v>#N/A</v>
      </c>
      <c r="K253" s="152" t="e">
        <v>#N/A</v>
      </c>
      <c r="L253" s="152">
        <v>7.5</v>
      </c>
      <c r="M253" s="152">
        <v>10.5</v>
      </c>
      <c r="N253" s="152">
        <v>7.5</v>
      </c>
      <c r="O253" s="152">
        <v>10.5</v>
      </c>
      <c r="P253" s="152">
        <v>1.1000000000000001</v>
      </c>
      <c r="Q253" s="154">
        <v>11</v>
      </c>
    </row>
    <row r="254" spans="1:17" x14ac:dyDescent="0.25">
      <c r="A254">
        <v>318</v>
      </c>
      <c r="B254" t="s">
        <v>121</v>
      </c>
      <c r="C254">
        <v>102898</v>
      </c>
      <c r="D254" s="152" t="s">
        <v>3747</v>
      </c>
      <c r="E254" s="152" t="s">
        <v>4670</v>
      </c>
      <c r="F254" s="153"/>
      <c r="G254" s="152" t="e">
        <v>#N/A</v>
      </c>
      <c r="H254" s="152" t="s">
        <v>2283</v>
      </c>
      <c r="I254" s="152">
        <v>102898</v>
      </c>
      <c r="J254" s="152" t="e">
        <v>#N/A</v>
      </c>
      <c r="K254" s="152" t="e">
        <v>#N/A</v>
      </c>
      <c r="L254" s="152">
        <v>8.75</v>
      </c>
      <c r="M254" s="152">
        <v>12.25</v>
      </c>
      <c r="N254" s="152">
        <v>8.75</v>
      </c>
      <c r="O254" s="152">
        <v>12.25</v>
      </c>
      <c r="P254" s="152">
        <v>1.1000000000000001</v>
      </c>
      <c r="Q254" s="154">
        <v>11</v>
      </c>
    </row>
    <row r="255" spans="1:17" x14ac:dyDescent="0.25">
      <c r="A255">
        <v>318</v>
      </c>
      <c r="B255" t="s">
        <v>121</v>
      </c>
      <c r="C255">
        <v>102906</v>
      </c>
      <c r="D255" s="152" t="s">
        <v>2284</v>
      </c>
      <c r="E255" s="152" t="s">
        <v>4670</v>
      </c>
      <c r="F255" s="153"/>
      <c r="G255" s="152" t="e">
        <v>#N/A</v>
      </c>
      <c r="H255" s="152" t="s">
        <v>2284</v>
      </c>
      <c r="I255" s="152">
        <v>102906</v>
      </c>
      <c r="J255" s="152" t="e">
        <v>#N/A</v>
      </c>
      <c r="K255" s="152" t="e">
        <v>#N/A</v>
      </c>
      <c r="L255" s="152">
        <v>1.6666666666666665</v>
      </c>
      <c r="M255" s="152">
        <v>3.5</v>
      </c>
      <c r="N255" s="152">
        <v>1.6666666666666665</v>
      </c>
      <c r="O255" s="152">
        <v>3.5</v>
      </c>
      <c r="P255" s="152">
        <v>1.1000000000000001</v>
      </c>
      <c r="Q255" s="154">
        <v>11</v>
      </c>
    </row>
    <row r="256" spans="1:17" x14ac:dyDescent="0.25">
      <c r="A256">
        <v>318</v>
      </c>
      <c r="B256" t="s">
        <v>121</v>
      </c>
      <c r="C256">
        <v>102913</v>
      </c>
      <c r="D256" s="152" t="s">
        <v>4688</v>
      </c>
      <c r="E256" s="152" t="s">
        <v>4668</v>
      </c>
      <c r="F256" s="153"/>
      <c r="G256" s="152" t="e">
        <v>#N/A</v>
      </c>
      <c r="H256" s="152" t="s">
        <v>2285</v>
      </c>
      <c r="I256" s="152">
        <v>102913</v>
      </c>
      <c r="J256" s="152" t="e">
        <v>#N/A</v>
      </c>
      <c r="K256" s="152" t="e">
        <v>#N/A</v>
      </c>
      <c r="L256" s="152">
        <v>4.166666666666667</v>
      </c>
      <c r="M256" s="152">
        <v>5.8333333333333339</v>
      </c>
      <c r="N256" s="152">
        <v>4.166666666666667</v>
      </c>
      <c r="O256" s="152">
        <v>5.8333333333333339</v>
      </c>
      <c r="P256" s="152">
        <v>1.1000000000000001</v>
      </c>
      <c r="Q256" s="154">
        <v>11</v>
      </c>
    </row>
    <row r="257" spans="1:17" x14ac:dyDescent="0.25">
      <c r="A257">
        <v>319</v>
      </c>
      <c r="B257" t="s">
        <v>146</v>
      </c>
      <c r="C257">
        <v>102986</v>
      </c>
      <c r="D257" s="152" t="s">
        <v>4046</v>
      </c>
      <c r="E257" s="152" t="s">
        <v>4679</v>
      </c>
      <c r="F257" s="153"/>
      <c r="G257" s="152" t="e">
        <v>#N/A</v>
      </c>
      <c r="H257" s="152" t="s">
        <v>2287</v>
      </c>
      <c r="I257" s="152">
        <v>102986</v>
      </c>
      <c r="J257" s="152" t="e">
        <v>#N/A</v>
      </c>
      <c r="K257" s="152" t="e">
        <v>#N/A</v>
      </c>
      <c r="L257" s="152">
        <v>17.5</v>
      </c>
      <c r="M257" s="152">
        <v>24.5</v>
      </c>
      <c r="N257" s="152">
        <v>17.5</v>
      </c>
      <c r="O257" s="152">
        <v>24.5</v>
      </c>
      <c r="P257" s="152">
        <v>1.1000000000000001</v>
      </c>
      <c r="Q257" s="154">
        <v>11</v>
      </c>
    </row>
    <row r="258" spans="1:17" x14ac:dyDescent="0.25">
      <c r="A258">
        <v>319</v>
      </c>
      <c r="B258" t="s">
        <v>146</v>
      </c>
      <c r="C258">
        <v>103025</v>
      </c>
      <c r="D258" s="152" t="s">
        <v>4689</v>
      </c>
      <c r="E258" s="152" t="s">
        <v>4672</v>
      </c>
      <c r="F258" s="153"/>
      <c r="G258" s="152" t="e">
        <v>#N/A</v>
      </c>
      <c r="H258" s="152" t="s">
        <v>2289</v>
      </c>
      <c r="I258" s="152">
        <v>103025</v>
      </c>
      <c r="J258" s="152" t="e">
        <v>#N/A</v>
      </c>
      <c r="K258" s="152" t="e">
        <v>#N/A</v>
      </c>
      <c r="L258" s="152">
        <v>70.833333333333329</v>
      </c>
      <c r="M258" s="152">
        <v>105</v>
      </c>
      <c r="N258" s="152">
        <v>70.833333333333329</v>
      </c>
      <c r="O258" s="152">
        <v>105</v>
      </c>
      <c r="P258" s="152">
        <v>0</v>
      </c>
      <c r="Q258" s="154">
        <v>10</v>
      </c>
    </row>
    <row r="259" spans="1:17" x14ac:dyDescent="0.25">
      <c r="A259">
        <v>320</v>
      </c>
      <c r="B259" t="s">
        <v>156</v>
      </c>
      <c r="C259">
        <v>103036</v>
      </c>
      <c r="D259" s="152" t="s">
        <v>3419</v>
      </c>
      <c r="E259" s="152" t="s">
        <v>4670</v>
      </c>
      <c r="F259" s="153"/>
      <c r="G259" s="152" t="e">
        <v>#N/A</v>
      </c>
      <c r="H259" s="152" t="s">
        <v>2293</v>
      </c>
      <c r="I259" s="152">
        <v>103036</v>
      </c>
      <c r="J259" s="152" t="e">
        <v>#N/A</v>
      </c>
      <c r="K259" s="152" t="e">
        <v>#N/A</v>
      </c>
      <c r="L259" s="152">
        <v>4.166666666666667</v>
      </c>
      <c r="M259" s="152">
        <v>5.8333333333333339</v>
      </c>
      <c r="N259" s="152">
        <v>4.166666666666667</v>
      </c>
      <c r="O259" s="152">
        <v>5.8333333333333339</v>
      </c>
      <c r="P259" s="152">
        <v>1.08</v>
      </c>
      <c r="Q259" s="154">
        <v>11</v>
      </c>
    </row>
    <row r="260" spans="1:17" x14ac:dyDescent="0.25">
      <c r="A260">
        <v>320</v>
      </c>
      <c r="B260" t="s">
        <v>156</v>
      </c>
      <c r="C260">
        <v>103072</v>
      </c>
      <c r="D260" s="152" t="s">
        <v>3630</v>
      </c>
      <c r="E260" s="152" t="s">
        <v>4670</v>
      </c>
      <c r="F260" s="153"/>
      <c r="G260" s="152" t="e">
        <v>#N/A</v>
      </c>
      <c r="H260" s="152" t="s">
        <v>2294</v>
      </c>
      <c r="I260" s="152">
        <v>103072</v>
      </c>
      <c r="J260" s="152" t="e">
        <v>#N/A</v>
      </c>
      <c r="K260" s="152" t="e">
        <v>#N/A</v>
      </c>
      <c r="L260" s="152">
        <v>6.6666666666666661</v>
      </c>
      <c r="M260" s="152">
        <v>9.3333333333333321</v>
      </c>
      <c r="N260" s="152">
        <v>6.6666666666666661</v>
      </c>
      <c r="O260" s="152">
        <v>9.3333333333333321</v>
      </c>
      <c r="P260" s="152">
        <v>1.08</v>
      </c>
      <c r="Q260" s="154">
        <v>11</v>
      </c>
    </row>
    <row r="261" spans="1:17" x14ac:dyDescent="0.25">
      <c r="A261">
        <v>320</v>
      </c>
      <c r="B261" t="s">
        <v>156</v>
      </c>
      <c r="C261">
        <v>103080</v>
      </c>
      <c r="D261" s="152" t="s">
        <v>4054</v>
      </c>
      <c r="E261" s="152" t="s">
        <v>4679</v>
      </c>
      <c r="F261" s="153"/>
      <c r="G261" s="152" t="e">
        <v>#N/A</v>
      </c>
      <c r="H261" s="152" t="s">
        <v>2295</v>
      </c>
      <c r="I261" s="152">
        <v>103080</v>
      </c>
      <c r="J261" s="152" t="e">
        <v>#N/A</v>
      </c>
      <c r="K261" s="152" t="e">
        <v>#N/A</v>
      </c>
      <c r="L261" s="152">
        <v>4.166666666666667</v>
      </c>
      <c r="M261" s="152">
        <v>5.8333333333333339</v>
      </c>
      <c r="N261" s="152">
        <v>4.166666666666667</v>
      </c>
      <c r="O261" s="152">
        <v>5.8333333333333339</v>
      </c>
      <c r="P261" s="152">
        <v>1.08</v>
      </c>
      <c r="Q261" s="154">
        <v>11</v>
      </c>
    </row>
    <row r="262" spans="1:17" x14ac:dyDescent="0.25">
      <c r="A262">
        <v>320</v>
      </c>
      <c r="B262" t="s">
        <v>156</v>
      </c>
      <c r="C262">
        <v>103094</v>
      </c>
      <c r="D262" s="152" t="s">
        <v>4057</v>
      </c>
      <c r="E262" s="152" t="s">
        <v>4670</v>
      </c>
      <c r="F262" s="153"/>
      <c r="G262" s="152" t="e">
        <v>#N/A</v>
      </c>
      <c r="H262" s="152" t="s">
        <v>2296</v>
      </c>
      <c r="I262" s="152">
        <v>103094</v>
      </c>
      <c r="J262" s="152" t="e">
        <v>#N/A</v>
      </c>
      <c r="K262" s="152" t="e">
        <v>#N/A</v>
      </c>
      <c r="L262" s="152">
        <v>12.5</v>
      </c>
      <c r="M262" s="152">
        <v>17.5</v>
      </c>
      <c r="N262" s="152">
        <v>12.5</v>
      </c>
      <c r="O262" s="152">
        <v>17.5</v>
      </c>
      <c r="P262" s="152">
        <v>1.08</v>
      </c>
      <c r="Q262" s="154">
        <v>11</v>
      </c>
    </row>
    <row r="263" spans="1:17" x14ac:dyDescent="0.25">
      <c r="A263">
        <v>320</v>
      </c>
      <c r="B263" t="s">
        <v>156</v>
      </c>
      <c r="C263">
        <v>103097</v>
      </c>
      <c r="D263" s="152" t="s">
        <v>4058</v>
      </c>
      <c r="E263" s="152" t="s">
        <v>4670</v>
      </c>
      <c r="F263" s="153"/>
      <c r="G263" s="152" t="e">
        <v>#N/A</v>
      </c>
      <c r="H263" s="152" t="s">
        <v>2297</v>
      </c>
      <c r="I263" s="152">
        <v>103097</v>
      </c>
      <c r="J263" s="152" t="e">
        <v>#N/A</v>
      </c>
      <c r="K263" s="152" t="e">
        <v>#N/A</v>
      </c>
      <c r="L263" s="152">
        <v>5.4166666666666661</v>
      </c>
      <c r="M263" s="152">
        <v>9.3333333333333321</v>
      </c>
      <c r="N263" s="152">
        <v>5.4166666666666661</v>
      </c>
      <c r="O263" s="152">
        <v>9.3333333333333321</v>
      </c>
      <c r="P263" s="152">
        <v>1.08</v>
      </c>
      <c r="Q263" s="154">
        <v>11</v>
      </c>
    </row>
    <row r="264" spans="1:17" x14ac:dyDescent="0.25">
      <c r="A264">
        <v>330</v>
      </c>
      <c r="B264" t="s">
        <v>29</v>
      </c>
      <c r="C264">
        <v>103146</v>
      </c>
      <c r="D264" s="152" t="s">
        <v>2299</v>
      </c>
      <c r="E264" s="152" t="s">
        <v>1969</v>
      </c>
      <c r="F264" s="153"/>
      <c r="G264" s="152" t="e">
        <v>#N/A</v>
      </c>
      <c r="H264" s="152" t="s">
        <v>2299</v>
      </c>
      <c r="I264" s="152">
        <v>103146</v>
      </c>
      <c r="J264" s="152" t="e">
        <v>#N/A</v>
      </c>
      <c r="K264" s="152" t="e">
        <v>#N/A</v>
      </c>
      <c r="L264" s="152">
        <v>250</v>
      </c>
      <c r="M264" s="152">
        <v>350</v>
      </c>
      <c r="N264" s="152">
        <v>250</v>
      </c>
      <c r="O264" s="152">
        <v>350</v>
      </c>
      <c r="P264" s="152">
        <v>0</v>
      </c>
      <c r="Q264" s="154">
        <v>10</v>
      </c>
    </row>
    <row r="265" spans="1:17" x14ac:dyDescent="0.25">
      <c r="A265">
        <v>330</v>
      </c>
      <c r="B265" t="s">
        <v>29</v>
      </c>
      <c r="C265">
        <v>103178</v>
      </c>
      <c r="D265" s="152" t="s">
        <v>2301</v>
      </c>
      <c r="E265" s="152" t="s">
        <v>4670</v>
      </c>
      <c r="F265" s="153"/>
      <c r="G265" s="152" t="e">
        <v>#N/A</v>
      </c>
      <c r="H265" s="152" t="s">
        <v>2301</v>
      </c>
      <c r="I265" s="152">
        <v>103178</v>
      </c>
      <c r="J265" s="152" t="e">
        <v>#N/A</v>
      </c>
      <c r="K265" s="152" t="e">
        <v>#N/A</v>
      </c>
      <c r="L265" s="152">
        <v>6.6666666666666661</v>
      </c>
      <c r="M265" s="152">
        <v>9.3333333333333321</v>
      </c>
      <c r="N265" s="152">
        <v>6.6666666666666661</v>
      </c>
      <c r="O265" s="152">
        <v>9.3333333333333321</v>
      </c>
      <c r="P265" s="152">
        <v>1</v>
      </c>
      <c r="Q265" s="154">
        <v>11</v>
      </c>
    </row>
    <row r="266" spans="1:17" x14ac:dyDescent="0.25">
      <c r="A266">
        <v>330</v>
      </c>
      <c r="B266" t="s">
        <v>29</v>
      </c>
      <c r="C266">
        <v>103214</v>
      </c>
      <c r="D266" s="152" t="s">
        <v>2302</v>
      </c>
      <c r="E266" s="152" t="s">
        <v>4670</v>
      </c>
      <c r="F266" s="153"/>
      <c r="G266" s="152" t="e">
        <v>#N/A</v>
      </c>
      <c r="H266" s="152" t="s">
        <v>2302</v>
      </c>
      <c r="I266" s="152">
        <v>103214</v>
      </c>
      <c r="J266" s="152" t="e">
        <v>#N/A</v>
      </c>
      <c r="K266" s="152" t="e">
        <v>#N/A</v>
      </c>
      <c r="L266" s="152">
        <v>4.166666666666667</v>
      </c>
      <c r="M266" s="152">
        <v>5.8333333333333339</v>
      </c>
      <c r="N266" s="152">
        <v>4.166666666666667</v>
      </c>
      <c r="O266" s="152">
        <v>5.8333333333333339</v>
      </c>
      <c r="P266" s="152">
        <v>1</v>
      </c>
      <c r="Q266" s="154">
        <v>11</v>
      </c>
    </row>
    <row r="267" spans="1:17" x14ac:dyDescent="0.25">
      <c r="A267">
        <v>330</v>
      </c>
      <c r="B267" t="s">
        <v>29</v>
      </c>
      <c r="C267">
        <v>103217</v>
      </c>
      <c r="D267" s="152" t="s">
        <v>2303</v>
      </c>
      <c r="E267" s="152" t="s">
        <v>4670</v>
      </c>
      <c r="F267" s="153"/>
      <c r="G267" s="152" t="e">
        <v>#N/A</v>
      </c>
      <c r="H267" s="152" t="s">
        <v>2303</v>
      </c>
      <c r="I267" s="152">
        <v>103217</v>
      </c>
      <c r="J267" s="152" t="e">
        <v>#N/A</v>
      </c>
      <c r="K267" s="152" t="e">
        <v>#N/A</v>
      </c>
      <c r="L267" s="152">
        <v>7.5</v>
      </c>
      <c r="M267" s="152">
        <v>10.5</v>
      </c>
      <c r="N267" s="152">
        <v>7.5</v>
      </c>
      <c r="O267" s="152">
        <v>10.5</v>
      </c>
      <c r="P267" s="152">
        <v>1</v>
      </c>
      <c r="Q267" s="154">
        <v>11</v>
      </c>
    </row>
    <row r="268" spans="1:17" x14ac:dyDescent="0.25">
      <c r="A268">
        <v>330</v>
      </c>
      <c r="B268" t="s">
        <v>29</v>
      </c>
      <c r="C268">
        <v>103228</v>
      </c>
      <c r="D268" s="152" t="s">
        <v>2304</v>
      </c>
      <c r="E268" s="152" t="s">
        <v>4670</v>
      </c>
      <c r="F268" s="153"/>
      <c r="G268" s="152" t="e">
        <v>#N/A</v>
      </c>
      <c r="H268" s="152" t="s">
        <v>2304</v>
      </c>
      <c r="I268" s="152">
        <v>103228</v>
      </c>
      <c r="J268" s="152" t="e">
        <v>#N/A</v>
      </c>
      <c r="K268" s="152" t="e">
        <v>#N/A</v>
      </c>
      <c r="L268" s="152">
        <v>5</v>
      </c>
      <c r="M268" s="152">
        <v>7</v>
      </c>
      <c r="N268" s="152">
        <v>5</v>
      </c>
      <c r="O268" s="152">
        <v>7</v>
      </c>
      <c r="P268" s="152">
        <v>1</v>
      </c>
      <c r="Q268" s="154">
        <v>11</v>
      </c>
    </row>
    <row r="269" spans="1:17" x14ac:dyDescent="0.25">
      <c r="A269">
        <v>330</v>
      </c>
      <c r="B269" t="s">
        <v>29</v>
      </c>
      <c r="C269">
        <v>103229</v>
      </c>
      <c r="D269" s="152" t="s">
        <v>2305</v>
      </c>
      <c r="E269" s="152" t="s">
        <v>4670</v>
      </c>
      <c r="F269" s="153"/>
      <c r="G269" s="152" t="e">
        <v>#N/A</v>
      </c>
      <c r="H269" s="152" t="s">
        <v>2305</v>
      </c>
      <c r="I269" s="152">
        <v>103229</v>
      </c>
      <c r="J269" s="152" t="e">
        <v>#N/A</v>
      </c>
      <c r="K269" s="152" t="e">
        <v>#N/A</v>
      </c>
      <c r="L269" s="152">
        <v>5</v>
      </c>
      <c r="M269" s="152">
        <v>7</v>
      </c>
      <c r="N269" s="152">
        <v>5</v>
      </c>
      <c r="O269" s="152">
        <v>7</v>
      </c>
      <c r="P269" s="152">
        <v>1</v>
      </c>
      <c r="Q269" s="154">
        <v>11</v>
      </c>
    </row>
    <row r="270" spans="1:17" x14ac:dyDescent="0.25">
      <c r="A270">
        <v>330</v>
      </c>
      <c r="B270" t="s">
        <v>29</v>
      </c>
      <c r="C270">
        <v>103243</v>
      </c>
      <c r="D270" s="152" t="s">
        <v>2307</v>
      </c>
      <c r="E270" s="152" t="s">
        <v>4670</v>
      </c>
      <c r="F270" s="153"/>
      <c r="G270" s="152" t="e">
        <v>#N/A</v>
      </c>
      <c r="H270" s="152" t="s">
        <v>2307</v>
      </c>
      <c r="I270" s="152">
        <v>103243</v>
      </c>
      <c r="J270" s="152" t="e">
        <v>#N/A</v>
      </c>
      <c r="K270" s="152" t="e">
        <v>#N/A</v>
      </c>
      <c r="L270" s="152">
        <v>15</v>
      </c>
      <c r="M270" s="152">
        <v>21</v>
      </c>
      <c r="N270" s="152">
        <v>15</v>
      </c>
      <c r="O270" s="152">
        <v>21</v>
      </c>
      <c r="P270" s="152">
        <v>1</v>
      </c>
      <c r="Q270" s="154">
        <v>11</v>
      </c>
    </row>
    <row r="271" spans="1:17" x14ac:dyDescent="0.25">
      <c r="A271">
        <v>330</v>
      </c>
      <c r="B271" t="s">
        <v>29</v>
      </c>
      <c r="C271">
        <v>103279</v>
      </c>
      <c r="D271" s="152" t="s">
        <v>2308</v>
      </c>
      <c r="E271" s="152" t="s">
        <v>4670</v>
      </c>
      <c r="F271" s="153"/>
      <c r="G271" s="152" t="e">
        <v>#N/A</v>
      </c>
      <c r="H271" s="152" t="s">
        <v>2308</v>
      </c>
      <c r="I271" s="152">
        <v>103279</v>
      </c>
      <c r="J271" s="152" t="e">
        <v>#N/A</v>
      </c>
      <c r="K271" s="152" t="e">
        <v>#N/A</v>
      </c>
      <c r="L271" s="152">
        <v>3.333333333333333</v>
      </c>
      <c r="M271" s="152">
        <v>4.6666666666666661</v>
      </c>
      <c r="N271" s="152">
        <v>3.333333333333333</v>
      </c>
      <c r="O271" s="152">
        <v>4.6666666666666661</v>
      </c>
      <c r="P271" s="152">
        <v>1</v>
      </c>
      <c r="Q271" s="154">
        <v>11</v>
      </c>
    </row>
    <row r="272" spans="1:17" x14ac:dyDescent="0.25">
      <c r="A272">
        <v>330</v>
      </c>
      <c r="B272" t="s">
        <v>29</v>
      </c>
      <c r="C272">
        <v>103295</v>
      </c>
      <c r="D272" s="152" t="s">
        <v>2309</v>
      </c>
      <c r="E272" s="152" t="s">
        <v>4670</v>
      </c>
      <c r="F272" s="153"/>
      <c r="G272" s="152" t="e">
        <v>#N/A</v>
      </c>
      <c r="H272" s="152" t="s">
        <v>2309</v>
      </c>
      <c r="I272" s="152">
        <v>103295</v>
      </c>
      <c r="J272" s="152" t="e">
        <v>#N/A</v>
      </c>
      <c r="K272" s="152" t="e">
        <v>#N/A</v>
      </c>
      <c r="L272" s="152">
        <v>5</v>
      </c>
      <c r="M272" s="152">
        <v>7</v>
      </c>
      <c r="N272" s="152">
        <v>5</v>
      </c>
      <c r="O272" s="152">
        <v>7</v>
      </c>
      <c r="P272" s="152">
        <v>1</v>
      </c>
      <c r="Q272" s="154">
        <v>11</v>
      </c>
    </row>
    <row r="273" spans="1:17" x14ac:dyDescent="0.25">
      <c r="A273">
        <v>330</v>
      </c>
      <c r="B273" t="s">
        <v>29</v>
      </c>
      <c r="C273">
        <v>103300</v>
      </c>
      <c r="D273" s="152" t="s">
        <v>2311</v>
      </c>
      <c r="E273" s="152" t="s">
        <v>4670</v>
      </c>
      <c r="F273" s="153"/>
      <c r="G273" s="152" t="e">
        <v>#N/A</v>
      </c>
      <c r="H273" s="152" t="s">
        <v>2311</v>
      </c>
      <c r="I273" s="152">
        <v>103300</v>
      </c>
      <c r="J273" s="152" t="e">
        <v>#N/A</v>
      </c>
      <c r="K273" s="152" t="e">
        <v>#N/A</v>
      </c>
      <c r="L273" s="152">
        <v>6.25</v>
      </c>
      <c r="M273" s="152">
        <v>8.75</v>
      </c>
      <c r="N273" s="152">
        <v>6.25</v>
      </c>
      <c r="O273" s="152">
        <v>8.75</v>
      </c>
      <c r="P273" s="152">
        <v>1</v>
      </c>
      <c r="Q273" s="154">
        <v>11</v>
      </c>
    </row>
    <row r="274" spans="1:17" x14ac:dyDescent="0.25">
      <c r="A274">
        <v>330</v>
      </c>
      <c r="B274" t="s">
        <v>29</v>
      </c>
      <c r="C274">
        <v>103328</v>
      </c>
      <c r="D274" s="152" t="s">
        <v>2312</v>
      </c>
      <c r="E274" s="152" t="s">
        <v>4670</v>
      </c>
      <c r="F274" s="153"/>
      <c r="G274" s="152" t="e">
        <v>#N/A</v>
      </c>
      <c r="H274" s="152" t="s">
        <v>2312</v>
      </c>
      <c r="I274" s="152">
        <v>103328</v>
      </c>
      <c r="J274" s="152" t="e">
        <v>#N/A</v>
      </c>
      <c r="K274" s="152" t="e">
        <v>#N/A</v>
      </c>
      <c r="L274" s="152">
        <v>0.41666666666666663</v>
      </c>
      <c r="M274" s="152">
        <v>0.58333333333333326</v>
      </c>
      <c r="N274" s="152">
        <v>0.41666666666666663</v>
      </c>
      <c r="O274" s="152">
        <v>0.58333333333333326</v>
      </c>
      <c r="P274" s="152">
        <v>1</v>
      </c>
      <c r="Q274" s="154">
        <v>11</v>
      </c>
    </row>
    <row r="275" spans="1:17" x14ac:dyDescent="0.25">
      <c r="A275">
        <v>330</v>
      </c>
      <c r="B275" t="s">
        <v>29</v>
      </c>
      <c r="C275">
        <v>103337</v>
      </c>
      <c r="D275" s="152" t="s">
        <v>2313</v>
      </c>
      <c r="E275" s="152" t="s">
        <v>4670</v>
      </c>
      <c r="F275" s="153"/>
      <c r="G275" s="152" t="e">
        <v>#N/A</v>
      </c>
      <c r="H275" s="152" t="s">
        <v>2313</v>
      </c>
      <c r="I275" s="152">
        <v>103337</v>
      </c>
      <c r="J275" s="152" t="e">
        <v>#N/A</v>
      </c>
      <c r="K275" s="152" t="e">
        <v>#N/A</v>
      </c>
      <c r="L275" s="152">
        <v>1.25</v>
      </c>
      <c r="M275" s="152">
        <v>1.75</v>
      </c>
      <c r="N275" s="152">
        <v>1.25</v>
      </c>
      <c r="O275" s="152">
        <v>1.75</v>
      </c>
      <c r="P275" s="152">
        <v>1</v>
      </c>
      <c r="Q275" s="154">
        <v>11</v>
      </c>
    </row>
    <row r="276" spans="1:17" x14ac:dyDescent="0.25">
      <c r="A276">
        <v>330</v>
      </c>
      <c r="B276" t="s">
        <v>29</v>
      </c>
      <c r="C276">
        <v>103342</v>
      </c>
      <c r="D276" s="152" t="s">
        <v>2314</v>
      </c>
      <c r="E276" s="152" t="s">
        <v>4670</v>
      </c>
      <c r="F276" s="153"/>
      <c r="G276" s="152" t="e">
        <v>#N/A</v>
      </c>
      <c r="H276" s="152" t="s">
        <v>2314</v>
      </c>
      <c r="I276" s="152">
        <v>103342</v>
      </c>
      <c r="J276" s="152" t="e">
        <v>#N/A</v>
      </c>
      <c r="K276" s="152" t="e">
        <v>#N/A</v>
      </c>
      <c r="L276" s="152">
        <v>9.1666666666666661</v>
      </c>
      <c r="M276" s="152">
        <v>12.833333333333332</v>
      </c>
      <c r="N276" s="152">
        <v>9.1666666666666661</v>
      </c>
      <c r="O276" s="152">
        <v>12.833333333333332</v>
      </c>
      <c r="P276" s="152">
        <v>1</v>
      </c>
      <c r="Q276" s="154">
        <v>11</v>
      </c>
    </row>
    <row r="277" spans="1:17" x14ac:dyDescent="0.25">
      <c r="A277">
        <v>330</v>
      </c>
      <c r="B277" t="s">
        <v>29</v>
      </c>
      <c r="C277">
        <v>103384</v>
      </c>
      <c r="D277" s="152" t="s">
        <v>2315</v>
      </c>
      <c r="E277" s="152" t="s">
        <v>4670</v>
      </c>
      <c r="F277" s="153"/>
      <c r="G277" s="152" t="e">
        <v>#N/A</v>
      </c>
      <c r="H277" s="152" t="s">
        <v>2315</v>
      </c>
      <c r="I277" s="152">
        <v>103384</v>
      </c>
      <c r="J277" s="152" t="e">
        <v>#N/A</v>
      </c>
      <c r="K277" s="152" t="e">
        <v>#N/A</v>
      </c>
      <c r="L277" s="152">
        <v>0.83333333333333326</v>
      </c>
      <c r="M277" s="152">
        <v>0.58333333333333326</v>
      </c>
      <c r="N277" s="152">
        <v>0.83333333333333326</v>
      </c>
      <c r="O277" s="152">
        <v>0.58333333333333326</v>
      </c>
      <c r="P277" s="152">
        <v>1</v>
      </c>
      <c r="Q277" s="154">
        <v>11</v>
      </c>
    </row>
    <row r="278" spans="1:17" x14ac:dyDescent="0.25">
      <c r="A278">
        <v>330</v>
      </c>
      <c r="B278" t="s">
        <v>29</v>
      </c>
      <c r="C278">
        <v>103493</v>
      </c>
      <c r="D278" s="152" t="s">
        <v>2317</v>
      </c>
      <c r="E278" s="152" t="s">
        <v>4670</v>
      </c>
      <c r="F278" s="153"/>
      <c r="G278" s="152" t="e">
        <v>#N/A</v>
      </c>
      <c r="H278" s="152" t="s">
        <v>2317</v>
      </c>
      <c r="I278" s="152">
        <v>103493</v>
      </c>
      <c r="J278" s="152" t="e">
        <v>#N/A</v>
      </c>
      <c r="K278" s="152" t="e">
        <v>#N/A</v>
      </c>
      <c r="L278" s="152">
        <v>5</v>
      </c>
      <c r="M278" s="152">
        <v>7</v>
      </c>
      <c r="N278" s="152">
        <v>5</v>
      </c>
      <c r="O278" s="152">
        <v>7</v>
      </c>
      <c r="P278" s="152">
        <v>1</v>
      </c>
      <c r="Q278" s="154">
        <v>11</v>
      </c>
    </row>
    <row r="279" spans="1:17" x14ac:dyDescent="0.25">
      <c r="A279">
        <v>330</v>
      </c>
      <c r="B279" t="s">
        <v>29</v>
      </c>
      <c r="C279">
        <v>103600</v>
      </c>
      <c r="D279" s="152" t="s">
        <v>2318</v>
      </c>
      <c r="E279" s="152" t="s">
        <v>4672</v>
      </c>
      <c r="F279" s="153">
        <v>35487</v>
      </c>
      <c r="G279" s="152" t="e">
        <v>#N/A</v>
      </c>
      <c r="H279" s="152" t="s">
        <v>2318</v>
      </c>
      <c r="I279" s="152">
        <v>103600</v>
      </c>
      <c r="J279" s="152" t="e">
        <v>#N/A</v>
      </c>
      <c r="K279" s="152" t="e">
        <v>#N/A</v>
      </c>
      <c r="L279" s="152">
        <v>62.916666666666671</v>
      </c>
      <c r="M279" s="152">
        <v>102.08333333333334</v>
      </c>
      <c r="N279" s="152">
        <v>62.916666666666671</v>
      </c>
      <c r="O279" s="152">
        <v>102.08333333333334</v>
      </c>
      <c r="P279" s="152">
        <v>0</v>
      </c>
      <c r="Q279" s="154">
        <v>10</v>
      </c>
    </row>
    <row r="280" spans="1:17" x14ac:dyDescent="0.25">
      <c r="A280">
        <v>330</v>
      </c>
      <c r="B280" t="s">
        <v>29</v>
      </c>
      <c r="C280">
        <v>103601</v>
      </c>
      <c r="D280" s="152" t="s">
        <v>2319</v>
      </c>
      <c r="E280" s="152" t="s">
        <v>4673</v>
      </c>
      <c r="F280" s="153"/>
      <c r="G280" s="152" t="e">
        <v>#N/A</v>
      </c>
      <c r="H280" s="152" t="s">
        <v>2319</v>
      </c>
      <c r="I280" s="152">
        <v>103601</v>
      </c>
      <c r="J280" s="152" t="e">
        <v>#N/A</v>
      </c>
      <c r="K280" s="152" t="e">
        <v>#N/A</v>
      </c>
      <c r="L280" s="152">
        <v>95</v>
      </c>
      <c r="M280" s="152">
        <v>133</v>
      </c>
      <c r="N280" s="152">
        <v>95</v>
      </c>
      <c r="O280" s="152">
        <v>133</v>
      </c>
      <c r="P280" s="152">
        <v>0</v>
      </c>
      <c r="Q280" s="154">
        <v>10</v>
      </c>
    </row>
    <row r="281" spans="1:17" x14ac:dyDescent="0.25">
      <c r="A281">
        <v>330</v>
      </c>
      <c r="B281" t="s">
        <v>29</v>
      </c>
      <c r="C281">
        <v>103603</v>
      </c>
      <c r="D281" s="152" t="s">
        <v>2320</v>
      </c>
      <c r="E281" s="152" t="s">
        <v>4672</v>
      </c>
      <c r="F281" s="153"/>
      <c r="G281" s="152" t="e">
        <v>#N/A</v>
      </c>
      <c r="H281" s="152" t="s">
        <v>2320</v>
      </c>
      <c r="I281" s="152">
        <v>103603</v>
      </c>
      <c r="J281" s="152" t="e">
        <v>#N/A</v>
      </c>
      <c r="K281" s="152" t="e">
        <v>#N/A</v>
      </c>
      <c r="L281" s="152">
        <v>27.083333333333336</v>
      </c>
      <c r="M281" s="152">
        <v>37.916666666666671</v>
      </c>
      <c r="N281" s="152">
        <v>27.083333333333336</v>
      </c>
      <c r="O281" s="152">
        <v>37.916666666666671</v>
      </c>
      <c r="P281" s="152">
        <v>0</v>
      </c>
      <c r="Q281" s="154">
        <v>10</v>
      </c>
    </row>
    <row r="282" spans="1:17" x14ac:dyDescent="0.25">
      <c r="A282">
        <v>330</v>
      </c>
      <c r="B282" t="s">
        <v>29</v>
      </c>
      <c r="C282">
        <v>103605</v>
      </c>
      <c r="D282" s="152" t="s">
        <v>2321</v>
      </c>
      <c r="E282" s="152" t="s">
        <v>4673</v>
      </c>
      <c r="F282" s="153"/>
      <c r="G282" s="152" t="e">
        <v>#N/A</v>
      </c>
      <c r="H282" s="152" t="s">
        <v>2321</v>
      </c>
      <c r="I282" s="152">
        <v>103605</v>
      </c>
      <c r="J282" s="152" t="e">
        <v>#N/A</v>
      </c>
      <c r="K282" s="152" t="e">
        <v>#N/A</v>
      </c>
      <c r="L282" s="152">
        <v>110.83333333333334</v>
      </c>
      <c r="M282" s="152">
        <v>155.16666666666669</v>
      </c>
      <c r="N282" s="152">
        <v>110.83333333333334</v>
      </c>
      <c r="O282" s="152">
        <v>155.16666666666669</v>
      </c>
      <c r="P282" s="152">
        <v>0</v>
      </c>
      <c r="Q282" s="154">
        <v>10</v>
      </c>
    </row>
    <row r="283" spans="1:17" x14ac:dyDescent="0.25">
      <c r="A283">
        <v>330</v>
      </c>
      <c r="B283" t="s">
        <v>29</v>
      </c>
      <c r="C283">
        <v>103606</v>
      </c>
      <c r="D283" s="152" t="s">
        <v>2322</v>
      </c>
      <c r="E283" s="152" t="s">
        <v>4672</v>
      </c>
      <c r="F283" s="153"/>
      <c r="G283" s="152" t="e">
        <v>#N/A</v>
      </c>
      <c r="H283" s="152" t="s">
        <v>2322</v>
      </c>
      <c r="I283" s="152">
        <v>103606</v>
      </c>
      <c r="J283" s="152" t="e">
        <v>#N/A</v>
      </c>
      <c r="K283" s="152" t="e">
        <v>#N/A</v>
      </c>
      <c r="L283" s="152">
        <v>78.333333333333329</v>
      </c>
      <c r="M283" s="152">
        <v>109.66666666666666</v>
      </c>
      <c r="N283" s="152">
        <v>78.333333333333329</v>
      </c>
      <c r="O283" s="152">
        <v>109.66666666666666</v>
      </c>
      <c r="P283" s="152">
        <v>0</v>
      </c>
      <c r="Q283" s="154">
        <v>10</v>
      </c>
    </row>
    <row r="284" spans="1:17" x14ac:dyDescent="0.25">
      <c r="A284">
        <v>330</v>
      </c>
      <c r="B284" t="s">
        <v>29</v>
      </c>
      <c r="C284">
        <v>103611</v>
      </c>
      <c r="D284" s="152" t="s">
        <v>2323</v>
      </c>
      <c r="E284" s="152" t="s">
        <v>4672</v>
      </c>
      <c r="F284" s="153"/>
      <c r="G284" s="152" t="e">
        <v>#N/A</v>
      </c>
      <c r="H284" s="152" t="s">
        <v>2323</v>
      </c>
      <c r="I284" s="152">
        <v>103611</v>
      </c>
      <c r="J284" s="152" t="e">
        <v>#N/A</v>
      </c>
      <c r="K284" s="152" t="e">
        <v>#N/A</v>
      </c>
      <c r="L284" s="152">
        <v>31.666666666666664</v>
      </c>
      <c r="M284" s="152">
        <v>44.333333333333329</v>
      </c>
      <c r="N284" s="152">
        <v>31.666666666666664</v>
      </c>
      <c r="O284" s="152">
        <v>44.333333333333329</v>
      </c>
      <c r="P284" s="152">
        <v>0</v>
      </c>
      <c r="Q284" s="154">
        <v>10</v>
      </c>
    </row>
    <row r="285" spans="1:17" x14ac:dyDescent="0.25">
      <c r="A285">
        <v>330</v>
      </c>
      <c r="B285" t="s">
        <v>29</v>
      </c>
      <c r="C285">
        <v>103613</v>
      </c>
      <c r="D285" s="152" t="s">
        <v>2324</v>
      </c>
      <c r="E285" s="152" t="s">
        <v>4672</v>
      </c>
      <c r="F285" s="153"/>
      <c r="G285" s="152" t="e">
        <v>#N/A</v>
      </c>
      <c r="H285" s="152" t="s">
        <v>2324</v>
      </c>
      <c r="I285" s="152">
        <v>103613</v>
      </c>
      <c r="J285" s="152" t="e">
        <v>#N/A</v>
      </c>
      <c r="K285" s="152" t="e">
        <v>#N/A</v>
      </c>
      <c r="L285" s="152">
        <v>164.58333333333331</v>
      </c>
      <c r="M285" s="152">
        <v>230.41666666666666</v>
      </c>
      <c r="N285" s="152">
        <v>164.58333333333331</v>
      </c>
      <c r="O285" s="152">
        <v>230.41666666666666</v>
      </c>
      <c r="P285" s="152">
        <v>0</v>
      </c>
      <c r="Q285" s="154">
        <v>10</v>
      </c>
    </row>
    <row r="286" spans="1:17" x14ac:dyDescent="0.25">
      <c r="A286">
        <v>330</v>
      </c>
      <c r="B286" t="s">
        <v>29</v>
      </c>
      <c r="C286">
        <v>103614</v>
      </c>
      <c r="D286" s="152" t="s">
        <v>2325</v>
      </c>
      <c r="E286" s="152" t="s">
        <v>4673</v>
      </c>
      <c r="F286" s="153"/>
      <c r="G286" s="152" t="e">
        <v>#N/A</v>
      </c>
      <c r="H286" s="152" t="s">
        <v>2325</v>
      </c>
      <c r="I286" s="152">
        <v>103614</v>
      </c>
      <c r="J286" s="152" t="e">
        <v>#N/A</v>
      </c>
      <c r="K286" s="152" t="e">
        <v>#N/A</v>
      </c>
      <c r="L286" s="152">
        <v>37.5</v>
      </c>
      <c r="M286" s="152">
        <v>52.5</v>
      </c>
      <c r="N286" s="152">
        <v>37.5</v>
      </c>
      <c r="O286" s="152">
        <v>52.5</v>
      </c>
      <c r="P286" s="152">
        <v>0</v>
      </c>
      <c r="Q286" s="154">
        <v>10</v>
      </c>
    </row>
    <row r="287" spans="1:17" x14ac:dyDescent="0.25">
      <c r="A287">
        <v>330</v>
      </c>
      <c r="B287" t="s">
        <v>29</v>
      </c>
      <c r="C287">
        <v>103615</v>
      </c>
      <c r="D287" s="152" t="s">
        <v>2326</v>
      </c>
      <c r="E287" s="152" t="s">
        <v>4672</v>
      </c>
      <c r="F287" s="153"/>
      <c r="G287" s="152" t="e">
        <v>#N/A</v>
      </c>
      <c r="H287" s="152" t="s">
        <v>2326</v>
      </c>
      <c r="I287" s="152">
        <v>103615</v>
      </c>
      <c r="J287" s="152" t="e">
        <v>#N/A</v>
      </c>
      <c r="K287" s="152" t="e">
        <v>#N/A</v>
      </c>
      <c r="L287" s="152">
        <v>62.5</v>
      </c>
      <c r="M287" s="152">
        <v>87.5</v>
      </c>
      <c r="N287" s="152">
        <v>62.5</v>
      </c>
      <c r="O287" s="152">
        <v>87.5</v>
      </c>
      <c r="P287" s="152">
        <v>0</v>
      </c>
      <c r="Q287" s="154">
        <v>10</v>
      </c>
    </row>
    <row r="288" spans="1:17" x14ac:dyDescent="0.25">
      <c r="A288">
        <v>330</v>
      </c>
      <c r="B288" t="s">
        <v>29</v>
      </c>
      <c r="C288">
        <v>103622</v>
      </c>
      <c r="D288" s="152" t="s">
        <v>2327</v>
      </c>
      <c r="E288" s="152" t="s">
        <v>4672</v>
      </c>
      <c r="F288" s="153">
        <v>1</v>
      </c>
      <c r="G288" s="152" t="e">
        <v>#N/A</v>
      </c>
      <c r="H288" s="152" t="s">
        <v>2327</v>
      </c>
      <c r="I288" s="152">
        <v>103622</v>
      </c>
      <c r="J288" s="152" t="e">
        <v>#N/A</v>
      </c>
      <c r="K288" s="152" t="e">
        <v>#N/A</v>
      </c>
      <c r="L288" s="152">
        <v>112.5</v>
      </c>
      <c r="M288" s="152">
        <v>157.5</v>
      </c>
      <c r="N288" s="152">
        <v>112.5</v>
      </c>
      <c r="O288" s="152">
        <v>157.5</v>
      </c>
      <c r="P288" s="152">
        <v>0</v>
      </c>
      <c r="Q288" s="154">
        <v>10</v>
      </c>
    </row>
    <row r="289" spans="1:17" x14ac:dyDescent="0.25">
      <c r="A289">
        <v>330</v>
      </c>
      <c r="B289" t="s">
        <v>29</v>
      </c>
      <c r="C289">
        <v>103623</v>
      </c>
      <c r="D289" s="152" t="s">
        <v>2328</v>
      </c>
      <c r="E289" s="152" t="s">
        <v>4673</v>
      </c>
      <c r="F289" s="153"/>
      <c r="G289" s="152" t="e">
        <v>#N/A</v>
      </c>
      <c r="H289" s="152" t="s">
        <v>2328</v>
      </c>
      <c r="I289" s="152">
        <v>103623</v>
      </c>
      <c r="J289" s="152" t="e">
        <v>#N/A</v>
      </c>
      <c r="K289" s="152" t="e">
        <v>#N/A</v>
      </c>
      <c r="L289" s="152">
        <v>40.416666666666671</v>
      </c>
      <c r="M289" s="152">
        <v>56.583333333333336</v>
      </c>
      <c r="N289" s="152">
        <v>40.416666666666671</v>
      </c>
      <c r="O289" s="152">
        <v>56.583333333333336</v>
      </c>
      <c r="P289" s="152">
        <v>0</v>
      </c>
      <c r="Q289" s="154">
        <v>10</v>
      </c>
    </row>
    <row r="290" spans="1:17" x14ac:dyDescent="0.25">
      <c r="A290">
        <v>330</v>
      </c>
      <c r="B290" t="s">
        <v>29</v>
      </c>
      <c r="C290">
        <v>103625</v>
      </c>
      <c r="D290" s="152" t="s">
        <v>2329</v>
      </c>
      <c r="E290" s="152" t="s">
        <v>4672</v>
      </c>
      <c r="F290" s="153"/>
      <c r="G290" s="152" t="e">
        <v>#N/A</v>
      </c>
      <c r="H290" s="152" t="s">
        <v>2329</v>
      </c>
      <c r="I290" s="152">
        <v>103625</v>
      </c>
      <c r="J290" s="152" t="e">
        <v>#N/A</v>
      </c>
      <c r="K290" s="152" t="e">
        <v>#N/A</v>
      </c>
      <c r="L290" s="152">
        <v>45.833333333333329</v>
      </c>
      <c r="M290" s="152">
        <v>64.166666666666657</v>
      </c>
      <c r="N290" s="152">
        <v>45.833333333333329</v>
      </c>
      <c r="O290" s="152">
        <v>64.166666666666657</v>
      </c>
      <c r="P290" s="152">
        <v>0</v>
      </c>
      <c r="Q290" s="154">
        <v>10</v>
      </c>
    </row>
    <row r="291" spans="1:17" x14ac:dyDescent="0.25">
      <c r="A291">
        <v>330</v>
      </c>
      <c r="B291" t="s">
        <v>29</v>
      </c>
      <c r="C291">
        <v>103626</v>
      </c>
      <c r="D291" s="152" t="s">
        <v>2330</v>
      </c>
      <c r="E291" s="152" t="s">
        <v>4673</v>
      </c>
      <c r="F291" s="153"/>
      <c r="G291" s="152" t="e">
        <v>#N/A</v>
      </c>
      <c r="H291" s="152" t="s">
        <v>2330</v>
      </c>
      <c r="I291" s="152">
        <v>103626</v>
      </c>
      <c r="J291" s="152" t="e">
        <v>#N/A</v>
      </c>
      <c r="K291" s="152" t="e">
        <v>#N/A</v>
      </c>
      <c r="L291" s="152">
        <v>46.25</v>
      </c>
      <c r="M291" s="152">
        <v>64.75</v>
      </c>
      <c r="N291" s="152">
        <v>46.25</v>
      </c>
      <c r="O291" s="152">
        <v>64.75</v>
      </c>
      <c r="P291" s="152">
        <v>0</v>
      </c>
      <c r="Q291" s="154">
        <v>10</v>
      </c>
    </row>
    <row r="292" spans="1:17" x14ac:dyDescent="0.25">
      <c r="A292">
        <v>330</v>
      </c>
      <c r="B292" t="s">
        <v>29</v>
      </c>
      <c r="C292">
        <v>103627</v>
      </c>
      <c r="D292" s="152" t="s">
        <v>2331</v>
      </c>
      <c r="E292" s="152" t="s">
        <v>4673</v>
      </c>
      <c r="F292" s="153">
        <v>1</v>
      </c>
      <c r="G292" s="152" t="e">
        <v>#N/A</v>
      </c>
      <c r="H292" s="152" t="s">
        <v>2331</v>
      </c>
      <c r="I292" s="152">
        <v>103627</v>
      </c>
      <c r="J292" s="152" t="e">
        <v>#N/A</v>
      </c>
      <c r="K292" s="152" t="e">
        <v>#N/A</v>
      </c>
      <c r="L292" s="152">
        <v>39.166666666666664</v>
      </c>
      <c r="M292" s="152">
        <v>54.833333333333329</v>
      </c>
      <c r="N292" s="152">
        <v>39.166666666666664</v>
      </c>
      <c r="O292" s="152">
        <v>54.833333333333329</v>
      </c>
      <c r="P292" s="152">
        <v>0</v>
      </c>
      <c r="Q292" s="154">
        <v>10</v>
      </c>
    </row>
    <row r="293" spans="1:17" x14ac:dyDescent="0.25">
      <c r="A293">
        <v>330</v>
      </c>
      <c r="B293" t="s">
        <v>29</v>
      </c>
      <c r="C293">
        <v>103630</v>
      </c>
      <c r="D293" s="152" t="s">
        <v>2333</v>
      </c>
      <c r="E293" s="152" t="s">
        <v>4672</v>
      </c>
      <c r="F293" s="153"/>
      <c r="G293" s="152" t="e">
        <v>#N/A</v>
      </c>
      <c r="H293" s="152" t="s">
        <v>2333</v>
      </c>
      <c r="I293" s="152">
        <v>103630</v>
      </c>
      <c r="J293" s="152" t="e">
        <v>#N/A</v>
      </c>
      <c r="K293" s="152" t="e">
        <v>#N/A</v>
      </c>
      <c r="L293" s="152">
        <v>41.666666666666671</v>
      </c>
      <c r="M293" s="152">
        <v>72.916666666666657</v>
      </c>
      <c r="N293" s="152">
        <v>41.666666666666671</v>
      </c>
      <c r="O293" s="152">
        <v>72.916666666666657</v>
      </c>
      <c r="P293" s="152">
        <v>0</v>
      </c>
      <c r="Q293" s="154">
        <v>10</v>
      </c>
    </row>
    <row r="294" spans="1:17" x14ac:dyDescent="0.25">
      <c r="A294">
        <v>330</v>
      </c>
      <c r="B294" t="s">
        <v>29</v>
      </c>
      <c r="C294">
        <v>103632</v>
      </c>
      <c r="D294" s="152" t="s">
        <v>2334</v>
      </c>
      <c r="E294" s="152" t="s">
        <v>4673</v>
      </c>
      <c r="F294" s="153"/>
      <c r="G294" s="152" t="e">
        <v>#N/A</v>
      </c>
      <c r="H294" s="152" t="s">
        <v>2334</v>
      </c>
      <c r="I294" s="152">
        <v>103632</v>
      </c>
      <c r="J294" s="152" t="e">
        <v>#N/A</v>
      </c>
      <c r="K294" s="152" t="e">
        <v>#N/A</v>
      </c>
      <c r="L294" s="152">
        <v>58.333333333333329</v>
      </c>
      <c r="M294" s="152">
        <v>81.666666666666657</v>
      </c>
      <c r="N294" s="152">
        <v>58.333333333333329</v>
      </c>
      <c r="O294" s="152">
        <v>81.666666666666657</v>
      </c>
      <c r="P294" s="152">
        <v>0</v>
      </c>
      <c r="Q294" s="154">
        <v>10</v>
      </c>
    </row>
    <row r="295" spans="1:17" x14ac:dyDescent="0.25">
      <c r="A295">
        <v>331</v>
      </c>
      <c r="B295" t="s">
        <v>49</v>
      </c>
      <c r="C295">
        <v>103681</v>
      </c>
      <c r="D295" s="152" t="s">
        <v>4437</v>
      </c>
      <c r="E295" s="152" t="s">
        <v>4670</v>
      </c>
      <c r="F295" s="153"/>
      <c r="G295" s="152" t="e">
        <v>#N/A</v>
      </c>
      <c r="H295" s="152" t="s">
        <v>2335</v>
      </c>
      <c r="I295" s="152">
        <v>103681</v>
      </c>
      <c r="J295" s="152" t="e">
        <v>#N/A</v>
      </c>
      <c r="K295" s="152" t="e">
        <v>#N/A</v>
      </c>
      <c r="L295" s="152">
        <v>3.333333333333333</v>
      </c>
      <c r="M295" s="152">
        <v>4.6666666666666661</v>
      </c>
      <c r="N295" s="152">
        <v>3.333333333333333</v>
      </c>
      <c r="O295" s="152">
        <v>4.6666666666666661</v>
      </c>
      <c r="P295" s="152">
        <v>1</v>
      </c>
      <c r="Q295" s="154">
        <v>11</v>
      </c>
    </row>
    <row r="296" spans="1:17" x14ac:dyDescent="0.25">
      <c r="A296">
        <v>331</v>
      </c>
      <c r="B296" t="s">
        <v>49</v>
      </c>
      <c r="C296">
        <v>103760</v>
      </c>
      <c r="D296" s="152" t="s">
        <v>2336</v>
      </c>
      <c r="E296" s="152" t="s">
        <v>4673</v>
      </c>
      <c r="F296" s="153"/>
      <c r="G296" s="152" t="e">
        <v>#N/A</v>
      </c>
      <c r="H296" s="152" t="s">
        <v>2336</v>
      </c>
      <c r="I296" s="152">
        <v>103760</v>
      </c>
      <c r="J296" s="152" t="e">
        <v>#N/A</v>
      </c>
      <c r="K296" s="152" t="e">
        <v>#N/A</v>
      </c>
      <c r="L296" s="152">
        <v>104.58333333333334</v>
      </c>
      <c r="M296" s="152">
        <v>150.5</v>
      </c>
      <c r="N296" s="152">
        <v>104.58333333333334</v>
      </c>
      <c r="O296" s="152">
        <v>150.5</v>
      </c>
      <c r="P296" s="152">
        <v>0</v>
      </c>
      <c r="Q296" s="154">
        <v>10</v>
      </c>
    </row>
    <row r="297" spans="1:17" x14ac:dyDescent="0.25">
      <c r="A297">
        <v>331</v>
      </c>
      <c r="B297" t="s">
        <v>49</v>
      </c>
      <c r="C297">
        <v>103763</v>
      </c>
      <c r="D297" s="152" t="s">
        <v>2337</v>
      </c>
      <c r="E297" s="152" t="s">
        <v>4673</v>
      </c>
      <c r="F297" s="153"/>
      <c r="G297" s="152" t="e">
        <v>#N/A</v>
      </c>
      <c r="H297" s="152" t="s">
        <v>2337</v>
      </c>
      <c r="I297" s="152">
        <v>103763</v>
      </c>
      <c r="J297" s="152" t="e">
        <v>#N/A</v>
      </c>
      <c r="K297" s="152" t="e">
        <v>#N/A</v>
      </c>
      <c r="L297" s="152">
        <v>50.416666666666671</v>
      </c>
      <c r="M297" s="152">
        <v>70.583333333333343</v>
      </c>
      <c r="N297" s="152">
        <v>50.416666666666671</v>
      </c>
      <c r="O297" s="152">
        <v>70.583333333333343</v>
      </c>
      <c r="P297" s="152">
        <v>0</v>
      </c>
      <c r="Q297" s="154">
        <v>10</v>
      </c>
    </row>
    <row r="298" spans="1:17" x14ac:dyDescent="0.25">
      <c r="A298">
        <v>332</v>
      </c>
      <c r="B298" t="s">
        <v>58</v>
      </c>
      <c r="C298">
        <v>103781</v>
      </c>
      <c r="D298" s="152" t="s">
        <v>2342</v>
      </c>
      <c r="E298" s="152" t="s">
        <v>4670</v>
      </c>
      <c r="F298" s="153"/>
      <c r="G298" s="152" t="e">
        <v>#N/A</v>
      </c>
      <c r="H298" s="152" t="s">
        <v>2342</v>
      </c>
      <c r="I298" s="152">
        <v>103781</v>
      </c>
      <c r="J298" s="152" t="e">
        <v>#N/A</v>
      </c>
      <c r="K298" s="152" t="e">
        <v>#N/A</v>
      </c>
      <c r="L298" s="152">
        <v>3.333333333333333</v>
      </c>
      <c r="M298" s="152">
        <v>7</v>
      </c>
      <c r="N298" s="152">
        <v>3.333333333333333</v>
      </c>
      <c r="O298" s="152">
        <v>7</v>
      </c>
      <c r="P298" s="152">
        <v>1</v>
      </c>
      <c r="Q298" s="154">
        <v>11</v>
      </c>
    </row>
    <row r="299" spans="1:17" x14ac:dyDescent="0.25">
      <c r="A299">
        <v>332</v>
      </c>
      <c r="B299" t="s">
        <v>58</v>
      </c>
      <c r="C299">
        <v>103801</v>
      </c>
      <c r="D299" s="152" t="s">
        <v>4442</v>
      </c>
      <c r="E299" s="152" t="s">
        <v>4670</v>
      </c>
      <c r="F299" s="153"/>
      <c r="G299" s="152" t="e">
        <v>#N/A</v>
      </c>
      <c r="H299" s="152" t="s">
        <v>2343</v>
      </c>
      <c r="I299" s="152">
        <v>103801</v>
      </c>
      <c r="J299" s="152" t="e">
        <v>#N/A</v>
      </c>
      <c r="K299" s="152" t="e">
        <v>#N/A</v>
      </c>
      <c r="L299" s="152">
        <v>8.3333333333333339</v>
      </c>
      <c r="M299" s="152">
        <v>11.666666666666668</v>
      </c>
      <c r="N299" s="152">
        <v>8.3333333333333339</v>
      </c>
      <c r="O299" s="152">
        <v>11.666666666666668</v>
      </c>
      <c r="P299" s="152">
        <v>1</v>
      </c>
      <c r="Q299" s="154">
        <v>11</v>
      </c>
    </row>
    <row r="300" spans="1:17" x14ac:dyDescent="0.25">
      <c r="A300">
        <v>332</v>
      </c>
      <c r="B300" t="s">
        <v>58</v>
      </c>
      <c r="C300">
        <v>103818</v>
      </c>
      <c r="D300" s="152" t="s">
        <v>2344</v>
      </c>
      <c r="E300" s="152" t="s">
        <v>4670</v>
      </c>
      <c r="F300" s="153"/>
      <c r="G300" s="152" t="e">
        <v>#N/A</v>
      </c>
      <c r="H300" s="152" t="s">
        <v>2344</v>
      </c>
      <c r="I300" s="152">
        <v>103818</v>
      </c>
      <c r="J300" s="152" t="e">
        <v>#N/A</v>
      </c>
      <c r="K300" s="152" t="e">
        <v>#N/A</v>
      </c>
      <c r="L300" s="152">
        <v>8.3333333333333339</v>
      </c>
      <c r="M300" s="152">
        <v>11.666666666666668</v>
      </c>
      <c r="N300" s="152">
        <v>8.3333333333333339</v>
      </c>
      <c r="O300" s="152">
        <v>11.666666666666668</v>
      </c>
      <c r="P300" s="152">
        <v>1</v>
      </c>
      <c r="Q300" s="154">
        <v>11</v>
      </c>
    </row>
    <row r="301" spans="1:17" x14ac:dyDescent="0.25">
      <c r="A301">
        <v>332</v>
      </c>
      <c r="B301" t="s">
        <v>58</v>
      </c>
      <c r="C301">
        <v>103823</v>
      </c>
      <c r="D301" s="152" t="s">
        <v>4453</v>
      </c>
      <c r="E301" s="152" t="s">
        <v>4670</v>
      </c>
      <c r="F301" s="153"/>
      <c r="G301" s="152" t="e">
        <v>#N/A</v>
      </c>
      <c r="H301" s="152" t="s">
        <v>2345</v>
      </c>
      <c r="I301" s="152">
        <v>103823</v>
      </c>
      <c r="J301" s="152" t="e">
        <v>#N/A</v>
      </c>
      <c r="K301" s="152" t="e">
        <v>#N/A</v>
      </c>
      <c r="L301" s="152">
        <v>3.333333333333333</v>
      </c>
      <c r="M301" s="152">
        <v>4.6666666666666661</v>
      </c>
      <c r="N301" s="152">
        <v>3.333333333333333</v>
      </c>
      <c r="O301" s="152">
        <v>4.6666666666666661</v>
      </c>
      <c r="P301" s="152">
        <v>1</v>
      </c>
      <c r="Q301" s="154">
        <v>11</v>
      </c>
    </row>
    <row r="302" spans="1:17" x14ac:dyDescent="0.25">
      <c r="A302">
        <v>332</v>
      </c>
      <c r="B302" t="s">
        <v>58</v>
      </c>
      <c r="C302">
        <v>103830</v>
      </c>
      <c r="D302" s="152" t="s">
        <v>4447</v>
      </c>
      <c r="E302" s="152" t="s">
        <v>4670</v>
      </c>
      <c r="F302" s="153"/>
      <c r="G302" s="152" t="e">
        <v>#N/A</v>
      </c>
      <c r="H302" s="152" t="s">
        <v>2346</v>
      </c>
      <c r="I302" s="152">
        <v>103830</v>
      </c>
      <c r="J302" s="152" t="e">
        <v>#N/A</v>
      </c>
      <c r="K302" s="152" t="e">
        <v>#N/A</v>
      </c>
      <c r="L302" s="152">
        <v>3.333333333333333</v>
      </c>
      <c r="M302" s="152">
        <v>4.6666666666666661</v>
      </c>
      <c r="N302" s="152">
        <v>3.333333333333333</v>
      </c>
      <c r="O302" s="152">
        <v>4.6666666666666661</v>
      </c>
      <c r="P302" s="152">
        <v>1</v>
      </c>
      <c r="Q302" s="154">
        <v>11</v>
      </c>
    </row>
    <row r="303" spans="1:17" x14ac:dyDescent="0.25">
      <c r="A303">
        <v>332</v>
      </c>
      <c r="B303" t="s">
        <v>58</v>
      </c>
      <c r="C303">
        <v>103877</v>
      </c>
      <c r="D303" s="152" t="s">
        <v>2347</v>
      </c>
      <c r="E303" s="152" t="s">
        <v>4672</v>
      </c>
      <c r="F303" s="153"/>
      <c r="G303" s="152" t="e">
        <v>#N/A</v>
      </c>
      <c r="H303" s="152" t="s">
        <v>2347</v>
      </c>
      <c r="I303" s="152">
        <v>103877</v>
      </c>
      <c r="J303" s="152" t="e">
        <v>#N/A</v>
      </c>
      <c r="K303" s="152" t="e">
        <v>#N/A</v>
      </c>
      <c r="L303" s="152">
        <v>79.583333333333329</v>
      </c>
      <c r="M303" s="152">
        <v>111.41666666666666</v>
      </c>
      <c r="N303" s="152">
        <v>79.583333333333329</v>
      </c>
      <c r="O303" s="152">
        <v>111.41666666666666</v>
      </c>
      <c r="P303" s="152">
        <v>0</v>
      </c>
      <c r="Q303" s="154">
        <v>10</v>
      </c>
    </row>
    <row r="304" spans="1:17" x14ac:dyDescent="0.25">
      <c r="A304">
        <v>332</v>
      </c>
      <c r="B304" t="s">
        <v>58</v>
      </c>
      <c r="C304">
        <v>103880</v>
      </c>
      <c r="D304" s="152" t="s">
        <v>2350</v>
      </c>
      <c r="E304" s="152" t="s">
        <v>4673</v>
      </c>
      <c r="F304" s="153"/>
      <c r="G304" s="152" t="e">
        <v>#N/A</v>
      </c>
      <c r="H304" s="152" t="s">
        <v>2350</v>
      </c>
      <c r="I304" s="152">
        <v>103880</v>
      </c>
      <c r="J304" s="152" t="e">
        <v>#N/A</v>
      </c>
      <c r="K304" s="152" t="e">
        <v>#N/A</v>
      </c>
      <c r="L304" s="152">
        <v>63.333333333333329</v>
      </c>
      <c r="M304" s="152">
        <v>88.666666666666657</v>
      </c>
      <c r="N304" s="152">
        <v>63.333333333333329</v>
      </c>
      <c r="O304" s="152">
        <v>88.666666666666657</v>
      </c>
      <c r="P304" s="152">
        <v>0</v>
      </c>
      <c r="Q304" s="154">
        <v>10</v>
      </c>
    </row>
    <row r="305" spans="1:17" x14ac:dyDescent="0.25">
      <c r="A305">
        <v>332</v>
      </c>
      <c r="B305" t="s">
        <v>58</v>
      </c>
      <c r="C305">
        <v>103881</v>
      </c>
      <c r="D305" s="152" t="s">
        <v>2351</v>
      </c>
      <c r="E305" s="152" t="s">
        <v>4672</v>
      </c>
      <c r="F305" s="153"/>
      <c r="G305" s="152" t="e">
        <v>#N/A</v>
      </c>
      <c r="H305" s="152" t="s">
        <v>2351</v>
      </c>
      <c r="I305" s="152">
        <v>103881</v>
      </c>
      <c r="J305" s="152" t="e">
        <v>#N/A</v>
      </c>
      <c r="K305" s="152" t="e">
        <v>#N/A</v>
      </c>
      <c r="L305" s="152">
        <v>71.666666666666671</v>
      </c>
      <c r="M305" s="152">
        <v>100.33333333333334</v>
      </c>
      <c r="N305" s="152">
        <v>71.666666666666671</v>
      </c>
      <c r="O305" s="152">
        <v>100.33333333333334</v>
      </c>
      <c r="P305" s="152">
        <v>0</v>
      </c>
      <c r="Q305" s="154">
        <v>10</v>
      </c>
    </row>
    <row r="306" spans="1:17" x14ac:dyDescent="0.25">
      <c r="A306">
        <v>332</v>
      </c>
      <c r="B306" t="s">
        <v>58</v>
      </c>
      <c r="C306">
        <v>103882</v>
      </c>
      <c r="D306" s="152" t="s">
        <v>2352</v>
      </c>
      <c r="E306" s="152" t="s">
        <v>4673</v>
      </c>
      <c r="F306" s="153"/>
      <c r="G306" s="152" t="e">
        <v>#N/A</v>
      </c>
      <c r="H306" s="152" t="s">
        <v>2352</v>
      </c>
      <c r="I306" s="152">
        <v>103882</v>
      </c>
      <c r="J306" s="152" t="e">
        <v>#N/A</v>
      </c>
      <c r="K306" s="152" t="e">
        <v>#N/A</v>
      </c>
      <c r="L306" s="152">
        <v>24.166666666666664</v>
      </c>
      <c r="M306" s="152">
        <v>33.833333333333329</v>
      </c>
      <c r="N306" s="152">
        <v>24.166666666666664</v>
      </c>
      <c r="O306" s="152">
        <v>33.833333333333329</v>
      </c>
      <c r="P306" s="152">
        <v>0</v>
      </c>
      <c r="Q306" s="154">
        <v>10</v>
      </c>
    </row>
    <row r="307" spans="1:17" x14ac:dyDescent="0.25">
      <c r="A307">
        <v>332</v>
      </c>
      <c r="B307" t="s">
        <v>58</v>
      </c>
      <c r="C307">
        <v>103883</v>
      </c>
      <c r="D307" s="152" t="s">
        <v>2353</v>
      </c>
      <c r="E307" s="152" t="s">
        <v>4673</v>
      </c>
      <c r="F307" s="153"/>
      <c r="G307" s="152" t="e">
        <v>#N/A</v>
      </c>
      <c r="H307" s="152" t="s">
        <v>2353</v>
      </c>
      <c r="I307" s="152">
        <v>103883</v>
      </c>
      <c r="J307" s="152" t="e">
        <v>#N/A</v>
      </c>
      <c r="K307" s="152" t="e">
        <v>#N/A</v>
      </c>
      <c r="L307" s="152">
        <v>45.416666666666671</v>
      </c>
      <c r="M307" s="152">
        <v>63.583333333333336</v>
      </c>
      <c r="N307" s="152">
        <v>45.416666666666671</v>
      </c>
      <c r="O307" s="152">
        <v>63.583333333333336</v>
      </c>
      <c r="P307" s="152">
        <v>0</v>
      </c>
      <c r="Q307" s="154">
        <v>10</v>
      </c>
    </row>
    <row r="308" spans="1:17" x14ac:dyDescent="0.25">
      <c r="A308">
        <v>333</v>
      </c>
      <c r="B308" t="s">
        <v>126</v>
      </c>
      <c r="C308">
        <v>103887</v>
      </c>
      <c r="D308" s="152" t="s">
        <v>2354</v>
      </c>
      <c r="E308" s="152" t="s">
        <v>1969</v>
      </c>
      <c r="F308" s="153">
        <v>34486</v>
      </c>
      <c r="G308" s="152" t="e">
        <v>#N/A</v>
      </c>
      <c r="H308" s="152" t="s">
        <v>2354</v>
      </c>
      <c r="I308" s="152">
        <v>103887</v>
      </c>
      <c r="J308" s="152" t="e">
        <v>#N/A</v>
      </c>
      <c r="K308" s="152" t="e">
        <v>#N/A</v>
      </c>
      <c r="L308" s="152">
        <v>0</v>
      </c>
      <c r="M308" s="152">
        <v>0</v>
      </c>
      <c r="N308" s="152">
        <v>0</v>
      </c>
      <c r="O308" s="152">
        <v>0</v>
      </c>
      <c r="P308" s="152">
        <v>0</v>
      </c>
      <c r="Q308" s="154">
        <v>10</v>
      </c>
    </row>
    <row r="309" spans="1:17" x14ac:dyDescent="0.25">
      <c r="A309">
        <v>333</v>
      </c>
      <c r="B309" t="s">
        <v>126</v>
      </c>
      <c r="C309">
        <v>103905</v>
      </c>
      <c r="D309" s="152" t="s">
        <v>2357</v>
      </c>
      <c r="E309" s="152" t="s">
        <v>4670</v>
      </c>
      <c r="F309" s="153"/>
      <c r="G309" s="152" t="e">
        <v>#N/A</v>
      </c>
      <c r="H309" s="152" t="s">
        <v>2357</v>
      </c>
      <c r="I309" s="152">
        <v>103905</v>
      </c>
      <c r="J309" s="152" t="e">
        <v>#N/A</v>
      </c>
      <c r="K309" s="152" t="e">
        <v>#N/A</v>
      </c>
      <c r="L309" s="152">
        <v>9.1666666666666661</v>
      </c>
      <c r="M309" s="152">
        <v>12.833333333333332</v>
      </c>
      <c r="N309" s="152">
        <v>9.1666666666666661</v>
      </c>
      <c r="O309" s="152">
        <v>12.833333333333332</v>
      </c>
      <c r="P309" s="152">
        <v>1</v>
      </c>
      <c r="Q309" s="154">
        <v>11</v>
      </c>
    </row>
    <row r="310" spans="1:17" x14ac:dyDescent="0.25">
      <c r="A310">
        <v>333</v>
      </c>
      <c r="B310" t="s">
        <v>126</v>
      </c>
      <c r="C310">
        <v>103915</v>
      </c>
      <c r="D310" s="152" t="s">
        <v>2358</v>
      </c>
      <c r="E310" s="152" t="s">
        <v>4670</v>
      </c>
      <c r="F310" s="153"/>
      <c r="G310" s="152" t="e">
        <v>#N/A</v>
      </c>
      <c r="H310" s="152" t="s">
        <v>2358</v>
      </c>
      <c r="I310" s="152">
        <v>103915</v>
      </c>
      <c r="J310" s="152" t="e">
        <v>#N/A</v>
      </c>
      <c r="K310" s="152" t="e">
        <v>#N/A</v>
      </c>
      <c r="L310" s="152">
        <v>4.166666666666667</v>
      </c>
      <c r="M310" s="152">
        <v>5.8333333333333339</v>
      </c>
      <c r="N310" s="152">
        <v>4.166666666666667</v>
      </c>
      <c r="O310" s="152">
        <v>5.8333333333333339</v>
      </c>
      <c r="P310" s="152">
        <v>1</v>
      </c>
      <c r="Q310" s="154">
        <v>11</v>
      </c>
    </row>
    <row r="311" spans="1:17" x14ac:dyDescent="0.25">
      <c r="A311">
        <v>333</v>
      </c>
      <c r="B311" t="s">
        <v>126</v>
      </c>
      <c r="C311">
        <v>103941</v>
      </c>
      <c r="D311" s="152" t="s">
        <v>2359</v>
      </c>
      <c r="E311" s="152" t="s">
        <v>4670</v>
      </c>
      <c r="F311" s="153"/>
      <c r="G311" s="152" t="e">
        <v>#N/A</v>
      </c>
      <c r="H311" s="152" t="s">
        <v>2359</v>
      </c>
      <c r="I311" s="152">
        <v>103941</v>
      </c>
      <c r="J311" s="152" t="e">
        <v>#N/A</v>
      </c>
      <c r="K311" s="152" t="e">
        <v>#N/A</v>
      </c>
      <c r="L311" s="152">
        <v>5</v>
      </c>
      <c r="M311" s="152">
        <v>7</v>
      </c>
      <c r="N311" s="152">
        <v>5</v>
      </c>
      <c r="O311" s="152">
        <v>7</v>
      </c>
      <c r="P311" s="152">
        <v>1</v>
      </c>
      <c r="Q311" s="154">
        <v>11</v>
      </c>
    </row>
    <row r="312" spans="1:17" x14ac:dyDescent="0.25">
      <c r="A312">
        <v>333</v>
      </c>
      <c r="B312" t="s">
        <v>126</v>
      </c>
      <c r="C312">
        <v>103945</v>
      </c>
      <c r="D312" s="152" t="s">
        <v>2360</v>
      </c>
      <c r="E312" s="152" t="s">
        <v>4670</v>
      </c>
      <c r="F312" s="153"/>
      <c r="G312" s="152" t="e">
        <v>#N/A</v>
      </c>
      <c r="H312" s="152" t="s">
        <v>2360</v>
      </c>
      <c r="I312" s="152">
        <v>103945</v>
      </c>
      <c r="J312" s="152" t="e">
        <v>#N/A</v>
      </c>
      <c r="K312" s="152" t="e">
        <v>#N/A</v>
      </c>
      <c r="L312" s="152">
        <v>7.5</v>
      </c>
      <c r="M312" s="152">
        <v>10.5</v>
      </c>
      <c r="N312" s="152">
        <v>7.5</v>
      </c>
      <c r="O312" s="152">
        <v>10.5</v>
      </c>
      <c r="P312" s="152">
        <v>1</v>
      </c>
      <c r="Q312" s="154">
        <v>11</v>
      </c>
    </row>
    <row r="313" spans="1:17" x14ac:dyDescent="0.25">
      <c r="A313">
        <v>333</v>
      </c>
      <c r="B313" t="s">
        <v>126</v>
      </c>
      <c r="C313">
        <v>103982</v>
      </c>
      <c r="D313" s="152" t="s">
        <v>2361</v>
      </c>
      <c r="E313" s="152" t="s">
        <v>4670</v>
      </c>
      <c r="F313" s="153"/>
      <c r="G313" s="152" t="e">
        <v>#N/A</v>
      </c>
      <c r="H313" s="152" t="s">
        <v>2361</v>
      </c>
      <c r="I313" s="152">
        <v>103982</v>
      </c>
      <c r="J313" s="152" t="e">
        <v>#N/A</v>
      </c>
      <c r="K313" s="152" t="e">
        <v>#N/A</v>
      </c>
      <c r="L313" s="152">
        <v>4.166666666666667</v>
      </c>
      <c r="M313" s="152">
        <v>5.8333333333333339</v>
      </c>
      <c r="N313" s="152">
        <v>4.166666666666667</v>
      </c>
      <c r="O313" s="152">
        <v>5.8333333333333339</v>
      </c>
      <c r="P313" s="152">
        <v>1</v>
      </c>
      <c r="Q313" s="154">
        <v>11</v>
      </c>
    </row>
    <row r="314" spans="1:17" x14ac:dyDescent="0.25">
      <c r="A314">
        <v>333</v>
      </c>
      <c r="B314" t="s">
        <v>126</v>
      </c>
      <c r="C314">
        <v>103987</v>
      </c>
      <c r="D314" s="152" t="s">
        <v>2363</v>
      </c>
      <c r="E314" s="152" t="s">
        <v>4680</v>
      </c>
      <c r="F314" s="153"/>
      <c r="G314" s="152" t="e">
        <v>#N/A</v>
      </c>
      <c r="H314" s="152" t="s">
        <v>2363</v>
      </c>
      <c r="I314" s="152">
        <v>103987</v>
      </c>
      <c r="J314" s="152" t="e">
        <v>#N/A</v>
      </c>
      <c r="K314" s="152" t="e">
        <v>#N/A</v>
      </c>
      <c r="L314" s="152">
        <v>0.41666666666666663</v>
      </c>
      <c r="M314" s="152">
        <v>0.58333333333333326</v>
      </c>
      <c r="N314" s="152">
        <v>0.41666666666666663</v>
      </c>
      <c r="O314" s="152">
        <v>0.58333333333333326</v>
      </c>
      <c r="P314" s="152">
        <v>1</v>
      </c>
      <c r="Q314" s="154">
        <v>11</v>
      </c>
    </row>
    <row r="315" spans="1:17" x14ac:dyDescent="0.25">
      <c r="A315">
        <v>333</v>
      </c>
      <c r="B315" t="s">
        <v>126</v>
      </c>
      <c r="C315">
        <v>103997</v>
      </c>
      <c r="D315" s="152" t="s">
        <v>2364</v>
      </c>
      <c r="E315" s="152" t="s">
        <v>4668</v>
      </c>
      <c r="F315" s="153">
        <v>1</v>
      </c>
      <c r="G315" s="152" t="e">
        <v>#N/A</v>
      </c>
      <c r="H315" s="152" t="s">
        <v>2364</v>
      </c>
      <c r="I315" s="152">
        <v>103997</v>
      </c>
      <c r="J315" s="152" t="e">
        <v>#N/A</v>
      </c>
      <c r="K315" s="152" t="e">
        <v>#N/A</v>
      </c>
      <c r="L315" s="152">
        <v>6.25</v>
      </c>
      <c r="M315" s="152">
        <v>8.75</v>
      </c>
      <c r="N315" s="152">
        <v>6.25</v>
      </c>
      <c r="O315" s="152">
        <v>8.75</v>
      </c>
      <c r="P315" s="152">
        <v>1</v>
      </c>
      <c r="Q315" s="154">
        <v>11</v>
      </c>
    </row>
    <row r="316" spans="1:17" x14ac:dyDescent="0.25">
      <c r="A316">
        <v>333</v>
      </c>
      <c r="B316" t="s">
        <v>126</v>
      </c>
      <c r="C316">
        <v>104019</v>
      </c>
      <c r="D316" s="152" t="s">
        <v>2366</v>
      </c>
      <c r="E316" s="152" t="s">
        <v>4668</v>
      </c>
      <c r="F316" s="153"/>
      <c r="G316" s="152" t="e">
        <v>#N/A</v>
      </c>
      <c r="H316" s="152" t="s">
        <v>2366</v>
      </c>
      <c r="I316" s="152">
        <v>104019</v>
      </c>
      <c r="J316" s="152" t="e">
        <v>#N/A</v>
      </c>
      <c r="K316" s="152" t="e">
        <v>#N/A</v>
      </c>
      <c r="L316" s="152">
        <v>8.3333333333333339</v>
      </c>
      <c r="M316" s="152">
        <v>11.666666666666668</v>
      </c>
      <c r="N316" s="152">
        <v>8.3333333333333339</v>
      </c>
      <c r="O316" s="152">
        <v>11.666666666666668</v>
      </c>
      <c r="P316" s="152">
        <v>1</v>
      </c>
      <c r="Q316" s="154">
        <v>11</v>
      </c>
    </row>
    <row r="317" spans="1:17" x14ac:dyDescent="0.25">
      <c r="A317">
        <v>334</v>
      </c>
      <c r="B317" t="s">
        <v>131</v>
      </c>
      <c r="C317">
        <v>104038</v>
      </c>
      <c r="D317" s="152" t="s">
        <v>2370</v>
      </c>
      <c r="E317" s="152" t="s">
        <v>1969</v>
      </c>
      <c r="F317" s="153"/>
      <c r="G317" s="152" t="e">
        <v>#N/A</v>
      </c>
      <c r="H317" s="152" t="s">
        <v>2370</v>
      </c>
      <c r="I317" s="152">
        <v>104038</v>
      </c>
      <c r="J317" s="152" t="e">
        <v>#N/A</v>
      </c>
      <c r="K317" s="152" t="e">
        <v>#N/A</v>
      </c>
      <c r="L317" s="152">
        <v>16.666666666666668</v>
      </c>
      <c r="M317" s="152">
        <v>23.333333333333336</v>
      </c>
      <c r="N317" s="152">
        <v>16.666666666666668</v>
      </c>
      <c r="O317" s="152">
        <v>23.333333333333336</v>
      </c>
      <c r="P317" s="152">
        <v>0</v>
      </c>
      <c r="Q317" s="154">
        <v>10</v>
      </c>
    </row>
    <row r="318" spans="1:17" x14ac:dyDescent="0.25">
      <c r="A318">
        <v>334</v>
      </c>
      <c r="B318" t="s">
        <v>131</v>
      </c>
      <c r="C318">
        <v>104057</v>
      </c>
      <c r="D318" s="152" t="s">
        <v>2371</v>
      </c>
      <c r="E318" s="152" t="s">
        <v>4670</v>
      </c>
      <c r="F318" s="153"/>
      <c r="G318" s="152" t="e">
        <v>#N/A</v>
      </c>
      <c r="H318" s="152" t="s">
        <v>2371</v>
      </c>
      <c r="I318" s="152">
        <v>104057</v>
      </c>
      <c r="J318" s="152" t="e">
        <v>#N/A</v>
      </c>
      <c r="K318" s="152" t="e">
        <v>#N/A</v>
      </c>
      <c r="L318" s="152">
        <v>3.75</v>
      </c>
      <c r="M318" s="152">
        <v>5.25</v>
      </c>
      <c r="N318" s="152">
        <v>3.75</v>
      </c>
      <c r="O318" s="152">
        <v>5.25</v>
      </c>
      <c r="P318" s="152">
        <v>1</v>
      </c>
      <c r="Q318" s="154">
        <v>11</v>
      </c>
    </row>
    <row r="319" spans="1:17" x14ac:dyDescent="0.25">
      <c r="A319">
        <v>334</v>
      </c>
      <c r="B319" t="s">
        <v>131</v>
      </c>
      <c r="C319">
        <v>104130</v>
      </c>
      <c r="D319" s="152" t="s">
        <v>2373</v>
      </c>
      <c r="E319" s="152" t="s">
        <v>4673</v>
      </c>
      <c r="F319" s="153"/>
      <c r="G319" s="152" t="e">
        <v>#N/A</v>
      </c>
      <c r="H319" s="152" t="s">
        <v>2373</v>
      </c>
      <c r="I319" s="152">
        <v>104130</v>
      </c>
      <c r="J319" s="152" t="e">
        <v>#N/A</v>
      </c>
      <c r="K319" s="152" t="e">
        <v>#N/A</v>
      </c>
      <c r="L319" s="152">
        <v>81.666666666666657</v>
      </c>
      <c r="M319" s="152">
        <v>122.5</v>
      </c>
      <c r="N319" s="152">
        <v>81.666666666666657</v>
      </c>
      <c r="O319" s="152">
        <v>122.5</v>
      </c>
      <c r="P319" s="152">
        <v>0</v>
      </c>
      <c r="Q319" s="154">
        <v>10</v>
      </c>
    </row>
    <row r="320" spans="1:17" x14ac:dyDescent="0.25">
      <c r="A320">
        <v>334</v>
      </c>
      <c r="B320" t="s">
        <v>131</v>
      </c>
      <c r="C320">
        <v>104131</v>
      </c>
      <c r="D320" s="152" t="s">
        <v>2374</v>
      </c>
      <c r="E320" s="152" t="s">
        <v>4673</v>
      </c>
      <c r="F320" s="153"/>
      <c r="G320" s="152" t="e">
        <v>#N/A</v>
      </c>
      <c r="H320" s="152" t="s">
        <v>2374</v>
      </c>
      <c r="I320" s="152">
        <v>104131</v>
      </c>
      <c r="J320" s="152" t="e">
        <v>#N/A</v>
      </c>
      <c r="K320" s="152" t="e">
        <v>#N/A</v>
      </c>
      <c r="L320" s="152">
        <v>62.083333333333329</v>
      </c>
      <c r="M320" s="152">
        <v>85.166666666666657</v>
      </c>
      <c r="N320" s="152">
        <v>62.083333333333329</v>
      </c>
      <c r="O320" s="152">
        <v>85.166666666666657</v>
      </c>
      <c r="P320" s="152">
        <v>0</v>
      </c>
      <c r="Q320" s="154">
        <v>10</v>
      </c>
    </row>
    <row r="321" spans="1:17" x14ac:dyDescent="0.25">
      <c r="A321">
        <v>334</v>
      </c>
      <c r="B321" t="s">
        <v>131</v>
      </c>
      <c r="C321">
        <v>104132</v>
      </c>
      <c r="D321" s="152" t="s">
        <v>2375</v>
      </c>
      <c r="E321" s="152" t="s">
        <v>4673</v>
      </c>
      <c r="F321" s="153"/>
      <c r="G321" s="152" t="e">
        <v>#N/A</v>
      </c>
      <c r="H321" s="152" t="s">
        <v>2375</v>
      </c>
      <c r="I321" s="152">
        <v>104132</v>
      </c>
      <c r="J321" s="152" t="e">
        <v>#N/A</v>
      </c>
      <c r="K321" s="152" t="e">
        <v>#N/A</v>
      </c>
      <c r="L321" s="152">
        <v>75</v>
      </c>
      <c r="M321" s="152">
        <v>107.33333333333334</v>
      </c>
      <c r="N321" s="152">
        <v>75</v>
      </c>
      <c r="O321" s="152">
        <v>107.33333333333334</v>
      </c>
      <c r="P321" s="152">
        <v>0</v>
      </c>
      <c r="Q321" s="154">
        <v>10</v>
      </c>
    </row>
    <row r="322" spans="1:17" x14ac:dyDescent="0.25">
      <c r="A322">
        <v>334</v>
      </c>
      <c r="B322" t="s">
        <v>131</v>
      </c>
      <c r="C322">
        <v>104133</v>
      </c>
      <c r="D322" s="152" t="s">
        <v>2376</v>
      </c>
      <c r="E322" s="152" t="s">
        <v>4673</v>
      </c>
      <c r="F322" s="153"/>
      <c r="G322" s="152" t="e">
        <v>#N/A</v>
      </c>
      <c r="H322" s="152" t="s">
        <v>2376</v>
      </c>
      <c r="I322" s="152">
        <v>104133</v>
      </c>
      <c r="J322" s="152" t="e">
        <v>#N/A</v>
      </c>
      <c r="K322" s="152" t="e">
        <v>#N/A</v>
      </c>
      <c r="L322" s="152">
        <v>68.75</v>
      </c>
      <c r="M322" s="152">
        <v>92.75</v>
      </c>
      <c r="N322" s="152">
        <v>68.75</v>
      </c>
      <c r="O322" s="152">
        <v>92.75</v>
      </c>
      <c r="P322" s="152">
        <v>0</v>
      </c>
      <c r="Q322" s="154">
        <v>10</v>
      </c>
    </row>
    <row r="323" spans="1:17" x14ac:dyDescent="0.25">
      <c r="A323">
        <v>335</v>
      </c>
      <c r="B323" t="s">
        <v>155</v>
      </c>
      <c r="C323">
        <v>104187</v>
      </c>
      <c r="D323" s="152" t="s">
        <v>4481</v>
      </c>
      <c r="E323" s="152" t="s">
        <v>4670</v>
      </c>
      <c r="F323" s="153"/>
      <c r="G323" s="152" t="e">
        <v>#N/A</v>
      </c>
      <c r="H323" s="152" t="s">
        <v>2378</v>
      </c>
      <c r="I323" s="152">
        <v>104187</v>
      </c>
      <c r="J323" s="152" t="e">
        <v>#N/A</v>
      </c>
      <c r="K323" s="152" t="e">
        <v>#N/A</v>
      </c>
      <c r="L323" s="152">
        <v>3.333333333333333</v>
      </c>
      <c r="M323" s="152">
        <v>4.6666666666666661</v>
      </c>
      <c r="N323" s="152">
        <v>3.333333333333333</v>
      </c>
      <c r="O323" s="152">
        <v>4.6666666666666661</v>
      </c>
      <c r="P323" s="152">
        <v>1</v>
      </c>
      <c r="Q323" s="154">
        <v>11</v>
      </c>
    </row>
    <row r="324" spans="1:17" x14ac:dyDescent="0.25">
      <c r="A324">
        <v>335</v>
      </c>
      <c r="B324" t="s">
        <v>155</v>
      </c>
      <c r="C324">
        <v>104188</v>
      </c>
      <c r="D324" s="152" t="s">
        <v>4486</v>
      </c>
      <c r="E324" s="152" t="s">
        <v>4670</v>
      </c>
      <c r="F324" s="153"/>
      <c r="G324" s="152" t="e">
        <v>#N/A</v>
      </c>
      <c r="H324" s="152" t="s">
        <v>2379</v>
      </c>
      <c r="I324" s="152">
        <v>104188</v>
      </c>
      <c r="J324" s="152" t="e">
        <v>#N/A</v>
      </c>
      <c r="K324" s="152" t="e">
        <v>#N/A</v>
      </c>
      <c r="L324" s="152">
        <v>3.333333333333333</v>
      </c>
      <c r="M324" s="152">
        <v>4.6666666666666661</v>
      </c>
      <c r="N324" s="152">
        <v>3.333333333333333</v>
      </c>
      <c r="O324" s="152">
        <v>4.6666666666666661</v>
      </c>
      <c r="P324" s="152">
        <v>1</v>
      </c>
      <c r="Q324" s="154">
        <v>11</v>
      </c>
    </row>
    <row r="325" spans="1:17" x14ac:dyDescent="0.25">
      <c r="A325">
        <v>335</v>
      </c>
      <c r="B325" t="s">
        <v>155</v>
      </c>
      <c r="C325">
        <v>104225</v>
      </c>
      <c r="D325" s="152" t="s">
        <v>4483</v>
      </c>
      <c r="E325" s="152" t="s">
        <v>4680</v>
      </c>
      <c r="F325" s="153"/>
      <c r="G325" s="152" t="e">
        <v>#N/A</v>
      </c>
      <c r="H325" s="152" t="s">
        <v>2380</v>
      </c>
      <c r="I325" s="152">
        <v>104225</v>
      </c>
      <c r="J325" s="152" t="e">
        <v>#N/A</v>
      </c>
      <c r="K325" s="152" t="e">
        <v>#N/A</v>
      </c>
      <c r="L325" s="152">
        <v>0</v>
      </c>
      <c r="M325" s="152">
        <v>5.25</v>
      </c>
      <c r="N325" s="152">
        <v>0</v>
      </c>
      <c r="O325" s="152">
        <v>5.25</v>
      </c>
      <c r="P325" s="152">
        <v>1</v>
      </c>
      <c r="Q325" s="154">
        <v>11</v>
      </c>
    </row>
    <row r="326" spans="1:17" x14ac:dyDescent="0.25">
      <c r="A326">
        <v>335</v>
      </c>
      <c r="B326" t="s">
        <v>155</v>
      </c>
      <c r="C326">
        <v>104230</v>
      </c>
      <c r="D326" s="152" t="s">
        <v>4480</v>
      </c>
      <c r="E326" s="152" t="s">
        <v>4668</v>
      </c>
      <c r="F326" s="153"/>
      <c r="G326" s="152" t="e">
        <v>#N/A</v>
      </c>
      <c r="H326" s="152" t="s">
        <v>2381</v>
      </c>
      <c r="I326" s="152">
        <v>104230</v>
      </c>
      <c r="J326" s="152" t="e">
        <v>#N/A</v>
      </c>
      <c r="K326" s="152" t="e">
        <v>#N/A</v>
      </c>
      <c r="L326" s="152">
        <v>0</v>
      </c>
      <c r="M326" s="152">
        <v>9.3333333333333321</v>
      </c>
      <c r="N326" s="152">
        <v>0</v>
      </c>
      <c r="O326" s="152">
        <v>9.3333333333333321</v>
      </c>
      <c r="P326" s="152">
        <v>1</v>
      </c>
      <c r="Q326" s="154">
        <v>11</v>
      </c>
    </row>
    <row r="327" spans="1:17" x14ac:dyDescent="0.25">
      <c r="A327">
        <v>335</v>
      </c>
      <c r="B327" t="s">
        <v>155</v>
      </c>
      <c r="C327">
        <v>104269</v>
      </c>
      <c r="D327" s="152" t="s">
        <v>2773</v>
      </c>
      <c r="E327" s="152" t="s">
        <v>4673</v>
      </c>
      <c r="F327" s="153">
        <v>1</v>
      </c>
      <c r="G327" s="152" t="e">
        <v>#N/A</v>
      </c>
      <c r="H327" s="152" t="s">
        <v>2382</v>
      </c>
      <c r="I327" s="152">
        <v>104269</v>
      </c>
      <c r="J327" s="152" t="e">
        <v>#N/A</v>
      </c>
      <c r="K327" s="152" t="e">
        <v>#N/A</v>
      </c>
      <c r="L327" s="152">
        <v>92.5</v>
      </c>
      <c r="M327" s="152">
        <v>134.75</v>
      </c>
      <c r="N327" s="152">
        <v>92.5</v>
      </c>
      <c r="O327" s="152">
        <v>134.75</v>
      </c>
      <c r="P327" s="152">
        <v>0</v>
      </c>
      <c r="Q327" s="154">
        <v>10</v>
      </c>
    </row>
    <row r="328" spans="1:17" x14ac:dyDescent="0.25">
      <c r="A328">
        <v>335</v>
      </c>
      <c r="B328" t="s">
        <v>155</v>
      </c>
      <c r="C328">
        <v>104271</v>
      </c>
      <c r="D328" s="152" t="s">
        <v>4690</v>
      </c>
      <c r="E328" s="152" t="s">
        <v>4673</v>
      </c>
      <c r="F328" s="153">
        <v>1</v>
      </c>
      <c r="G328" s="152" t="e">
        <v>#N/A</v>
      </c>
      <c r="H328" s="152" t="s">
        <v>2383</v>
      </c>
      <c r="I328" s="152">
        <v>104271</v>
      </c>
      <c r="J328" s="152" t="e">
        <v>#N/A</v>
      </c>
      <c r="K328" s="152" t="e">
        <v>#N/A</v>
      </c>
      <c r="L328" s="152">
        <v>75.416666666666671</v>
      </c>
      <c r="M328" s="152">
        <v>108.5</v>
      </c>
      <c r="N328" s="152">
        <v>75.416666666666671</v>
      </c>
      <c r="O328" s="152">
        <v>108.5</v>
      </c>
      <c r="P328" s="152">
        <v>0</v>
      </c>
      <c r="Q328" s="154">
        <v>10</v>
      </c>
    </row>
    <row r="329" spans="1:17" x14ac:dyDescent="0.25">
      <c r="A329">
        <v>335</v>
      </c>
      <c r="B329" t="s">
        <v>155</v>
      </c>
      <c r="C329">
        <v>104274</v>
      </c>
      <c r="D329" s="152" t="s">
        <v>4691</v>
      </c>
      <c r="E329" s="152" t="s">
        <v>4673</v>
      </c>
      <c r="F329" s="153"/>
      <c r="G329" s="152" t="e">
        <v>#N/A</v>
      </c>
      <c r="H329" s="152" t="s">
        <v>2384</v>
      </c>
      <c r="I329" s="152">
        <v>104274</v>
      </c>
      <c r="J329" s="152" t="e">
        <v>#N/A</v>
      </c>
      <c r="K329" s="152" t="e">
        <v>#N/A</v>
      </c>
      <c r="L329" s="152">
        <v>42.916666666666671</v>
      </c>
      <c r="M329" s="152">
        <v>60.083333333333336</v>
      </c>
      <c r="N329" s="152">
        <v>42.916666666666671</v>
      </c>
      <c r="O329" s="152">
        <v>60.083333333333336</v>
      </c>
      <c r="P329" s="152">
        <v>0</v>
      </c>
      <c r="Q329" s="154">
        <v>10</v>
      </c>
    </row>
    <row r="330" spans="1:17" x14ac:dyDescent="0.25">
      <c r="A330">
        <v>336</v>
      </c>
      <c r="B330" t="s">
        <v>170</v>
      </c>
      <c r="C330">
        <v>104311</v>
      </c>
      <c r="D330" s="152" t="s">
        <v>2385</v>
      </c>
      <c r="E330" s="152" t="s">
        <v>4670</v>
      </c>
      <c r="F330" s="153"/>
      <c r="G330" s="152" t="e">
        <v>#N/A</v>
      </c>
      <c r="H330" s="152" t="s">
        <v>2385</v>
      </c>
      <c r="I330" s="152">
        <v>104311</v>
      </c>
      <c r="J330" s="152" t="e">
        <v>#N/A</v>
      </c>
      <c r="K330" s="152" t="e">
        <v>#N/A</v>
      </c>
      <c r="L330" s="152">
        <v>3.333333333333333</v>
      </c>
      <c r="M330" s="152">
        <v>4.6666666666666661</v>
      </c>
      <c r="N330" s="152">
        <v>3.333333333333333</v>
      </c>
      <c r="O330" s="152">
        <v>4.6666666666666661</v>
      </c>
      <c r="P330" s="152">
        <v>1</v>
      </c>
      <c r="Q330" s="154">
        <v>11</v>
      </c>
    </row>
    <row r="331" spans="1:17" x14ac:dyDescent="0.25">
      <c r="A331">
        <v>336</v>
      </c>
      <c r="B331" t="s">
        <v>170</v>
      </c>
      <c r="C331">
        <v>104387</v>
      </c>
      <c r="D331" s="152" t="s">
        <v>2386</v>
      </c>
      <c r="E331" s="152" t="s">
        <v>4670</v>
      </c>
      <c r="F331" s="153"/>
      <c r="G331" s="152" t="e">
        <v>#N/A</v>
      </c>
      <c r="H331" s="152" t="s">
        <v>2386</v>
      </c>
      <c r="I331" s="152">
        <v>104387</v>
      </c>
      <c r="J331" s="152" t="e">
        <v>#N/A</v>
      </c>
      <c r="K331" s="152" t="e">
        <v>#N/A</v>
      </c>
      <c r="L331" s="152">
        <v>5</v>
      </c>
      <c r="M331" s="152">
        <v>7</v>
      </c>
      <c r="N331" s="152">
        <v>5</v>
      </c>
      <c r="O331" s="152">
        <v>7</v>
      </c>
      <c r="P331" s="152">
        <v>1</v>
      </c>
      <c r="Q331" s="154">
        <v>11</v>
      </c>
    </row>
    <row r="332" spans="1:17" x14ac:dyDescent="0.25">
      <c r="A332">
        <v>336</v>
      </c>
      <c r="B332" t="s">
        <v>170</v>
      </c>
      <c r="C332">
        <v>104412</v>
      </c>
      <c r="D332" s="152" t="s">
        <v>2387</v>
      </c>
      <c r="E332" s="152" t="s">
        <v>4673</v>
      </c>
      <c r="F332" s="153"/>
      <c r="G332" s="152" t="e">
        <v>#N/A</v>
      </c>
      <c r="H332" s="152" t="s">
        <v>2387</v>
      </c>
      <c r="I332" s="152">
        <v>104412</v>
      </c>
      <c r="J332" s="152" t="e">
        <v>#N/A</v>
      </c>
      <c r="K332" s="152" t="e">
        <v>#N/A</v>
      </c>
      <c r="L332" s="152">
        <v>79.166666666666671</v>
      </c>
      <c r="M332" s="152">
        <v>110.83333333333334</v>
      </c>
      <c r="N332" s="152">
        <v>79.166666666666671</v>
      </c>
      <c r="O332" s="152">
        <v>110.83333333333334</v>
      </c>
      <c r="P332" s="152">
        <v>0</v>
      </c>
      <c r="Q332" s="154">
        <v>10</v>
      </c>
    </row>
    <row r="333" spans="1:17" x14ac:dyDescent="0.25">
      <c r="A333">
        <v>336</v>
      </c>
      <c r="B333" t="s">
        <v>170</v>
      </c>
      <c r="C333">
        <v>104415</v>
      </c>
      <c r="D333" s="152" t="s">
        <v>2388</v>
      </c>
      <c r="E333" s="152" t="s">
        <v>4673</v>
      </c>
      <c r="F333" s="153"/>
      <c r="G333" s="152" t="e">
        <v>#N/A</v>
      </c>
      <c r="H333" s="152" t="s">
        <v>2388</v>
      </c>
      <c r="I333" s="152">
        <v>104415</v>
      </c>
      <c r="J333" s="152" t="e">
        <v>#N/A</v>
      </c>
      <c r="K333" s="152" t="e">
        <v>#N/A</v>
      </c>
      <c r="L333" s="152">
        <v>60.416666666666671</v>
      </c>
      <c r="M333" s="152">
        <v>84.583333333333343</v>
      </c>
      <c r="N333" s="152">
        <v>60.416666666666671</v>
      </c>
      <c r="O333" s="152">
        <v>84.583333333333343</v>
      </c>
      <c r="P333" s="152">
        <v>0</v>
      </c>
      <c r="Q333" s="154">
        <v>10</v>
      </c>
    </row>
    <row r="334" spans="1:17" x14ac:dyDescent="0.25">
      <c r="A334">
        <v>340</v>
      </c>
      <c r="B334" t="s">
        <v>86</v>
      </c>
      <c r="C334">
        <v>104418</v>
      </c>
      <c r="D334" s="152" t="s">
        <v>2389</v>
      </c>
      <c r="E334" s="152" t="s">
        <v>1969</v>
      </c>
      <c r="F334" s="153">
        <v>34578</v>
      </c>
      <c r="G334" s="152" t="e">
        <v>#N/A</v>
      </c>
      <c r="H334" s="152" t="s">
        <v>2389</v>
      </c>
      <c r="I334" s="152">
        <v>104418</v>
      </c>
      <c r="J334" s="152" t="e">
        <v>#N/A</v>
      </c>
      <c r="K334" s="152" t="e">
        <v>#N/A</v>
      </c>
      <c r="L334" s="152">
        <v>41.666666666666671</v>
      </c>
      <c r="M334" s="152">
        <v>58.333333333333336</v>
      </c>
      <c r="N334" s="152">
        <v>41.666666666666671</v>
      </c>
      <c r="O334" s="152">
        <v>58.333333333333336</v>
      </c>
      <c r="P334" s="152">
        <v>0</v>
      </c>
      <c r="Q334" s="154">
        <v>10</v>
      </c>
    </row>
    <row r="335" spans="1:17" x14ac:dyDescent="0.25">
      <c r="A335">
        <v>340</v>
      </c>
      <c r="B335" t="s">
        <v>86</v>
      </c>
      <c r="C335">
        <v>104495</v>
      </c>
      <c r="D335" s="152" t="s">
        <v>2391</v>
      </c>
      <c r="E335" s="152" t="s">
        <v>4673</v>
      </c>
      <c r="F335" s="153"/>
      <c r="G335" s="152" t="e">
        <v>#N/A</v>
      </c>
      <c r="H335" s="152" t="s">
        <v>2391</v>
      </c>
      <c r="I335" s="152">
        <v>104495</v>
      </c>
      <c r="J335" s="152" t="e">
        <v>#N/A</v>
      </c>
      <c r="K335" s="152" t="e">
        <v>#N/A</v>
      </c>
      <c r="L335" s="152">
        <v>90.416666666666657</v>
      </c>
      <c r="M335" s="152">
        <v>126.58333333333333</v>
      </c>
      <c r="N335" s="152">
        <v>90.416666666666657</v>
      </c>
      <c r="O335" s="152">
        <v>126.58333333333333</v>
      </c>
      <c r="P335" s="152">
        <v>0</v>
      </c>
      <c r="Q335" s="154">
        <v>10</v>
      </c>
    </row>
    <row r="336" spans="1:17" x14ac:dyDescent="0.25">
      <c r="A336">
        <v>340</v>
      </c>
      <c r="B336" t="s">
        <v>86</v>
      </c>
      <c r="C336">
        <v>104498</v>
      </c>
      <c r="D336" s="152" t="s">
        <v>2392</v>
      </c>
      <c r="E336" s="152" t="s">
        <v>4673</v>
      </c>
      <c r="F336" s="153"/>
      <c r="G336" s="152" t="e">
        <v>#N/A</v>
      </c>
      <c r="H336" s="152" t="s">
        <v>2392</v>
      </c>
      <c r="I336" s="152">
        <v>104498</v>
      </c>
      <c r="J336" s="152" t="e">
        <v>#N/A</v>
      </c>
      <c r="K336" s="152" t="e">
        <v>#N/A</v>
      </c>
      <c r="L336" s="152">
        <v>104.16666666666666</v>
      </c>
      <c r="M336" s="152">
        <v>151.66666666666669</v>
      </c>
      <c r="N336" s="152">
        <v>104.16666666666666</v>
      </c>
      <c r="O336" s="152">
        <v>151.66666666666669</v>
      </c>
      <c r="P336" s="152">
        <v>0</v>
      </c>
      <c r="Q336" s="154">
        <v>10</v>
      </c>
    </row>
    <row r="337" spans="1:17" x14ac:dyDescent="0.25">
      <c r="A337">
        <v>340</v>
      </c>
      <c r="B337" t="s">
        <v>86</v>
      </c>
      <c r="C337">
        <v>104500</v>
      </c>
      <c r="D337" s="152" t="s">
        <v>2393</v>
      </c>
      <c r="E337" s="152" t="s">
        <v>4673</v>
      </c>
      <c r="F337" s="153"/>
      <c r="G337" s="152" t="e">
        <v>#N/A</v>
      </c>
      <c r="H337" s="152" t="s">
        <v>2393</v>
      </c>
      <c r="I337" s="152">
        <v>104500</v>
      </c>
      <c r="J337" s="152" t="e">
        <v>#N/A</v>
      </c>
      <c r="K337" s="152" t="e">
        <v>#N/A</v>
      </c>
      <c r="L337" s="152">
        <v>44.166666666666671</v>
      </c>
      <c r="M337" s="152">
        <v>70</v>
      </c>
      <c r="N337" s="152">
        <v>44.166666666666671</v>
      </c>
      <c r="O337" s="152">
        <v>70</v>
      </c>
      <c r="P337" s="152">
        <v>0</v>
      </c>
      <c r="Q337" s="154">
        <v>10</v>
      </c>
    </row>
    <row r="338" spans="1:17" x14ac:dyDescent="0.25">
      <c r="A338">
        <v>341</v>
      </c>
      <c r="B338" t="s">
        <v>94</v>
      </c>
      <c r="C338">
        <v>104530</v>
      </c>
      <c r="D338" s="152" t="s">
        <v>3804</v>
      </c>
      <c r="E338" s="152" t="s">
        <v>4670</v>
      </c>
      <c r="F338" s="153"/>
      <c r="G338" s="152" t="e">
        <v>#N/A</v>
      </c>
      <c r="H338" s="152" t="s">
        <v>2398</v>
      </c>
      <c r="I338" s="152">
        <v>104530</v>
      </c>
      <c r="J338" s="152" t="e">
        <v>#N/A</v>
      </c>
      <c r="K338" s="152" t="e">
        <v>#N/A</v>
      </c>
      <c r="L338" s="152">
        <v>8.3333333333333339</v>
      </c>
      <c r="M338" s="152">
        <v>11.666666666666668</v>
      </c>
      <c r="N338" s="152">
        <v>8.3333333333333339</v>
      </c>
      <c r="O338" s="152">
        <v>11.666666666666668</v>
      </c>
      <c r="P338" s="152">
        <v>1</v>
      </c>
      <c r="Q338" s="154">
        <v>11</v>
      </c>
    </row>
    <row r="339" spans="1:17" x14ac:dyDescent="0.25">
      <c r="A339">
        <v>341</v>
      </c>
      <c r="B339" t="s">
        <v>94</v>
      </c>
      <c r="C339">
        <v>104545</v>
      </c>
      <c r="D339" s="152" t="s">
        <v>3813</v>
      </c>
      <c r="E339" s="152" t="s">
        <v>4670</v>
      </c>
      <c r="F339" s="153"/>
      <c r="G339" s="152" t="e">
        <v>#N/A</v>
      </c>
      <c r="H339" s="152" t="s">
        <v>2399</v>
      </c>
      <c r="I339" s="152">
        <v>104545</v>
      </c>
      <c r="J339" s="152" t="e">
        <v>#N/A</v>
      </c>
      <c r="K339" s="152" t="e">
        <v>#N/A</v>
      </c>
      <c r="L339" s="152">
        <v>19.166666666666668</v>
      </c>
      <c r="M339" s="152">
        <v>26.833333333333336</v>
      </c>
      <c r="N339" s="152">
        <v>19.166666666666668</v>
      </c>
      <c r="O339" s="152">
        <v>26.833333333333336</v>
      </c>
      <c r="P339" s="152">
        <v>1</v>
      </c>
      <c r="Q339" s="154">
        <v>11</v>
      </c>
    </row>
    <row r="340" spans="1:17" x14ac:dyDescent="0.25">
      <c r="A340">
        <v>341</v>
      </c>
      <c r="B340" t="s">
        <v>94</v>
      </c>
      <c r="C340">
        <v>104557</v>
      </c>
      <c r="D340" s="152" t="s">
        <v>3808</v>
      </c>
      <c r="E340" s="152" t="s">
        <v>4679</v>
      </c>
      <c r="F340" s="153"/>
      <c r="G340" s="152" t="e">
        <v>#N/A</v>
      </c>
      <c r="H340" s="152" t="s">
        <v>2400</v>
      </c>
      <c r="I340" s="152">
        <v>104557</v>
      </c>
      <c r="J340" s="152" t="e">
        <v>#N/A</v>
      </c>
      <c r="K340" s="152" t="e">
        <v>#N/A</v>
      </c>
      <c r="L340" s="152">
        <v>6.6666666666666661</v>
      </c>
      <c r="M340" s="152">
        <v>9.3333333333333321</v>
      </c>
      <c r="N340" s="152">
        <v>6.6666666666666661</v>
      </c>
      <c r="O340" s="152">
        <v>9.3333333333333321</v>
      </c>
      <c r="P340" s="152">
        <v>1</v>
      </c>
      <c r="Q340" s="154">
        <v>11</v>
      </c>
    </row>
    <row r="341" spans="1:17" x14ac:dyDescent="0.25">
      <c r="A341">
        <v>341</v>
      </c>
      <c r="B341" t="s">
        <v>94</v>
      </c>
      <c r="C341">
        <v>104569</v>
      </c>
      <c r="D341" s="152" t="s">
        <v>3811</v>
      </c>
      <c r="E341" s="152" t="s">
        <v>4670</v>
      </c>
      <c r="F341" s="153"/>
      <c r="G341" s="152" t="e">
        <v>#N/A</v>
      </c>
      <c r="H341" s="152" t="s">
        <v>2401</v>
      </c>
      <c r="I341" s="152">
        <v>104569</v>
      </c>
      <c r="J341" s="152" t="e">
        <v>#N/A</v>
      </c>
      <c r="K341" s="152" t="e">
        <v>#N/A</v>
      </c>
      <c r="L341" s="152">
        <v>6.6666666666666661</v>
      </c>
      <c r="M341" s="152">
        <v>9.3333333333333321</v>
      </c>
      <c r="N341" s="152">
        <v>6.6666666666666661</v>
      </c>
      <c r="O341" s="152">
        <v>9.3333333333333321</v>
      </c>
      <c r="P341" s="152">
        <v>1</v>
      </c>
      <c r="Q341" s="154">
        <v>11</v>
      </c>
    </row>
    <row r="342" spans="1:17" x14ac:dyDescent="0.25">
      <c r="A342">
        <v>341</v>
      </c>
      <c r="B342" t="s">
        <v>94</v>
      </c>
      <c r="C342">
        <v>104632</v>
      </c>
      <c r="D342" s="152" t="s">
        <v>3810</v>
      </c>
      <c r="E342" s="152" t="s">
        <v>4668</v>
      </c>
      <c r="F342" s="153"/>
      <c r="G342" s="152" t="e">
        <v>#N/A</v>
      </c>
      <c r="H342" s="152" t="s">
        <v>2405</v>
      </c>
      <c r="I342" s="152">
        <v>104632</v>
      </c>
      <c r="J342" s="152" t="e">
        <v>#N/A</v>
      </c>
      <c r="K342" s="152" t="e">
        <v>#N/A</v>
      </c>
      <c r="L342" s="152">
        <v>8.3333333333333339</v>
      </c>
      <c r="M342" s="152">
        <v>11.666666666666668</v>
      </c>
      <c r="N342" s="152">
        <v>8.3333333333333339</v>
      </c>
      <c r="O342" s="152">
        <v>11.666666666666668</v>
      </c>
      <c r="P342" s="152">
        <v>1</v>
      </c>
      <c r="Q342" s="154">
        <v>11</v>
      </c>
    </row>
    <row r="343" spans="1:17" x14ac:dyDescent="0.25">
      <c r="A343">
        <v>341</v>
      </c>
      <c r="B343" t="s">
        <v>94</v>
      </c>
      <c r="C343">
        <v>104635</v>
      </c>
      <c r="D343" s="152" t="s">
        <v>3805</v>
      </c>
      <c r="E343" s="152" t="s">
        <v>4668</v>
      </c>
      <c r="F343" s="153"/>
      <c r="G343" s="152" t="e">
        <v>#N/A</v>
      </c>
      <c r="H343" s="152" t="s">
        <v>2406</v>
      </c>
      <c r="I343" s="152">
        <v>104635</v>
      </c>
      <c r="J343" s="152" t="e">
        <v>#N/A</v>
      </c>
      <c r="K343" s="152" t="e">
        <v>#N/A</v>
      </c>
      <c r="L343" s="152">
        <v>8.3333333333333339</v>
      </c>
      <c r="M343" s="152">
        <v>11.666666666666668</v>
      </c>
      <c r="N343" s="152">
        <v>8.3333333333333339</v>
      </c>
      <c r="O343" s="152">
        <v>11.666666666666668</v>
      </c>
      <c r="P343" s="152">
        <v>1</v>
      </c>
      <c r="Q343" s="154">
        <v>11</v>
      </c>
    </row>
    <row r="344" spans="1:17" x14ac:dyDescent="0.25">
      <c r="A344">
        <v>341</v>
      </c>
      <c r="B344" t="s">
        <v>94</v>
      </c>
      <c r="C344">
        <v>104736</v>
      </c>
      <c r="D344" s="152" t="s">
        <v>4692</v>
      </c>
      <c r="E344" s="152" t="s">
        <v>4673</v>
      </c>
      <c r="F344" s="153"/>
      <c r="G344" s="152" t="e">
        <v>#N/A</v>
      </c>
      <c r="H344" s="152" t="s">
        <v>2407</v>
      </c>
      <c r="I344" s="152">
        <v>104736</v>
      </c>
      <c r="J344" s="152" t="e">
        <v>#N/A</v>
      </c>
      <c r="K344" s="152" t="e">
        <v>#N/A</v>
      </c>
      <c r="L344" s="152">
        <v>113.33333333333334</v>
      </c>
      <c r="M344" s="152">
        <v>158.66666666666669</v>
      </c>
      <c r="N344" s="152">
        <v>113.33333333333334</v>
      </c>
      <c r="O344" s="152">
        <v>158.66666666666669</v>
      </c>
      <c r="P344" s="152">
        <v>0</v>
      </c>
      <c r="Q344" s="154">
        <v>10</v>
      </c>
    </row>
    <row r="345" spans="1:17" x14ac:dyDescent="0.25">
      <c r="A345">
        <v>341</v>
      </c>
      <c r="B345" t="s">
        <v>94</v>
      </c>
      <c r="C345">
        <v>104739</v>
      </c>
      <c r="D345" s="152" t="s">
        <v>4693</v>
      </c>
      <c r="E345" s="152" t="s">
        <v>4673</v>
      </c>
      <c r="F345" s="153"/>
      <c r="G345" s="152" t="e">
        <v>#N/A</v>
      </c>
      <c r="H345" s="152" t="s">
        <v>2408</v>
      </c>
      <c r="I345" s="152">
        <v>104739</v>
      </c>
      <c r="J345" s="152" t="e">
        <v>#N/A</v>
      </c>
      <c r="K345" s="152" t="e">
        <v>#N/A</v>
      </c>
      <c r="L345" s="152">
        <v>31.25</v>
      </c>
      <c r="M345" s="152">
        <v>43.75</v>
      </c>
      <c r="N345" s="152">
        <v>31.25</v>
      </c>
      <c r="O345" s="152">
        <v>43.75</v>
      </c>
      <c r="P345" s="152">
        <v>0</v>
      </c>
      <c r="Q345" s="154">
        <v>10</v>
      </c>
    </row>
    <row r="346" spans="1:17" x14ac:dyDescent="0.25">
      <c r="A346">
        <v>341</v>
      </c>
      <c r="B346" t="s">
        <v>94</v>
      </c>
      <c r="C346">
        <v>104742</v>
      </c>
      <c r="D346" s="152" t="s">
        <v>4694</v>
      </c>
      <c r="E346" s="152" t="s">
        <v>4673</v>
      </c>
      <c r="F346" s="153"/>
      <c r="G346" s="152" t="e">
        <v>#N/A</v>
      </c>
      <c r="H346" s="152" t="s">
        <v>2409</v>
      </c>
      <c r="I346" s="152">
        <v>104742</v>
      </c>
      <c r="J346" s="152" t="e">
        <v>#N/A</v>
      </c>
      <c r="K346" s="152" t="e">
        <v>#N/A</v>
      </c>
      <c r="L346" s="152">
        <v>29.583333333333336</v>
      </c>
      <c r="M346" s="152">
        <v>41.416666666666671</v>
      </c>
      <c r="N346" s="152">
        <v>29.583333333333336</v>
      </c>
      <c r="O346" s="152">
        <v>41.416666666666671</v>
      </c>
      <c r="P346" s="152">
        <v>0</v>
      </c>
      <c r="Q346" s="154">
        <v>10</v>
      </c>
    </row>
    <row r="347" spans="1:17" x14ac:dyDescent="0.25">
      <c r="A347">
        <v>341</v>
      </c>
      <c r="B347" t="s">
        <v>94</v>
      </c>
      <c r="C347">
        <v>104748</v>
      </c>
      <c r="D347" s="152" t="s">
        <v>4695</v>
      </c>
      <c r="E347" s="152" t="s">
        <v>4673</v>
      </c>
      <c r="F347" s="153"/>
      <c r="G347" s="152" t="e">
        <v>#N/A</v>
      </c>
      <c r="H347" s="152" t="s">
        <v>2410</v>
      </c>
      <c r="I347" s="152">
        <v>104748</v>
      </c>
      <c r="J347" s="152" t="e">
        <v>#N/A</v>
      </c>
      <c r="K347" s="152" t="e">
        <v>#N/A</v>
      </c>
      <c r="L347" s="152">
        <v>71.666666666666671</v>
      </c>
      <c r="M347" s="152">
        <v>99.166666666666657</v>
      </c>
      <c r="N347" s="152">
        <v>71.666666666666671</v>
      </c>
      <c r="O347" s="152">
        <v>99.166666666666657</v>
      </c>
      <c r="P347" s="152">
        <v>0</v>
      </c>
      <c r="Q347" s="154">
        <v>10</v>
      </c>
    </row>
    <row r="348" spans="1:17" x14ac:dyDescent="0.25">
      <c r="A348">
        <v>341</v>
      </c>
      <c r="B348" t="s">
        <v>94</v>
      </c>
      <c r="C348">
        <v>104749</v>
      </c>
      <c r="D348" s="152" t="s">
        <v>4696</v>
      </c>
      <c r="E348" s="152" t="s">
        <v>4673</v>
      </c>
      <c r="F348" s="153"/>
      <c r="G348" s="152" t="e">
        <v>#N/A</v>
      </c>
      <c r="H348" s="152" t="s">
        <v>2411</v>
      </c>
      <c r="I348" s="152">
        <v>104749</v>
      </c>
      <c r="J348" s="152" t="e">
        <v>#N/A</v>
      </c>
      <c r="K348" s="152" t="e">
        <v>#N/A</v>
      </c>
      <c r="L348" s="152">
        <v>61.666666666666671</v>
      </c>
      <c r="M348" s="152">
        <v>85.75</v>
      </c>
      <c r="N348" s="152">
        <v>61.666666666666671</v>
      </c>
      <c r="O348" s="152">
        <v>85.75</v>
      </c>
      <c r="P348" s="152">
        <v>0</v>
      </c>
      <c r="Q348" s="154">
        <v>10</v>
      </c>
    </row>
    <row r="349" spans="1:17" x14ac:dyDescent="0.25">
      <c r="A349">
        <v>341</v>
      </c>
      <c r="B349" t="s">
        <v>94</v>
      </c>
      <c r="C349">
        <v>104750</v>
      </c>
      <c r="D349" s="152" t="s">
        <v>4697</v>
      </c>
      <c r="E349" s="152" t="s">
        <v>4673</v>
      </c>
      <c r="F349" s="153"/>
      <c r="G349" s="152" t="e">
        <v>#N/A</v>
      </c>
      <c r="H349" s="152" t="s">
        <v>2414</v>
      </c>
      <c r="I349" s="152">
        <v>104750</v>
      </c>
      <c r="J349" s="152" t="e">
        <v>#N/A</v>
      </c>
      <c r="K349" s="152" t="e">
        <v>#N/A</v>
      </c>
      <c r="L349" s="152">
        <v>87.5</v>
      </c>
      <c r="M349" s="152">
        <v>122.5</v>
      </c>
      <c r="N349" s="152">
        <v>87.5</v>
      </c>
      <c r="O349" s="152">
        <v>122.5</v>
      </c>
      <c r="P349" s="152">
        <v>0</v>
      </c>
      <c r="Q349" s="154">
        <v>10</v>
      </c>
    </row>
    <row r="350" spans="1:17" x14ac:dyDescent="0.25">
      <c r="A350">
        <v>341</v>
      </c>
      <c r="B350" t="s">
        <v>94</v>
      </c>
      <c r="C350">
        <v>104751</v>
      </c>
      <c r="D350" s="152" t="s">
        <v>4698</v>
      </c>
      <c r="E350" s="152" t="s">
        <v>4673</v>
      </c>
      <c r="F350" s="153"/>
      <c r="G350" s="152" t="e">
        <v>#N/A</v>
      </c>
      <c r="H350" s="152" t="s">
        <v>2412</v>
      </c>
      <c r="I350" s="152">
        <v>104751</v>
      </c>
      <c r="J350" s="152" t="e">
        <v>#N/A</v>
      </c>
      <c r="K350" s="152" t="e">
        <v>#N/A</v>
      </c>
      <c r="L350" s="152">
        <v>77.083333333333329</v>
      </c>
      <c r="M350" s="152">
        <v>145.83333333333331</v>
      </c>
      <c r="N350" s="152">
        <v>77.083333333333329</v>
      </c>
      <c r="O350" s="152">
        <v>145.83333333333331</v>
      </c>
      <c r="P350" s="152">
        <v>0</v>
      </c>
      <c r="Q350" s="154">
        <v>10</v>
      </c>
    </row>
    <row r="351" spans="1:17" x14ac:dyDescent="0.25">
      <c r="A351">
        <v>342</v>
      </c>
      <c r="B351" t="s">
        <v>3857</v>
      </c>
      <c r="C351">
        <v>104757</v>
      </c>
      <c r="D351" s="152" t="s">
        <v>2418</v>
      </c>
      <c r="E351" s="152" t="s">
        <v>1969</v>
      </c>
      <c r="F351" s="153"/>
      <c r="G351" s="152" t="e">
        <v>#N/A</v>
      </c>
      <c r="H351" s="152" t="s">
        <v>2418</v>
      </c>
      <c r="I351" s="152">
        <v>104757</v>
      </c>
      <c r="J351" s="152" t="e">
        <v>#N/A</v>
      </c>
      <c r="K351" s="152" t="e">
        <v>#N/A</v>
      </c>
      <c r="L351" s="152">
        <v>10.416666666666668</v>
      </c>
      <c r="M351" s="152">
        <v>14.583333333333334</v>
      </c>
      <c r="N351" s="152">
        <v>10.416666666666668</v>
      </c>
      <c r="O351" s="152">
        <v>14.583333333333334</v>
      </c>
      <c r="P351" s="152">
        <v>0</v>
      </c>
      <c r="Q351" s="154">
        <v>10</v>
      </c>
    </row>
    <row r="352" spans="1:17" x14ac:dyDescent="0.25">
      <c r="A352">
        <v>342</v>
      </c>
      <c r="B352" t="s">
        <v>3857</v>
      </c>
      <c r="C352">
        <v>104771</v>
      </c>
      <c r="D352" s="152" t="s">
        <v>2420</v>
      </c>
      <c r="E352" s="152" t="s">
        <v>4670</v>
      </c>
      <c r="F352" s="153"/>
      <c r="G352" s="152" t="e">
        <v>#N/A</v>
      </c>
      <c r="H352" s="152" t="s">
        <v>2420</v>
      </c>
      <c r="I352" s="152">
        <v>104771</v>
      </c>
      <c r="J352" s="152" t="e">
        <v>#N/A</v>
      </c>
      <c r="K352" s="152" t="e">
        <v>#N/A</v>
      </c>
      <c r="L352" s="152">
        <v>3.333333333333333</v>
      </c>
      <c r="M352" s="152">
        <v>4.6666666666666661</v>
      </c>
      <c r="N352" s="152">
        <v>3.333333333333333</v>
      </c>
      <c r="O352" s="152">
        <v>4.6666666666666661</v>
      </c>
      <c r="P352" s="152">
        <v>1</v>
      </c>
      <c r="Q352" s="154">
        <v>11</v>
      </c>
    </row>
    <row r="353" spans="1:17" x14ac:dyDescent="0.25">
      <c r="A353">
        <v>342</v>
      </c>
      <c r="B353" t="s">
        <v>3857</v>
      </c>
      <c r="C353">
        <v>104787</v>
      </c>
      <c r="D353" s="152" t="s">
        <v>2421</v>
      </c>
      <c r="E353" s="152" t="s">
        <v>4680</v>
      </c>
      <c r="F353" s="153"/>
      <c r="G353" s="152" t="e">
        <v>#N/A</v>
      </c>
      <c r="H353" s="152" t="s">
        <v>2421</v>
      </c>
      <c r="I353" s="152">
        <v>104787</v>
      </c>
      <c r="J353" s="152" t="e">
        <v>#N/A</v>
      </c>
      <c r="K353" s="152" t="e">
        <v>#N/A</v>
      </c>
      <c r="L353" s="152">
        <v>8.3333333333333339</v>
      </c>
      <c r="M353" s="152">
        <v>11.666666666666668</v>
      </c>
      <c r="N353" s="152">
        <v>8.3333333333333339</v>
      </c>
      <c r="O353" s="152">
        <v>11.666666666666668</v>
      </c>
      <c r="P353" s="152">
        <v>1</v>
      </c>
      <c r="Q353" s="154">
        <v>11</v>
      </c>
    </row>
    <row r="354" spans="1:17" x14ac:dyDescent="0.25">
      <c r="A354">
        <v>342</v>
      </c>
      <c r="B354" t="s">
        <v>3857</v>
      </c>
      <c r="C354">
        <v>104797</v>
      </c>
      <c r="D354" s="152" t="s">
        <v>2422</v>
      </c>
      <c r="E354" s="152" t="s">
        <v>4668</v>
      </c>
      <c r="F354" s="153"/>
      <c r="G354" s="152" t="e">
        <v>#N/A</v>
      </c>
      <c r="H354" s="152" t="s">
        <v>2422</v>
      </c>
      <c r="I354" s="152">
        <v>104797</v>
      </c>
      <c r="J354" s="152" t="e">
        <v>#N/A</v>
      </c>
      <c r="K354" s="152" t="e">
        <v>#N/A</v>
      </c>
      <c r="L354" s="152">
        <v>13.333333333333332</v>
      </c>
      <c r="M354" s="152">
        <v>18.666666666666664</v>
      </c>
      <c r="N354" s="152">
        <v>13.333333333333332</v>
      </c>
      <c r="O354" s="152">
        <v>18.666666666666664</v>
      </c>
      <c r="P354" s="152">
        <v>1</v>
      </c>
      <c r="Q354" s="154">
        <v>11</v>
      </c>
    </row>
    <row r="355" spans="1:17" x14ac:dyDescent="0.25">
      <c r="A355">
        <v>342</v>
      </c>
      <c r="B355" t="s">
        <v>3857</v>
      </c>
      <c r="C355">
        <v>104843</v>
      </c>
      <c r="D355" s="152" t="s">
        <v>2424</v>
      </c>
      <c r="E355" s="152" t="s">
        <v>4673</v>
      </c>
      <c r="F355" s="153"/>
      <c r="G355" s="152" t="e">
        <v>#N/A</v>
      </c>
      <c r="H355" s="152" t="s">
        <v>2424</v>
      </c>
      <c r="I355" s="152">
        <v>104843</v>
      </c>
      <c r="J355" s="152" t="e">
        <v>#N/A</v>
      </c>
      <c r="K355" s="152" t="e">
        <v>#N/A</v>
      </c>
      <c r="L355" s="152">
        <v>27.083333333333336</v>
      </c>
      <c r="M355" s="152">
        <v>37.916666666666671</v>
      </c>
      <c r="N355" s="152">
        <v>27.083333333333336</v>
      </c>
      <c r="O355" s="152">
        <v>37.916666666666671</v>
      </c>
      <c r="P355" s="152">
        <v>0</v>
      </c>
      <c r="Q355" s="154">
        <v>10</v>
      </c>
    </row>
    <row r="356" spans="1:17" x14ac:dyDescent="0.25">
      <c r="A356">
        <v>343</v>
      </c>
      <c r="B356" t="s">
        <v>127</v>
      </c>
      <c r="C356">
        <v>104850</v>
      </c>
      <c r="D356" s="152" t="s">
        <v>2427</v>
      </c>
      <c r="E356" s="152" t="s">
        <v>1969</v>
      </c>
      <c r="F356" s="153">
        <v>34943</v>
      </c>
      <c r="G356" s="152" t="e">
        <v>#N/A</v>
      </c>
      <c r="H356" s="152" t="s">
        <v>2427</v>
      </c>
      <c r="I356" s="152">
        <v>104850</v>
      </c>
      <c r="J356" s="152" t="e">
        <v>#N/A</v>
      </c>
      <c r="K356" s="152" t="e">
        <v>#N/A</v>
      </c>
      <c r="L356" s="152">
        <v>11.25</v>
      </c>
      <c r="M356" s="152">
        <v>22.75</v>
      </c>
      <c r="N356" s="152">
        <v>11.25</v>
      </c>
      <c r="O356" s="152">
        <v>22.75</v>
      </c>
      <c r="P356" s="152">
        <v>0</v>
      </c>
      <c r="Q356" s="154">
        <v>10</v>
      </c>
    </row>
    <row r="357" spans="1:17" x14ac:dyDescent="0.25">
      <c r="A357">
        <v>343</v>
      </c>
      <c r="B357" t="s">
        <v>127</v>
      </c>
      <c r="C357">
        <v>104866</v>
      </c>
      <c r="D357" s="152" t="s">
        <v>2429</v>
      </c>
      <c r="E357" s="152" t="s">
        <v>4670</v>
      </c>
      <c r="F357" s="153"/>
      <c r="G357" s="152" t="e">
        <v>#N/A</v>
      </c>
      <c r="H357" s="152" t="s">
        <v>2429</v>
      </c>
      <c r="I357" s="152">
        <v>104866</v>
      </c>
      <c r="J357" s="152" t="e">
        <v>#N/A</v>
      </c>
      <c r="K357" s="152" t="e">
        <v>#N/A</v>
      </c>
      <c r="L357" s="152">
        <v>0</v>
      </c>
      <c r="M357" s="152">
        <v>7</v>
      </c>
      <c r="N357" s="152">
        <v>0</v>
      </c>
      <c r="O357" s="152">
        <v>7</v>
      </c>
      <c r="P357" s="152">
        <v>1</v>
      </c>
      <c r="Q357" s="154">
        <v>11</v>
      </c>
    </row>
    <row r="358" spans="1:17" x14ac:dyDescent="0.25">
      <c r="A358">
        <v>343</v>
      </c>
      <c r="B358" t="s">
        <v>127</v>
      </c>
      <c r="C358">
        <v>104869</v>
      </c>
      <c r="D358" s="152" t="s">
        <v>2430</v>
      </c>
      <c r="E358" s="152" t="s">
        <v>4670</v>
      </c>
      <c r="F358" s="153"/>
      <c r="G358" s="152" t="e">
        <v>#N/A</v>
      </c>
      <c r="H358" s="152" t="s">
        <v>2430</v>
      </c>
      <c r="I358" s="152">
        <v>104869</v>
      </c>
      <c r="J358" s="152" t="e">
        <v>#N/A</v>
      </c>
      <c r="K358" s="152" t="e">
        <v>#N/A</v>
      </c>
      <c r="L358" s="152">
        <v>15</v>
      </c>
      <c r="M358" s="152">
        <v>21</v>
      </c>
      <c r="N358" s="152">
        <v>15</v>
      </c>
      <c r="O358" s="152">
        <v>21</v>
      </c>
      <c r="P358" s="152">
        <v>1</v>
      </c>
      <c r="Q358" s="154">
        <v>11</v>
      </c>
    </row>
    <row r="359" spans="1:17" x14ac:dyDescent="0.25">
      <c r="A359">
        <v>343</v>
      </c>
      <c r="B359" t="s">
        <v>127</v>
      </c>
      <c r="C359">
        <v>104883</v>
      </c>
      <c r="D359" s="152" t="s">
        <v>2432</v>
      </c>
      <c r="E359" s="152" t="s">
        <v>4670</v>
      </c>
      <c r="F359" s="153"/>
      <c r="G359" s="152" t="e">
        <v>#N/A</v>
      </c>
      <c r="H359" s="152" t="s">
        <v>2432</v>
      </c>
      <c r="I359" s="152">
        <v>104883</v>
      </c>
      <c r="J359" s="152" t="e">
        <v>#N/A</v>
      </c>
      <c r="K359" s="152" t="e">
        <v>#N/A</v>
      </c>
      <c r="L359" s="152">
        <v>8.3333333333333339</v>
      </c>
      <c r="M359" s="152">
        <v>11.666666666666668</v>
      </c>
      <c r="N359" s="152">
        <v>8.3333333333333339</v>
      </c>
      <c r="O359" s="152">
        <v>11.666666666666668</v>
      </c>
      <c r="P359" s="152">
        <v>1</v>
      </c>
      <c r="Q359" s="154">
        <v>11</v>
      </c>
    </row>
    <row r="360" spans="1:17" x14ac:dyDescent="0.25">
      <c r="A360">
        <v>343</v>
      </c>
      <c r="B360" t="s">
        <v>127</v>
      </c>
      <c r="C360">
        <v>104885</v>
      </c>
      <c r="D360" s="152" t="s">
        <v>3856</v>
      </c>
      <c r="E360" s="152" t="s">
        <v>4670</v>
      </c>
      <c r="F360" s="153"/>
      <c r="G360" s="152" t="e">
        <v>#N/A</v>
      </c>
      <c r="H360" s="152" t="s">
        <v>2433</v>
      </c>
      <c r="I360" s="152">
        <v>104885</v>
      </c>
      <c r="J360" s="152" t="e">
        <v>#N/A</v>
      </c>
      <c r="K360" s="152" t="e">
        <v>#N/A</v>
      </c>
      <c r="L360" s="152">
        <v>17.5</v>
      </c>
      <c r="M360" s="152">
        <v>24.5</v>
      </c>
      <c r="N360" s="152">
        <v>17.5</v>
      </c>
      <c r="O360" s="152">
        <v>24.5</v>
      </c>
      <c r="P360" s="152">
        <v>1</v>
      </c>
      <c r="Q360" s="154">
        <v>11</v>
      </c>
    </row>
    <row r="361" spans="1:17" x14ac:dyDescent="0.25">
      <c r="A361">
        <v>343</v>
      </c>
      <c r="B361" t="s">
        <v>127</v>
      </c>
      <c r="C361">
        <v>104886</v>
      </c>
      <c r="D361" s="152" t="s">
        <v>3854</v>
      </c>
      <c r="E361" s="152" t="s">
        <v>4670</v>
      </c>
      <c r="F361" s="153"/>
      <c r="G361" s="152" t="e">
        <v>#N/A</v>
      </c>
      <c r="H361" s="152" t="s">
        <v>2434</v>
      </c>
      <c r="I361" s="152">
        <v>104886</v>
      </c>
      <c r="J361" s="152" t="e">
        <v>#N/A</v>
      </c>
      <c r="K361" s="152" t="e">
        <v>#N/A</v>
      </c>
      <c r="L361" s="152">
        <v>4.166666666666667</v>
      </c>
      <c r="M361" s="152">
        <v>5.8333333333333339</v>
      </c>
      <c r="N361" s="152">
        <v>4.166666666666667</v>
      </c>
      <c r="O361" s="152">
        <v>5.8333333333333339</v>
      </c>
      <c r="P361" s="152">
        <v>1</v>
      </c>
      <c r="Q361" s="154">
        <v>11</v>
      </c>
    </row>
    <row r="362" spans="1:17" x14ac:dyDescent="0.25">
      <c r="A362">
        <v>343</v>
      </c>
      <c r="B362" t="s">
        <v>127</v>
      </c>
      <c r="C362">
        <v>104942</v>
      </c>
      <c r="D362" s="152" t="s">
        <v>3851</v>
      </c>
      <c r="E362" s="152" t="s">
        <v>4668</v>
      </c>
      <c r="F362" s="153"/>
      <c r="G362" s="152" t="e">
        <v>#N/A</v>
      </c>
      <c r="H362" s="152" t="s">
        <v>2436</v>
      </c>
      <c r="I362" s="152">
        <v>104942</v>
      </c>
      <c r="J362" s="152" t="e">
        <v>#N/A</v>
      </c>
      <c r="K362" s="152" t="e">
        <v>#N/A</v>
      </c>
      <c r="L362" s="152">
        <v>0</v>
      </c>
      <c r="M362" s="152">
        <v>9.3333333333333321</v>
      </c>
      <c r="N362" s="152">
        <v>0</v>
      </c>
      <c r="O362" s="152">
        <v>9.3333333333333321</v>
      </c>
      <c r="P362" s="152">
        <v>1</v>
      </c>
      <c r="Q362" s="154">
        <v>11</v>
      </c>
    </row>
    <row r="363" spans="1:17" x14ac:dyDescent="0.25">
      <c r="A363">
        <v>343</v>
      </c>
      <c r="B363" t="s">
        <v>127</v>
      </c>
      <c r="C363">
        <v>104962</v>
      </c>
      <c r="D363" s="152" t="s">
        <v>3853</v>
      </c>
      <c r="E363" s="152" t="s">
        <v>4668</v>
      </c>
      <c r="F363" s="153"/>
      <c r="G363" s="152" t="e">
        <v>#N/A</v>
      </c>
      <c r="H363" s="152" t="s">
        <v>2438</v>
      </c>
      <c r="I363" s="152">
        <v>104962</v>
      </c>
      <c r="J363" s="152" t="e">
        <v>#N/A</v>
      </c>
      <c r="K363" s="152" t="e">
        <v>#N/A</v>
      </c>
      <c r="L363" s="152">
        <v>7.5</v>
      </c>
      <c r="M363" s="152">
        <v>15.166666666666666</v>
      </c>
      <c r="N363" s="152">
        <v>7.5</v>
      </c>
      <c r="O363" s="152">
        <v>15.166666666666666</v>
      </c>
      <c r="P363" s="152">
        <v>1</v>
      </c>
      <c r="Q363" s="154">
        <v>11</v>
      </c>
    </row>
    <row r="364" spans="1:17" x14ac:dyDescent="0.25">
      <c r="A364">
        <v>343</v>
      </c>
      <c r="B364" t="s">
        <v>127</v>
      </c>
      <c r="C364">
        <v>104977</v>
      </c>
      <c r="D364" s="152" t="s">
        <v>4699</v>
      </c>
      <c r="E364" s="152" t="s">
        <v>4673</v>
      </c>
      <c r="F364" s="153"/>
      <c r="G364" s="152" t="e">
        <v>#N/A</v>
      </c>
      <c r="H364" s="152" t="s">
        <v>2439</v>
      </c>
      <c r="I364" s="152">
        <v>104977</v>
      </c>
      <c r="J364" s="152" t="e">
        <v>#N/A</v>
      </c>
      <c r="K364" s="152" t="e">
        <v>#N/A</v>
      </c>
      <c r="L364" s="152">
        <v>53.75</v>
      </c>
      <c r="M364" s="152">
        <v>74.083333333333343</v>
      </c>
      <c r="N364" s="152">
        <v>53.75</v>
      </c>
      <c r="O364" s="152">
        <v>74.083333333333343</v>
      </c>
      <c r="P364" s="152">
        <v>0</v>
      </c>
      <c r="Q364" s="154">
        <v>10</v>
      </c>
    </row>
    <row r="365" spans="1:17" x14ac:dyDescent="0.25">
      <c r="A365">
        <v>343</v>
      </c>
      <c r="B365" t="s">
        <v>127</v>
      </c>
      <c r="C365">
        <v>104980</v>
      </c>
      <c r="D365" s="152" t="s">
        <v>2441</v>
      </c>
      <c r="E365" s="152" t="s">
        <v>4673</v>
      </c>
      <c r="F365" s="153"/>
      <c r="G365" s="152" t="e">
        <v>#N/A</v>
      </c>
      <c r="H365" s="152" t="s">
        <v>2441</v>
      </c>
      <c r="I365" s="152">
        <v>104980</v>
      </c>
      <c r="J365" s="152" t="e">
        <v>#N/A</v>
      </c>
      <c r="K365" s="152" t="e">
        <v>#N/A</v>
      </c>
      <c r="L365" s="152">
        <v>72.916666666666671</v>
      </c>
      <c r="M365" s="152">
        <v>102.66666666666666</v>
      </c>
      <c r="N365" s="152">
        <v>72.916666666666671</v>
      </c>
      <c r="O365" s="152">
        <v>102.66666666666666</v>
      </c>
      <c r="P365" s="152">
        <v>0</v>
      </c>
      <c r="Q365" s="154">
        <v>10</v>
      </c>
    </row>
    <row r="366" spans="1:17" x14ac:dyDescent="0.25">
      <c r="A366">
        <v>343</v>
      </c>
      <c r="B366" t="s">
        <v>127</v>
      </c>
      <c r="C366">
        <v>104982</v>
      </c>
      <c r="D366" s="152" t="s">
        <v>2442</v>
      </c>
      <c r="E366" s="152" t="s">
        <v>4673</v>
      </c>
      <c r="F366" s="153"/>
      <c r="G366" s="152" t="e">
        <v>#N/A</v>
      </c>
      <c r="H366" s="152" t="s">
        <v>2442</v>
      </c>
      <c r="I366" s="152">
        <v>104982</v>
      </c>
      <c r="J366" s="152" t="e">
        <v>#N/A</v>
      </c>
      <c r="K366" s="152" t="e">
        <v>#N/A</v>
      </c>
      <c r="L366" s="152">
        <v>55.416666666666671</v>
      </c>
      <c r="M366" s="152">
        <v>77.583333333333343</v>
      </c>
      <c r="N366" s="152">
        <v>55.416666666666671</v>
      </c>
      <c r="O366" s="152">
        <v>77.583333333333343</v>
      </c>
      <c r="P366" s="152">
        <v>0</v>
      </c>
      <c r="Q366" s="154">
        <v>10</v>
      </c>
    </row>
    <row r="367" spans="1:17" x14ac:dyDescent="0.25">
      <c r="A367">
        <v>344</v>
      </c>
      <c r="B367" t="s">
        <v>168</v>
      </c>
      <c r="C367">
        <v>104991</v>
      </c>
      <c r="D367" s="152" t="s">
        <v>2445</v>
      </c>
      <c r="E367" s="152" t="s">
        <v>4670</v>
      </c>
      <c r="F367" s="153"/>
      <c r="G367" s="152" t="e">
        <v>#N/A</v>
      </c>
      <c r="H367" s="152" t="s">
        <v>2445</v>
      </c>
      <c r="I367" s="152">
        <v>104991</v>
      </c>
      <c r="J367" s="152" t="e">
        <v>#N/A</v>
      </c>
      <c r="K367" s="152" t="e">
        <v>#N/A</v>
      </c>
      <c r="L367" s="152">
        <v>10.833333333333332</v>
      </c>
      <c r="M367" s="152">
        <v>15.166666666666666</v>
      </c>
      <c r="N367" s="152">
        <v>10.833333333333332</v>
      </c>
      <c r="O367" s="152">
        <v>15.166666666666666</v>
      </c>
      <c r="P367" s="152">
        <v>1</v>
      </c>
      <c r="Q367" s="154">
        <v>11</v>
      </c>
    </row>
    <row r="368" spans="1:17" x14ac:dyDescent="0.25">
      <c r="A368">
        <v>344</v>
      </c>
      <c r="B368" t="s">
        <v>168</v>
      </c>
      <c r="C368">
        <v>104992</v>
      </c>
      <c r="D368" s="152" t="s">
        <v>2446</v>
      </c>
      <c r="E368" s="152" t="s">
        <v>4670</v>
      </c>
      <c r="F368" s="153"/>
      <c r="G368" s="152" t="e">
        <v>#N/A</v>
      </c>
      <c r="H368" s="152" t="s">
        <v>2446</v>
      </c>
      <c r="I368" s="152">
        <v>104992</v>
      </c>
      <c r="J368" s="152" t="e">
        <v>#N/A</v>
      </c>
      <c r="K368" s="152" t="e">
        <v>#N/A</v>
      </c>
      <c r="L368" s="152">
        <v>9.1666666666666661</v>
      </c>
      <c r="M368" s="152">
        <v>12.833333333333332</v>
      </c>
      <c r="N368" s="152">
        <v>9.1666666666666661</v>
      </c>
      <c r="O368" s="152">
        <v>12.833333333333332</v>
      </c>
      <c r="P368" s="152">
        <v>1</v>
      </c>
      <c r="Q368" s="154">
        <v>11</v>
      </c>
    </row>
    <row r="369" spans="1:17" x14ac:dyDescent="0.25">
      <c r="A369">
        <v>344</v>
      </c>
      <c r="B369" t="s">
        <v>168</v>
      </c>
      <c r="C369">
        <v>104996</v>
      </c>
      <c r="D369" s="152" t="s">
        <v>2447</v>
      </c>
      <c r="E369" s="152" t="s">
        <v>4670</v>
      </c>
      <c r="F369" s="153"/>
      <c r="G369" s="152" t="e">
        <v>#N/A</v>
      </c>
      <c r="H369" s="152" t="s">
        <v>2447</v>
      </c>
      <c r="I369" s="152">
        <v>104996</v>
      </c>
      <c r="J369" s="152" t="e">
        <v>#N/A</v>
      </c>
      <c r="K369" s="152" t="e">
        <v>#N/A</v>
      </c>
      <c r="L369" s="152">
        <v>3.333333333333333</v>
      </c>
      <c r="M369" s="152">
        <v>4.6666666666666661</v>
      </c>
      <c r="N369" s="152">
        <v>3.333333333333333</v>
      </c>
      <c r="O369" s="152">
        <v>4.6666666666666661</v>
      </c>
      <c r="P369" s="152">
        <v>1</v>
      </c>
      <c r="Q369" s="154">
        <v>11</v>
      </c>
    </row>
    <row r="370" spans="1:17" x14ac:dyDescent="0.25">
      <c r="A370">
        <v>344</v>
      </c>
      <c r="B370" t="s">
        <v>168</v>
      </c>
      <c r="C370">
        <v>105001</v>
      </c>
      <c r="D370" s="152" t="s">
        <v>2448</v>
      </c>
      <c r="E370" s="152" t="s">
        <v>4670</v>
      </c>
      <c r="F370" s="153"/>
      <c r="G370" s="152" t="e">
        <v>#N/A</v>
      </c>
      <c r="H370" s="152" t="s">
        <v>2448</v>
      </c>
      <c r="I370" s="152">
        <v>105001</v>
      </c>
      <c r="J370" s="152" t="e">
        <v>#N/A</v>
      </c>
      <c r="K370" s="152" t="e">
        <v>#N/A</v>
      </c>
      <c r="L370" s="152">
        <v>10</v>
      </c>
      <c r="M370" s="152">
        <v>14</v>
      </c>
      <c r="N370" s="152">
        <v>10</v>
      </c>
      <c r="O370" s="152">
        <v>14</v>
      </c>
      <c r="P370" s="152">
        <v>1</v>
      </c>
      <c r="Q370" s="154">
        <v>11</v>
      </c>
    </row>
    <row r="371" spans="1:17" x14ac:dyDescent="0.25">
      <c r="A371">
        <v>344</v>
      </c>
      <c r="B371" t="s">
        <v>168</v>
      </c>
      <c r="C371">
        <v>105039</v>
      </c>
      <c r="D371" s="152" t="s">
        <v>2449</v>
      </c>
      <c r="E371" s="152" t="s">
        <v>4670</v>
      </c>
      <c r="F371" s="153"/>
      <c r="G371" s="152" t="e">
        <v>#N/A</v>
      </c>
      <c r="H371" s="152" t="s">
        <v>2449</v>
      </c>
      <c r="I371" s="152">
        <v>105039</v>
      </c>
      <c r="J371" s="152" t="e">
        <v>#N/A</v>
      </c>
      <c r="K371" s="152" t="e">
        <v>#N/A</v>
      </c>
      <c r="L371" s="152">
        <v>6.6666666666666661</v>
      </c>
      <c r="M371" s="152">
        <v>9.3333333333333321</v>
      </c>
      <c r="N371" s="152">
        <v>6.6666666666666661</v>
      </c>
      <c r="O371" s="152">
        <v>9.3333333333333321</v>
      </c>
      <c r="P371" s="152">
        <v>1</v>
      </c>
      <c r="Q371" s="154">
        <v>11</v>
      </c>
    </row>
    <row r="372" spans="1:17" x14ac:dyDescent="0.25">
      <c r="A372">
        <v>344</v>
      </c>
      <c r="B372" t="s">
        <v>168</v>
      </c>
      <c r="C372">
        <v>105085</v>
      </c>
      <c r="D372" s="152" t="s">
        <v>2450</v>
      </c>
      <c r="E372" s="152" t="s">
        <v>4668</v>
      </c>
      <c r="F372" s="153"/>
      <c r="G372" s="152" t="e">
        <v>#N/A</v>
      </c>
      <c r="H372" s="152" t="s">
        <v>2450</v>
      </c>
      <c r="I372" s="152">
        <v>105085</v>
      </c>
      <c r="J372" s="152" t="e">
        <v>#N/A</v>
      </c>
      <c r="K372" s="152" t="e">
        <v>#N/A</v>
      </c>
      <c r="L372" s="152">
        <v>4.166666666666667</v>
      </c>
      <c r="M372" s="152">
        <v>5.8333333333333339</v>
      </c>
      <c r="N372" s="152">
        <v>4.166666666666667</v>
      </c>
      <c r="O372" s="152">
        <v>5.8333333333333339</v>
      </c>
      <c r="P372" s="152">
        <v>1</v>
      </c>
      <c r="Q372" s="154">
        <v>11</v>
      </c>
    </row>
    <row r="373" spans="1:17" x14ac:dyDescent="0.25">
      <c r="A373">
        <v>344</v>
      </c>
      <c r="B373" t="s">
        <v>168</v>
      </c>
      <c r="C373">
        <v>105090</v>
      </c>
      <c r="D373" s="152" t="s">
        <v>2451</v>
      </c>
      <c r="E373" s="152" t="s">
        <v>4668</v>
      </c>
      <c r="F373" s="153"/>
      <c r="G373" s="152" t="e">
        <v>#N/A</v>
      </c>
      <c r="H373" s="152" t="s">
        <v>2451</v>
      </c>
      <c r="I373" s="152">
        <v>105090</v>
      </c>
      <c r="J373" s="152" t="e">
        <v>#N/A</v>
      </c>
      <c r="K373" s="152" t="e">
        <v>#N/A</v>
      </c>
      <c r="L373" s="152">
        <v>3.333333333333333</v>
      </c>
      <c r="M373" s="152">
        <v>4.6666666666666661</v>
      </c>
      <c r="N373" s="152">
        <v>3.333333333333333</v>
      </c>
      <c r="O373" s="152">
        <v>4.6666666666666661</v>
      </c>
      <c r="P373" s="152">
        <v>1</v>
      </c>
      <c r="Q373" s="154">
        <v>11</v>
      </c>
    </row>
    <row r="374" spans="1:17" x14ac:dyDescent="0.25">
      <c r="A374">
        <v>344</v>
      </c>
      <c r="B374" t="s">
        <v>168</v>
      </c>
      <c r="C374">
        <v>105128</v>
      </c>
      <c r="D374" s="152" t="s">
        <v>2452</v>
      </c>
      <c r="E374" s="152" t="s">
        <v>4673</v>
      </c>
      <c r="F374" s="153"/>
      <c r="G374" s="152" t="e">
        <v>#N/A</v>
      </c>
      <c r="H374" s="152" t="s">
        <v>2452</v>
      </c>
      <c r="I374" s="152">
        <v>105128</v>
      </c>
      <c r="J374" s="152" t="e">
        <v>#N/A</v>
      </c>
      <c r="K374" s="152" t="e">
        <v>#N/A</v>
      </c>
      <c r="L374" s="152">
        <v>66.666666666666671</v>
      </c>
      <c r="M374" s="152">
        <v>93.333333333333343</v>
      </c>
      <c r="N374" s="152">
        <v>66.666666666666671</v>
      </c>
      <c r="O374" s="152">
        <v>93.333333333333343</v>
      </c>
      <c r="P374" s="152">
        <v>0</v>
      </c>
      <c r="Q374" s="154">
        <v>10</v>
      </c>
    </row>
    <row r="375" spans="1:17" x14ac:dyDescent="0.25">
      <c r="A375">
        <v>344</v>
      </c>
      <c r="B375" t="s">
        <v>168</v>
      </c>
      <c r="C375">
        <v>105129</v>
      </c>
      <c r="D375" s="152" t="s">
        <v>2453</v>
      </c>
      <c r="E375" s="152" t="s">
        <v>4673</v>
      </c>
      <c r="F375" s="153"/>
      <c r="G375" s="152" t="e">
        <v>#N/A</v>
      </c>
      <c r="H375" s="152" t="s">
        <v>2453</v>
      </c>
      <c r="I375" s="152">
        <v>105129</v>
      </c>
      <c r="J375" s="152" t="e">
        <v>#N/A</v>
      </c>
      <c r="K375" s="152" t="e">
        <v>#N/A</v>
      </c>
      <c r="L375" s="152">
        <v>136.25</v>
      </c>
      <c r="M375" s="152">
        <v>198.33333333333331</v>
      </c>
      <c r="N375" s="152">
        <v>136.25</v>
      </c>
      <c r="O375" s="152">
        <v>198.33333333333331</v>
      </c>
      <c r="P375" s="152">
        <v>0</v>
      </c>
      <c r="Q375" s="154">
        <v>10</v>
      </c>
    </row>
    <row r="376" spans="1:17" x14ac:dyDescent="0.25">
      <c r="A376">
        <v>344</v>
      </c>
      <c r="B376" t="s">
        <v>168</v>
      </c>
      <c r="C376">
        <v>105130</v>
      </c>
      <c r="D376" s="152" t="s">
        <v>2454</v>
      </c>
      <c r="E376" s="152" t="s">
        <v>4673</v>
      </c>
      <c r="F376" s="153"/>
      <c r="G376" s="152" t="e">
        <v>#N/A</v>
      </c>
      <c r="H376" s="152" t="s">
        <v>2454</v>
      </c>
      <c r="I376" s="152">
        <v>105130</v>
      </c>
      <c r="J376" s="152" t="e">
        <v>#N/A</v>
      </c>
      <c r="K376" s="152" t="e">
        <v>#N/A</v>
      </c>
      <c r="L376" s="152">
        <v>22.916666666666664</v>
      </c>
      <c r="M376" s="152">
        <v>32.083333333333329</v>
      </c>
      <c r="N376" s="152">
        <v>22.916666666666664</v>
      </c>
      <c r="O376" s="152">
        <v>32.083333333333329</v>
      </c>
      <c r="P376" s="152">
        <v>0</v>
      </c>
      <c r="Q376" s="154">
        <v>10</v>
      </c>
    </row>
    <row r="377" spans="1:17" x14ac:dyDescent="0.25">
      <c r="A377">
        <v>344</v>
      </c>
      <c r="B377" t="s">
        <v>168</v>
      </c>
      <c r="C377">
        <v>105131</v>
      </c>
      <c r="D377" s="152" t="s">
        <v>2455</v>
      </c>
      <c r="E377" s="152" t="s">
        <v>4673</v>
      </c>
      <c r="F377" s="153"/>
      <c r="G377" s="152" t="e">
        <v>#N/A</v>
      </c>
      <c r="H377" s="152" t="s">
        <v>2455</v>
      </c>
      <c r="I377" s="152">
        <v>105131</v>
      </c>
      <c r="J377" s="152" t="e">
        <v>#N/A</v>
      </c>
      <c r="K377" s="152" t="e">
        <v>#N/A</v>
      </c>
      <c r="L377" s="152">
        <v>80.416666666666657</v>
      </c>
      <c r="M377" s="152">
        <v>112</v>
      </c>
      <c r="N377" s="152">
        <v>80.416666666666657</v>
      </c>
      <c r="O377" s="152">
        <v>112</v>
      </c>
      <c r="P377" s="152">
        <v>0</v>
      </c>
      <c r="Q377" s="154">
        <v>10</v>
      </c>
    </row>
    <row r="378" spans="1:17" x14ac:dyDescent="0.25">
      <c r="A378">
        <v>344</v>
      </c>
      <c r="B378" t="s">
        <v>168</v>
      </c>
      <c r="C378">
        <v>105132</v>
      </c>
      <c r="D378" s="152" t="s">
        <v>2456</v>
      </c>
      <c r="E378" s="152" t="s">
        <v>4673</v>
      </c>
      <c r="F378" s="153"/>
      <c r="G378" s="152" t="e">
        <v>#N/A</v>
      </c>
      <c r="H378" s="152" t="s">
        <v>2456</v>
      </c>
      <c r="I378" s="152">
        <v>105132</v>
      </c>
      <c r="J378" s="152" t="e">
        <v>#N/A</v>
      </c>
      <c r="K378" s="152" t="e">
        <v>#N/A</v>
      </c>
      <c r="L378" s="152">
        <v>88.75</v>
      </c>
      <c r="M378" s="152">
        <v>122.5</v>
      </c>
      <c r="N378" s="152">
        <v>88.75</v>
      </c>
      <c r="O378" s="152">
        <v>122.5</v>
      </c>
      <c r="P378" s="152">
        <v>0</v>
      </c>
      <c r="Q378" s="154">
        <v>10</v>
      </c>
    </row>
    <row r="379" spans="1:17" x14ac:dyDescent="0.25">
      <c r="A379">
        <v>344</v>
      </c>
      <c r="B379" t="s">
        <v>168</v>
      </c>
      <c r="C379">
        <v>105133</v>
      </c>
      <c r="D379" s="152" t="s">
        <v>2457</v>
      </c>
      <c r="E379" s="152" t="s">
        <v>4673</v>
      </c>
      <c r="F379" s="153">
        <v>1</v>
      </c>
      <c r="G379" s="152" t="e">
        <v>#N/A</v>
      </c>
      <c r="H379" s="152" t="s">
        <v>2457</v>
      </c>
      <c r="I379" s="152">
        <v>105133</v>
      </c>
      <c r="J379" s="152" t="e">
        <v>#N/A</v>
      </c>
      <c r="K379" s="152" t="e">
        <v>#N/A</v>
      </c>
      <c r="L379" s="152">
        <v>42.916666666666671</v>
      </c>
      <c r="M379" s="152">
        <v>58.333333333333336</v>
      </c>
      <c r="N379" s="152">
        <v>42.916666666666671</v>
      </c>
      <c r="O379" s="152">
        <v>58.333333333333336</v>
      </c>
      <c r="P379" s="152">
        <v>0</v>
      </c>
      <c r="Q379" s="154">
        <v>10</v>
      </c>
    </row>
    <row r="380" spans="1:17" x14ac:dyDescent="0.25">
      <c r="A380">
        <v>344</v>
      </c>
      <c r="B380" t="s">
        <v>168</v>
      </c>
      <c r="C380">
        <v>105134</v>
      </c>
      <c r="D380" s="152" t="s">
        <v>2458</v>
      </c>
      <c r="E380" s="152" t="s">
        <v>4673</v>
      </c>
      <c r="F380" s="153"/>
      <c r="G380" s="152" t="e">
        <v>#N/A</v>
      </c>
      <c r="H380" s="152" t="s">
        <v>2458</v>
      </c>
      <c r="I380" s="152">
        <v>105134</v>
      </c>
      <c r="J380" s="152" t="e">
        <v>#N/A</v>
      </c>
      <c r="K380" s="152" t="e">
        <v>#N/A</v>
      </c>
      <c r="L380" s="152">
        <v>25</v>
      </c>
      <c r="M380" s="152">
        <v>35</v>
      </c>
      <c r="N380" s="152">
        <v>25</v>
      </c>
      <c r="O380" s="152">
        <v>35</v>
      </c>
      <c r="P380" s="152">
        <v>0</v>
      </c>
      <c r="Q380" s="154">
        <v>10</v>
      </c>
    </row>
    <row r="381" spans="1:17" x14ac:dyDescent="0.25">
      <c r="A381">
        <v>344</v>
      </c>
      <c r="B381" t="s">
        <v>168</v>
      </c>
      <c r="C381">
        <v>105138</v>
      </c>
      <c r="D381" s="152" t="s">
        <v>2459</v>
      </c>
      <c r="E381" s="152" t="s">
        <v>4673</v>
      </c>
      <c r="F381" s="153"/>
      <c r="G381" s="152" t="e">
        <v>#N/A</v>
      </c>
      <c r="H381" s="152" t="s">
        <v>2459</v>
      </c>
      <c r="I381" s="152">
        <v>105138</v>
      </c>
      <c r="J381" s="152" t="e">
        <v>#N/A</v>
      </c>
      <c r="K381" s="152" t="e">
        <v>#N/A</v>
      </c>
      <c r="L381" s="152">
        <v>63.333333333333329</v>
      </c>
      <c r="M381" s="152">
        <v>99.166666666666657</v>
      </c>
      <c r="N381" s="152">
        <v>63.333333333333329</v>
      </c>
      <c r="O381" s="152">
        <v>99.166666666666657</v>
      </c>
      <c r="P381" s="152">
        <v>0</v>
      </c>
      <c r="Q381" s="154">
        <v>10</v>
      </c>
    </row>
    <row r="382" spans="1:17" x14ac:dyDescent="0.25">
      <c r="A382">
        <v>350</v>
      </c>
      <c r="B382" t="s">
        <v>32</v>
      </c>
      <c r="C382">
        <v>105171</v>
      </c>
      <c r="D382" s="152" t="s">
        <v>2463</v>
      </c>
      <c r="E382" s="152" t="s">
        <v>4670</v>
      </c>
      <c r="F382" s="153"/>
      <c r="G382" s="152" t="e">
        <v>#N/A</v>
      </c>
      <c r="H382" s="152" t="s">
        <v>2463</v>
      </c>
      <c r="I382" s="152">
        <v>105171</v>
      </c>
      <c r="J382" s="152" t="e">
        <v>#N/A</v>
      </c>
      <c r="K382" s="152" t="e">
        <v>#N/A</v>
      </c>
      <c r="L382" s="152">
        <v>6.6666666666666661</v>
      </c>
      <c r="M382" s="152">
        <v>9.3333333333333321</v>
      </c>
      <c r="N382" s="152">
        <v>6.6666666666666661</v>
      </c>
      <c r="O382" s="152">
        <v>9.3333333333333321</v>
      </c>
      <c r="P382" s="152">
        <v>1.01</v>
      </c>
      <c r="Q382" s="154">
        <v>11</v>
      </c>
    </row>
    <row r="383" spans="1:17" x14ac:dyDescent="0.25">
      <c r="A383">
        <v>350</v>
      </c>
      <c r="B383" t="s">
        <v>32</v>
      </c>
      <c r="C383">
        <v>105195</v>
      </c>
      <c r="D383" s="152" t="s">
        <v>2464</v>
      </c>
      <c r="E383" s="152" t="s">
        <v>4670</v>
      </c>
      <c r="F383" s="153"/>
      <c r="G383" s="152" t="e">
        <v>#N/A</v>
      </c>
      <c r="H383" s="152" t="s">
        <v>2464</v>
      </c>
      <c r="I383" s="152">
        <v>105195</v>
      </c>
      <c r="J383" s="152" t="e">
        <v>#N/A</v>
      </c>
      <c r="K383" s="152" t="e">
        <v>#N/A</v>
      </c>
      <c r="L383" s="152">
        <v>2.916666666666667</v>
      </c>
      <c r="M383" s="152">
        <v>4.0833333333333339</v>
      </c>
      <c r="N383" s="152">
        <v>2.916666666666667</v>
      </c>
      <c r="O383" s="152">
        <v>4.0833333333333339</v>
      </c>
      <c r="P383" s="152">
        <v>1.01</v>
      </c>
      <c r="Q383" s="154">
        <v>11</v>
      </c>
    </row>
    <row r="384" spans="1:17" x14ac:dyDescent="0.25">
      <c r="A384">
        <v>350</v>
      </c>
      <c r="B384" t="s">
        <v>32</v>
      </c>
      <c r="C384">
        <v>105211</v>
      </c>
      <c r="D384" s="152" t="s">
        <v>2465</v>
      </c>
      <c r="E384" s="152" t="s">
        <v>4680</v>
      </c>
      <c r="F384" s="153">
        <v>1</v>
      </c>
      <c r="G384" s="152" t="e">
        <v>#N/A</v>
      </c>
      <c r="H384" s="152" t="s">
        <v>2465</v>
      </c>
      <c r="I384" s="152">
        <v>105211</v>
      </c>
      <c r="J384" s="152" t="e">
        <v>#N/A</v>
      </c>
      <c r="K384" s="152" t="e">
        <v>#N/A</v>
      </c>
      <c r="L384" s="152">
        <v>4.166666666666667</v>
      </c>
      <c r="M384" s="152">
        <v>5.8333333333333339</v>
      </c>
      <c r="N384" s="152">
        <v>4.166666666666667</v>
      </c>
      <c r="O384" s="152">
        <v>5.8333333333333339</v>
      </c>
      <c r="P384" s="152">
        <v>1.01</v>
      </c>
      <c r="Q384" s="154">
        <v>11</v>
      </c>
    </row>
    <row r="385" spans="1:17" x14ac:dyDescent="0.25">
      <c r="A385">
        <v>350</v>
      </c>
      <c r="B385" t="s">
        <v>32</v>
      </c>
      <c r="C385">
        <v>105253</v>
      </c>
      <c r="D385" s="152" t="s">
        <v>3754</v>
      </c>
      <c r="E385" s="152" t="s">
        <v>4670</v>
      </c>
      <c r="F385" s="153"/>
      <c r="G385" s="152" t="e">
        <v>#N/A</v>
      </c>
      <c r="H385" s="152" t="s">
        <v>2466</v>
      </c>
      <c r="I385" s="152">
        <v>105253</v>
      </c>
      <c r="J385" s="152" t="e">
        <v>#N/A</v>
      </c>
      <c r="K385" s="152" t="e">
        <v>#N/A</v>
      </c>
      <c r="L385" s="152">
        <v>1.6666666666666665</v>
      </c>
      <c r="M385" s="152">
        <v>2.333333333333333</v>
      </c>
      <c r="N385" s="152">
        <v>1.6666666666666665</v>
      </c>
      <c r="O385" s="152">
        <v>2.333333333333333</v>
      </c>
      <c r="P385" s="152">
        <v>1.01</v>
      </c>
      <c r="Q385" s="154">
        <v>11</v>
      </c>
    </row>
    <row r="386" spans="1:17" x14ac:dyDescent="0.25">
      <c r="A386">
        <v>350</v>
      </c>
      <c r="B386" t="s">
        <v>32</v>
      </c>
      <c r="C386">
        <v>105276</v>
      </c>
      <c r="D386" s="152" t="s">
        <v>2467</v>
      </c>
      <c r="E386" s="152" t="s">
        <v>4673</v>
      </c>
      <c r="F386" s="153"/>
      <c r="G386" s="152" t="e">
        <v>#N/A</v>
      </c>
      <c r="H386" s="152" t="s">
        <v>2467</v>
      </c>
      <c r="I386" s="152">
        <v>105276</v>
      </c>
      <c r="J386" s="152" t="e">
        <v>#N/A</v>
      </c>
      <c r="K386" s="152" t="e">
        <v>#N/A</v>
      </c>
      <c r="L386" s="152">
        <v>32.916666666666664</v>
      </c>
      <c r="M386" s="152">
        <v>46.083333333333329</v>
      </c>
      <c r="N386" s="152">
        <v>32.916666666666664</v>
      </c>
      <c r="O386" s="152">
        <v>46.083333333333329</v>
      </c>
      <c r="P386" s="152">
        <v>0</v>
      </c>
      <c r="Q386" s="154">
        <v>10</v>
      </c>
    </row>
    <row r="387" spans="1:17" x14ac:dyDescent="0.25">
      <c r="A387">
        <v>350</v>
      </c>
      <c r="B387" t="s">
        <v>32</v>
      </c>
      <c r="C387">
        <v>105277</v>
      </c>
      <c r="D387" s="152" t="s">
        <v>2468</v>
      </c>
      <c r="E387" s="152" t="s">
        <v>4673</v>
      </c>
      <c r="F387" s="153"/>
      <c r="G387" s="152" t="e">
        <v>#N/A</v>
      </c>
      <c r="H387" s="152" t="s">
        <v>2468</v>
      </c>
      <c r="I387" s="152">
        <v>105277</v>
      </c>
      <c r="J387" s="152" t="e">
        <v>#N/A</v>
      </c>
      <c r="K387" s="152" t="e">
        <v>#N/A</v>
      </c>
      <c r="L387" s="152">
        <v>139.58333333333334</v>
      </c>
      <c r="M387" s="152">
        <v>195.41666666666669</v>
      </c>
      <c r="N387" s="152">
        <v>139.58333333333334</v>
      </c>
      <c r="O387" s="152">
        <v>195.41666666666669</v>
      </c>
      <c r="P387" s="152">
        <v>0</v>
      </c>
      <c r="Q387" s="154">
        <v>10</v>
      </c>
    </row>
    <row r="388" spans="1:17" x14ac:dyDescent="0.25">
      <c r="A388">
        <v>350</v>
      </c>
      <c r="B388" t="s">
        <v>32</v>
      </c>
      <c r="C388">
        <v>105281</v>
      </c>
      <c r="D388" s="152" t="s">
        <v>2469</v>
      </c>
      <c r="E388" s="152" t="s">
        <v>4673</v>
      </c>
      <c r="F388" s="153"/>
      <c r="G388" s="152" t="e">
        <v>#N/A</v>
      </c>
      <c r="H388" s="152" t="s">
        <v>2469</v>
      </c>
      <c r="I388" s="152">
        <v>105281</v>
      </c>
      <c r="J388" s="152" t="e">
        <v>#N/A</v>
      </c>
      <c r="K388" s="152" t="e">
        <v>#N/A</v>
      </c>
      <c r="L388" s="152">
        <v>69.166666666666671</v>
      </c>
      <c r="M388" s="152">
        <v>96.833333333333343</v>
      </c>
      <c r="N388" s="152">
        <v>69.166666666666671</v>
      </c>
      <c r="O388" s="152">
        <v>96.833333333333343</v>
      </c>
      <c r="P388" s="152">
        <v>0</v>
      </c>
      <c r="Q388" s="154">
        <v>10</v>
      </c>
    </row>
    <row r="389" spans="1:17" x14ac:dyDescent="0.25">
      <c r="A389">
        <v>351</v>
      </c>
      <c r="B389" t="s">
        <v>41</v>
      </c>
      <c r="C389">
        <v>105291</v>
      </c>
      <c r="D389" s="152" t="s">
        <v>2470</v>
      </c>
      <c r="E389" s="152" t="s">
        <v>4670</v>
      </c>
      <c r="F389" s="153"/>
      <c r="G389" s="152" t="e">
        <v>#N/A</v>
      </c>
      <c r="H389" s="152" t="s">
        <v>2470</v>
      </c>
      <c r="I389" s="152">
        <v>105291</v>
      </c>
      <c r="J389" s="152" t="e">
        <v>#N/A</v>
      </c>
      <c r="K389" s="152" t="e">
        <v>#N/A</v>
      </c>
      <c r="L389" s="152">
        <v>5</v>
      </c>
      <c r="M389" s="152">
        <v>7</v>
      </c>
      <c r="N389" s="152">
        <v>5</v>
      </c>
      <c r="O389" s="152">
        <v>7</v>
      </c>
      <c r="P389" s="152">
        <v>1.01</v>
      </c>
      <c r="Q389" s="154">
        <v>11</v>
      </c>
    </row>
    <row r="390" spans="1:17" x14ac:dyDescent="0.25">
      <c r="A390">
        <v>351</v>
      </c>
      <c r="B390" t="s">
        <v>41</v>
      </c>
      <c r="C390">
        <v>105299</v>
      </c>
      <c r="D390" s="152" t="s">
        <v>2471</v>
      </c>
      <c r="E390" s="152" t="s">
        <v>4670</v>
      </c>
      <c r="F390" s="153"/>
      <c r="G390" s="152" t="e">
        <v>#N/A</v>
      </c>
      <c r="H390" s="152" t="s">
        <v>2471</v>
      </c>
      <c r="I390" s="152">
        <v>105299</v>
      </c>
      <c r="J390" s="152" t="e">
        <v>#N/A</v>
      </c>
      <c r="K390" s="152" t="e">
        <v>#N/A</v>
      </c>
      <c r="L390" s="152">
        <v>5.8333333333333339</v>
      </c>
      <c r="M390" s="152">
        <v>8.1666666666666679</v>
      </c>
      <c r="N390" s="152">
        <v>5.8333333333333339</v>
      </c>
      <c r="O390" s="152">
        <v>8.1666666666666679</v>
      </c>
      <c r="P390" s="152">
        <v>1.01</v>
      </c>
      <c r="Q390" s="154">
        <v>11</v>
      </c>
    </row>
    <row r="391" spans="1:17" x14ac:dyDescent="0.25">
      <c r="A391">
        <v>351</v>
      </c>
      <c r="B391" t="s">
        <v>41</v>
      </c>
      <c r="C391">
        <v>105337</v>
      </c>
      <c r="D391" s="152" t="s">
        <v>3759</v>
      </c>
      <c r="E391" s="152" t="s">
        <v>4668</v>
      </c>
      <c r="F391" s="153"/>
      <c r="G391" s="152" t="e">
        <v>#N/A</v>
      </c>
      <c r="H391" s="152" t="s">
        <v>2472</v>
      </c>
      <c r="I391" s="152">
        <v>105337</v>
      </c>
      <c r="J391" s="152" t="e">
        <v>#N/A</v>
      </c>
      <c r="K391" s="152" t="e">
        <v>#N/A</v>
      </c>
      <c r="L391" s="152">
        <v>4.166666666666667</v>
      </c>
      <c r="M391" s="152">
        <v>5.8333333333333339</v>
      </c>
      <c r="N391" s="152">
        <v>4.166666666666667</v>
      </c>
      <c r="O391" s="152">
        <v>5.8333333333333339</v>
      </c>
      <c r="P391" s="152">
        <v>1.01</v>
      </c>
      <c r="Q391" s="154">
        <v>11</v>
      </c>
    </row>
    <row r="392" spans="1:17" x14ac:dyDescent="0.25">
      <c r="A392">
        <v>351</v>
      </c>
      <c r="B392" t="s">
        <v>41</v>
      </c>
      <c r="C392">
        <v>105376</v>
      </c>
      <c r="D392" s="152" t="s">
        <v>2473</v>
      </c>
      <c r="E392" s="152" t="s">
        <v>4673</v>
      </c>
      <c r="F392" s="153"/>
      <c r="G392" s="152" t="e">
        <v>#N/A</v>
      </c>
      <c r="H392" s="152" t="s">
        <v>2473</v>
      </c>
      <c r="I392" s="152">
        <v>105376</v>
      </c>
      <c r="J392" s="152" t="e">
        <v>#N/A</v>
      </c>
      <c r="K392" s="152" t="e">
        <v>#N/A</v>
      </c>
      <c r="L392" s="152">
        <v>20</v>
      </c>
      <c r="M392" s="152">
        <v>28</v>
      </c>
      <c r="N392" s="152">
        <v>20</v>
      </c>
      <c r="O392" s="152">
        <v>28</v>
      </c>
      <c r="P392" s="152">
        <v>0</v>
      </c>
      <c r="Q392" s="154">
        <v>10</v>
      </c>
    </row>
    <row r="393" spans="1:17" x14ac:dyDescent="0.25">
      <c r="A393">
        <v>351</v>
      </c>
      <c r="B393" t="s">
        <v>41</v>
      </c>
      <c r="C393">
        <v>105377</v>
      </c>
      <c r="D393" s="152" t="s">
        <v>2474</v>
      </c>
      <c r="E393" s="152" t="s">
        <v>4673</v>
      </c>
      <c r="F393" s="153"/>
      <c r="G393" s="152" t="e">
        <v>#N/A</v>
      </c>
      <c r="H393" s="152" t="s">
        <v>2474</v>
      </c>
      <c r="I393" s="152">
        <v>105377</v>
      </c>
      <c r="J393" s="152" t="e">
        <v>#N/A</v>
      </c>
      <c r="K393" s="152" t="e">
        <v>#N/A</v>
      </c>
      <c r="L393" s="152">
        <v>70.833333333333329</v>
      </c>
      <c r="M393" s="152">
        <v>99.166666666666657</v>
      </c>
      <c r="N393" s="152">
        <v>70.833333333333329</v>
      </c>
      <c r="O393" s="152">
        <v>99.166666666666657</v>
      </c>
      <c r="P393" s="152">
        <v>0</v>
      </c>
      <c r="Q393" s="154">
        <v>10</v>
      </c>
    </row>
    <row r="394" spans="1:17" x14ac:dyDescent="0.25">
      <c r="A394">
        <v>352</v>
      </c>
      <c r="B394" t="s">
        <v>96</v>
      </c>
      <c r="C394">
        <v>105389</v>
      </c>
      <c r="D394" s="152" t="s">
        <v>2477</v>
      </c>
      <c r="E394" s="152" t="s">
        <v>4670</v>
      </c>
      <c r="F394" s="153"/>
      <c r="G394" s="152" t="e">
        <v>#N/A</v>
      </c>
      <c r="H394" s="152" t="s">
        <v>2477</v>
      </c>
      <c r="I394" s="152">
        <v>105389</v>
      </c>
      <c r="J394" s="152" t="e">
        <v>#N/A</v>
      </c>
      <c r="K394" s="152" t="e">
        <v>#N/A</v>
      </c>
      <c r="L394" s="152">
        <v>5</v>
      </c>
      <c r="M394" s="152">
        <v>7</v>
      </c>
      <c r="N394" s="152">
        <v>5</v>
      </c>
      <c r="O394" s="152">
        <v>7</v>
      </c>
      <c r="P394" s="152">
        <v>1.01</v>
      </c>
      <c r="Q394" s="154">
        <v>11</v>
      </c>
    </row>
    <row r="395" spans="1:17" x14ac:dyDescent="0.25">
      <c r="A395">
        <v>352</v>
      </c>
      <c r="B395" t="s">
        <v>96</v>
      </c>
      <c r="C395">
        <v>105397</v>
      </c>
      <c r="D395" s="152" t="s">
        <v>2479</v>
      </c>
      <c r="E395" s="152" t="s">
        <v>4670</v>
      </c>
      <c r="F395" s="153"/>
      <c r="G395" s="152" t="e">
        <v>#N/A</v>
      </c>
      <c r="H395" s="152" t="s">
        <v>2479</v>
      </c>
      <c r="I395" s="152">
        <v>105397</v>
      </c>
      <c r="J395" s="152" t="e">
        <v>#N/A</v>
      </c>
      <c r="K395" s="152" t="e">
        <v>#N/A</v>
      </c>
      <c r="L395" s="152">
        <v>3.75</v>
      </c>
      <c r="M395" s="152">
        <v>5.25</v>
      </c>
      <c r="N395" s="152">
        <v>3.75</v>
      </c>
      <c r="O395" s="152">
        <v>5.25</v>
      </c>
      <c r="P395" s="152">
        <v>1.01</v>
      </c>
      <c r="Q395" s="154">
        <v>11</v>
      </c>
    </row>
    <row r="396" spans="1:17" x14ac:dyDescent="0.25">
      <c r="A396">
        <v>352</v>
      </c>
      <c r="B396" t="s">
        <v>96</v>
      </c>
      <c r="C396">
        <v>105448</v>
      </c>
      <c r="D396" s="152" t="s">
        <v>2480</v>
      </c>
      <c r="E396" s="152" t="s">
        <v>4670</v>
      </c>
      <c r="F396" s="153"/>
      <c r="G396" s="152" t="e">
        <v>#N/A</v>
      </c>
      <c r="H396" s="152" t="s">
        <v>2480</v>
      </c>
      <c r="I396" s="152">
        <v>105448</v>
      </c>
      <c r="J396" s="152" t="e">
        <v>#N/A</v>
      </c>
      <c r="K396" s="152" t="e">
        <v>#N/A</v>
      </c>
      <c r="L396" s="152">
        <v>2.916666666666667</v>
      </c>
      <c r="M396" s="152">
        <v>4.0833333333333339</v>
      </c>
      <c r="N396" s="152">
        <v>2.916666666666667</v>
      </c>
      <c r="O396" s="152">
        <v>4.0833333333333339</v>
      </c>
      <c r="P396" s="152">
        <v>1.01</v>
      </c>
      <c r="Q396" s="154">
        <v>11</v>
      </c>
    </row>
    <row r="397" spans="1:17" x14ac:dyDescent="0.25">
      <c r="A397">
        <v>352</v>
      </c>
      <c r="B397" t="s">
        <v>96</v>
      </c>
      <c r="C397">
        <v>105470</v>
      </c>
      <c r="D397" s="152" t="s">
        <v>2481</v>
      </c>
      <c r="E397" s="152" t="s">
        <v>4670</v>
      </c>
      <c r="F397" s="153"/>
      <c r="G397" s="152" t="e">
        <v>#N/A</v>
      </c>
      <c r="H397" s="152" t="s">
        <v>2481</v>
      </c>
      <c r="I397" s="152">
        <v>105470</v>
      </c>
      <c r="J397" s="152" t="e">
        <v>#N/A</v>
      </c>
      <c r="K397" s="152" t="e">
        <v>#N/A</v>
      </c>
      <c r="L397" s="152">
        <v>2.916666666666667</v>
      </c>
      <c r="M397" s="152">
        <v>4.0833333333333339</v>
      </c>
      <c r="N397" s="152">
        <v>2.916666666666667</v>
      </c>
      <c r="O397" s="152">
        <v>4.0833333333333339</v>
      </c>
      <c r="P397" s="152">
        <v>1.01</v>
      </c>
      <c r="Q397" s="154">
        <v>11</v>
      </c>
    </row>
    <row r="398" spans="1:17" x14ac:dyDescent="0.25">
      <c r="A398">
        <v>352</v>
      </c>
      <c r="B398" t="s">
        <v>96</v>
      </c>
      <c r="C398">
        <v>105540</v>
      </c>
      <c r="D398" s="152" t="s">
        <v>2482</v>
      </c>
      <c r="E398" s="152" t="s">
        <v>4668</v>
      </c>
      <c r="F398" s="153"/>
      <c r="G398" s="152" t="e">
        <v>#N/A</v>
      </c>
      <c r="H398" s="152" t="s">
        <v>2482</v>
      </c>
      <c r="I398" s="152">
        <v>105540</v>
      </c>
      <c r="J398" s="152" t="e">
        <v>#N/A</v>
      </c>
      <c r="K398" s="152" t="e">
        <v>#N/A</v>
      </c>
      <c r="L398" s="152">
        <v>2.916666666666667</v>
      </c>
      <c r="M398" s="152">
        <v>4.0833333333333339</v>
      </c>
      <c r="N398" s="152">
        <v>2.916666666666667</v>
      </c>
      <c r="O398" s="152">
        <v>4.0833333333333339</v>
      </c>
      <c r="P398" s="152">
        <v>1.01</v>
      </c>
      <c r="Q398" s="154">
        <v>11</v>
      </c>
    </row>
    <row r="399" spans="1:17" x14ac:dyDescent="0.25">
      <c r="A399">
        <v>352</v>
      </c>
      <c r="B399" t="s">
        <v>96</v>
      </c>
      <c r="C399">
        <v>105581</v>
      </c>
      <c r="D399" s="152" t="s">
        <v>2483</v>
      </c>
      <c r="E399" s="152" t="s">
        <v>4668</v>
      </c>
      <c r="F399" s="153"/>
      <c r="G399" s="152" t="e">
        <v>#N/A</v>
      </c>
      <c r="H399" s="152" t="s">
        <v>2483</v>
      </c>
      <c r="I399" s="152">
        <v>105581</v>
      </c>
      <c r="J399" s="152" t="e">
        <v>#N/A</v>
      </c>
      <c r="K399" s="152" t="e">
        <v>#N/A</v>
      </c>
      <c r="L399" s="152">
        <v>6.6666666666666661</v>
      </c>
      <c r="M399" s="152">
        <v>9.3333333333333321</v>
      </c>
      <c r="N399" s="152">
        <v>6.6666666666666661</v>
      </c>
      <c r="O399" s="152">
        <v>9.3333333333333321</v>
      </c>
      <c r="P399" s="152">
        <v>1.01</v>
      </c>
      <c r="Q399" s="154">
        <v>11</v>
      </c>
    </row>
    <row r="400" spans="1:17" x14ac:dyDescent="0.25">
      <c r="A400">
        <v>352</v>
      </c>
      <c r="B400" t="s">
        <v>96</v>
      </c>
      <c r="C400">
        <v>105602</v>
      </c>
      <c r="D400" s="152" t="s">
        <v>2485</v>
      </c>
      <c r="E400" s="152" t="s">
        <v>4673</v>
      </c>
      <c r="F400" s="153"/>
      <c r="G400" s="152" t="e">
        <v>#N/A</v>
      </c>
      <c r="H400" s="152" t="s">
        <v>2485</v>
      </c>
      <c r="I400" s="152">
        <v>105602</v>
      </c>
      <c r="J400" s="152" t="e">
        <v>#N/A</v>
      </c>
      <c r="K400" s="152" t="e">
        <v>#N/A</v>
      </c>
      <c r="L400" s="152">
        <v>0</v>
      </c>
      <c r="M400" s="152">
        <v>0</v>
      </c>
      <c r="N400" s="152">
        <v>0</v>
      </c>
      <c r="O400" s="152">
        <v>0</v>
      </c>
      <c r="P400" s="152">
        <v>0</v>
      </c>
      <c r="Q400" s="154">
        <v>10</v>
      </c>
    </row>
    <row r="401" spans="1:17" x14ac:dyDescent="0.25">
      <c r="A401">
        <v>352</v>
      </c>
      <c r="B401" t="s">
        <v>96</v>
      </c>
      <c r="C401">
        <v>105608</v>
      </c>
      <c r="D401" s="152" t="s">
        <v>2487</v>
      </c>
      <c r="E401" s="152" t="s">
        <v>4673</v>
      </c>
      <c r="F401" s="153"/>
      <c r="G401" s="152" t="e">
        <v>#N/A</v>
      </c>
      <c r="H401" s="152" t="s">
        <v>2487</v>
      </c>
      <c r="I401" s="152">
        <v>105608</v>
      </c>
      <c r="J401" s="152" t="e">
        <v>#N/A</v>
      </c>
      <c r="K401" s="152" t="e">
        <v>#N/A</v>
      </c>
      <c r="L401" s="152">
        <v>75.416666666666671</v>
      </c>
      <c r="M401" s="152">
        <v>105.58333333333334</v>
      </c>
      <c r="N401" s="152">
        <v>75.416666666666671</v>
      </c>
      <c r="O401" s="152">
        <v>105.58333333333334</v>
      </c>
      <c r="P401" s="152">
        <v>0</v>
      </c>
      <c r="Q401" s="154">
        <v>10</v>
      </c>
    </row>
    <row r="402" spans="1:17" x14ac:dyDescent="0.25">
      <c r="A402">
        <v>352</v>
      </c>
      <c r="B402" t="s">
        <v>96</v>
      </c>
      <c r="C402">
        <v>105613</v>
      </c>
      <c r="D402" s="152" t="s">
        <v>2488</v>
      </c>
      <c r="E402" s="152" t="s">
        <v>4673</v>
      </c>
      <c r="F402" s="153"/>
      <c r="G402" s="152" t="e">
        <v>#N/A</v>
      </c>
      <c r="H402" s="152" t="s">
        <v>2488</v>
      </c>
      <c r="I402" s="152">
        <v>105613</v>
      </c>
      <c r="J402" s="152" t="e">
        <v>#N/A</v>
      </c>
      <c r="K402" s="152" t="e">
        <v>#N/A</v>
      </c>
      <c r="L402" s="152">
        <v>70.833333333333329</v>
      </c>
      <c r="M402" s="152">
        <v>99.166666666666657</v>
      </c>
      <c r="N402" s="152">
        <v>70.833333333333329</v>
      </c>
      <c r="O402" s="152">
        <v>99.166666666666657</v>
      </c>
      <c r="P402" s="152">
        <v>0</v>
      </c>
      <c r="Q402" s="154">
        <v>10</v>
      </c>
    </row>
    <row r="403" spans="1:17" x14ac:dyDescent="0.25">
      <c r="A403">
        <v>352</v>
      </c>
      <c r="B403" t="s">
        <v>96</v>
      </c>
      <c r="C403">
        <v>105616</v>
      </c>
      <c r="D403" s="152" t="s">
        <v>2490</v>
      </c>
      <c r="E403" s="152" t="s">
        <v>4673</v>
      </c>
      <c r="F403" s="153"/>
      <c r="G403" s="152" t="e">
        <v>#N/A</v>
      </c>
      <c r="H403" s="152" t="s">
        <v>2490</v>
      </c>
      <c r="I403" s="152">
        <v>105616</v>
      </c>
      <c r="J403" s="152" t="e">
        <v>#N/A</v>
      </c>
      <c r="K403" s="152" t="e">
        <v>#N/A</v>
      </c>
      <c r="L403" s="152">
        <v>30.833333333333336</v>
      </c>
      <c r="M403" s="152">
        <v>43.166666666666671</v>
      </c>
      <c r="N403" s="152">
        <v>30.833333333333336</v>
      </c>
      <c r="O403" s="152">
        <v>43.166666666666671</v>
      </c>
      <c r="P403" s="152">
        <v>0</v>
      </c>
      <c r="Q403" s="154">
        <v>10</v>
      </c>
    </row>
    <row r="404" spans="1:17" x14ac:dyDescent="0.25">
      <c r="A404">
        <v>354</v>
      </c>
      <c r="B404" t="s">
        <v>122</v>
      </c>
      <c r="C404">
        <v>105766</v>
      </c>
      <c r="D404" s="152" t="s">
        <v>3833</v>
      </c>
      <c r="E404" s="152" t="s">
        <v>4670</v>
      </c>
      <c r="F404" s="153"/>
      <c r="G404" s="152" t="e">
        <v>#N/A</v>
      </c>
      <c r="H404" s="152" t="s">
        <v>2496</v>
      </c>
      <c r="I404" s="152">
        <v>105766</v>
      </c>
      <c r="J404" s="152" t="e">
        <v>#N/A</v>
      </c>
      <c r="K404" s="152" t="e">
        <v>#N/A</v>
      </c>
      <c r="L404" s="152">
        <v>10.833333333333332</v>
      </c>
      <c r="M404" s="152">
        <v>15.166666666666666</v>
      </c>
      <c r="N404" s="152">
        <v>10.833333333333332</v>
      </c>
      <c r="O404" s="152">
        <v>15.166666666666666</v>
      </c>
      <c r="P404" s="152">
        <v>1.01</v>
      </c>
      <c r="Q404" s="154">
        <v>11</v>
      </c>
    </row>
    <row r="405" spans="1:17" x14ac:dyDescent="0.25">
      <c r="A405">
        <v>354</v>
      </c>
      <c r="B405" t="s">
        <v>122</v>
      </c>
      <c r="C405">
        <v>105778</v>
      </c>
      <c r="D405" s="152" t="s">
        <v>2497</v>
      </c>
      <c r="E405" s="152" t="s">
        <v>4670</v>
      </c>
      <c r="F405" s="153"/>
      <c r="G405" s="152" t="e">
        <v>#N/A</v>
      </c>
      <c r="H405" s="152" t="s">
        <v>2497</v>
      </c>
      <c r="I405" s="152">
        <v>105778</v>
      </c>
      <c r="J405" s="152" t="e">
        <v>#N/A</v>
      </c>
      <c r="K405" s="152" t="e">
        <v>#N/A</v>
      </c>
      <c r="L405" s="152">
        <v>3.333333333333333</v>
      </c>
      <c r="M405" s="152">
        <v>4.6666666666666661</v>
      </c>
      <c r="N405" s="152">
        <v>3.333333333333333</v>
      </c>
      <c r="O405" s="152">
        <v>4.6666666666666661</v>
      </c>
      <c r="P405" s="152">
        <v>1.01</v>
      </c>
      <c r="Q405" s="154">
        <v>11</v>
      </c>
    </row>
    <row r="406" spans="1:17" x14ac:dyDescent="0.25">
      <c r="A406">
        <v>354</v>
      </c>
      <c r="B406" t="s">
        <v>122</v>
      </c>
      <c r="C406">
        <v>105787</v>
      </c>
      <c r="D406" s="152" t="s">
        <v>3831</v>
      </c>
      <c r="E406" s="152" t="s">
        <v>4670</v>
      </c>
      <c r="F406" s="153"/>
      <c r="G406" s="152" t="e">
        <v>#N/A</v>
      </c>
      <c r="H406" s="152" t="s">
        <v>2498</v>
      </c>
      <c r="I406" s="152">
        <v>105787</v>
      </c>
      <c r="J406" s="152" t="e">
        <v>#N/A</v>
      </c>
      <c r="K406" s="152" t="e">
        <v>#N/A</v>
      </c>
      <c r="L406" s="152">
        <v>5</v>
      </c>
      <c r="M406" s="152">
        <v>8.1666666666666679</v>
      </c>
      <c r="N406" s="152">
        <v>5</v>
      </c>
      <c r="O406" s="152">
        <v>8.1666666666666679</v>
      </c>
      <c r="P406" s="152">
        <v>1.01</v>
      </c>
      <c r="Q406" s="154">
        <v>11</v>
      </c>
    </row>
    <row r="407" spans="1:17" x14ac:dyDescent="0.25">
      <c r="A407">
        <v>354</v>
      </c>
      <c r="B407" t="s">
        <v>122</v>
      </c>
      <c r="C407">
        <v>105861</v>
      </c>
      <c r="D407" s="152" t="s">
        <v>4701</v>
      </c>
      <c r="E407" s="152" t="s">
        <v>4673</v>
      </c>
      <c r="F407" s="153"/>
      <c r="G407" s="152" t="e">
        <v>#N/A</v>
      </c>
      <c r="H407" s="152" t="s">
        <v>2499</v>
      </c>
      <c r="I407" s="152">
        <v>105861</v>
      </c>
      <c r="J407" s="152" t="e">
        <v>#N/A</v>
      </c>
      <c r="K407" s="152" t="e">
        <v>#N/A</v>
      </c>
      <c r="L407" s="152">
        <v>35.416666666666664</v>
      </c>
      <c r="M407" s="152">
        <v>49.583333333333329</v>
      </c>
      <c r="N407" s="152">
        <v>35.416666666666664</v>
      </c>
      <c r="O407" s="152">
        <v>49.583333333333329</v>
      </c>
      <c r="P407" s="152">
        <v>0</v>
      </c>
      <c r="Q407" s="154">
        <v>10</v>
      </c>
    </row>
    <row r="408" spans="1:17" x14ac:dyDescent="0.25">
      <c r="A408">
        <v>355</v>
      </c>
      <c r="B408" t="s">
        <v>125</v>
      </c>
      <c r="C408">
        <v>105896</v>
      </c>
      <c r="D408" s="152" t="s">
        <v>3850</v>
      </c>
      <c r="E408" s="152" t="s">
        <v>4670</v>
      </c>
      <c r="F408" s="153"/>
      <c r="G408" s="152" t="e">
        <v>#N/A</v>
      </c>
      <c r="H408" s="152" t="s">
        <v>2505</v>
      </c>
      <c r="I408" s="152">
        <v>105896</v>
      </c>
      <c r="J408" s="152" t="e">
        <v>#N/A</v>
      </c>
      <c r="K408" s="152" t="e">
        <v>#N/A</v>
      </c>
      <c r="L408" s="152">
        <v>5</v>
      </c>
      <c r="M408" s="152">
        <v>7</v>
      </c>
      <c r="N408" s="152">
        <v>5</v>
      </c>
      <c r="O408" s="152">
        <v>7</v>
      </c>
      <c r="P408" s="152">
        <v>1.01</v>
      </c>
      <c r="Q408" s="154">
        <v>11</v>
      </c>
    </row>
    <row r="409" spans="1:17" x14ac:dyDescent="0.25">
      <c r="A409">
        <v>355</v>
      </c>
      <c r="B409" t="s">
        <v>125</v>
      </c>
      <c r="C409">
        <v>105903</v>
      </c>
      <c r="D409" s="152" t="s">
        <v>3841</v>
      </c>
      <c r="E409" s="152" t="s">
        <v>4670</v>
      </c>
      <c r="F409" s="153">
        <v>36526</v>
      </c>
      <c r="G409" s="152" t="e">
        <v>#N/A</v>
      </c>
      <c r="H409" s="152" t="s">
        <v>2507</v>
      </c>
      <c r="I409" s="152">
        <v>105903</v>
      </c>
      <c r="J409" s="152" t="e">
        <v>#N/A</v>
      </c>
      <c r="K409" s="152" t="e">
        <v>#N/A</v>
      </c>
      <c r="L409" s="152">
        <v>2.5</v>
      </c>
      <c r="M409" s="152">
        <v>3.5</v>
      </c>
      <c r="N409" s="152">
        <v>2.5</v>
      </c>
      <c r="O409" s="152">
        <v>3.5</v>
      </c>
      <c r="P409" s="152">
        <v>1.01</v>
      </c>
      <c r="Q409" s="154">
        <v>11</v>
      </c>
    </row>
    <row r="410" spans="1:17" x14ac:dyDescent="0.25">
      <c r="A410">
        <v>355</v>
      </c>
      <c r="B410" t="s">
        <v>125</v>
      </c>
      <c r="C410">
        <v>105904</v>
      </c>
      <c r="D410" s="152" t="s">
        <v>3843</v>
      </c>
      <c r="E410" s="152" t="s">
        <v>4670</v>
      </c>
      <c r="F410" s="153"/>
      <c r="G410" s="152" t="e">
        <v>#N/A</v>
      </c>
      <c r="H410" s="152" t="s">
        <v>2508</v>
      </c>
      <c r="I410" s="152">
        <v>105904</v>
      </c>
      <c r="J410" s="152" t="e">
        <v>#N/A</v>
      </c>
      <c r="K410" s="152" t="e">
        <v>#N/A</v>
      </c>
      <c r="L410" s="152">
        <v>4.166666666666667</v>
      </c>
      <c r="M410" s="152">
        <v>5.8333333333333339</v>
      </c>
      <c r="N410" s="152">
        <v>4.166666666666667</v>
      </c>
      <c r="O410" s="152">
        <v>5.8333333333333339</v>
      </c>
      <c r="P410" s="152">
        <v>1.01</v>
      </c>
      <c r="Q410" s="154">
        <v>11</v>
      </c>
    </row>
    <row r="411" spans="1:17" x14ac:dyDescent="0.25">
      <c r="A411">
        <v>355</v>
      </c>
      <c r="B411" t="s">
        <v>125</v>
      </c>
      <c r="C411">
        <v>105913</v>
      </c>
      <c r="D411" s="152" t="s">
        <v>3846</v>
      </c>
      <c r="E411" s="152" t="s">
        <v>4670</v>
      </c>
      <c r="F411" s="153"/>
      <c r="G411" s="152" t="e">
        <v>#N/A</v>
      </c>
      <c r="H411" s="152" t="s">
        <v>2509</v>
      </c>
      <c r="I411" s="152">
        <v>105913</v>
      </c>
      <c r="J411" s="152" t="e">
        <v>#N/A</v>
      </c>
      <c r="K411" s="152" t="e">
        <v>#N/A</v>
      </c>
      <c r="L411" s="152">
        <v>0</v>
      </c>
      <c r="M411" s="152">
        <v>7</v>
      </c>
      <c r="N411" s="152">
        <v>0</v>
      </c>
      <c r="O411" s="152">
        <v>7</v>
      </c>
      <c r="P411" s="152">
        <v>1.01</v>
      </c>
      <c r="Q411" s="154">
        <v>11</v>
      </c>
    </row>
    <row r="412" spans="1:17" x14ac:dyDescent="0.25">
      <c r="A412">
        <v>355</v>
      </c>
      <c r="B412" t="s">
        <v>125</v>
      </c>
      <c r="C412">
        <v>105935</v>
      </c>
      <c r="D412" s="152" t="s">
        <v>2364</v>
      </c>
      <c r="E412" s="152" t="s">
        <v>4668</v>
      </c>
      <c r="F412" s="153">
        <v>36526</v>
      </c>
      <c r="G412" s="152" t="e">
        <v>#N/A</v>
      </c>
      <c r="H412" s="152" t="s">
        <v>2511</v>
      </c>
      <c r="I412" s="152">
        <v>105935</v>
      </c>
      <c r="J412" s="152" t="e">
        <v>#N/A</v>
      </c>
      <c r="K412" s="152" t="e">
        <v>#N/A</v>
      </c>
      <c r="L412" s="152">
        <v>2.5</v>
      </c>
      <c r="M412" s="152">
        <v>3.5</v>
      </c>
      <c r="N412" s="152">
        <v>2.5</v>
      </c>
      <c r="O412" s="152">
        <v>3.5</v>
      </c>
      <c r="P412" s="152">
        <v>1.01</v>
      </c>
      <c r="Q412" s="154">
        <v>11</v>
      </c>
    </row>
    <row r="413" spans="1:17" x14ac:dyDescent="0.25">
      <c r="A413">
        <v>355</v>
      </c>
      <c r="B413" t="s">
        <v>125</v>
      </c>
      <c r="C413">
        <v>105939</v>
      </c>
      <c r="D413" s="152" t="s">
        <v>3839</v>
      </c>
      <c r="E413" s="152" t="s">
        <v>4680</v>
      </c>
      <c r="F413" s="153"/>
      <c r="G413" s="152" t="e">
        <v>#N/A</v>
      </c>
      <c r="H413" s="152" t="s">
        <v>2512</v>
      </c>
      <c r="I413" s="152">
        <v>105939</v>
      </c>
      <c r="J413" s="152" t="e">
        <v>#N/A</v>
      </c>
      <c r="K413" s="152" t="e">
        <v>#N/A</v>
      </c>
      <c r="L413" s="152">
        <v>5.8333333333333339</v>
      </c>
      <c r="M413" s="152">
        <v>9.3333333333333321</v>
      </c>
      <c r="N413" s="152">
        <v>5.8333333333333339</v>
      </c>
      <c r="O413" s="152">
        <v>9.3333333333333321</v>
      </c>
      <c r="P413" s="152">
        <v>1.01</v>
      </c>
      <c r="Q413" s="154">
        <v>11</v>
      </c>
    </row>
    <row r="414" spans="1:17" x14ac:dyDescent="0.25">
      <c r="A414">
        <v>355</v>
      </c>
      <c r="B414" t="s">
        <v>125</v>
      </c>
      <c r="C414">
        <v>105944</v>
      </c>
      <c r="D414" s="152" t="s">
        <v>3849</v>
      </c>
      <c r="E414" s="152" t="s">
        <v>4668</v>
      </c>
      <c r="F414" s="153"/>
      <c r="G414" s="152" t="e">
        <v>#N/A</v>
      </c>
      <c r="H414" s="152" t="s">
        <v>2513</v>
      </c>
      <c r="I414" s="152">
        <v>105944</v>
      </c>
      <c r="J414" s="152" t="e">
        <v>#N/A</v>
      </c>
      <c r="K414" s="152" t="e">
        <v>#N/A</v>
      </c>
      <c r="L414" s="152">
        <v>8.3333333333333339</v>
      </c>
      <c r="M414" s="152">
        <v>11.666666666666668</v>
      </c>
      <c r="N414" s="152">
        <v>8.3333333333333339</v>
      </c>
      <c r="O414" s="152">
        <v>11.666666666666668</v>
      </c>
      <c r="P414" s="152">
        <v>1.01</v>
      </c>
      <c r="Q414" s="154">
        <v>11</v>
      </c>
    </row>
    <row r="415" spans="1:17" x14ac:dyDescent="0.25">
      <c r="A415">
        <v>355</v>
      </c>
      <c r="B415" t="s">
        <v>125</v>
      </c>
      <c r="C415">
        <v>105989</v>
      </c>
      <c r="D415" s="152" t="s">
        <v>3848</v>
      </c>
      <c r="E415" s="152" t="s">
        <v>4668</v>
      </c>
      <c r="F415" s="153"/>
      <c r="G415" s="152" t="e">
        <v>#N/A</v>
      </c>
      <c r="H415" s="152" t="s">
        <v>2515</v>
      </c>
      <c r="I415" s="152">
        <v>105989</v>
      </c>
      <c r="J415" s="152" t="e">
        <v>#N/A</v>
      </c>
      <c r="K415" s="152" t="e">
        <v>#N/A</v>
      </c>
      <c r="L415" s="152">
        <v>4.166666666666667</v>
      </c>
      <c r="M415" s="152">
        <v>5.8333333333333339</v>
      </c>
      <c r="N415" s="152">
        <v>4.166666666666667</v>
      </c>
      <c r="O415" s="152">
        <v>5.8333333333333339</v>
      </c>
      <c r="P415" s="152">
        <v>1.01</v>
      </c>
      <c r="Q415" s="154">
        <v>11</v>
      </c>
    </row>
    <row r="416" spans="1:17" x14ac:dyDescent="0.25">
      <c r="A416">
        <v>356</v>
      </c>
      <c r="B416" t="s">
        <v>140</v>
      </c>
      <c r="C416">
        <v>106022</v>
      </c>
      <c r="D416" s="152" t="s">
        <v>2516</v>
      </c>
      <c r="E416" s="152" t="s">
        <v>1969</v>
      </c>
      <c r="F416" s="153"/>
      <c r="G416" s="152" t="e">
        <v>#N/A</v>
      </c>
      <c r="H416" s="152" t="s">
        <v>2516</v>
      </c>
      <c r="I416" s="152">
        <v>106022</v>
      </c>
      <c r="J416" s="152" t="e">
        <v>#N/A</v>
      </c>
      <c r="K416" s="152" t="e">
        <v>#N/A</v>
      </c>
      <c r="L416" s="152">
        <v>18.75</v>
      </c>
      <c r="M416" s="152">
        <v>26.25</v>
      </c>
      <c r="N416" s="152">
        <v>18.75</v>
      </c>
      <c r="O416" s="152">
        <v>26.25</v>
      </c>
      <c r="P416" s="152">
        <v>0</v>
      </c>
      <c r="Q416" s="154">
        <v>10</v>
      </c>
    </row>
    <row r="417" spans="1:17" x14ac:dyDescent="0.25">
      <c r="A417">
        <v>356</v>
      </c>
      <c r="B417" t="s">
        <v>140</v>
      </c>
      <c r="C417">
        <v>106023</v>
      </c>
      <c r="D417" s="152" t="s">
        <v>2517</v>
      </c>
      <c r="E417" s="152" t="s">
        <v>1969</v>
      </c>
      <c r="F417" s="153"/>
      <c r="G417" s="152" t="e">
        <v>#N/A</v>
      </c>
      <c r="H417" s="152" t="s">
        <v>2517</v>
      </c>
      <c r="I417" s="152">
        <v>106023</v>
      </c>
      <c r="J417" s="152" t="e">
        <v>#N/A</v>
      </c>
      <c r="K417" s="152" t="e">
        <v>#N/A</v>
      </c>
      <c r="L417" s="152">
        <v>14.583333333333332</v>
      </c>
      <c r="M417" s="152">
        <v>20.416666666666664</v>
      </c>
      <c r="N417" s="152">
        <v>14.583333333333332</v>
      </c>
      <c r="O417" s="152">
        <v>20.416666666666664</v>
      </c>
      <c r="P417" s="152">
        <v>0</v>
      </c>
      <c r="Q417" s="154">
        <v>10</v>
      </c>
    </row>
    <row r="418" spans="1:17" x14ac:dyDescent="0.25">
      <c r="A418">
        <v>356</v>
      </c>
      <c r="B418" t="s">
        <v>140</v>
      </c>
      <c r="C418">
        <v>106036</v>
      </c>
      <c r="D418" s="152" t="s">
        <v>2519</v>
      </c>
      <c r="E418" s="152" t="s">
        <v>4670</v>
      </c>
      <c r="F418" s="153"/>
      <c r="G418" s="152" t="e">
        <v>#N/A</v>
      </c>
      <c r="H418" s="152" t="s">
        <v>2519</v>
      </c>
      <c r="I418" s="152">
        <v>106036</v>
      </c>
      <c r="J418" s="152" t="e">
        <v>#N/A</v>
      </c>
      <c r="K418" s="152" t="e">
        <v>#N/A</v>
      </c>
      <c r="L418" s="152">
        <v>3.75</v>
      </c>
      <c r="M418" s="152">
        <v>5.25</v>
      </c>
      <c r="N418" s="152">
        <v>3.75</v>
      </c>
      <c r="O418" s="152">
        <v>5.25</v>
      </c>
      <c r="P418" s="152">
        <v>1.01</v>
      </c>
      <c r="Q418" s="154">
        <v>11</v>
      </c>
    </row>
    <row r="419" spans="1:17" x14ac:dyDescent="0.25">
      <c r="A419">
        <v>356</v>
      </c>
      <c r="B419" t="s">
        <v>140</v>
      </c>
      <c r="C419">
        <v>106045</v>
      </c>
      <c r="D419" s="152" t="s">
        <v>2520</v>
      </c>
      <c r="E419" s="152" t="s">
        <v>4670</v>
      </c>
      <c r="F419" s="153"/>
      <c r="G419" s="152" t="e">
        <v>#N/A</v>
      </c>
      <c r="H419" s="152" t="s">
        <v>2520</v>
      </c>
      <c r="I419" s="152">
        <v>106045</v>
      </c>
      <c r="J419" s="152" t="e">
        <v>#N/A</v>
      </c>
      <c r="K419" s="152" t="e">
        <v>#N/A</v>
      </c>
      <c r="L419" s="152">
        <v>3.333333333333333</v>
      </c>
      <c r="M419" s="152">
        <v>4.6666666666666661</v>
      </c>
      <c r="N419" s="152">
        <v>3.333333333333333</v>
      </c>
      <c r="O419" s="152">
        <v>4.6666666666666661</v>
      </c>
      <c r="P419" s="152">
        <v>1.01</v>
      </c>
      <c r="Q419" s="154">
        <v>11</v>
      </c>
    </row>
    <row r="420" spans="1:17" x14ac:dyDescent="0.25">
      <c r="A420">
        <v>356</v>
      </c>
      <c r="B420" t="s">
        <v>140</v>
      </c>
      <c r="C420">
        <v>106054</v>
      </c>
      <c r="D420" s="152" t="s">
        <v>2521</v>
      </c>
      <c r="E420" s="152" t="s">
        <v>4670</v>
      </c>
      <c r="F420" s="153"/>
      <c r="G420" s="152" t="e">
        <v>#N/A</v>
      </c>
      <c r="H420" s="152" t="s">
        <v>2521</v>
      </c>
      <c r="I420" s="152">
        <v>106054</v>
      </c>
      <c r="J420" s="152" t="e">
        <v>#N/A</v>
      </c>
      <c r="K420" s="152" t="e">
        <v>#N/A</v>
      </c>
      <c r="L420" s="152">
        <v>3.75</v>
      </c>
      <c r="M420" s="152">
        <v>5.25</v>
      </c>
      <c r="N420" s="152">
        <v>3.75</v>
      </c>
      <c r="O420" s="152">
        <v>5.25</v>
      </c>
      <c r="P420" s="152">
        <v>1.01</v>
      </c>
      <c r="Q420" s="154">
        <v>11</v>
      </c>
    </row>
    <row r="421" spans="1:17" x14ac:dyDescent="0.25">
      <c r="A421">
        <v>356</v>
      </c>
      <c r="B421" t="s">
        <v>140</v>
      </c>
      <c r="C421">
        <v>106072</v>
      </c>
      <c r="D421" s="152" t="s">
        <v>2522</v>
      </c>
      <c r="E421" s="152" t="s">
        <v>4670</v>
      </c>
      <c r="F421" s="153"/>
      <c r="G421" s="152" t="e">
        <v>#N/A</v>
      </c>
      <c r="H421" s="152" t="s">
        <v>2522</v>
      </c>
      <c r="I421" s="152">
        <v>106072</v>
      </c>
      <c r="J421" s="152" t="e">
        <v>#N/A</v>
      </c>
      <c r="K421" s="152" t="e">
        <v>#N/A</v>
      </c>
      <c r="L421" s="152">
        <v>3.333333333333333</v>
      </c>
      <c r="M421" s="152">
        <v>4.6666666666666661</v>
      </c>
      <c r="N421" s="152">
        <v>3.333333333333333</v>
      </c>
      <c r="O421" s="152">
        <v>4.6666666666666661</v>
      </c>
      <c r="P421" s="152">
        <v>1.01</v>
      </c>
      <c r="Q421" s="154">
        <v>11</v>
      </c>
    </row>
    <row r="422" spans="1:17" x14ac:dyDescent="0.25">
      <c r="A422">
        <v>356</v>
      </c>
      <c r="B422" t="s">
        <v>140</v>
      </c>
      <c r="C422">
        <v>106076</v>
      </c>
      <c r="D422" s="152" t="s">
        <v>2523</v>
      </c>
      <c r="E422" s="152" t="s">
        <v>4670</v>
      </c>
      <c r="F422" s="153"/>
      <c r="G422" s="152" t="e">
        <v>#N/A</v>
      </c>
      <c r="H422" s="152" t="s">
        <v>2523</v>
      </c>
      <c r="I422" s="152">
        <v>106076</v>
      </c>
      <c r="J422" s="152" t="e">
        <v>#N/A</v>
      </c>
      <c r="K422" s="152" t="e">
        <v>#N/A</v>
      </c>
      <c r="L422" s="152">
        <v>5.8333333333333339</v>
      </c>
      <c r="M422" s="152">
        <v>8.1666666666666679</v>
      </c>
      <c r="N422" s="152">
        <v>5.8333333333333339</v>
      </c>
      <c r="O422" s="152">
        <v>8.1666666666666679</v>
      </c>
      <c r="P422" s="152">
        <v>1.01</v>
      </c>
      <c r="Q422" s="154">
        <v>11</v>
      </c>
    </row>
    <row r="423" spans="1:17" x14ac:dyDescent="0.25">
      <c r="A423">
        <v>356</v>
      </c>
      <c r="B423" t="s">
        <v>140</v>
      </c>
      <c r="C423">
        <v>106079</v>
      </c>
      <c r="D423" s="152" t="s">
        <v>2524</v>
      </c>
      <c r="E423" s="152" t="s">
        <v>4670</v>
      </c>
      <c r="F423" s="153"/>
      <c r="G423" s="152" t="e">
        <v>#N/A</v>
      </c>
      <c r="H423" s="152" t="s">
        <v>2524</v>
      </c>
      <c r="I423" s="152">
        <v>106079</v>
      </c>
      <c r="J423" s="152" t="e">
        <v>#N/A</v>
      </c>
      <c r="K423" s="152" t="e">
        <v>#N/A</v>
      </c>
      <c r="L423" s="152">
        <v>6.6666666666666661</v>
      </c>
      <c r="M423" s="152">
        <v>9.3333333333333321</v>
      </c>
      <c r="N423" s="152">
        <v>6.6666666666666661</v>
      </c>
      <c r="O423" s="152">
        <v>9.3333333333333321</v>
      </c>
      <c r="P423" s="152">
        <v>1.01</v>
      </c>
      <c r="Q423" s="154">
        <v>11</v>
      </c>
    </row>
    <row r="424" spans="1:17" x14ac:dyDescent="0.25">
      <c r="A424">
        <v>356</v>
      </c>
      <c r="B424" t="s">
        <v>140</v>
      </c>
      <c r="C424">
        <v>106082</v>
      </c>
      <c r="D424" s="152" t="s">
        <v>2525</v>
      </c>
      <c r="E424" s="152" t="s">
        <v>4670</v>
      </c>
      <c r="F424" s="153"/>
      <c r="G424" s="152" t="e">
        <v>#N/A</v>
      </c>
      <c r="H424" s="152" t="s">
        <v>2525</v>
      </c>
      <c r="I424" s="152">
        <v>106082</v>
      </c>
      <c r="J424" s="152" t="e">
        <v>#N/A</v>
      </c>
      <c r="K424" s="152" t="e">
        <v>#N/A</v>
      </c>
      <c r="L424" s="152">
        <v>4.166666666666667</v>
      </c>
      <c r="M424" s="152">
        <v>5.8333333333333339</v>
      </c>
      <c r="N424" s="152">
        <v>4.166666666666667</v>
      </c>
      <c r="O424" s="152">
        <v>5.8333333333333339</v>
      </c>
      <c r="P424" s="152">
        <v>1.01</v>
      </c>
      <c r="Q424" s="154">
        <v>11</v>
      </c>
    </row>
    <row r="425" spans="1:17" x14ac:dyDescent="0.25">
      <c r="A425">
        <v>356</v>
      </c>
      <c r="B425" t="s">
        <v>140</v>
      </c>
      <c r="C425">
        <v>106168</v>
      </c>
      <c r="D425" s="152" t="s">
        <v>2530</v>
      </c>
      <c r="E425" s="152" t="s">
        <v>4673</v>
      </c>
      <c r="F425" s="153"/>
      <c r="G425" s="152" t="e">
        <v>#N/A</v>
      </c>
      <c r="H425" s="152" t="s">
        <v>2530</v>
      </c>
      <c r="I425" s="152">
        <v>106168</v>
      </c>
      <c r="J425" s="152" t="e">
        <v>#N/A</v>
      </c>
      <c r="K425" s="152" t="e">
        <v>#N/A</v>
      </c>
      <c r="L425" s="152">
        <v>23.333333333333336</v>
      </c>
      <c r="M425" s="152">
        <v>32.666666666666671</v>
      </c>
      <c r="N425" s="152">
        <v>23.333333333333336</v>
      </c>
      <c r="O425" s="152">
        <v>32.666666666666671</v>
      </c>
      <c r="P425" s="152">
        <v>0</v>
      </c>
      <c r="Q425" s="154">
        <v>10</v>
      </c>
    </row>
    <row r="426" spans="1:17" x14ac:dyDescent="0.25">
      <c r="A426">
        <v>356</v>
      </c>
      <c r="B426" t="s">
        <v>140</v>
      </c>
      <c r="C426">
        <v>106172</v>
      </c>
      <c r="D426" s="152" t="s">
        <v>2532</v>
      </c>
      <c r="E426" s="152" t="s">
        <v>4673</v>
      </c>
      <c r="F426" s="153"/>
      <c r="G426" s="152" t="e">
        <v>#N/A</v>
      </c>
      <c r="H426" s="152" t="s">
        <v>2532</v>
      </c>
      <c r="I426" s="152">
        <v>106172</v>
      </c>
      <c r="J426" s="152" t="e">
        <v>#N/A</v>
      </c>
      <c r="K426" s="152" t="e">
        <v>#N/A</v>
      </c>
      <c r="L426" s="152">
        <v>141.66666666666666</v>
      </c>
      <c r="M426" s="152">
        <v>198.33333333333331</v>
      </c>
      <c r="N426" s="152">
        <v>141.66666666666666</v>
      </c>
      <c r="O426" s="152">
        <v>198.33333333333331</v>
      </c>
      <c r="P426" s="152">
        <v>0</v>
      </c>
      <c r="Q426" s="154">
        <v>10</v>
      </c>
    </row>
    <row r="427" spans="1:17" x14ac:dyDescent="0.25">
      <c r="A427">
        <v>356</v>
      </c>
      <c r="B427" t="s">
        <v>140</v>
      </c>
      <c r="C427">
        <v>106173</v>
      </c>
      <c r="D427" s="152" t="s">
        <v>2533</v>
      </c>
      <c r="E427" s="152" t="s">
        <v>4673</v>
      </c>
      <c r="F427" s="153"/>
      <c r="G427" s="152" t="e">
        <v>#N/A</v>
      </c>
      <c r="H427" s="152" t="s">
        <v>2533</v>
      </c>
      <c r="I427" s="152">
        <v>106173</v>
      </c>
      <c r="J427" s="152" t="e">
        <v>#N/A</v>
      </c>
      <c r="K427" s="152" t="e">
        <v>#N/A</v>
      </c>
      <c r="L427" s="152">
        <v>41.666666666666671</v>
      </c>
      <c r="M427" s="152">
        <v>58.333333333333336</v>
      </c>
      <c r="N427" s="152">
        <v>41.666666666666671</v>
      </c>
      <c r="O427" s="152">
        <v>58.333333333333336</v>
      </c>
      <c r="P427" s="152">
        <v>0</v>
      </c>
      <c r="Q427" s="154">
        <v>10</v>
      </c>
    </row>
    <row r="428" spans="1:17" x14ac:dyDescent="0.25">
      <c r="A428">
        <v>357</v>
      </c>
      <c r="B428" t="s">
        <v>148</v>
      </c>
      <c r="C428">
        <v>106206</v>
      </c>
      <c r="D428" s="152" t="s">
        <v>2536</v>
      </c>
      <c r="E428" s="152" t="s">
        <v>4670</v>
      </c>
      <c r="F428" s="153"/>
      <c r="G428" s="152" t="e">
        <v>#N/A</v>
      </c>
      <c r="H428" s="152" t="s">
        <v>2536</v>
      </c>
      <c r="I428" s="152">
        <v>106206</v>
      </c>
      <c r="J428" s="152" t="e">
        <v>#N/A</v>
      </c>
      <c r="K428" s="152" t="e">
        <v>#N/A</v>
      </c>
      <c r="L428" s="152">
        <v>2.0833333333333335</v>
      </c>
      <c r="M428" s="152">
        <v>1.75</v>
      </c>
      <c r="N428" s="152">
        <v>2.0833333333333335</v>
      </c>
      <c r="O428" s="152">
        <v>1.75</v>
      </c>
      <c r="P428" s="152">
        <v>1.01</v>
      </c>
      <c r="Q428" s="154">
        <v>11</v>
      </c>
    </row>
    <row r="429" spans="1:17" x14ac:dyDescent="0.25">
      <c r="A429">
        <v>358</v>
      </c>
      <c r="B429" t="s">
        <v>153</v>
      </c>
      <c r="C429">
        <v>106303</v>
      </c>
      <c r="D429" s="152" t="s">
        <v>2542</v>
      </c>
      <c r="E429" s="152" t="s">
        <v>4670</v>
      </c>
      <c r="F429" s="153"/>
      <c r="G429" s="152" t="e">
        <v>#N/A</v>
      </c>
      <c r="H429" s="152" t="s">
        <v>2542</v>
      </c>
      <c r="I429" s="152">
        <v>106303</v>
      </c>
      <c r="J429" s="152" t="e">
        <v>#N/A</v>
      </c>
      <c r="K429" s="152" t="e">
        <v>#N/A</v>
      </c>
      <c r="L429" s="152">
        <v>8.3333333333333339</v>
      </c>
      <c r="M429" s="152">
        <v>11.666666666666668</v>
      </c>
      <c r="N429" s="152">
        <v>8.3333333333333339</v>
      </c>
      <c r="O429" s="152">
        <v>11.666666666666668</v>
      </c>
      <c r="P429" s="152">
        <v>1.01</v>
      </c>
      <c r="Q429" s="154">
        <v>11</v>
      </c>
    </row>
    <row r="430" spans="1:17" x14ac:dyDescent="0.25">
      <c r="A430">
        <v>358</v>
      </c>
      <c r="B430" t="s">
        <v>153</v>
      </c>
      <c r="C430">
        <v>106304</v>
      </c>
      <c r="D430" s="152" t="s">
        <v>2543</v>
      </c>
      <c r="E430" s="152" t="s">
        <v>4670</v>
      </c>
      <c r="F430" s="153"/>
      <c r="G430" s="152" t="e">
        <v>#N/A</v>
      </c>
      <c r="H430" s="152" t="s">
        <v>2543</v>
      </c>
      <c r="I430" s="152">
        <v>106304</v>
      </c>
      <c r="J430" s="152" t="e">
        <v>#N/A</v>
      </c>
      <c r="K430" s="152" t="e">
        <v>#N/A</v>
      </c>
      <c r="L430" s="152">
        <v>4.166666666666667</v>
      </c>
      <c r="M430" s="152">
        <v>5.8333333333333339</v>
      </c>
      <c r="N430" s="152">
        <v>4.166666666666667</v>
      </c>
      <c r="O430" s="152">
        <v>5.8333333333333339</v>
      </c>
      <c r="P430" s="152">
        <v>1.01</v>
      </c>
      <c r="Q430" s="154">
        <v>11</v>
      </c>
    </row>
    <row r="431" spans="1:17" x14ac:dyDescent="0.25">
      <c r="A431">
        <v>358</v>
      </c>
      <c r="B431" t="s">
        <v>153</v>
      </c>
      <c r="C431">
        <v>106308</v>
      </c>
      <c r="D431" s="152" t="s">
        <v>2544</v>
      </c>
      <c r="E431" s="152" t="s">
        <v>4670</v>
      </c>
      <c r="F431" s="153"/>
      <c r="G431" s="152" t="e">
        <v>#N/A</v>
      </c>
      <c r="H431" s="152" t="s">
        <v>2544</v>
      </c>
      <c r="I431" s="152">
        <v>106308</v>
      </c>
      <c r="J431" s="152" t="e">
        <v>#N/A</v>
      </c>
      <c r="K431" s="152" t="e">
        <v>#N/A</v>
      </c>
      <c r="L431" s="152">
        <v>4.166666666666667</v>
      </c>
      <c r="M431" s="152">
        <v>5.8333333333333339</v>
      </c>
      <c r="N431" s="152">
        <v>4.166666666666667</v>
      </c>
      <c r="O431" s="152">
        <v>5.8333333333333339</v>
      </c>
      <c r="P431" s="152">
        <v>1.01</v>
      </c>
      <c r="Q431" s="154">
        <v>11</v>
      </c>
    </row>
    <row r="432" spans="1:17" x14ac:dyDescent="0.25">
      <c r="A432">
        <v>358</v>
      </c>
      <c r="B432" t="s">
        <v>153</v>
      </c>
      <c r="C432">
        <v>106313</v>
      </c>
      <c r="D432" s="152" t="s">
        <v>2545</v>
      </c>
      <c r="E432" s="152" t="s">
        <v>4670</v>
      </c>
      <c r="F432" s="153"/>
      <c r="G432" s="152" t="e">
        <v>#N/A</v>
      </c>
      <c r="H432" s="152" t="s">
        <v>2545</v>
      </c>
      <c r="I432" s="152">
        <v>106313</v>
      </c>
      <c r="J432" s="152" t="e">
        <v>#N/A</v>
      </c>
      <c r="K432" s="152" t="e">
        <v>#N/A</v>
      </c>
      <c r="L432" s="152">
        <v>4.166666666666667</v>
      </c>
      <c r="M432" s="152">
        <v>5.8333333333333339</v>
      </c>
      <c r="N432" s="152">
        <v>4.166666666666667</v>
      </c>
      <c r="O432" s="152">
        <v>5.8333333333333339</v>
      </c>
      <c r="P432" s="152">
        <v>1.01</v>
      </c>
      <c r="Q432" s="154">
        <v>11</v>
      </c>
    </row>
    <row r="433" spans="1:17" x14ac:dyDescent="0.25">
      <c r="A433">
        <v>358</v>
      </c>
      <c r="B433" t="s">
        <v>153</v>
      </c>
      <c r="C433">
        <v>106365</v>
      </c>
      <c r="D433" s="152" t="s">
        <v>2546</v>
      </c>
      <c r="E433" s="152" t="s">
        <v>4670</v>
      </c>
      <c r="F433" s="153"/>
      <c r="G433" s="152" t="e">
        <v>#N/A</v>
      </c>
      <c r="H433" s="152" t="s">
        <v>2546</v>
      </c>
      <c r="I433" s="152">
        <v>106365</v>
      </c>
      <c r="J433" s="152" t="e">
        <v>#N/A</v>
      </c>
      <c r="K433" s="152" t="e">
        <v>#N/A</v>
      </c>
      <c r="L433" s="152">
        <v>11.666666666666668</v>
      </c>
      <c r="M433" s="152">
        <v>16.333333333333336</v>
      </c>
      <c r="N433" s="152">
        <v>11.666666666666668</v>
      </c>
      <c r="O433" s="152">
        <v>16.333333333333336</v>
      </c>
      <c r="P433" s="152">
        <v>1.01</v>
      </c>
      <c r="Q433" s="154">
        <v>11</v>
      </c>
    </row>
    <row r="434" spans="1:17" x14ac:dyDescent="0.25">
      <c r="A434">
        <v>358</v>
      </c>
      <c r="B434" t="s">
        <v>153</v>
      </c>
      <c r="C434">
        <v>106391</v>
      </c>
      <c r="D434" s="152" t="s">
        <v>2547</v>
      </c>
      <c r="E434" s="152" t="s">
        <v>4673</v>
      </c>
      <c r="F434" s="153"/>
      <c r="G434" s="152" t="e">
        <v>#N/A</v>
      </c>
      <c r="H434" s="152" t="s">
        <v>2547</v>
      </c>
      <c r="I434" s="152">
        <v>106391</v>
      </c>
      <c r="J434" s="152" t="e">
        <v>#N/A</v>
      </c>
      <c r="K434" s="152" t="e">
        <v>#N/A</v>
      </c>
      <c r="L434" s="152">
        <v>62.083333333333329</v>
      </c>
      <c r="M434" s="152">
        <v>94.5</v>
      </c>
      <c r="N434" s="152">
        <v>62.083333333333329</v>
      </c>
      <c r="O434" s="152">
        <v>94.5</v>
      </c>
      <c r="P434" s="152">
        <v>0</v>
      </c>
      <c r="Q434" s="154">
        <v>10</v>
      </c>
    </row>
    <row r="435" spans="1:17" x14ac:dyDescent="0.25">
      <c r="A435">
        <v>358</v>
      </c>
      <c r="B435" t="s">
        <v>153</v>
      </c>
      <c r="C435">
        <v>106394</v>
      </c>
      <c r="D435" s="152" t="s">
        <v>2548</v>
      </c>
      <c r="E435" s="152" t="s">
        <v>4673</v>
      </c>
      <c r="F435" s="153">
        <v>37347</v>
      </c>
      <c r="G435" s="152" t="e">
        <v>#N/A</v>
      </c>
      <c r="H435" s="152" t="s">
        <v>2548</v>
      </c>
      <c r="I435" s="152">
        <v>106394</v>
      </c>
      <c r="J435" s="152" t="e">
        <v>#N/A</v>
      </c>
      <c r="K435" s="152" t="e">
        <v>#N/A</v>
      </c>
      <c r="L435" s="152">
        <v>52.083333333333329</v>
      </c>
      <c r="M435" s="152">
        <v>72.916666666666657</v>
      </c>
      <c r="N435" s="152">
        <v>52.083333333333329</v>
      </c>
      <c r="O435" s="152">
        <v>72.916666666666657</v>
      </c>
      <c r="P435" s="152">
        <v>0</v>
      </c>
      <c r="Q435" s="154">
        <v>10</v>
      </c>
    </row>
    <row r="436" spans="1:17" x14ac:dyDescent="0.25">
      <c r="A436">
        <v>359</v>
      </c>
      <c r="B436" t="s">
        <v>165</v>
      </c>
      <c r="C436">
        <v>106403</v>
      </c>
      <c r="D436" s="152" t="s">
        <v>2550</v>
      </c>
      <c r="E436" s="152" t="s">
        <v>4670</v>
      </c>
      <c r="F436" s="153"/>
      <c r="G436" s="152" t="e">
        <v>#N/A</v>
      </c>
      <c r="H436" s="152" t="s">
        <v>2550</v>
      </c>
      <c r="I436" s="152">
        <v>106403</v>
      </c>
      <c r="J436" s="152" t="e">
        <v>#N/A</v>
      </c>
      <c r="K436" s="152" t="e">
        <v>#N/A</v>
      </c>
      <c r="L436" s="152">
        <v>2.0833333333333335</v>
      </c>
      <c r="M436" s="152">
        <v>2.916666666666667</v>
      </c>
      <c r="N436" s="152">
        <v>2.0833333333333335</v>
      </c>
      <c r="O436" s="152">
        <v>2.916666666666667</v>
      </c>
      <c r="P436" s="152">
        <v>1.01</v>
      </c>
      <c r="Q436" s="154">
        <v>11</v>
      </c>
    </row>
    <row r="437" spans="1:17" x14ac:dyDescent="0.25">
      <c r="A437">
        <v>359</v>
      </c>
      <c r="B437" t="s">
        <v>165</v>
      </c>
      <c r="C437">
        <v>106418</v>
      </c>
      <c r="D437" s="152" t="s">
        <v>2551</v>
      </c>
      <c r="E437" s="152" t="s">
        <v>4670</v>
      </c>
      <c r="F437" s="153"/>
      <c r="G437" s="152" t="e">
        <v>#N/A</v>
      </c>
      <c r="H437" s="152" t="s">
        <v>2551</v>
      </c>
      <c r="I437" s="152">
        <v>106418</v>
      </c>
      <c r="J437" s="152" t="e">
        <v>#N/A</v>
      </c>
      <c r="K437" s="152" t="e">
        <v>#N/A</v>
      </c>
      <c r="L437" s="152">
        <v>2.0833333333333335</v>
      </c>
      <c r="M437" s="152">
        <v>2.916666666666667</v>
      </c>
      <c r="N437" s="152">
        <v>2.0833333333333335</v>
      </c>
      <c r="O437" s="152">
        <v>2.916666666666667</v>
      </c>
      <c r="P437" s="152">
        <v>1.01</v>
      </c>
      <c r="Q437" s="154">
        <v>11</v>
      </c>
    </row>
    <row r="438" spans="1:17" x14ac:dyDescent="0.25">
      <c r="A438">
        <v>359</v>
      </c>
      <c r="B438" t="s">
        <v>165</v>
      </c>
      <c r="C438">
        <v>106425</v>
      </c>
      <c r="D438" s="152" t="s">
        <v>3861</v>
      </c>
      <c r="E438" s="152" t="s">
        <v>4670</v>
      </c>
      <c r="F438" s="153"/>
      <c r="G438" s="152" t="e">
        <v>#N/A</v>
      </c>
      <c r="H438" s="152" t="s">
        <v>2552</v>
      </c>
      <c r="I438" s="152">
        <v>106425</v>
      </c>
      <c r="J438" s="152" t="e">
        <v>#N/A</v>
      </c>
      <c r="K438" s="152" t="e">
        <v>#N/A</v>
      </c>
      <c r="L438" s="152">
        <v>5.4166666666666661</v>
      </c>
      <c r="M438" s="152">
        <v>7.583333333333333</v>
      </c>
      <c r="N438" s="152">
        <v>5.4166666666666661</v>
      </c>
      <c r="O438" s="152">
        <v>7.583333333333333</v>
      </c>
      <c r="P438" s="152">
        <v>1.01</v>
      </c>
      <c r="Q438" s="154">
        <v>11</v>
      </c>
    </row>
    <row r="439" spans="1:17" x14ac:dyDescent="0.25">
      <c r="A439">
        <v>359</v>
      </c>
      <c r="B439" t="s">
        <v>165</v>
      </c>
      <c r="C439">
        <v>106433</v>
      </c>
      <c r="D439" s="152" t="s">
        <v>2553</v>
      </c>
      <c r="E439" s="152" t="s">
        <v>4670</v>
      </c>
      <c r="F439" s="153"/>
      <c r="G439" s="152" t="e">
        <v>#N/A</v>
      </c>
      <c r="H439" s="152" t="s">
        <v>2553</v>
      </c>
      <c r="I439" s="152">
        <v>106433</v>
      </c>
      <c r="J439" s="152" t="e">
        <v>#N/A</v>
      </c>
      <c r="K439" s="152" t="e">
        <v>#N/A</v>
      </c>
      <c r="L439" s="152">
        <v>2.916666666666667</v>
      </c>
      <c r="M439" s="152">
        <v>4.0833333333333339</v>
      </c>
      <c r="N439" s="152">
        <v>2.916666666666667</v>
      </c>
      <c r="O439" s="152">
        <v>4.0833333333333339</v>
      </c>
      <c r="P439" s="152">
        <v>1.01</v>
      </c>
      <c r="Q439" s="154">
        <v>11</v>
      </c>
    </row>
    <row r="440" spans="1:17" x14ac:dyDescent="0.25">
      <c r="A440">
        <v>359</v>
      </c>
      <c r="B440" t="s">
        <v>165</v>
      </c>
      <c r="C440">
        <v>106521</v>
      </c>
      <c r="D440" s="152" t="s">
        <v>2556</v>
      </c>
      <c r="E440" s="152" t="s">
        <v>4670</v>
      </c>
      <c r="F440" s="153"/>
      <c r="G440" s="152" t="e">
        <v>#N/A</v>
      </c>
      <c r="H440" s="152" t="s">
        <v>2556</v>
      </c>
      <c r="I440" s="152">
        <v>106521</v>
      </c>
      <c r="J440" s="152" t="e">
        <v>#N/A</v>
      </c>
      <c r="K440" s="152" t="e">
        <v>#N/A</v>
      </c>
      <c r="L440" s="152">
        <v>3.75</v>
      </c>
      <c r="M440" s="152">
        <v>5.25</v>
      </c>
      <c r="N440" s="152">
        <v>3.75</v>
      </c>
      <c r="O440" s="152">
        <v>5.25</v>
      </c>
      <c r="P440" s="152">
        <v>1.01</v>
      </c>
      <c r="Q440" s="154">
        <v>11</v>
      </c>
    </row>
    <row r="441" spans="1:17" x14ac:dyDescent="0.25">
      <c r="A441">
        <v>359</v>
      </c>
      <c r="B441" t="s">
        <v>165</v>
      </c>
      <c r="C441">
        <v>106543</v>
      </c>
      <c r="D441" s="152" t="s">
        <v>2558</v>
      </c>
      <c r="E441" s="152" t="s">
        <v>4673</v>
      </c>
      <c r="F441" s="153"/>
      <c r="G441" s="152" t="e">
        <v>#N/A</v>
      </c>
      <c r="H441" s="152" t="s">
        <v>2558</v>
      </c>
      <c r="I441" s="152">
        <v>106543</v>
      </c>
      <c r="J441" s="152" t="e">
        <v>#N/A</v>
      </c>
      <c r="K441" s="152" t="e">
        <v>#N/A</v>
      </c>
      <c r="L441" s="152">
        <v>94.583333333333343</v>
      </c>
      <c r="M441" s="152">
        <v>136.5</v>
      </c>
      <c r="N441" s="152">
        <v>94.583333333333343</v>
      </c>
      <c r="O441" s="152">
        <v>136.5</v>
      </c>
      <c r="P441" s="152">
        <v>0</v>
      </c>
      <c r="Q441" s="154">
        <v>10</v>
      </c>
    </row>
    <row r="442" spans="1:17" x14ac:dyDescent="0.25">
      <c r="A442">
        <v>370</v>
      </c>
      <c r="B442" t="s">
        <v>25</v>
      </c>
      <c r="C442">
        <v>106653</v>
      </c>
      <c r="D442" s="152" t="s">
        <v>2563</v>
      </c>
      <c r="E442" s="152" t="s">
        <v>4670</v>
      </c>
      <c r="F442" s="153"/>
      <c r="G442" s="152" t="e">
        <v>#N/A</v>
      </c>
      <c r="H442" s="152" t="s">
        <v>2563</v>
      </c>
      <c r="I442" s="152">
        <v>106653</v>
      </c>
      <c r="J442" s="152" t="e">
        <v>#N/A</v>
      </c>
      <c r="K442" s="152" t="e">
        <v>#N/A</v>
      </c>
      <c r="L442" s="152">
        <v>23.75</v>
      </c>
      <c r="M442" s="152">
        <v>33.25</v>
      </c>
      <c r="N442" s="152">
        <v>23.75</v>
      </c>
      <c r="O442" s="152">
        <v>33.25</v>
      </c>
      <c r="P442" s="152">
        <v>1</v>
      </c>
      <c r="Q442" s="154">
        <v>11</v>
      </c>
    </row>
    <row r="443" spans="1:17" x14ac:dyDescent="0.25">
      <c r="A443">
        <v>371</v>
      </c>
      <c r="B443" t="s">
        <v>56</v>
      </c>
      <c r="C443">
        <v>106666</v>
      </c>
      <c r="D443" s="152" t="s">
        <v>4705</v>
      </c>
      <c r="E443" s="152" t="s">
        <v>1969</v>
      </c>
      <c r="F443" s="153">
        <v>34425</v>
      </c>
      <c r="G443" s="152" t="e">
        <v>#N/A</v>
      </c>
      <c r="H443" s="152" t="e">
        <v>#N/A</v>
      </c>
      <c r="I443" s="152" t="e">
        <v>#N/A</v>
      </c>
      <c r="J443" s="152" t="e">
        <v>#N/A</v>
      </c>
      <c r="K443" s="152" t="e">
        <v>#N/A</v>
      </c>
      <c r="L443" s="152" t="e">
        <v>#N/A</v>
      </c>
      <c r="M443" s="152" t="e">
        <v>#N/A</v>
      </c>
      <c r="N443" s="152">
        <v>0</v>
      </c>
      <c r="O443" s="152">
        <v>0</v>
      </c>
      <c r="P443" s="152">
        <v>0</v>
      </c>
      <c r="Q443" s="154">
        <v>10</v>
      </c>
    </row>
    <row r="444" spans="1:17" x14ac:dyDescent="0.25">
      <c r="A444">
        <v>373</v>
      </c>
      <c r="B444" t="s">
        <v>128</v>
      </c>
      <c r="C444">
        <v>107004</v>
      </c>
      <c r="D444" s="152" t="s">
        <v>2567</v>
      </c>
      <c r="E444" s="152" t="s">
        <v>4670</v>
      </c>
      <c r="F444" s="153"/>
      <c r="G444" s="152" t="e">
        <v>#N/A</v>
      </c>
      <c r="H444" s="152" t="s">
        <v>2567</v>
      </c>
      <c r="I444" s="152">
        <v>107004</v>
      </c>
      <c r="J444" s="152" t="e">
        <v>#N/A</v>
      </c>
      <c r="K444" s="152" t="e">
        <v>#N/A</v>
      </c>
      <c r="L444" s="152">
        <v>6.25</v>
      </c>
      <c r="M444" s="152">
        <v>8.75</v>
      </c>
      <c r="N444" s="152">
        <v>6.25</v>
      </c>
      <c r="O444" s="152">
        <v>8.75</v>
      </c>
      <c r="P444" s="152">
        <v>1</v>
      </c>
      <c r="Q444" s="154">
        <v>11</v>
      </c>
    </row>
    <row r="445" spans="1:17" x14ac:dyDescent="0.25">
      <c r="A445">
        <v>373</v>
      </c>
      <c r="B445" t="s">
        <v>128</v>
      </c>
      <c r="C445">
        <v>107093</v>
      </c>
      <c r="D445" s="152" t="s">
        <v>2568</v>
      </c>
      <c r="E445" s="152" t="s">
        <v>4679</v>
      </c>
      <c r="F445" s="153"/>
      <c r="G445" s="152" t="e">
        <v>#N/A</v>
      </c>
      <c r="H445" s="152" t="s">
        <v>2568</v>
      </c>
      <c r="I445" s="152">
        <v>107093</v>
      </c>
      <c r="J445" s="152" t="e">
        <v>#N/A</v>
      </c>
      <c r="K445" s="152" t="e">
        <v>#N/A</v>
      </c>
      <c r="L445" s="152">
        <v>8.3333333333333339</v>
      </c>
      <c r="M445" s="152">
        <v>11.666666666666668</v>
      </c>
      <c r="N445" s="152">
        <v>8.3333333333333339</v>
      </c>
      <c r="O445" s="152">
        <v>11.666666666666668</v>
      </c>
      <c r="P445" s="152">
        <v>1</v>
      </c>
      <c r="Q445" s="154">
        <v>11</v>
      </c>
    </row>
    <row r="446" spans="1:17" x14ac:dyDescent="0.25">
      <c r="A446">
        <v>373</v>
      </c>
      <c r="B446" t="s">
        <v>128</v>
      </c>
      <c r="C446">
        <v>107171</v>
      </c>
      <c r="D446" s="152" t="s">
        <v>2571</v>
      </c>
      <c r="E446" s="152" t="s">
        <v>4673</v>
      </c>
      <c r="F446" s="153"/>
      <c r="G446" s="152" t="e">
        <v>#N/A</v>
      </c>
      <c r="H446" s="152" t="s">
        <v>2571</v>
      </c>
      <c r="I446" s="152">
        <v>107171</v>
      </c>
      <c r="J446" s="152" t="e">
        <v>#N/A</v>
      </c>
      <c r="K446" s="152" t="e">
        <v>#N/A</v>
      </c>
      <c r="L446" s="152">
        <v>40.833333333333329</v>
      </c>
      <c r="M446" s="152">
        <v>57.166666666666664</v>
      </c>
      <c r="N446" s="152">
        <v>40.833333333333329</v>
      </c>
      <c r="O446" s="152">
        <v>57.166666666666664</v>
      </c>
      <c r="P446" s="152">
        <v>0</v>
      </c>
      <c r="Q446" s="154">
        <v>10</v>
      </c>
    </row>
    <row r="447" spans="1:17" x14ac:dyDescent="0.25">
      <c r="A447">
        <v>373</v>
      </c>
      <c r="B447" t="s">
        <v>128</v>
      </c>
      <c r="C447">
        <v>107177</v>
      </c>
      <c r="D447" s="152" t="s">
        <v>2572</v>
      </c>
      <c r="E447" s="152" t="s">
        <v>4673</v>
      </c>
      <c r="F447" s="153"/>
      <c r="G447" s="152" t="e">
        <v>#N/A</v>
      </c>
      <c r="H447" s="152" t="s">
        <v>2572</v>
      </c>
      <c r="I447" s="152">
        <v>107177</v>
      </c>
      <c r="J447" s="152" t="e">
        <v>#N/A</v>
      </c>
      <c r="K447" s="152" t="e">
        <v>#N/A</v>
      </c>
      <c r="L447" s="152">
        <v>39.583333333333336</v>
      </c>
      <c r="M447" s="152">
        <v>55.416666666666671</v>
      </c>
      <c r="N447" s="152">
        <v>39.583333333333336</v>
      </c>
      <c r="O447" s="152">
        <v>55.416666666666671</v>
      </c>
      <c r="P447" s="152">
        <v>0</v>
      </c>
      <c r="Q447" s="154">
        <v>10</v>
      </c>
    </row>
    <row r="448" spans="1:17" x14ac:dyDescent="0.25">
      <c r="A448">
        <v>373</v>
      </c>
      <c r="B448" t="s">
        <v>128</v>
      </c>
      <c r="C448">
        <v>107178</v>
      </c>
      <c r="D448" s="152" t="s">
        <v>2573</v>
      </c>
      <c r="E448" s="152" t="s">
        <v>4673</v>
      </c>
      <c r="F448" s="153"/>
      <c r="G448" s="152" t="e">
        <v>#N/A</v>
      </c>
      <c r="H448" s="152" t="s">
        <v>2573</v>
      </c>
      <c r="I448" s="152">
        <v>107178</v>
      </c>
      <c r="J448" s="152" t="e">
        <v>#N/A</v>
      </c>
      <c r="K448" s="152" t="e">
        <v>#N/A</v>
      </c>
      <c r="L448" s="152">
        <v>98.333333333333343</v>
      </c>
      <c r="M448" s="152">
        <v>145.25</v>
      </c>
      <c r="N448" s="152">
        <v>98.333333333333343</v>
      </c>
      <c r="O448" s="152">
        <v>145.25</v>
      </c>
      <c r="P448" s="152">
        <v>0</v>
      </c>
      <c r="Q448" s="154">
        <v>10</v>
      </c>
    </row>
    <row r="449" spans="1:17" x14ac:dyDescent="0.25">
      <c r="A449">
        <v>373</v>
      </c>
      <c r="B449" t="s">
        <v>128</v>
      </c>
      <c r="C449">
        <v>107180</v>
      </c>
      <c r="D449" s="152" t="s">
        <v>2574</v>
      </c>
      <c r="E449" s="152" t="s">
        <v>4673</v>
      </c>
      <c r="F449" s="153"/>
      <c r="G449" s="152" t="e">
        <v>#N/A</v>
      </c>
      <c r="H449" s="152" t="s">
        <v>2574</v>
      </c>
      <c r="I449" s="152">
        <v>107180</v>
      </c>
      <c r="J449" s="152" t="e">
        <v>#N/A</v>
      </c>
      <c r="K449" s="152" t="e">
        <v>#N/A</v>
      </c>
      <c r="L449" s="152">
        <v>42.916666666666671</v>
      </c>
      <c r="M449" s="152">
        <v>60.083333333333336</v>
      </c>
      <c r="N449" s="152">
        <v>42.916666666666671</v>
      </c>
      <c r="O449" s="152">
        <v>60.083333333333336</v>
      </c>
      <c r="P449" s="152">
        <v>0</v>
      </c>
      <c r="Q449" s="154">
        <v>10</v>
      </c>
    </row>
    <row r="450" spans="1:17" x14ac:dyDescent="0.25">
      <c r="A450">
        <v>373</v>
      </c>
      <c r="B450" t="s">
        <v>128</v>
      </c>
      <c r="C450">
        <v>107182</v>
      </c>
      <c r="D450" s="152" t="s">
        <v>2575</v>
      </c>
      <c r="E450" s="152" t="s">
        <v>4673</v>
      </c>
      <c r="F450" s="153"/>
      <c r="G450" s="152" t="e">
        <v>#N/A</v>
      </c>
      <c r="H450" s="152" t="s">
        <v>2575</v>
      </c>
      <c r="I450" s="152">
        <v>107182</v>
      </c>
      <c r="J450" s="152" t="e">
        <v>#N/A</v>
      </c>
      <c r="K450" s="152" t="e">
        <v>#N/A</v>
      </c>
      <c r="L450" s="152">
        <v>74.583333333333329</v>
      </c>
      <c r="M450" s="152">
        <v>104.41666666666666</v>
      </c>
      <c r="N450" s="152">
        <v>74.583333333333329</v>
      </c>
      <c r="O450" s="152">
        <v>104.41666666666666</v>
      </c>
      <c r="P450" s="152">
        <v>0</v>
      </c>
      <c r="Q450" s="154">
        <v>10</v>
      </c>
    </row>
    <row r="451" spans="1:17" x14ac:dyDescent="0.25">
      <c r="A451">
        <v>380</v>
      </c>
      <c r="B451" t="s">
        <v>35</v>
      </c>
      <c r="C451">
        <v>107220</v>
      </c>
      <c r="D451" s="152" t="s">
        <v>2577</v>
      </c>
      <c r="E451" s="152" t="s">
        <v>4670</v>
      </c>
      <c r="F451" s="153"/>
      <c r="G451" s="152" t="e">
        <v>#N/A</v>
      </c>
      <c r="H451" s="152" t="s">
        <v>2577</v>
      </c>
      <c r="I451" s="152">
        <v>107220</v>
      </c>
      <c r="J451" s="152" t="e">
        <v>#N/A</v>
      </c>
      <c r="K451" s="152" t="e">
        <v>#N/A</v>
      </c>
      <c r="L451" s="152">
        <v>8.3333333333333339</v>
      </c>
      <c r="M451" s="152">
        <v>11.666666666666668</v>
      </c>
      <c r="N451" s="152">
        <v>8.3333333333333339</v>
      </c>
      <c r="O451" s="152">
        <v>11.666666666666668</v>
      </c>
      <c r="P451" s="152">
        <v>1</v>
      </c>
      <c r="Q451" s="154">
        <v>11</v>
      </c>
    </row>
    <row r="452" spans="1:17" x14ac:dyDescent="0.25">
      <c r="A452">
        <v>380</v>
      </c>
      <c r="B452" t="s">
        <v>35</v>
      </c>
      <c r="C452">
        <v>107253</v>
      </c>
      <c r="D452" s="152" t="s">
        <v>2578</v>
      </c>
      <c r="E452" s="152" t="s">
        <v>4670</v>
      </c>
      <c r="F452" s="153"/>
      <c r="G452" s="152" t="e">
        <v>#N/A</v>
      </c>
      <c r="H452" s="152" t="s">
        <v>2578</v>
      </c>
      <c r="I452" s="152">
        <v>107253</v>
      </c>
      <c r="J452" s="152" t="e">
        <v>#N/A</v>
      </c>
      <c r="K452" s="152" t="e">
        <v>#N/A</v>
      </c>
      <c r="L452" s="152">
        <v>6.6666666666666661</v>
      </c>
      <c r="M452" s="152">
        <v>9.3333333333333321</v>
      </c>
      <c r="N452" s="152">
        <v>6.6666666666666661</v>
      </c>
      <c r="O452" s="152">
        <v>9.3333333333333321</v>
      </c>
      <c r="P452" s="152">
        <v>1</v>
      </c>
      <c r="Q452" s="154">
        <v>11</v>
      </c>
    </row>
    <row r="453" spans="1:17" x14ac:dyDescent="0.25">
      <c r="A453">
        <v>380</v>
      </c>
      <c r="B453" t="s">
        <v>35</v>
      </c>
      <c r="C453">
        <v>107265</v>
      </c>
      <c r="D453" s="152" t="s">
        <v>2579</v>
      </c>
      <c r="E453" s="152" t="s">
        <v>4670</v>
      </c>
      <c r="F453" s="153"/>
      <c r="G453" s="152" t="e">
        <v>#N/A</v>
      </c>
      <c r="H453" s="152" t="s">
        <v>2579</v>
      </c>
      <c r="I453" s="152">
        <v>107265</v>
      </c>
      <c r="J453" s="152" t="e">
        <v>#N/A</v>
      </c>
      <c r="K453" s="152" t="e">
        <v>#N/A</v>
      </c>
      <c r="L453" s="152">
        <v>6.6666666666666661</v>
      </c>
      <c r="M453" s="152">
        <v>9.3333333333333321</v>
      </c>
      <c r="N453" s="152">
        <v>6.6666666666666661</v>
      </c>
      <c r="O453" s="152">
        <v>9.3333333333333321</v>
      </c>
      <c r="P453" s="152">
        <v>1</v>
      </c>
      <c r="Q453" s="154">
        <v>11</v>
      </c>
    </row>
    <row r="454" spans="1:17" x14ac:dyDescent="0.25">
      <c r="A454">
        <v>380</v>
      </c>
      <c r="B454" t="s">
        <v>35</v>
      </c>
      <c r="C454">
        <v>107293</v>
      </c>
      <c r="D454" s="152" t="s">
        <v>2580</v>
      </c>
      <c r="E454" s="152" t="s">
        <v>4670</v>
      </c>
      <c r="F454" s="153"/>
      <c r="G454" s="152" t="e">
        <v>#N/A</v>
      </c>
      <c r="H454" s="152" t="s">
        <v>2580</v>
      </c>
      <c r="I454" s="152">
        <v>107293</v>
      </c>
      <c r="J454" s="152" t="e">
        <v>#N/A</v>
      </c>
      <c r="K454" s="152" t="e">
        <v>#N/A</v>
      </c>
      <c r="L454" s="152">
        <v>8.3333333333333339</v>
      </c>
      <c r="M454" s="152">
        <v>11.666666666666668</v>
      </c>
      <c r="N454" s="152">
        <v>8.3333333333333339</v>
      </c>
      <c r="O454" s="152">
        <v>11.666666666666668</v>
      </c>
      <c r="P454" s="152">
        <v>1</v>
      </c>
      <c r="Q454" s="154">
        <v>11</v>
      </c>
    </row>
    <row r="455" spans="1:17" x14ac:dyDescent="0.25">
      <c r="A455">
        <v>380</v>
      </c>
      <c r="B455" t="s">
        <v>35</v>
      </c>
      <c r="C455">
        <v>107395</v>
      </c>
      <c r="D455" s="152" t="s">
        <v>2581</v>
      </c>
      <c r="E455" s="152" t="s">
        <v>4670</v>
      </c>
      <c r="F455" s="153"/>
      <c r="G455" s="152" t="e">
        <v>#N/A</v>
      </c>
      <c r="H455" s="152" t="s">
        <v>2581</v>
      </c>
      <c r="I455" s="152">
        <v>107395</v>
      </c>
      <c r="J455" s="152" t="e">
        <v>#N/A</v>
      </c>
      <c r="K455" s="152" t="e">
        <v>#N/A</v>
      </c>
      <c r="L455" s="152">
        <v>12.5</v>
      </c>
      <c r="M455" s="152">
        <v>17.5</v>
      </c>
      <c r="N455" s="152">
        <v>12.5</v>
      </c>
      <c r="O455" s="152">
        <v>17.5</v>
      </c>
      <c r="P455" s="152">
        <v>1</v>
      </c>
      <c r="Q455" s="154">
        <v>11</v>
      </c>
    </row>
    <row r="456" spans="1:17" x14ac:dyDescent="0.25">
      <c r="A456">
        <v>381</v>
      </c>
      <c r="B456" t="s">
        <v>42</v>
      </c>
      <c r="C456">
        <v>107507</v>
      </c>
      <c r="D456" s="152" t="s">
        <v>2583</v>
      </c>
      <c r="E456" s="152" t="s">
        <v>4670</v>
      </c>
      <c r="F456" s="153"/>
      <c r="G456" s="152" t="e">
        <v>#N/A</v>
      </c>
      <c r="H456" s="152" t="s">
        <v>2583</v>
      </c>
      <c r="I456" s="152">
        <v>107507</v>
      </c>
      <c r="J456" s="152" t="e">
        <v>#N/A</v>
      </c>
      <c r="K456" s="152" t="e">
        <v>#N/A</v>
      </c>
      <c r="L456" s="152">
        <v>4.166666666666667</v>
      </c>
      <c r="M456" s="152">
        <v>5.8333333333333339</v>
      </c>
      <c r="N456" s="152">
        <v>4.166666666666667</v>
      </c>
      <c r="O456" s="152">
        <v>5.8333333333333339</v>
      </c>
      <c r="P456" s="152">
        <v>1</v>
      </c>
      <c r="Q456" s="154">
        <v>11</v>
      </c>
    </row>
    <row r="457" spans="1:17" x14ac:dyDescent="0.25">
      <c r="A457">
        <v>381</v>
      </c>
      <c r="B457" t="s">
        <v>42</v>
      </c>
      <c r="C457">
        <v>107525</v>
      </c>
      <c r="D457" s="152" t="s">
        <v>4536</v>
      </c>
      <c r="E457" s="152" t="s">
        <v>4670</v>
      </c>
      <c r="F457" s="153"/>
      <c r="G457" s="152" t="e">
        <v>#N/A</v>
      </c>
      <c r="H457" s="152" t="s">
        <v>2584</v>
      </c>
      <c r="I457" s="152">
        <v>107525</v>
      </c>
      <c r="J457" s="152" t="e">
        <v>#N/A</v>
      </c>
      <c r="K457" s="152" t="e">
        <v>#N/A</v>
      </c>
      <c r="L457" s="152">
        <v>4.166666666666667</v>
      </c>
      <c r="M457" s="152">
        <v>5.8333333333333339</v>
      </c>
      <c r="N457" s="152">
        <v>4.166666666666667</v>
      </c>
      <c r="O457" s="152">
        <v>5.8333333333333339</v>
      </c>
      <c r="P457" s="152">
        <v>1</v>
      </c>
      <c r="Q457" s="154">
        <v>11</v>
      </c>
    </row>
    <row r="458" spans="1:17" x14ac:dyDescent="0.25">
      <c r="A458">
        <v>381</v>
      </c>
      <c r="B458" t="s">
        <v>42</v>
      </c>
      <c r="C458">
        <v>107529</v>
      </c>
      <c r="D458" s="152" t="s">
        <v>2585</v>
      </c>
      <c r="E458" s="152" t="s">
        <v>4670</v>
      </c>
      <c r="F458" s="153"/>
      <c r="G458" s="152" t="e">
        <v>#N/A</v>
      </c>
      <c r="H458" s="152" t="s">
        <v>2585</v>
      </c>
      <c r="I458" s="152">
        <v>107529</v>
      </c>
      <c r="J458" s="152" t="e">
        <v>#N/A</v>
      </c>
      <c r="K458" s="152" t="e">
        <v>#N/A</v>
      </c>
      <c r="L458" s="152">
        <v>4.166666666666667</v>
      </c>
      <c r="M458" s="152">
        <v>5.8333333333333339</v>
      </c>
      <c r="N458" s="152">
        <v>4.166666666666667</v>
      </c>
      <c r="O458" s="152">
        <v>5.8333333333333339</v>
      </c>
      <c r="P458" s="152">
        <v>1</v>
      </c>
      <c r="Q458" s="154">
        <v>11</v>
      </c>
    </row>
    <row r="459" spans="1:17" x14ac:dyDescent="0.25">
      <c r="A459">
        <v>381</v>
      </c>
      <c r="B459" t="s">
        <v>42</v>
      </c>
      <c r="C459">
        <v>107588</v>
      </c>
      <c r="D459" s="152" t="s">
        <v>2587</v>
      </c>
      <c r="E459" s="152" t="s">
        <v>4673</v>
      </c>
      <c r="F459" s="153"/>
      <c r="G459" s="152" t="e">
        <v>#N/A</v>
      </c>
      <c r="H459" s="152" t="s">
        <v>2587</v>
      </c>
      <c r="I459" s="152">
        <v>107588</v>
      </c>
      <c r="J459" s="152" t="e">
        <v>#N/A</v>
      </c>
      <c r="K459" s="152" t="e">
        <v>#N/A</v>
      </c>
      <c r="L459" s="152">
        <v>103.75</v>
      </c>
      <c r="M459" s="152">
        <v>158.66666666666669</v>
      </c>
      <c r="N459" s="152">
        <v>103.75</v>
      </c>
      <c r="O459" s="152">
        <v>158.66666666666669</v>
      </c>
      <c r="P459" s="152">
        <v>0</v>
      </c>
      <c r="Q459" s="154">
        <v>10</v>
      </c>
    </row>
    <row r="460" spans="1:17" x14ac:dyDescent="0.25">
      <c r="A460">
        <v>381</v>
      </c>
      <c r="B460" t="s">
        <v>42</v>
      </c>
      <c r="C460">
        <v>107590</v>
      </c>
      <c r="D460" s="152" t="s">
        <v>4707</v>
      </c>
      <c r="E460" s="152" t="s">
        <v>4673</v>
      </c>
      <c r="F460" s="153"/>
      <c r="G460" s="152" t="e">
        <v>#N/A</v>
      </c>
      <c r="H460" s="152" t="s">
        <v>2586</v>
      </c>
      <c r="I460" s="152">
        <v>107590</v>
      </c>
      <c r="J460" s="152" t="e">
        <v>#N/A</v>
      </c>
      <c r="K460" s="152" t="e">
        <v>#N/A</v>
      </c>
      <c r="L460" s="152">
        <v>51.666666666666671</v>
      </c>
      <c r="M460" s="152">
        <v>76.416666666666657</v>
      </c>
      <c r="N460" s="152">
        <v>51.666666666666671</v>
      </c>
      <c r="O460" s="152">
        <v>76.416666666666657</v>
      </c>
      <c r="P460" s="152">
        <v>0</v>
      </c>
      <c r="Q460" s="154">
        <v>10</v>
      </c>
    </row>
    <row r="461" spans="1:17" x14ac:dyDescent="0.25">
      <c r="A461">
        <v>381</v>
      </c>
      <c r="B461" t="s">
        <v>42</v>
      </c>
      <c r="C461">
        <v>107591</v>
      </c>
      <c r="D461" s="152" t="s">
        <v>4708</v>
      </c>
      <c r="E461" s="152" t="s">
        <v>4673</v>
      </c>
      <c r="F461" s="153"/>
      <c r="G461" s="152" t="e">
        <v>#N/A</v>
      </c>
      <c r="H461" s="152" t="s">
        <v>2588</v>
      </c>
      <c r="I461" s="152">
        <v>107591</v>
      </c>
      <c r="J461" s="152" t="e">
        <v>#N/A</v>
      </c>
      <c r="K461" s="152" t="e">
        <v>#N/A</v>
      </c>
      <c r="L461" s="152">
        <v>58.75</v>
      </c>
      <c r="M461" s="152">
        <v>88.666666666666657</v>
      </c>
      <c r="N461" s="152">
        <v>58.75</v>
      </c>
      <c r="O461" s="152">
        <v>88.666666666666657</v>
      </c>
      <c r="P461" s="152">
        <v>0</v>
      </c>
      <c r="Q461" s="154">
        <v>10</v>
      </c>
    </row>
    <row r="462" spans="1:17" x14ac:dyDescent="0.25">
      <c r="A462">
        <v>382</v>
      </c>
      <c r="B462" t="s">
        <v>85</v>
      </c>
      <c r="C462">
        <v>107700</v>
      </c>
      <c r="D462" s="152" t="s">
        <v>4565</v>
      </c>
      <c r="E462" s="152" t="s">
        <v>4680</v>
      </c>
      <c r="F462" s="153"/>
      <c r="G462" s="152" t="e">
        <v>#N/A</v>
      </c>
      <c r="H462" s="152" t="s">
        <v>2591</v>
      </c>
      <c r="I462" s="152">
        <v>107700</v>
      </c>
      <c r="J462" s="152" t="e">
        <v>#N/A</v>
      </c>
      <c r="K462" s="152" t="e">
        <v>#N/A</v>
      </c>
      <c r="L462" s="152">
        <v>2.5</v>
      </c>
      <c r="M462" s="152">
        <v>3.5</v>
      </c>
      <c r="N462" s="152">
        <v>2.5</v>
      </c>
      <c r="O462" s="152">
        <v>3.5</v>
      </c>
      <c r="P462" s="152">
        <v>1</v>
      </c>
      <c r="Q462" s="154">
        <v>11</v>
      </c>
    </row>
    <row r="463" spans="1:17" x14ac:dyDescent="0.25">
      <c r="A463">
        <v>382</v>
      </c>
      <c r="B463" t="s">
        <v>85</v>
      </c>
      <c r="C463">
        <v>107756</v>
      </c>
      <c r="D463" s="152" t="s">
        <v>4564</v>
      </c>
      <c r="E463" s="152" t="s">
        <v>4670</v>
      </c>
      <c r="F463" s="153"/>
      <c r="G463" s="152" t="e">
        <v>#N/A</v>
      </c>
      <c r="H463" s="152" t="s">
        <v>2592</v>
      </c>
      <c r="I463" s="152">
        <v>107756</v>
      </c>
      <c r="J463" s="152" t="e">
        <v>#N/A</v>
      </c>
      <c r="K463" s="152" t="e">
        <v>#N/A</v>
      </c>
      <c r="L463" s="152">
        <v>4.166666666666667</v>
      </c>
      <c r="M463" s="152">
        <v>5.8333333333333339</v>
      </c>
      <c r="N463" s="152">
        <v>4.166666666666667</v>
      </c>
      <c r="O463" s="152">
        <v>5.8333333333333339</v>
      </c>
      <c r="P463" s="152">
        <v>1</v>
      </c>
      <c r="Q463" s="154">
        <v>11</v>
      </c>
    </row>
    <row r="464" spans="1:17" x14ac:dyDescent="0.25">
      <c r="A464">
        <v>382</v>
      </c>
      <c r="B464" t="s">
        <v>85</v>
      </c>
      <c r="C464">
        <v>107797</v>
      </c>
      <c r="D464" s="152" t="s">
        <v>2593</v>
      </c>
      <c r="E464" s="152" t="s">
        <v>4673</v>
      </c>
      <c r="F464" s="153"/>
      <c r="G464" s="152" t="e">
        <v>#N/A</v>
      </c>
      <c r="H464" s="152" t="s">
        <v>2593</v>
      </c>
      <c r="I464" s="152">
        <v>107797</v>
      </c>
      <c r="J464" s="152" t="e">
        <v>#N/A</v>
      </c>
      <c r="K464" s="152" t="e">
        <v>#N/A</v>
      </c>
      <c r="L464" s="152">
        <v>60</v>
      </c>
      <c r="M464" s="152">
        <v>84</v>
      </c>
      <c r="N464" s="152">
        <v>60</v>
      </c>
      <c r="O464" s="152">
        <v>84</v>
      </c>
      <c r="P464" s="152">
        <v>0</v>
      </c>
      <c r="Q464" s="154">
        <v>10</v>
      </c>
    </row>
    <row r="465" spans="1:17" x14ac:dyDescent="0.25">
      <c r="A465">
        <v>382</v>
      </c>
      <c r="B465" t="s">
        <v>85</v>
      </c>
      <c r="C465">
        <v>107799</v>
      </c>
      <c r="D465" s="152" t="s">
        <v>2594</v>
      </c>
      <c r="E465" s="152" t="s">
        <v>4673</v>
      </c>
      <c r="F465" s="153"/>
      <c r="G465" s="152" t="e">
        <v>#N/A</v>
      </c>
      <c r="H465" s="152" t="s">
        <v>2594</v>
      </c>
      <c r="I465" s="152">
        <v>107799</v>
      </c>
      <c r="J465" s="152" t="e">
        <v>#N/A</v>
      </c>
      <c r="K465" s="152" t="e">
        <v>#N/A</v>
      </c>
      <c r="L465" s="152">
        <v>87.5</v>
      </c>
      <c r="M465" s="152">
        <v>122.5</v>
      </c>
      <c r="N465" s="152">
        <v>87.5</v>
      </c>
      <c r="O465" s="152">
        <v>122.5</v>
      </c>
      <c r="P465" s="152">
        <v>0</v>
      </c>
      <c r="Q465" s="154">
        <v>10</v>
      </c>
    </row>
    <row r="466" spans="1:17" x14ac:dyDescent="0.25">
      <c r="A466">
        <v>382</v>
      </c>
      <c r="B466" t="s">
        <v>85</v>
      </c>
      <c r="C466">
        <v>107801</v>
      </c>
      <c r="D466" s="152" t="s">
        <v>2595</v>
      </c>
      <c r="E466" s="152" t="s">
        <v>4673</v>
      </c>
      <c r="F466" s="153"/>
      <c r="G466" s="152" t="e">
        <v>#N/A</v>
      </c>
      <c r="H466" s="152" t="s">
        <v>2595</v>
      </c>
      <c r="I466" s="152">
        <v>107801</v>
      </c>
      <c r="J466" s="152" t="e">
        <v>#N/A</v>
      </c>
      <c r="K466" s="152" t="e">
        <v>#N/A</v>
      </c>
      <c r="L466" s="152">
        <v>72.5</v>
      </c>
      <c r="M466" s="152">
        <v>101.5</v>
      </c>
      <c r="N466" s="152">
        <v>72.5</v>
      </c>
      <c r="O466" s="152">
        <v>101.5</v>
      </c>
      <c r="P466" s="152">
        <v>0</v>
      </c>
      <c r="Q466" s="154">
        <v>10</v>
      </c>
    </row>
    <row r="467" spans="1:17" x14ac:dyDescent="0.25">
      <c r="A467">
        <v>382</v>
      </c>
      <c r="B467" t="s">
        <v>85</v>
      </c>
      <c r="C467">
        <v>107802</v>
      </c>
      <c r="D467" s="152" t="s">
        <v>2596</v>
      </c>
      <c r="E467" s="152" t="s">
        <v>4672</v>
      </c>
      <c r="F467" s="153"/>
      <c r="G467" s="152" t="e">
        <v>#N/A</v>
      </c>
      <c r="H467" s="152" t="s">
        <v>2596</v>
      </c>
      <c r="I467" s="152">
        <v>107802</v>
      </c>
      <c r="J467" s="152" t="e">
        <v>#N/A</v>
      </c>
      <c r="K467" s="152" t="e">
        <v>#N/A</v>
      </c>
      <c r="L467" s="152">
        <v>51.666666666666671</v>
      </c>
      <c r="M467" s="152">
        <v>72.333333333333343</v>
      </c>
      <c r="N467" s="152">
        <v>51.666666666666671</v>
      </c>
      <c r="O467" s="152">
        <v>72.333333333333343</v>
      </c>
      <c r="P467" s="152">
        <v>0</v>
      </c>
      <c r="Q467" s="154">
        <v>10</v>
      </c>
    </row>
    <row r="468" spans="1:17" x14ac:dyDescent="0.25">
      <c r="A468">
        <v>383</v>
      </c>
      <c r="B468" t="s">
        <v>89</v>
      </c>
      <c r="C468">
        <v>107886</v>
      </c>
      <c r="D468" s="152" t="s">
        <v>2597</v>
      </c>
      <c r="E468" s="152" t="s">
        <v>4679</v>
      </c>
      <c r="F468" s="153"/>
      <c r="G468" s="152" t="e">
        <v>#N/A</v>
      </c>
      <c r="H468" s="152" t="s">
        <v>2597</v>
      </c>
      <c r="I468" s="152">
        <v>107886</v>
      </c>
      <c r="J468" s="152" t="e">
        <v>#N/A</v>
      </c>
      <c r="K468" s="152" t="e">
        <v>#N/A</v>
      </c>
      <c r="L468" s="152">
        <v>3.333333333333333</v>
      </c>
      <c r="M468" s="152">
        <v>9.3333333333333321</v>
      </c>
      <c r="N468" s="152">
        <v>3.333333333333333</v>
      </c>
      <c r="O468" s="152">
        <v>9.3333333333333321</v>
      </c>
      <c r="P468" s="152">
        <v>1</v>
      </c>
      <c r="Q468" s="154">
        <v>11</v>
      </c>
    </row>
    <row r="469" spans="1:17" x14ac:dyDescent="0.25">
      <c r="A469">
        <v>383</v>
      </c>
      <c r="B469" t="s">
        <v>89</v>
      </c>
      <c r="C469">
        <v>107896</v>
      </c>
      <c r="D469" s="152" t="s">
        <v>2598</v>
      </c>
      <c r="E469" s="152" t="s">
        <v>4679</v>
      </c>
      <c r="F469" s="153"/>
      <c r="G469" s="152" t="e">
        <v>#N/A</v>
      </c>
      <c r="H469" s="152" t="s">
        <v>2598</v>
      </c>
      <c r="I469" s="152">
        <v>107896</v>
      </c>
      <c r="J469" s="152" t="e">
        <v>#N/A</v>
      </c>
      <c r="K469" s="152" t="e">
        <v>#N/A</v>
      </c>
      <c r="L469" s="152">
        <v>6.25</v>
      </c>
      <c r="M469" s="152">
        <v>8.75</v>
      </c>
      <c r="N469" s="152">
        <v>6.25</v>
      </c>
      <c r="O469" s="152">
        <v>8.75</v>
      </c>
      <c r="P469" s="152">
        <v>1</v>
      </c>
      <c r="Q469" s="154">
        <v>11</v>
      </c>
    </row>
    <row r="470" spans="1:17" x14ac:dyDescent="0.25">
      <c r="A470">
        <v>383</v>
      </c>
      <c r="B470" t="s">
        <v>89</v>
      </c>
      <c r="C470">
        <v>107915</v>
      </c>
      <c r="D470" s="152" t="s">
        <v>2599</v>
      </c>
      <c r="E470" s="152" t="s">
        <v>4670</v>
      </c>
      <c r="F470" s="153"/>
      <c r="G470" s="152" t="e">
        <v>#N/A</v>
      </c>
      <c r="H470" s="152" t="s">
        <v>2599</v>
      </c>
      <c r="I470" s="152">
        <v>107915</v>
      </c>
      <c r="J470" s="152" t="e">
        <v>#N/A</v>
      </c>
      <c r="K470" s="152" t="e">
        <v>#N/A</v>
      </c>
      <c r="L470" s="152">
        <v>2.916666666666667</v>
      </c>
      <c r="M470" s="152">
        <v>4.0833333333333339</v>
      </c>
      <c r="N470" s="152">
        <v>2.916666666666667</v>
      </c>
      <c r="O470" s="152">
        <v>4.0833333333333339</v>
      </c>
      <c r="P470" s="152">
        <v>1</v>
      </c>
      <c r="Q470" s="154">
        <v>11</v>
      </c>
    </row>
    <row r="471" spans="1:17" x14ac:dyDescent="0.25">
      <c r="A471">
        <v>383</v>
      </c>
      <c r="B471" t="s">
        <v>89</v>
      </c>
      <c r="C471">
        <v>107943</v>
      </c>
      <c r="D471" s="152" t="s">
        <v>2600</v>
      </c>
      <c r="E471" s="152" t="s">
        <v>4670</v>
      </c>
      <c r="F471" s="153"/>
      <c r="G471" s="152" t="e">
        <v>#N/A</v>
      </c>
      <c r="H471" s="152" t="s">
        <v>2600</v>
      </c>
      <c r="I471" s="152">
        <v>107943</v>
      </c>
      <c r="J471" s="152" t="e">
        <v>#N/A</v>
      </c>
      <c r="K471" s="152" t="e">
        <v>#N/A</v>
      </c>
      <c r="L471" s="152">
        <v>10.416666666666668</v>
      </c>
      <c r="M471" s="152">
        <v>14.583333333333334</v>
      </c>
      <c r="N471" s="152">
        <v>10.416666666666668</v>
      </c>
      <c r="O471" s="152">
        <v>14.583333333333334</v>
      </c>
      <c r="P471" s="152">
        <v>1</v>
      </c>
      <c r="Q471" s="154">
        <v>11</v>
      </c>
    </row>
    <row r="472" spans="1:17" x14ac:dyDescent="0.25">
      <c r="A472">
        <v>383</v>
      </c>
      <c r="B472" t="s">
        <v>89</v>
      </c>
      <c r="C472">
        <v>107990</v>
      </c>
      <c r="D472" s="152" t="s">
        <v>2601</v>
      </c>
      <c r="E472" s="152" t="s">
        <v>4680</v>
      </c>
      <c r="F472" s="153"/>
      <c r="G472" s="152" t="e">
        <v>#N/A</v>
      </c>
      <c r="H472" s="152" t="s">
        <v>2601</v>
      </c>
      <c r="I472" s="152">
        <v>107990</v>
      </c>
      <c r="J472" s="152" t="e">
        <v>#N/A</v>
      </c>
      <c r="K472" s="152" t="e">
        <v>#N/A</v>
      </c>
      <c r="L472" s="152">
        <v>5</v>
      </c>
      <c r="M472" s="152">
        <v>7</v>
      </c>
      <c r="N472" s="152">
        <v>5</v>
      </c>
      <c r="O472" s="152">
        <v>7</v>
      </c>
      <c r="P472" s="152">
        <v>1</v>
      </c>
      <c r="Q472" s="154">
        <v>11</v>
      </c>
    </row>
    <row r="473" spans="1:17" x14ac:dyDescent="0.25">
      <c r="A473">
        <v>383</v>
      </c>
      <c r="B473" t="s">
        <v>89</v>
      </c>
      <c r="C473">
        <v>108052</v>
      </c>
      <c r="D473" s="152" t="s">
        <v>2602</v>
      </c>
      <c r="E473" s="152" t="s">
        <v>4668</v>
      </c>
      <c r="F473" s="153"/>
      <c r="G473" s="152" t="e">
        <v>#N/A</v>
      </c>
      <c r="H473" s="152" t="s">
        <v>2602</v>
      </c>
      <c r="I473" s="152">
        <v>108052</v>
      </c>
      <c r="J473" s="152" t="e">
        <v>#N/A</v>
      </c>
      <c r="K473" s="152" t="e">
        <v>#N/A</v>
      </c>
      <c r="L473" s="152">
        <v>4.166666666666667</v>
      </c>
      <c r="M473" s="152">
        <v>5.8333333333333339</v>
      </c>
      <c r="N473" s="152">
        <v>4.166666666666667</v>
      </c>
      <c r="O473" s="152">
        <v>5.8333333333333339</v>
      </c>
      <c r="P473" s="152">
        <v>1</v>
      </c>
      <c r="Q473" s="154">
        <v>11</v>
      </c>
    </row>
    <row r="474" spans="1:17" x14ac:dyDescent="0.25">
      <c r="A474">
        <v>383</v>
      </c>
      <c r="B474" t="s">
        <v>89</v>
      </c>
      <c r="C474">
        <v>108057</v>
      </c>
      <c r="D474" s="152" t="s">
        <v>2604</v>
      </c>
      <c r="E474" s="152" t="s">
        <v>4670</v>
      </c>
      <c r="F474" s="153"/>
      <c r="G474" s="152" t="e">
        <v>#N/A</v>
      </c>
      <c r="H474" s="152" t="s">
        <v>2604</v>
      </c>
      <c r="I474" s="152">
        <v>108057</v>
      </c>
      <c r="J474" s="152" t="e">
        <v>#N/A</v>
      </c>
      <c r="K474" s="152" t="e">
        <v>#N/A</v>
      </c>
      <c r="L474" s="152">
        <v>5.8333333333333339</v>
      </c>
      <c r="M474" s="152">
        <v>8.1666666666666679</v>
      </c>
      <c r="N474" s="152">
        <v>5.8333333333333339</v>
      </c>
      <c r="O474" s="152">
        <v>8.1666666666666679</v>
      </c>
      <c r="P474" s="152">
        <v>1</v>
      </c>
      <c r="Q474" s="154">
        <v>11</v>
      </c>
    </row>
    <row r="475" spans="1:17" x14ac:dyDescent="0.25">
      <c r="A475">
        <v>383</v>
      </c>
      <c r="B475" t="s">
        <v>89</v>
      </c>
      <c r="C475">
        <v>108058</v>
      </c>
      <c r="D475" s="152" t="s">
        <v>2605</v>
      </c>
      <c r="E475" s="152" t="s">
        <v>4670</v>
      </c>
      <c r="F475" s="153">
        <v>33848</v>
      </c>
      <c r="G475" s="152" t="e">
        <v>#N/A</v>
      </c>
      <c r="H475" s="152" t="s">
        <v>2605</v>
      </c>
      <c r="I475" s="152">
        <v>108058</v>
      </c>
      <c r="J475" s="152" t="e">
        <v>#N/A</v>
      </c>
      <c r="K475" s="152" t="e">
        <v>#N/A</v>
      </c>
      <c r="L475" s="152">
        <v>4.583333333333333</v>
      </c>
      <c r="M475" s="152">
        <v>6.4166666666666661</v>
      </c>
      <c r="N475" s="152">
        <v>4.583333333333333</v>
      </c>
      <c r="O475" s="152">
        <v>6.4166666666666661</v>
      </c>
      <c r="P475" s="152">
        <v>1</v>
      </c>
      <c r="Q475" s="154">
        <v>11</v>
      </c>
    </row>
    <row r="476" spans="1:17" x14ac:dyDescent="0.25">
      <c r="A476">
        <v>383</v>
      </c>
      <c r="B476" t="s">
        <v>89</v>
      </c>
      <c r="C476">
        <v>108059</v>
      </c>
      <c r="D476" s="152" t="s">
        <v>2606</v>
      </c>
      <c r="E476" s="152" t="s">
        <v>4679</v>
      </c>
      <c r="F476" s="153"/>
      <c r="G476" s="152" t="e">
        <v>#N/A</v>
      </c>
      <c r="H476" s="152" t="s">
        <v>2606</v>
      </c>
      <c r="I476" s="152">
        <v>108059</v>
      </c>
      <c r="J476" s="152" t="e">
        <v>#N/A</v>
      </c>
      <c r="K476" s="152" t="e">
        <v>#N/A</v>
      </c>
      <c r="L476" s="152">
        <v>9.5833333333333339</v>
      </c>
      <c r="M476" s="152">
        <v>12.25</v>
      </c>
      <c r="N476" s="152">
        <v>9.5833333333333339</v>
      </c>
      <c r="O476" s="152">
        <v>12.25</v>
      </c>
      <c r="P476" s="152">
        <v>1</v>
      </c>
      <c r="Q476" s="154">
        <v>11</v>
      </c>
    </row>
    <row r="477" spans="1:17" x14ac:dyDescent="0.25">
      <c r="A477">
        <v>383</v>
      </c>
      <c r="B477" t="s">
        <v>89</v>
      </c>
      <c r="C477">
        <v>108075</v>
      </c>
      <c r="D477" s="152" t="s">
        <v>2607</v>
      </c>
      <c r="E477" s="152" t="s">
        <v>4679</v>
      </c>
      <c r="F477" s="153"/>
      <c r="G477" s="152" t="e">
        <v>#N/A</v>
      </c>
      <c r="H477" s="152" t="s">
        <v>2607</v>
      </c>
      <c r="I477" s="152">
        <v>108075</v>
      </c>
      <c r="J477" s="152" t="e">
        <v>#N/A</v>
      </c>
      <c r="K477" s="152" t="e">
        <v>#N/A</v>
      </c>
      <c r="L477" s="152">
        <v>2.5</v>
      </c>
      <c r="M477" s="152">
        <v>2.333333333333333</v>
      </c>
      <c r="N477" s="152">
        <v>2.5</v>
      </c>
      <c r="O477" s="152">
        <v>2.333333333333333</v>
      </c>
      <c r="P477" s="152">
        <v>1</v>
      </c>
      <c r="Q477" s="154">
        <v>11</v>
      </c>
    </row>
    <row r="478" spans="1:17" x14ac:dyDescent="0.25">
      <c r="A478">
        <v>383</v>
      </c>
      <c r="B478" t="s">
        <v>89</v>
      </c>
      <c r="C478">
        <v>108076</v>
      </c>
      <c r="D478" s="152" t="s">
        <v>2608</v>
      </c>
      <c r="E478" s="152" t="s">
        <v>4670</v>
      </c>
      <c r="F478" s="153"/>
      <c r="G478" s="152" t="e">
        <v>#N/A</v>
      </c>
      <c r="H478" s="152" t="s">
        <v>2608</v>
      </c>
      <c r="I478" s="152">
        <v>108076</v>
      </c>
      <c r="J478" s="152" t="e">
        <v>#N/A</v>
      </c>
      <c r="K478" s="152" t="e">
        <v>#N/A</v>
      </c>
      <c r="L478" s="152">
        <v>6.6666666666666661</v>
      </c>
      <c r="M478" s="152">
        <v>9.3333333333333321</v>
      </c>
      <c r="N478" s="152">
        <v>6.6666666666666661</v>
      </c>
      <c r="O478" s="152">
        <v>9.3333333333333321</v>
      </c>
      <c r="P478" s="152">
        <v>1</v>
      </c>
      <c r="Q478" s="154">
        <v>11</v>
      </c>
    </row>
    <row r="479" spans="1:17" x14ac:dyDescent="0.25">
      <c r="A479">
        <v>383</v>
      </c>
      <c r="B479" t="s">
        <v>89</v>
      </c>
      <c r="C479">
        <v>108119</v>
      </c>
      <c r="D479" s="152" t="s">
        <v>2609</v>
      </c>
      <c r="E479" s="152" t="s">
        <v>4673</v>
      </c>
      <c r="F479" s="153">
        <v>1</v>
      </c>
      <c r="G479" s="152" t="e">
        <v>#N/A</v>
      </c>
      <c r="H479" s="152" t="s">
        <v>2609</v>
      </c>
      <c r="I479" s="152">
        <v>108119</v>
      </c>
      <c r="J479" s="152" t="e">
        <v>#N/A</v>
      </c>
      <c r="K479" s="152" t="e">
        <v>#N/A</v>
      </c>
      <c r="L479" s="152">
        <v>180.83333333333331</v>
      </c>
      <c r="M479" s="152">
        <v>259</v>
      </c>
      <c r="N479" s="152">
        <v>180.83333333333331</v>
      </c>
      <c r="O479" s="152">
        <v>259</v>
      </c>
      <c r="P479" s="152">
        <v>0</v>
      </c>
      <c r="Q479" s="154">
        <v>10</v>
      </c>
    </row>
    <row r="480" spans="1:17" x14ac:dyDescent="0.25">
      <c r="A480">
        <v>383</v>
      </c>
      <c r="B480" t="s">
        <v>89</v>
      </c>
      <c r="C480">
        <v>108123</v>
      </c>
      <c r="D480" s="152" t="s">
        <v>2610</v>
      </c>
      <c r="E480" s="152" t="s">
        <v>4673</v>
      </c>
      <c r="F480" s="153">
        <v>1</v>
      </c>
      <c r="G480" s="152" t="e">
        <v>#N/A</v>
      </c>
      <c r="H480" s="152" t="s">
        <v>2610</v>
      </c>
      <c r="I480" s="152">
        <v>108123</v>
      </c>
      <c r="J480" s="152" t="e">
        <v>#N/A</v>
      </c>
      <c r="K480" s="152" t="e">
        <v>#N/A</v>
      </c>
      <c r="L480" s="152">
        <v>95.833333333333343</v>
      </c>
      <c r="M480" s="152">
        <v>157.5</v>
      </c>
      <c r="N480" s="152">
        <v>95.833333333333343</v>
      </c>
      <c r="O480" s="152">
        <v>157.5</v>
      </c>
      <c r="P480" s="152">
        <v>0</v>
      </c>
      <c r="Q480" s="154">
        <v>10</v>
      </c>
    </row>
    <row r="481" spans="1:17" x14ac:dyDescent="0.25">
      <c r="A481">
        <v>383</v>
      </c>
      <c r="B481" t="s">
        <v>89</v>
      </c>
      <c r="C481">
        <v>108133</v>
      </c>
      <c r="D481" s="152" t="s">
        <v>2611</v>
      </c>
      <c r="E481" s="152" t="s">
        <v>4673</v>
      </c>
      <c r="F481" s="153"/>
      <c r="G481" s="152" t="e">
        <v>#N/A</v>
      </c>
      <c r="H481" s="152" t="s">
        <v>2611</v>
      </c>
      <c r="I481" s="152">
        <v>108133</v>
      </c>
      <c r="J481" s="152" t="e">
        <v>#N/A</v>
      </c>
      <c r="K481" s="152" t="e">
        <v>#N/A</v>
      </c>
      <c r="L481" s="152">
        <v>184.58333333333331</v>
      </c>
      <c r="M481" s="152">
        <v>280</v>
      </c>
      <c r="N481" s="152">
        <v>184.58333333333331</v>
      </c>
      <c r="O481" s="152">
        <v>280</v>
      </c>
      <c r="P481" s="152">
        <v>0</v>
      </c>
      <c r="Q481" s="154">
        <v>10</v>
      </c>
    </row>
    <row r="482" spans="1:17" x14ac:dyDescent="0.25">
      <c r="A482">
        <v>384</v>
      </c>
      <c r="B482" t="s">
        <v>154</v>
      </c>
      <c r="C482">
        <v>108252</v>
      </c>
      <c r="D482" s="152" t="s">
        <v>4613</v>
      </c>
      <c r="E482" s="152" t="s">
        <v>4680</v>
      </c>
      <c r="F482" s="153"/>
      <c r="G482" s="152" t="e">
        <v>#N/A</v>
      </c>
      <c r="H482" s="152" t="s">
        <v>2616</v>
      </c>
      <c r="I482" s="152">
        <v>108252</v>
      </c>
      <c r="J482" s="152" t="e">
        <v>#N/A</v>
      </c>
      <c r="K482" s="152" t="e">
        <v>#N/A</v>
      </c>
      <c r="L482" s="152">
        <v>5</v>
      </c>
      <c r="M482" s="152">
        <v>7</v>
      </c>
      <c r="N482" s="152">
        <v>5</v>
      </c>
      <c r="O482" s="152">
        <v>7</v>
      </c>
      <c r="P482" s="152">
        <v>1</v>
      </c>
      <c r="Q482" s="154">
        <v>11</v>
      </c>
    </row>
    <row r="483" spans="1:17" x14ac:dyDescent="0.25">
      <c r="A483">
        <v>384</v>
      </c>
      <c r="B483" t="s">
        <v>154</v>
      </c>
      <c r="C483">
        <v>108311</v>
      </c>
      <c r="D483" s="152" t="s">
        <v>4709</v>
      </c>
      <c r="E483" s="152" t="s">
        <v>4672</v>
      </c>
      <c r="F483" s="153"/>
      <c r="G483" s="152" t="e">
        <v>#N/A</v>
      </c>
      <c r="H483" s="152" t="s">
        <v>2617</v>
      </c>
      <c r="I483" s="152">
        <v>108311</v>
      </c>
      <c r="J483" s="152" t="e">
        <v>#N/A</v>
      </c>
      <c r="K483" s="152" t="e">
        <v>#N/A</v>
      </c>
      <c r="L483" s="152">
        <v>87.5</v>
      </c>
      <c r="M483" s="152">
        <v>122.5</v>
      </c>
      <c r="N483" s="152">
        <v>87.5</v>
      </c>
      <c r="O483" s="152">
        <v>122.5</v>
      </c>
      <c r="P483" s="152">
        <v>0</v>
      </c>
      <c r="Q483" s="154">
        <v>10</v>
      </c>
    </row>
    <row r="484" spans="1:17" x14ac:dyDescent="0.25">
      <c r="A484">
        <v>390</v>
      </c>
      <c r="B484" t="s">
        <v>64</v>
      </c>
      <c r="C484">
        <v>108327</v>
      </c>
      <c r="D484" s="152" t="s">
        <v>2621</v>
      </c>
      <c r="E484" s="152" t="s">
        <v>4670</v>
      </c>
      <c r="F484" s="153"/>
      <c r="G484" s="152" t="e">
        <v>#N/A</v>
      </c>
      <c r="H484" s="152" t="s">
        <v>2621</v>
      </c>
      <c r="I484" s="152">
        <v>108327</v>
      </c>
      <c r="J484" s="152" t="e">
        <v>#N/A</v>
      </c>
      <c r="K484" s="152" t="e">
        <v>#N/A</v>
      </c>
      <c r="L484" s="152">
        <v>10</v>
      </c>
      <c r="M484" s="152">
        <v>14</v>
      </c>
      <c r="N484" s="152">
        <v>10</v>
      </c>
      <c r="O484" s="152">
        <v>14</v>
      </c>
      <c r="P484" s="152">
        <v>1</v>
      </c>
      <c r="Q484" s="154">
        <v>11</v>
      </c>
    </row>
    <row r="485" spans="1:17" x14ac:dyDescent="0.25">
      <c r="A485">
        <v>390</v>
      </c>
      <c r="B485" t="s">
        <v>64</v>
      </c>
      <c r="C485">
        <v>108342</v>
      </c>
      <c r="D485" s="152" t="s">
        <v>2622</v>
      </c>
      <c r="E485" s="152" t="s">
        <v>4670</v>
      </c>
      <c r="F485" s="153"/>
      <c r="G485" s="152" t="e">
        <v>#N/A</v>
      </c>
      <c r="H485" s="152" t="s">
        <v>2622</v>
      </c>
      <c r="I485" s="152">
        <v>108342</v>
      </c>
      <c r="J485" s="152" t="e">
        <v>#N/A</v>
      </c>
      <c r="K485" s="152" t="e">
        <v>#N/A</v>
      </c>
      <c r="L485" s="152">
        <v>7.5</v>
      </c>
      <c r="M485" s="152">
        <v>10.5</v>
      </c>
      <c r="N485" s="152">
        <v>7.5</v>
      </c>
      <c r="O485" s="152">
        <v>10.5</v>
      </c>
      <c r="P485" s="152">
        <v>1</v>
      </c>
      <c r="Q485" s="154">
        <v>11</v>
      </c>
    </row>
    <row r="486" spans="1:17" x14ac:dyDescent="0.25">
      <c r="A486">
        <v>390</v>
      </c>
      <c r="B486" t="s">
        <v>64</v>
      </c>
      <c r="C486">
        <v>108359</v>
      </c>
      <c r="D486" s="152" t="s">
        <v>2623</v>
      </c>
      <c r="E486" s="152" t="s">
        <v>4670</v>
      </c>
      <c r="F486" s="153"/>
      <c r="G486" s="152" t="e">
        <v>#N/A</v>
      </c>
      <c r="H486" s="152" t="s">
        <v>2623</v>
      </c>
      <c r="I486" s="152">
        <v>108359</v>
      </c>
      <c r="J486" s="152" t="e">
        <v>#N/A</v>
      </c>
      <c r="K486" s="152" t="e">
        <v>#N/A</v>
      </c>
      <c r="L486" s="152">
        <v>3.333333333333333</v>
      </c>
      <c r="M486" s="152">
        <v>4.6666666666666661</v>
      </c>
      <c r="N486" s="152">
        <v>3.333333333333333</v>
      </c>
      <c r="O486" s="152">
        <v>4.6666666666666661</v>
      </c>
      <c r="P486" s="152">
        <v>1</v>
      </c>
      <c r="Q486" s="154">
        <v>11</v>
      </c>
    </row>
    <row r="487" spans="1:17" x14ac:dyDescent="0.25">
      <c r="A487">
        <v>390</v>
      </c>
      <c r="B487" t="s">
        <v>64</v>
      </c>
      <c r="C487">
        <v>108369</v>
      </c>
      <c r="D487" s="152" t="s">
        <v>2624</v>
      </c>
      <c r="E487" s="152" t="s">
        <v>4670</v>
      </c>
      <c r="F487" s="153"/>
      <c r="G487" s="152" t="e">
        <v>#N/A</v>
      </c>
      <c r="H487" s="152" t="s">
        <v>2624</v>
      </c>
      <c r="I487" s="152">
        <v>108369</v>
      </c>
      <c r="J487" s="152" t="e">
        <v>#N/A</v>
      </c>
      <c r="K487" s="152" t="e">
        <v>#N/A</v>
      </c>
      <c r="L487" s="152">
        <v>3.333333333333333</v>
      </c>
      <c r="M487" s="152">
        <v>4.6666666666666661</v>
      </c>
      <c r="N487" s="152">
        <v>3.333333333333333</v>
      </c>
      <c r="O487" s="152">
        <v>4.6666666666666661</v>
      </c>
      <c r="P487" s="152">
        <v>1</v>
      </c>
      <c r="Q487" s="154">
        <v>11</v>
      </c>
    </row>
    <row r="488" spans="1:17" x14ac:dyDescent="0.25">
      <c r="A488">
        <v>390</v>
      </c>
      <c r="B488" t="s">
        <v>64</v>
      </c>
      <c r="C488">
        <v>108426</v>
      </c>
      <c r="D488" s="152" t="s">
        <v>4710</v>
      </c>
      <c r="E488" s="152" t="s">
        <v>4673</v>
      </c>
      <c r="F488" s="153"/>
      <c r="G488" s="152" t="e">
        <v>#N/A</v>
      </c>
      <c r="H488" s="152" t="s">
        <v>2626</v>
      </c>
      <c r="I488" s="152">
        <v>108426</v>
      </c>
      <c r="J488" s="152" t="e">
        <v>#N/A</v>
      </c>
      <c r="K488" s="152" t="e">
        <v>#N/A</v>
      </c>
      <c r="L488" s="152">
        <v>32.916666666666664</v>
      </c>
      <c r="M488" s="152">
        <v>46.083333333333329</v>
      </c>
      <c r="N488" s="152">
        <v>32.916666666666664</v>
      </c>
      <c r="O488" s="152">
        <v>46.083333333333329</v>
      </c>
      <c r="P488" s="152">
        <v>0</v>
      </c>
      <c r="Q488" s="154">
        <v>10</v>
      </c>
    </row>
    <row r="489" spans="1:17" x14ac:dyDescent="0.25">
      <c r="A489">
        <v>391</v>
      </c>
      <c r="B489" t="s">
        <v>101</v>
      </c>
      <c r="C489">
        <v>108466</v>
      </c>
      <c r="D489" s="152" t="s">
        <v>2631</v>
      </c>
      <c r="E489" s="152" t="s">
        <v>4679</v>
      </c>
      <c r="F489" s="153"/>
      <c r="G489" s="152" t="e">
        <v>#N/A</v>
      </c>
      <c r="H489" s="152" t="s">
        <v>2631</v>
      </c>
      <c r="I489" s="152">
        <v>108466</v>
      </c>
      <c r="J489" s="152" t="e">
        <v>#N/A</v>
      </c>
      <c r="K489" s="152" t="e">
        <v>#N/A</v>
      </c>
      <c r="L489" s="152">
        <v>3.333333333333333</v>
      </c>
      <c r="M489" s="152">
        <v>4.6666666666666661</v>
      </c>
      <c r="N489" s="152">
        <v>3.333333333333333</v>
      </c>
      <c r="O489" s="152">
        <v>4.6666666666666661</v>
      </c>
      <c r="P489" s="152">
        <v>1</v>
      </c>
      <c r="Q489" s="154">
        <v>11</v>
      </c>
    </row>
    <row r="490" spans="1:17" x14ac:dyDescent="0.25">
      <c r="A490">
        <v>392</v>
      </c>
      <c r="B490" t="s">
        <v>108</v>
      </c>
      <c r="C490">
        <v>108565</v>
      </c>
      <c r="D490" s="152" t="s">
        <v>2634</v>
      </c>
      <c r="E490" s="152" t="s">
        <v>1969</v>
      </c>
      <c r="F490" s="153"/>
      <c r="G490" s="152" t="e">
        <v>#N/A</v>
      </c>
      <c r="H490" s="152" t="s">
        <v>2634</v>
      </c>
      <c r="I490" s="152">
        <v>108565</v>
      </c>
      <c r="J490" s="152" t="e">
        <v>#N/A</v>
      </c>
      <c r="K490" s="152" t="e">
        <v>#N/A</v>
      </c>
      <c r="L490" s="152">
        <v>66.25</v>
      </c>
      <c r="M490" s="152">
        <v>85.166666666666657</v>
      </c>
      <c r="N490" s="152">
        <v>66.25</v>
      </c>
      <c r="O490" s="152">
        <v>85.166666666666657</v>
      </c>
      <c r="P490" s="152">
        <v>0</v>
      </c>
      <c r="Q490" s="154">
        <v>10</v>
      </c>
    </row>
    <row r="491" spans="1:17" x14ac:dyDescent="0.25">
      <c r="A491">
        <v>392</v>
      </c>
      <c r="B491" t="s">
        <v>108</v>
      </c>
      <c r="C491">
        <v>108571</v>
      </c>
      <c r="D491" s="152" t="s">
        <v>2635</v>
      </c>
      <c r="E491" s="152" t="s">
        <v>4670</v>
      </c>
      <c r="F491" s="153"/>
      <c r="G491" s="152" t="e">
        <v>#N/A</v>
      </c>
      <c r="H491" s="152" t="s">
        <v>2635</v>
      </c>
      <c r="I491" s="152">
        <v>108571</v>
      </c>
      <c r="J491" s="152" t="e">
        <v>#N/A</v>
      </c>
      <c r="K491" s="152" t="e">
        <v>#N/A</v>
      </c>
      <c r="L491" s="152">
        <v>5</v>
      </c>
      <c r="M491" s="152">
        <v>7</v>
      </c>
      <c r="N491" s="152">
        <v>5</v>
      </c>
      <c r="O491" s="152">
        <v>7</v>
      </c>
      <c r="P491" s="152">
        <v>1</v>
      </c>
      <c r="Q491" s="154">
        <v>11</v>
      </c>
    </row>
    <row r="492" spans="1:17" x14ac:dyDescent="0.25">
      <c r="A492">
        <v>392</v>
      </c>
      <c r="B492" t="s">
        <v>108</v>
      </c>
      <c r="C492">
        <v>108600</v>
      </c>
      <c r="D492" s="152" t="s">
        <v>2636</v>
      </c>
      <c r="E492" s="152" t="s">
        <v>4670</v>
      </c>
      <c r="F492" s="153"/>
      <c r="G492" s="152" t="e">
        <v>#N/A</v>
      </c>
      <c r="H492" s="152" t="s">
        <v>2636</v>
      </c>
      <c r="I492" s="152">
        <v>108600</v>
      </c>
      <c r="J492" s="152" t="e">
        <v>#N/A</v>
      </c>
      <c r="K492" s="152" t="e">
        <v>#N/A</v>
      </c>
      <c r="L492" s="152">
        <v>2.0833333333333335</v>
      </c>
      <c r="M492" s="152">
        <v>2.916666666666667</v>
      </c>
      <c r="N492" s="152">
        <v>2.0833333333333335</v>
      </c>
      <c r="O492" s="152">
        <v>2.916666666666667</v>
      </c>
      <c r="P492" s="152">
        <v>1</v>
      </c>
      <c r="Q492" s="154">
        <v>11</v>
      </c>
    </row>
    <row r="493" spans="1:17" x14ac:dyDescent="0.25">
      <c r="A493">
        <v>392</v>
      </c>
      <c r="B493" t="s">
        <v>108</v>
      </c>
      <c r="C493">
        <v>108604</v>
      </c>
      <c r="D493" s="152" t="s">
        <v>2637</v>
      </c>
      <c r="E493" s="152" t="s">
        <v>4679</v>
      </c>
      <c r="F493" s="153"/>
      <c r="G493" s="152" t="e">
        <v>#N/A</v>
      </c>
      <c r="H493" s="152" t="s">
        <v>2637</v>
      </c>
      <c r="I493" s="152">
        <v>108604</v>
      </c>
      <c r="J493" s="152" t="e">
        <v>#N/A</v>
      </c>
      <c r="K493" s="152" t="e">
        <v>#N/A</v>
      </c>
      <c r="L493" s="152">
        <v>5</v>
      </c>
      <c r="M493" s="152">
        <v>7</v>
      </c>
      <c r="N493" s="152">
        <v>5</v>
      </c>
      <c r="O493" s="152">
        <v>7</v>
      </c>
      <c r="P493" s="152">
        <v>1</v>
      </c>
      <c r="Q493" s="154">
        <v>11</v>
      </c>
    </row>
    <row r="494" spans="1:17" x14ac:dyDescent="0.25">
      <c r="A494">
        <v>392</v>
      </c>
      <c r="B494" t="s">
        <v>108</v>
      </c>
      <c r="C494">
        <v>108628</v>
      </c>
      <c r="D494" s="152" t="s">
        <v>2638</v>
      </c>
      <c r="E494" s="152" t="s">
        <v>4679</v>
      </c>
      <c r="F494" s="153"/>
      <c r="G494" s="152" t="e">
        <v>#N/A</v>
      </c>
      <c r="H494" s="152" t="s">
        <v>2638</v>
      </c>
      <c r="I494" s="152">
        <v>108628</v>
      </c>
      <c r="J494" s="152" t="e">
        <v>#N/A</v>
      </c>
      <c r="K494" s="152" t="e">
        <v>#N/A</v>
      </c>
      <c r="L494" s="152">
        <v>14.166666666666668</v>
      </c>
      <c r="M494" s="152">
        <v>27.416666666666664</v>
      </c>
      <c r="N494" s="152">
        <v>14.166666666666668</v>
      </c>
      <c r="O494" s="152">
        <v>27.416666666666664</v>
      </c>
      <c r="P494" s="152">
        <v>1</v>
      </c>
      <c r="Q494" s="154">
        <v>11</v>
      </c>
    </row>
    <row r="495" spans="1:17" x14ac:dyDescent="0.25">
      <c r="A495">
        <v>392</v>
      </c>
      <c r="B495" t="s">
        <v>108</v>
      </c>
      <c r="C495">
        <v>108636</v>
      </c>
      <c r="D495" s="152" t="s">
        <v>2639</v>
      </c>
      <c r="E495" s="152" t="s">
        <v>4679</v>
      </c>
      <c r="F495" s="153"/>
      <c r="G495" s="152" t="e">
        <v>#N/A</v>
      </c>
      <c r="H495" s="152" t="s">
        <v>2639</v>
      </c>
      <c r="I495" s="152">
        <v>108636</v>
      </c>
      <c r="J495" s="152" t="e">
        <v>#N/A</v>
      </c>
      <c r="K495" s="152" t="e">
        <v>#N/A</v>
      </c>
      <c r="L495" s="152">
        <v>2.0833333333333335</v>
      </c>
      <c r="M495" s="152">
        <v>2.916666666666667</v>
      </c>
      <c r="N495" s="152">
        <v>2.0833333333333335</v>
      </c>
      <c r="O495" s="152">
        <v>2.916666666666667</v>
      </c>
      <c r="P495" s="152">
        <v>1</v>
      </c>
      <c r="Q495" s="154">
        <v>11</v>
      </c>
    </row>
    <row r="496" spans="1:17" x14ac:dyDescent="0.25">
      <c r="A496">
        <v>392</v>
      </c>
      <c r="B496" t="s">
        <v>108</v>
      </c>
      <c r="C496">
        <v>108638</v>
      </c>
      <c r="D496" s="152" t="s">
        <v>2640</v>
      </c>
      <c r="E496" s="152" t="s">
        <v>4679</v>
      </c>
      <c r="F496" s="153"/>
      <c r="G496" s="152" t="e">
        <v>#N/A</v>
      </c>
      <c r="H496" s="152" t="s">
        <v>2640</v>
      </c>
      <c r="I496" s="152">
        <v>108638</v>
      </c>
      <c r="J496" s="152" t="e">
        <v>#N/A</v>
      </c>
      <c r="K496" s="152" t="e">
        <v>#N/A</v>
      </c>
      <c r="L496" s="152">
        <v>2.0833333333333335</v>
      </c>
      <c r="M496" s="152">
        <v>2.916666666666667</v>
      </c>
      <c r="N496" s="152">
        <v>2.0833333333333335</v>
      </c>
      <c r="O496" s="152">
        <v>2.916666666666667</v>
      </c>
      <c r="P496" s="152">
        <v>1</v>
      </c>
      <c r="Q496" s="154">
        <v>11</v>
      </c>
    </row>
    <row r="497" spans="1:17" x14ac:dyDescent="0.25">
      <c r="A497">
        <v>392</v>
      </c>
      <c r="B497" t="s">
        <v>108</v>
      </c>
      <c r="C497">
        <v>108639</v>
      </c>
      <c r="D497" s="152" t="s">
        <v>2641</v>
      </c>
      <c r="E497" s="152" t="s">
        <v>4679</v>
      </c>
      <c r="F497" s="153">
        <v>1</v>
      </c>
      <c r="G497" s="152" t="e">
        <v>#N/A</v>
      </c>
      <c r="H497" s="152" t="s">
        <v>2641</v>
      </c>
      <c r="I497" s="152">
        <v>108639</v>
      </c>
      <c r="J497" s="152" t="e">
        <v>#N/A</v>
      </c>
      <c r="K497" s="152" t="e">
        <v>#N/A</v>
      </c>
      <c r="L497" s="152">
        <v>5</v>
      </c>
      <c r="M497" s="152">
        <v>10.5</v>
      </c>
      <c r="N497" s="152">
        <v>5</v>
      </c>
      <c r="O497" s="152">
        <v>10.5</v>
      </c>
      <c r="P497" s="152">
        <v>1</v>
      </c>
      <c r="Q497" s="154">
        <v>11</v>
      </c>
    </row>
    <row r="498" spans="1:17" x14ac:dyDescent="0.25">
      <c r="A498">
        <v>392</v>
      </c>
      <c r="B498" t="s">
        <v>108</v>
      </c>
      <c r="C498">
        <v>108640</v>
      </c>
      <c r="D498" s="152" t="s">
        <v>2642</v>
      </c>
      <c r="E498" s="152" t="s">
        <v>4679</v>
      </c>
      <c r="F498" s="153"/>
      <c r="G498" s="152" t="e">
        <v>#N/A</v>
      </c>
      <c r="H498" s="152" t="s">
        <v>2642</v>
      </c>
      <c r="I498" s="152">
        <v>108640</v>
      </c>
      <c r="J498" s="152" t="e">
        <v>#N/A</v>
      </c>
      <c r="K498" s="152" t="e">
        <v>#N/A</v>
      </c>
      <c r="L498" s="152">
        <v>2.0833333333333335</v>
      </c>
      <c r="M498" s="152">
        <v>2.916666666666667</v>
      </c>
      <c r="N498" s="152">
        <v>2.0833333333333335</v>
      </c>
      <c r="O498" s="152">
        <v>2.916666666666667</v>
      </c>
      <c r="P498" s="152">
        <v>1</v>
      </c>
      <c r="Q498" s="154">
        <v>11</v>
      </c>
    </row>
    <row r="499" spans="1:17" x14ac:dyDescent="0.25">
      <c r="A499">
        <v>392</v>
      </c>
      <c r="B499" t="s">
        <v>108</v>
      </c>
      <c r="C499">
        <v>108652</v>
      </c>
      <c r="D499" s="152" t="s">
        <v>2643</v>
      </c>
      <c r="E499" s="152" t="s">
        <v>4672</v>
      </c>
      <c r="F499" s="153"/>
      <c r="G499" s="152" t="e">
        <v>#N/A</v>
      </c>
      <c r="H499" s="152" t="s">
        <v>2643</v>
      </c>
      <c r="I499" s="152">
        <v>108652</v>
      </c>
      <c r="J499" s="152" t="e">
        <v>#N/A</v>
      </c>
      <c r="K499" s="152" t="e">
        <v>#N/A</v>
      </c>
      <c r="L499" s="152">
        <v>70</v>
      </c>
      <c r="M499" s="152">
        <v>97.416666666666657</v>
      </c>
      <c r="N499" s="152">
        <v>70</v>
      </c>
      <c r="O499" s="152">
        <v>97.416666666666657</v>
      </c>
      <c r="P499" s="152">
        <v>0</v>
      </c>
      <c r="Q499" s="154">
        <v>10</v>
      </c>
    </row>
    <row r="500" spans="1:17" x14ac:dyDescent="0.25">
      <c r="A500">
        <v>392</v>
      </c>
      <c r="B500" t="s">
        <v>108</v>
      </c>
      <c r="C500">
        <v>108653</v>
      </c>
      <c r="D500" s="152" t="s">
        <v>2644</v>
      </c>
      <c r="E500" s="152" t="s">
        <v>4672</v>
      </c>
      <c r="F500" s="153"/>
      <c r="G500" s="152" t="e">
        <v>#N/A</v>
      </c>
      <c r="H500" s="152" t="s">
        <v>2644</v>
      </c>
      <c r="I500" s="152">
        <v>108653</v>
      </c>
      <c r="J500" s="152" t="e">
        <v>#N/A</v>
      </c>
      <c r="K500" s="152" t="e">
        <v>#N/A</v>
      </c>
      <c r="L500" s="152">
        <v>67.083333333333329</v>
      </c>
      <c r="M500" s="152">
        <v>87.5</v>
      </c>
      <c r="N500" s="152">
        <v>67.083333333333329</v>
      </c>
      <c r="O500" s="152">
        <v>87.5</v>
      </c>
      <c r="P500" s="152">
        <v>0</v>
      </c>
      <c r="Q500" s="154">
        <v>10</v>
      </c>
    </row>
    <row r="501" spans="1:17" x14ac:dyDescent="0.25">
      <c r="A501">
        <v>392</v>
      </c>
      <c r="B501" t="s">
        <v>108</v>
      </c>
      <c r="C501">
        <v>108655</v>
      </c>
      <c r="D501" s="152" t="s">
        <v>2645</v>
      </c>
      <c r="E501" s="152" t="s">
        <v>4672</v>
      </c>
      <c r="F501" s="153"/>
      <c r="G501" s="152" t="e">
        <v>#N/A</v>
      </c>
      <c r="H501" s="152" t="s">
        <v>2645</v>
      </c>
      <c r="I501" s="152">
        <v>108655</v>
      </c>
      <c r="J501" s="152" t="e">
        <v>#N/A</v>
      </c>
      <c r="K501" s="152" t="e">
        <v>#N/A</v>
      </c>
      <c r="L501" s="152">
        <v>55</v>
      </c>
      <c r="M501" s="152">
        <v>75.25</v>
      </c>
      <c r="N501" s="152">
        <v>55</v>
      </c>
      <c r="O501" s="152">
        <v>75.25</v>
      </c>
      <c r="P501" s="152">
        <v>0</v>
      </c>
      <c r="Q501" s="154">
        <v>10</v>
      </c>
    </row>
    <row r="502" spans="1:17" x14ac:dyDescent="0.25">
      <c r="A502">
        <v>393</v>
      </c>
      <c r="B502" t="s">
        <v>134</v>
      </c>
      <c r="C502">
        <v>108666</v>
      </c>
      <c r="D502" s="152" t="s">
        <v>2648</v>
      </c>
      <c r="E502" s="152" t="s">
        <v>1969</v>
      </c>
      <c r="F502" s="153">
        <v>34425</v>
      </c>
      <c r="G502" s="152" t="e">
        <v>#N/A</v>
      </c>
      <c r="H502" s="152" t="s">
        <v>2648</v>
      </c>
      <c r="I502" s="152">
        <v>108666</v>
      </c>
      <c r="J502" s="152" t="e">
        <v>#N/A</v>
      </c>
      <c r="K502" s="152" t="e">
        <v>#N/A</v>
      </c>
      <c r="L502" s="152">
        <v>30</v>
      </c>
      <c r="M502" s="152">
        <v>42</v>
      </c>
      <c r="N502" s="152">
        <v>30</v>
      </c>
      <c r="O502" s="152">
        <v>42</v>
      </c>
      <c r="P502" s="152">
        <v>0</v>
      </c>
      <c r="Q502" s="154">
        <v>10</v>
      </c>
    </row>
    <row r="503" spans="1:17" x14ac:dyDescent="0.25">
      <c r="A503">
        <v>393</v>
      </c>
      <c r="B503" t="s">
        <v>134</v>
      </c>
      <c r="C503">
        <v>108699</v>
      </c>
      <c r="D503" s="152" t="s">
        <v>2649</v>
      </c>
      <c r="E503" s="152" t="s">
        <v>4670</v>
      </c>
      <c r="F503" s="153"/>
      <c r="G503" s="152" t="e">
        <v>#N/A</v>
      </c>
      <c r="H503" s="152" t="s">
        <v>2649</v>
      </c>
      <c r="I503" s="152">
        <v>108699</v>
      </c>
      <c r="J503" s="152" t="e">
        <v>#N/A</v>
      </c>
      <c r="K503" s="152" t="e">
        <v>#N/A</v>
      </c>
      <c r="L503" s="152">
        <v>10</v>
      </c>
      <c r="M503" s="152">
        <v>14</v>
      </c>
      <c r="N503" s="152">
        <v>10</v>
      </c>
      <c r="O503" s="152">
        <v>14</v>
      </c>
      <c r="P503" s="152">
        <v>1</v>
      </c>
      <c r="Q503" s="154">
        <v>11</v>
      </c>
    </row>
    <row r="504" spans="1:17" x14ac:dyDescent="0.25">
      <c r="A504">
        <v>393</v>
      </c>
      <c r="B504" t="s">
        <v>134</v>
      </c>
      <c r="C504">
        <v>108700</v>
      </c>
      <c r="D504" s="152" t="s">
        <v>2650</v>
      </c>
      <c r="E504" s="152" t="s">
        <v>4670</v>
      </c>
      <c r="F504" s="153"/>
      <c r="G504" s="152" t="e">
        <v>#N/A</v>
      </c>
      <c r="H504" s="152" t="s">
        <v>2650</v>
      </c>
      <c r="I504" s="152">
        <v>108700</v>
      </c>
      <c r="J504" s="152" t="e">
        <v>#N/A</v>
      </c>
      <c r="K504" s="152" t="e">
        <v>#N/A</v>
      </c>
      <c r="L504" s="152">
        <v>5</v>
      </c>
      <c r="M504" s="152">
        <v>7</v>
      </c>
      <c r="N504" s="152">
        <v>5</v>
      </c>
      <c r="O504" s="152">
        <v>7</v>
      </c>
      <c r="P504" s="152">
        <v>1</v>
      </c>
      <c r="Q504" s="154">
        <v>11</v>
      </c>
    </row>
    <row r="505" spans="1:17" x14ac:dyDescent="0.25">
      <c r="A505">
        <v>393</v>
      </c>
      <c r="B505" t="s">
        <v>134</v>
      </c>
      <c r="C505">
        <v>108738</v>
      </c>
      <c r="D505" s="152" t="s">
        <v>2654</v>
      </c>
      <c r="E505" s="152" t="s">
        <v>4673</v>
      </c>
      <c r="F505" s="153"/>
      <c r="G505" s="152" t="e">
        <v>#N/A</v>
      </c>
      <c r="H505" s="152" t="s">
        <v>2654</v>
      </c>
      <c r="I505" s="152">
        <v>108738</v>
      </c>
      <c r="J505" s="152" t="e">
        <v>#N/A</v>
      </c>
      <c r="K505" s="152" t="e">
        <v>#N/A</v>
      </c>
      <c r="L505" s="152">
        <v>90</v>
      </c>
      <c r="M505" s="152">
        <v>126</v>
      </c>
      <c r="N505" s="152">
        <v>90</v>
      </c>
      <c r="O505" s="152">
        <v>126</v>
      </c>
      <c r="P505" s="152">
        <v>0</v>
      </c>
      <c r="Q505" s="154">
        <v>10</v>
      </c>
    </row>
    <row r="506" spans="1:17" x14ac:dyDescent="0.25">
      <c r="A506">
        <v>393</v>
      </c>
      <c r="B506" t="s">
        <v>134</v>
      </c>
      <c r="C506">
        <v>108741</v>
      </c>
      <c r="D506" s="152" t="s">
        <v>2655</v>
      </c>
      <c r="E506" s="152" t="s">
        <v>4672</v>
      </c>
      <c r="F506" s="153"/>
      <c r="G506" s="152" t="e">
        <v>#N/A</v>
      </c>
      <c r="H506" s="152" t="s">
        <v>2655</v>
      </c>
      <c r="I506" s="152">
        <v>108741</v>
      </c>
      <c r="J506" s="152" t="e">
        <v>#N/A</v>
      </c>
      <c r="K506" s="152" t="e">
        <v>#N/A</v>
      </c>
      <c r="L506" s="152">
        <v>89.166666666666657</v>
      </c>
      <c r="M506" s="152">
        <v>124.83333333333333</v>
      </c>
      <c r="N506" s="152">
        <v>89.166666666666657</v>
      </c>
      <c r="O506" s="152">
        <v>124.83333333333333</v>
      </c>
      <c r="P506" s="152">
        <v>0</v>
      </c>
      <c r="Q506" s="154">
        <v>10</v>
      </c>
    </row>
    <row r="507" spans="1:17" x14ac:dyDescent="0.25">
      <c r="A507">
        <v>394</v>
      </c>
      <c r="B507" t="s">
        <v>144</v>
      </c>
      <c r="C507">
        <v>108799</v>
      </c>
      <c r="D507" s="152" t="s">
        <v>2659</v>
      </c>
      <c r="E507" s="152" t="s">
        <v>4670</v>
      </c>
      <c r="F507" s="153"/>
      <c r="G507" s="152" t="e">
        <v>#N/A</v>
      </c>
      <c r="H507" s="152" t="s">
        <v>2659</v>
      </c>
      <c r="I507" s="152">
        <v>108799</v>
      </c>
      <c r="J507" s="152" t="e">
        <v>#N/A</v>
      </c>
      <c r="K507" s="152" t="e">
        <v>#N/A</v>
      </c>
      <c r="L507" s="152">
        <v>8.3333333333333339</v>
      </c>
      <c r="M507" s="152">
        <v>15.166666666666666</v>
      </c>
      <c r="N507" s="152">
        <v>8.3333333333333339</v>
      </c>
      <c r="O507" s="152">
        <v>15.166666666666666</v>
      </c>
      <c r="P507" s="152">
        <v>1</v>
      </c>
      <c r="Q507" s="154">
        <v>11</v>
      </c>
    </row>
    <row r="508" spans="1:17" x14ac:dyDescent="0.25">
      <c r="A508">
        <v>394</v>
      </c>
      <c r="B508" t="s">
        <v>144</v>
      </c>
      <c r="C508">
        <v>108828</v>
      </c>
      <c r="D508" s="152" t="s">
        <v>2660</v>
      </c>
      <c r="E508" s="152" t="s">
        <v>4670</v>
      </c>
      <c r="F508" s="153"/>
      <c r="G508" s="152" t="e">
        <v>#N/A</v>
      </c>
      <c r="H508" s="152" t="s">
        <v>2660</v>
      </c>
      <c r="I508" s="152">
        <v>108828</v>
      </c>
      <c r="J508" s="152" t="e">
        <v>#N/A</v>
      </c>
      <c r="K508" s="152" t="e">
        <v>#N/A</v>
      </c>
      <c r="L508" s="152">
        <v>5.8333333333333339</v>
      </c>
      <c r="M508" s="152">
        <v>8.1666666666666679</v>
      </c>
      <c r="N508" s="152">
        <v>5.8333333333333339</v>
      </c>
      <c r="O508" s="152">
        <v>8.1666666666666679</v>
      </c>
      <c r="P508" s="152">
        <v>1</v>
      </c>
      <c r="Q508" s="154">
        <v>11</v>
      </c>
    </row>
    <row r="509" spans="1:17" x14ac:dyDescent="0.25">
      <c r="A509">
        <v>394</v>
      </c>
      <c r="B509" t="s">
        <v>144</v>
      </c>
      <c r="C509">
        <v>108882</v>
      </c>
      <c r="D509" s="152" t="s">
        <v>2661</v>
      </c>
      <c r="E509" s="152" t="s">
        <v>4673</v>
      </c>
      <c r="F509" s="153"/>
      <c r="G509" s="152" t="e">
        <v>#N/A</v>
      </c>
      <c r="H509" s="152" t="s">
        <v>2661</v>
      </c>
      <c r="I509" s="152">
        <v>108882</v>
      </c>
      <c r="J509" s="152" t="e">
        <v>#N/A</v>
      </c>
      <c r="K509" s="152" t="e">
        <v>#N/A</v>
      </c>
      <c r="L509" s="152">
        <v>56.666666666666671</v>
      </c>
      <c r="M509" s="152">
        <v>79.333333333333343</v>
      </c>
      <c r="N509" s="152">
        <v>56.666666666666671</v>
      </c>
      <c r="O509" s="152">
        <v>79.333333333333343</v>
      </c>
      <c r="P509" s="152">
        <v>0</v>
      </c>
      <c r="Q509" s="154">
        <v>10</v>
      </c>
    </row>
    <row r="510" spans="1:17" x14ac:dyDescent="0.25">
      <c r="A510">
        <v>212</v>
      </c>
      <c r="B510" t="s">
        <v>157</v>
      </c>
      <c r="C510">
        <v>108892</v>
      </c>
      <c r="D510" s="152" t="s">
        <v>2072</v>
      </c>
      <c r="E510" s="152" t="s">
        <v>1969</v>
      </c>
      <c r="F510" s="153">
        <v>38596</v>
      </c>
      <c r="G510" s="152" t="e">
        <v>#N/A</v>
      </c>
      <c r="H510" s="152" t="s">
        <v>2072</v>
      </c>
      <c r="I510" s="152">
        <v>108892</v>
      </c>
      <c r="J510" s="152" t="e">
        <v>#N/A</v>
      </c>
      <c r="K510" s="152" t="e">
        <v>#N/A</v>
      </c>
      <c r="L510" s="152">
        <v>17.5</v>
      </c>
      <c r="M510" s="152">
        <v>24.5</v>
      </c>
      <c r="N510" s="152">
        <v>17.5</v>
      </c>
      <c r="O510" s="152">
        <v>24.5</v>
      </c>
      <c r="P510" s="152">
        <v>0</v>
      </c>
      <c r="Q510" s="154">
        <v>10</v>
      </c>
    </row>
    <row r="511" spans="1:17" x14ac:dyDescent="0.25">
      <c r="A511">
        <v>801</v>
      </c>
      <c r="B511" t="s">
        <v>4282</v>
      </c>
      <c r="C511">
        <v>108931</v>
      </c>
      <c r="D511" s="152" t="s">
        <v>2663</v>
      </c>
      <c r="E511" s="152" t="s">
        <v>4670</v>
      </c>
      <c r="F511" s="153"/>
      <c r="G511" s="152" t="e">
        <v>#N/A</v>
      </c>
      <c r="H511" s="152" t="s">
        <v>2663</v>
      </c>
      <c r="I511" s="152">
        <v>108931</v>
      </c>
      <c r="J511" s="152" t="e">
        <v>#N/A</v>
      </c>
      <c r="K511" s="152" t="e">
        <v>#N/A</v>
      </c>
      <c r="L511" s="152">
        <v>5</v>
      </c>
      <c r="M511" s="152">
        <v>7</v>
      </c>
      <c r="N511" s="152">
        <v>5</v>
      </c>
      <c r="O511" s="152">
        <v>7</v>
      </c>
      <c r="P511" s="152">
        <v>1.02</v>
      </c>
      <c r="Q511" s="154">
        <v>11</v>
      </c>
    </row>
    <row r="512" spans="1:17" x14ac:dyDescent="0.25">
      <c r="A512">
        <v>803</v>
      </c>
      <c r="B512" t="s">
        <v>133</v>
      </c>
      <c r="C512">
        <v>109319</v>
      </c>
      <c r="D512" s="152" t="s">
        <v>2674</v>
      </c>
      <c r="E512" s="152" t="s">
        <v>4670</v>
      </c>
      <c r="F512" s="153"/>
      <c r="G512" s="152" t="e">
        <v>#N/A</v>
      </c>
      <c r="H512" s="152" t="s">
        <v>2674</v>
      </c>
      <c r="I512" s="152">
        <v>109319</v>
      </c>
      <c r="J512" s="152" t="e">
        <v>#N/A</v>
      </c>
      <c r="K512" s="152" t="e">
        <v>#N/A</v>
      </c>
      <c r="L512" s="152">
        <v>4.166666666666667</v>
      </c>
      <c r="M512" s="152">
        <v>5.8333333333333339</v>
      </c>
      <c r="N512" s="152">
        <v>4.166666666666667</v>
      </c>
      <c r="O512" s="152">
        <v>5.8333333333333339</v>
      </c>
      <c r="P512" s="152">
        <v>1.02</v>
      </c>
      <c r="Q512" s="154">
        <v>11</v>
      </c>
    </row>
    <row r="513" spans="1:17" x14ac:dyDescent="0.25">
      <c r="A513">
        <v>801</v>
      </c>
      <c r="B513" t="s">
        <v>4282</v>
      </c>
      <c r="C513">
        <v>109385</v>
      </c>
      <c r="D513" s="152" t="s">
        <v>2664</v>
      </c>
      <c r="E513" s="152" t="s">
        <v>4673</v>
      </c>
      <c r="F513" s="153"/>
      <c r="G513" s="152" t="e">
        <v>#N/A</v>
      </c>
      <c r="H513" s="152" t="s">
        <v>2664</v>
      </c>
      <c r="I513" s="152">
        <v>109385</v>
      </c>
      <c r="J513" s="152" t="e">
        <v>#N/A</v>
      </c>
      <c r="K513" s="152" t="e">
        <v>#N/A</v>
      </c>
      <c r="L513" s="152">
        <v>22.916666666666664</v>
      </c>
      <c r="M513" s="152">
        <v>32.083333333333329</v>
      </c>
      <c r="N513" s="152">
        <v>22.916666666666664</v>
      </c>
      <c r="O513" s="152">
        <v>32.083333333333329</v>
      </c>
      <c r="P513" s="152">
        <v>0</v>
      </c>
      <c r="Q513" s="154">
        <v>10</v>
      </c>
    </row>
    <row r="514" spans="1:17" x14ac:dyDescent="0.25">
      <c r="A514">
        <v>801</v>
      </c>
      <c r="B514" t="s">
        <v>4282</v>
      </c>
      <c r="C514">
        <v>109386</v>
      </c>
      <c r="D514" s="152" t="s">
        <v>2665</v>
      </c>
      <c r="E514" s="152" t="s">
        <v>4673</v>
      </c>
      <c r="F514" s="153"/>
      <c r="G514" s="152" t="e">
        <v>#N/A</v>
      </c>
      <c r="H514" s="152" t="s">
        <v>2665</v>
      </c>
      <c r="I514" s="152">
        <v>109386</v>
      </c>
      <c r="J514" s="152" t="e">
        <v>#N/A</v>
      </c>
      <c r="K514" s="152" t="e">
        <v>#N/A</v>
      </c>
      <c r="L514" s="152">
        <v>72.916666666666671</v>
      </c>
      <c r="M514" s="152">
        <v>105</v>
      </c>
      <c r="N514" s="152">
        <v>72.916666666666671</v>
      </c>
      <c r="O514" s="152">
        <v>105</v>
      </c>
      <c r="P514" s="152">
        <v>0</v>
      </c>
      <c r="Q514" s="154">
        <v>10</v>
      </c>
    </row>
    <row r="515" spans="1:17" x14ac:dyDescent="0.25">
      <c r="A515">
        <v>801</v>
      </c>
      <c r="B515" t="s">
        <v>4282</v>
      </c>
      <c r="C515">
        <v>109391</v>
      </c>
      <c r="D515" s="152" t="s">
        <v>2666</v>
      </c>
      <c r="E515" s="152" t="s">
        <v>4673</v>
      </c>
      <c r="F515" s="153"/>
      <c r="G515" s="152" t="e">
        <v>#N/A</v>
      </c>
      <c r="H515" s="152" t="s">
        <v>2666</v>
      </c>
      <c r="I515" s="152">
        <v>109391</v>
      </c>
      <c r="J515" s="152" t="e">
        <v>#N/A</v>
      </c>
      <c r="K515" s="152" t="e">
        <v>#N/A</v>
      </c>
      <c r="L515" s="152">
        <v>30</v>
      </c>
      <c r="M515" s="152">
        <v>42</v>
      </c>
      <c r="N515" s="152">
        <v>30</v>
      </c>
      <c r="O515" s="152">
        <v>42</v>
      </c>
      <c r="P515" s="152">
        <v>0</v>
      </c>
      <c r="Q515" s="154">
        <v>10</v>
      </c>
    </row>
    <row r="516" spans="1:17" x14ac:dyDescent="0.25">
      <c r="A516">
        <v>801</v>
      </c>
      <c r="B516" t="s">
        <v>4282</v>
      </c>
      <c r="C516">
        <v>109393</v>
      </c>
      <c r="D516" s="152" t="s">
        <v>2667</v>
      </c>
      <c r="E516" s="152" t="s">
        <v>4672</v>
      </c>
      <c r="F516" s="153"/>
      <c r="G516" s="152" t="e">
        <v>#N/A</v>
      </c>
      <c r="H516" s="152" t="s">
        <v>2667</v>
      </c>
      <c r="I516" s="152">
        <v>109393</v>
      </c>
      <c r="J516" s="152" t="e">
        <v>#N/A</v>
      </c>
      <c r="K516" s="152" t="e">
        <v>#N/A</v>
      </c>
      <c r="L516" s="152">
        <v>62.5</v>
      </c>
      <c r="M516" s="152">
        <v>87.5</v>
      </c>
      <c r="N516" s="152">
        <v>62.5</v>
      </c>
      <c r="O516" s="152">
        <v>87.5</v>
      </c>
      <c r="P516" s="152">
        <v>0</v>
      </c>
      <c r="Q516" s="154">
        <v>10</v>
      </c>
    </row>
    <row r="517" spans="1:17" x14ac:dyDescent="0.25">
      <c r="A517">
        <v>803</v>
      </c>
      <c r="B517" t="s">
        <v>133</v>
      </c>
      <c r="C517">
        <v>109403</v>
      </c>
      <c r="D517" s="152" t="s">
        <v>2675</v>
      </c>
      <c r="E517" s="152" t="s">
        <v>4673</v>
      </c>
      <c r="F517" s="153"/>
      <c r="G517" s="152" t="e">
        <v>#N/A</v>
      </c>
      <c r="H517" s="152" t="s">
        <v>2675</v>
      </c>
      <c r="I517" s="152">
        <v>109403</v>
      </c>
      <c r="J517" s="152" t="e">
        <v>#N/A</v>
      </c>
      <c r="K517" s="152" t="e">
        <v>#N/A</v>
      </c>
      <c r="L517" s="152">
        <v>68.333333333333329</v>
      </c>
      <c r="M517" s="152">
        <v>95.666666666666657</v>
      </c>
      <c r="N517" s="152">
        <v>68.333333333333329</v>
      </c>
      <c r="O517" s="152">
        <v>95.666666666666657</v>
      </c>
      <c r="P517" s="152">
        <v>0</v>
      </c>
      <c r="Q517" s="154">
        <v>10</v>
      </c>
    </row>
    <row r="518" spans="1:17" x14ac:dyDescent="0.25">
      <c r="A518">
        <v>802</v>
      </c>
      <c r="B518" t="s">
        <v>107</v>
      </c>
      <c r="C518">
        <v>109406</v>
      </c>
      <c r="D518" s="152" t="s">
        <v>2670</v>
      </c>
      <c r="E518" s="152" t="s">
        <v>4672</v>
      </c>
      <c r="F518" s="153"/>
      <c r="G518" s="152" t="e">
        <v>#N/A</v>
      </c>
      <c r="H518" s="152" t="s">
        <v>2670</v>
      </c>
      <c r="I518" s="152">
        <v>109406</v>
      </c>
      <c r="J518" s="152" t="e">
        <v>#N/A</v>
      </c>
      <c r="K518" s="152" t="e">
        <v>#N/A</v>
      </c>
      <c r="L518" s="152">
        <v>75.833333333333329</v>
      </c>
      <c r="M518" s="152">
        <v>106.16666666666666</v>
      </c>
      <c r="N518" s="152">
        <v>75.833333333333329</v>
      </c>
      <c r="O518" s="152">
        <v>106.16666666666666</v>
      </c>
      <c r="P518" s="152">
        <v>0</v>
      </c>
      <c r="Q518" s="154">
        <v>10</v>
      </c>
    </row>
    <row r="519" spans="1:17" x14ac:dyDescent="0.25">
      <c r="A519">
        <v>802</v>
      </c>
      <c r="B519" t="s">
        <v>107</v>
      </c>
      <c r="C519">
        <v>109407</v>
      </c>
      <c r="D519" s="152" t="s">
        <v>2671</v>
      </c>
      <c r="E519" s="152" t="s">
        <v>4673</v>
      </c>
      <c r="F519" s="153"/>
      <c r="G519" s="152" t="e">
        <v>#N/A</v>
      </c>
      <c r="H519" s="152" t="s">
        <v>2671</v>
      </c>
      <c r="I519" s="152">
        <v>109407</v>
      </c>
      <c r="J519" s="152" t="e">
        <v>#N/A</v>
      </c>
      <c r="K519" s="152" t="e">
        <v>#N/A</v>
      </c>
      <c r="L519" s="152">
        <v>55.833333333333329</v>
      </c>
      <c r="M519" s="152">
        <v>78.166666666666657</v>
      </c>
      <c r="N519" s="152">
        <v>55.833333333333329</v>
      </c>
      <c r="O519" s="152">
        <v>78.166666666666657</v>
      </c>
      <c r="P519" s="152">
        <v>0</v>
      </c>
      <c r="Q519" s="154">
        <v>10</v>
      </c>
    </row>
    <row r="520" spans="1:17" x14ac:dyDescent="0.25">
      <c r="A520">
        <v>802</v>
      </c>
      <c r="B520" t="s">
        <v>107</v>
      </c>
      <c r="C520">
        <v>109409</v>
      </c>
      <c r="D520" s="152" t="s">
        <v>2672</v>
      </c>
      <c r="E520" s="152" t="s">
        <v>4673</v>
      </c>
      <c r="F520" s="153"/>
      <c r="G520" s="152" t="e">
        <v>#N/A</v>
      </c>
      <c r="H520" s="152" t="s">
        <v>2672</v>
      </c>
      <c r="I520" s="152">
        <v>109409</v>
      </c>
      <c r="J520" s="152" t="e">
        <v>#N/A</v>
      </c>
      <c r="K520" s="152" t="e">
        <v>#N/A</v>
      </c>
      <c r="L520" s="152">
        <v>43.75</v>
      </c>
      <c r="M520" s="152">
        <v>61.25</v>
      </c>
      <c r="N520" s="152">
        <v>43.75</v>
      </c>
      <c r="O520" s="152">
        <v>61.25</v>
      </c>
      <c r="P520" s="152">
        <v>0</v>
      </c>
      <c r="Q520" s="154">
        <v>10</v>
      </c>
    </row>
    <row r="521" spans="1:17" x14ac:dyDescent="0.25">
      <c r="A521">
        <v>801</v>
      </c>
      <c r="B521" t="s">
        <v>4282</v>
      </c>
      <c r="C521">
        <v>109410</v>
      </c>
      <c r="D521" s="152" t="s">
        <v>2668</v>
      </c>
      <c r="E521" s="152" t="s">
        <v>4673</v>
      </c>
      <c r="F521" s="153"/>
      <c r="G521" s="152" t="e">
        <v>#N/A</v>
      </c>
      <c r="H521" s="152" t="s">
        <v>2668</v>
      </c>
      <c r="I521" s="152">
        <v>109410</v>
      </c>
      <c r="J521" s="152" t="e">
        <v>#N/A</v>
      </c>
      <c r="K521" s="152" t="e">
        <v>#N/A</v>
      </c>
      <c r="L521" s="152">
        <v>70</v>
      </c>
      <c r="M521" s="152">
        <v>98</v>
      </c>
      <c r="N521" s="152">
        <v>70</v>
      </c>
      <c r="O521" s="152">
        <v>98</v>
      </c>
      <c r="P521" s="152">
        <v>0</v>
      </c>
      <c r="Q521" s="154">
        <v>10</v>
      </c>
    </row>
    <row r="522" spans="1:17" x14ac:dyDescent="0.25">
      <c r="A522">
        <v>822</v>
      </c>
      <c r="B522" t="s">
        <v>3470</v>
      </c>
      <c r="C522">
        <v>109502</v>
      </c>
      <c r="D522" s="152" t="s">
        <v>2244</v>
      </c>
      <c r="E522" s="152" t="s">
        <v>4670</v>
      </c>
      <c r="F522" s="153"/>
      <c r="G522" s="152" t="e">
        <v>#N/A</v>
      </c>
      <c r="H522" s="152" t="s">
        <v>2727</v>
      </c>
      <c r="I522" s="152">
        <v>109502</v>
      </c>
      <c r="J522" s="152" t="e">
        <v>#N/A</v>
      </c>
      <c r="K522" s="152" t="e">
        <v>#N/A</v>
      </c>
      <c r="L522" s="152">
        <v>3.333333333333333</v>
      </c>
      <c r="M522" s="152">
        <v>4.6666666666666661</v>
      </c>
      <c r="N522" s="152">
        <v>3.333333333333333</v>
      </c>
      <c r="O522" s="152">
        <v>4.6666666666666661</v>
      </c>
      <c r="P522" s="152">
        <v>1.02</v>
      </c>
      <c r="Q522" s="154">
        <v>11</v>
      </c>
    </row>
    <row r="523" spans="1:17" x14ac:dyDescent="0.25">
      <c r="A523">
        <v>823</v>
      </c>
      <c r="B523" t="s">
        <v>45</v>
      </c>
      <c r="C523">
        <v>109513</v>
      </c>
      <c r="D523" s="152" t="s">
        <v>2729</v>
      </c>
      <c r="E523" s="152" t="s">
        <v>4670</v>
      </c>
      <c r="F523" s="153"/>
      <c r="G523" s="152" t="e">
        <v>#N/A</v>
      </c>
      <c r="H523" s="152" t="s">
        <v>2729</v>
      </c>
      <c r="I523" s="152">
        <v>109513</v>
      </c>
      <c r="J523" s="152" t="e">
        <v>#N/A</v>
      </c>
      <c r="K523" s="152" t="e">
        <v>#N/A</v>
      </c>
      <c r="L523" s="152">
        <v>3.333333333333333</v>
      </c>
      <c r="M523" s="152">
        <v>4.6666666666666661</v>
      </c>
      <c r="N523" s="152">
        <v>3.333333333333333</v>
      </c>
      <c r="O523" s="152">
        <v>4.6666666666666661</v>
      </c>
      <c r="P523" s="152">
        <v>1.02</v>
      </c>
      <c r="Q523" s="154">
        <v>11</v>
      </c>
    </row>
    <row r="524" spans="1:17" x14ac:dyDescent="0.25">
      <c r="A524">
        <v>821</v>
      </c>
      <c r="B524" t="s">
        <v>95</v>
      </c>
      <c r="C524">
        <v>109567</v>
      </c>
      <c r="D524" s="152" t="s">
        <v>3531</v>
      </c>
      <c r="E524" s="152" t="s">
        <v>4670</v>
      </c>
      <c r="F524" s="153"/>
      <c r="G524" s="152" t="e">
        <v>#N/A</v>
      </c>
      <c r="H524" s="152" t="s">
        <v>2720</v>
      </c>
      <c r="I524" s="152">
        <v>109567</v>
      </c>
      <c r="J524" s="152" t="e">
        <v>#N/A</v>
      </c>
      <c r="K524" s="152" t="e">
        <v>#N/A</v>
      </c>
      <c r="L524" s="152">
        <v>3.333333333333333</v>
      </c>
      <c r="M524" s="152">
        <v>4.6666666666666661</v>
      </c>
      <c r="N524" s="152">
        <v>3.333333333333333</v>
      </c>
      <c r="O524" s="152">
        <v>4.6666666666666661</v>
      </c>
      <c r="P524" s="152">
        <v>1.02</v>
      </c>
      <c r="Q524" s="154">
        <v>11</v>
      </c>
    </row>
    <row r="525" spans="1:17" x14ac:dyDescent="0.25">
      <c r="A525">
        <v>821</v>
      </c>
      <c r="B525" t="s">
        <v>95</v>
      </c>
      <c r="C525">
        <v>109571</v>
      </c>
      <c r="D525" s="152" t="s">
        <v>4711</v>
      </c>
      <c r="E525" s="152" t="s">
        <v>4670</v>
      </c>
      <c r="F525" s="153"/>
      <c r="G525" s="152" t="e">
        <v>#N/A</v>
      </c>
      <c r="H525" s="152" t="s">
        <v>2721</v>
      </c>
      <c r="I525" s="152">
        <v>109571</v>
      </c>
      <c r="J525" s="152" t="e">
        <v>#N/A</v>
      </c>
      <c r="K525" s="152" t="e">
        <v>#N/A</v>
      </c>
      <c r="L525" s="152">
        <v>6.6666666666666661</v>
      </c>
      <c r="M525" s="152">
        <v>9.3333333333333321</v>
      </c>
      <c r="N525" s="152">
        <v>6.6666666666666661</v>
      </c>
      <c r="O525" s="152">
        <v>9.3333333333333321</v>
      </c>
      <c r="P525" s="152">
        <v>1.02</v>
      </c>
      <c r="Q525" s="154">
        <v>11</v>
      </c>
    </row>
    <row r="526" spans="1:17" x14ac:dyDescent="0.25">
      <c r="A526">
        <v>821</v>
      </c>
      <c r="B526" t="s">
        <v>95</v>
      </c>
      <c r="C526">
        <v>109579</v>
      </c>
      <c r="D526" s="152" t="s">
        <v>3533</v>
      </c>
      <c r="E526" s="152" t="s">
        <v>4670</v>
      </c>
      <c r="F526" s="153"/>
      <c r="G526" s="152" t="e">
        <v>#N/A</v>
      </c>
      <c r="H526" s="152" t="s">
        <v>2722</v>
      </c>
      <c r="I526" s="152">
        <v>109579</v>
      </c>
      <c r="J526" s="152" t="e">
        <v>#N/A</v>
      </c>
      <c r="K526" s="152" t="e">
        <v>#N/A</v>
      </c>
      <c r="L526" s="152">
        <v>10.416666666666668</v>
      </c>
      <c r="M526" s="152">
        <v>14.583333333333334</v>
      </c>
      <c r="N526" s="152">
        <v>10.416666666666668</v>
      </c>
      <c r="O526" s="152">
        <v>14.583333333333334</v>
      </c>
      <c r="P526" s="152">
        <v>1.02</v>
      </c>
      <c r="Q526" s="154">
        <v>11</v>
      </c>
    </row>
    <row r="527" spans="1:17" x14ac:dyDescent="0.25">
      <c r="A527">
        <v>821</v>
      </c>
      <c r="B527" t="s">
        <v>95</v>
      </c>
      <c r="C527">
        <v>109594</v>
      </c>
      <c r="D527" s="152" t="s">
        <v>3528</v>
      </c>
      <c r="E527" s="152" t="s">
        <v>4670</v>
      </c>
      <c r="F527" s="153"/>
      <c r="G527" s="152" t="e">
        <v>#N/A</v>
      </c>
      <c r="H527" s="152" t="s">
        <v>2723</v>
      </c>
      <c r="I527" s="152">
        <v>109594</v>
      </c>
      <c r="J527" s="152" t="e">
        <v>#N/A</v>
      </c>
      <c r="K527" s="152" t="e">
        <v>#N/A</v>
      </c>
      <c r="L527" s="152">
        <v>5</v>
      </c>
      <c r="M527" s="152">
        <v>7</v>
      </c>
      <c r="N527" s="152">
        <v>5</v>
      </c>
      <c r="O527" s="152">
        <v>7</v>
      </c>
      <c r="P527" s="152">
        <v>1.02</v>
      </c>
      <c r="Q527" s="154">
        <v>11</v>
      </c>
    </row>
    <row r="528" spans="1:17" x14ac:dyDescent="0.25">
      <c r="A528">
        <v>823</v>
      </c>
      <c r="B528" t="s">
        <v>45</v>
      </c>
      <c r="C528">
        <v>109595</v>
      </c>
      <c r="D528" s="152" t="s">
        <v>3494</v>
      </c>
      <c r="E528" s="152" t="s">
        <v>4680</v>
      </c>
      <c r="F528" s="153"/>
      <c r="G528" s="152" t="e">
        <v>#N/A</v>
      </c>
      <c r="H528" s="152" t="s">
        <v>2730</v>
      </c>
      <c r="I528" s="152">
        <v>109595</v>
      </c>
      <c r="J528" s="152" t="e">
        <v>#N/A</v>
      </c>
      <c r="K528" s="152" t="e">
        <v>#N/A</v>
      </c>
      <c r="L528" s="152">
        <v>3.333333333333333</v>
      </c>
      <c r="M528" s="152">
        <v>4.6666666666666661</v>
      </c>
      <c r="N528" s="152">
        <v>3.333333333333333</v>
      </c>
      <c r="O528" s="152">
        <v>4.6666666666666661</v>
      </c>
      <c r="P528" s="152">
        <v>1.02</v>
      </c>
      <c r="Q528" s="154">
        <v>11</v>
      </c>
    </row>
    <row r="529" spans="1:17" x14ac:dyDescent="0.25">
      <c r="A529">
        <v>823</v>
      </c>
      <c r="B529" t="s">
        <v>45</v>
      </c>
      <c r="C529">
        <v>109604</v>
      </c>
      <c r="D529" s="152" t="s">
        <v>2731</v>
      </c>
      <c r="E529" s="152" t="s">
        <v>4680</v>
      </c>
      <c r="F529" s="153"/>
      <c r="G529" s="152" t="e">
        <v>#N/A</v>
      </c>
      <c r="H529" s="152" t="s">
        <v>2731</v>
      </c>
      <c r="I529" s="152">
        <v>109604</v>
      </c>
      <c r="J529" s="152" t="e">
        <v>#N/A</v>
      </c>
      <c r="K529" s="152" t="e">
        <v>#N/A</v>
      </c>
      <c r="L529" s="152">
        <v>3.333333333333333</v>
      </c>
      <c r="M529" s="152">
        <v>4.6666666666666661</v>
      </c>
      <c r="N529" s="152">
        <v>3.333333333333333</v>
      </c>
      <c r="O529" s="152">
        <v>4.6666666666666661</v>
      </c>
      <c r="P529" s="152">
        <v>1.02</v>
      </c>
      <c r="Q529" s="154">
        <v>11</v>
      </c>
    </row>
    <row r="530" spans="1:17" x14ac:dyDescent="0.25">
      <c r="A530">
        <v>823</v>
      </c>
      <c r="B530" t="s">
        <v>45</v>
      </c>
      <c r="C530">
        <v>109605</v>
      </c>
      <c r="D530" s="152" t="s">
        <v>2732</v>
      </c>
      <c r="E530" s="152" t="s">
        <v>4680</v>
      </c>
      <c r="F530" s="153"/>
      <c r="G530" s="152" t="e">
        <v>#N/A</v>
      </c>
      <c r="H530" s="152" t="s">
        <v>2732</v>
      </c>
      <c r="I530" s="152">
        <v>109605</v>
      </c>
      <c r="J530" s="152" t="e">
        <v>#N/A</v>
      </c>
      <c r="K530" s="152" t="e">
        <v>#N/A</v>
      </c>
      <c r="L530" s="152">
        <v>3.333333333333333</v>
      </c>
      <c r="M530" s="152">
        <v>4.6666666666666661</v>
      </c>
      <c r="N530" s="152">
        <v>3.333333333333333</v>
      </c>
      <c r="O530" s="152">
        <v>4.6666666666666661</v>
      </c>
      <c r="P530" s="152">
        <v>1.02</v>
      </c>
      <c r="Q530" s="154">
        <v>11</v>
      </c>
    </row>
    <row r="531" spans="1:17" x14ac:dyDescent="0.25">
      <c r="A531">
        <v>823</v>
      </c>
      <c r="B531" t="s">
        <v>45</v>
      </c>
      <c r="C531">
        <v>109739</v>
      </c>
      <c r="D531" s="152" t="s">
        <v>2733</v>
      </c>
      <c r="E531" s="152" t="s">
        <v>4673</v>
      </c>
      <c r="F531" s="153"/>
      <c r="G531" s="152" t="e">
        <v>#N/A</v>
      </c>
      <c r="H531" s="152" t="s">
        <v>2733</v>
      </c>
      <c r="I531" s="152">
        <v>109739</v>
      </c>
      <c r="J531" s="152" t="e">
        <v>#N/A</v>
      </c>
      <c r="K531" s="152" t="e">
        <v>#N/A</v>
      </c>
      <c r="L531" s="152">
        <v>137.08333333333334</v>
      </c>
      <c r="M531" s="152">
        <v>191.91666666666669</v>
      </c>
      <c r="N531" s="152">
        <v>137.08333333333334</v>
      </c>
      <c r="O531" s="152">
        <v>191.91666666666669</v>
      </c>
      <c r="P531" s="152">
        <v>0</v>
      </c>
      <c r="Q531" s="154">
        <v>10</v>
      </c>
    </row>
    <row r="532" spans="1:17" x14ac:dyDescent="0.25">
      <c r="A532">
        <v>822</v>
      </c>
      <c r="B532" t="s">
        <v>3470</v>
      </c>
      <c r="C532">
        <v>109742</v>
      </c>
      <c r="D532" s="152" t="s">
        <v>4712</v>
      </c>
      <c r="E532" s="152" t="s">
        <v>4673</v>
      </c>
      <c r="F532" s="153"/>
      <c r="G532" s="152" t="e">
        <v>#N/A</v>
      </c>
      <c r="H532" s="152" t="s">
        <v>2728</v>
      </c>
      <c r="I532" s="152">
        <v>109742</v>
      </c>
      <c r="J532" s="152" t="e">
        <v>#N/A</v>
      </c>
      <c r="K532" s="152" t="e">
        <v>#N/A</v>
      </c>
      <c r="L532" s="152">
        <v>44.583333333333329</v>
      </c>
      <c r="M532" s="152">
        <v>62.416666666666664</v>
      </c>
      <c r="N532" s="152">
        <v>44.583333333333329</v>
      </c>
      <c r="O532" s="152">
        <v>62.416666666666664</v>
      </c>
      <c r="P532" s="152">
        <v>0</v>
      </c>
      <c r="Q532" s="154">
        <v>10</v>
      </c>
    </row>
    <row r="533" spans="1:17" x14ac:dyDescent="0.25">
      <c r="A533">
        <v>821</v>
      </c>
      <c r="B533" t="s">
        <v>95</v>
      </c>
      <c r="C533">
        <v>109743</v>
      </c>
      <c r="D533" s="152" t="s">
        <v>3789</v>
      </c>
      <c r="E533" s="152" t="s">
        <v>4673</v>
      </c>
      <c r="F533" s="153"/>
      <c r="G533" s="152" t="e">
        <v>#N/A</v>
      </c>
      <c r="H533" s="152" t="s">
        <v>2724</v>
      </c>
      <c r="I533" s="152">
        <v>109743</v>
      </c>
      <c r="J533" s="152" t="e">
        <v>#N/A</v>
      </c>
      <c r="K533" s="152" t="e">
        <v>#N/A</v>
      </c>
      <c r="L533" s="152">
        <v>114.58333333333334</v>
      </c>
      <c r="M533" s="152">
        <v>160.41666666666669</v>
      </c>
      <c r="N533" s="152">
        <v>114.58333333333334</v>
      </c>
      <c r="O533" s="152">
        <v>160.41666666666669</v>
      </c>
      <c r="P533" s="152">
        <v>0</v>
      </c>
      <c r="Q533" s="154">
        <v>10</v>
      </c>
    </row>
    <row r="534" spans="1:17" x14ac:dyDescent="0.25">
      <c r="A534">
        <v>821</v>
      </c>
      <c r="B534" t="s">
        <v>95</v>
      </c>
      <c r="C534">
        <v>109744</v>
      </c>
      <c r="D534" s="152" t="s">
        <v>4713</v>
      </c>
      <c r="E534" s="152" t="s">
        <v>4673</v>
      </c>
      <c r="F534" s="153"/>
      <c r="G534" s="152" t="e">
        <v>#N/A</v>
      </c>
      <c r="H534" s="152" t="s">
        <v>2725</v>
      </c>
      <c r="I534" s="152">
        <v>109744</v>
      </c>
      <c r="J534" s="152" t="e">
        <v>#N/A</v>
      </c>
      <c r="K534" s="152" t="e">
        <v>#N/A</v>
      </c>
      <c r="L534" s="152">
        <v>110.41666666666666</v>
      </c>
      <c r="M534" s="152">
        <v>154.58333333333331</v>
      </c>
      <c r="N534" s="152">
        <v>110.41666666666666</v>
      </c>
      <c r="O534" s="152">
        <v>154.58333333333331</v>
      </c>
      <c r="P534" s="152">
        <v>0</v>
      </c>
      <c r="Q534" s="154">
        <v>10</v>
      </c>
    </row>
    <row r="535" spans="1:17" x14ac:dyDescent="0.25">
      <c r="A535">
        <v>821</v>
      </c>
      <c r="B535" t="s">
        <v>95</v>
      </c>
      <c r="C535">
        <v>109745</v>
      </c>
      <c r="D535" s="152" t="s">
        <v>4714</v>
      </c>
      <c r="E535" s="152" t="s">
        <v>4673</v>
      </c>
      <c r="F535" s="153"/>
      <c r="G535" s="152" t="e">
        <v>#N/A</v>
      </c>
      <c r="H535" s="152" t="s">
        <v>2726</v>
      </c>
      <c r="I535" s="152">
        <v>109745</v>
      </c>
      <c r="J535" s="152" t="e">
        <v>#N/A</v>
      </c>
      <c r="K535" s="152" t="e">
        <v>#N/A</v>
      </c>
      <c r="L535" s="152">
        <v>83.333333333333343</v>
      </c>
      <c r="M535" s="152">
        <v>140</v>
      </c>
      <c r="N535" s="152">
        <v>83.333333333333343</v>
      </c>
      <c r="O535" s="152">
        <v>140</v>
      </c>
      <c r="P535" s="152">
        <v>0</v>
      </c>
      <c r="Q535" s="154">
        <v>10</v>
      </c>
    </row>
    <row r="536" spans="1:17" x14ac:dyDescent="0.25">
      <c r="A536">
        <v>823</v>
      </c>
      <c r="B536" t="s">
        <v>45</v>
      </c>
      <c r="C536">
        <v>109746</v>
      </c>
      <c r="D536" s="152" t="s">
        <v>2734</v>
      </c>
      <c r="E536" s="152" t="s">
        <v>4673</v>
      </c>
      <c r="F536" s="153"/>
      <c r="G536" s="152" t="e">
        <v>#N/A</v>
      </c>
      <c r="H536" s="152" t="s">
        <v>2734</v>
      </c>
      <c r="I536" s="152">
        <v>109746</v>
      </c>
      <c r="J536" s="152" t="e">
        <v>#N/A</v>
      </c>
      <c r="K536" s="152" t="e">
        <v>#N/A</v>
      </c>
      <c r="L536" s="152">
        <v>102.08333333333334</v>
      </c>
      <c r="M536" s="152">
        <v>142.91666666666669</v>
      </c>
      <c r="N536" s="152">
        <v>102.08333333333334</v>
      </c>
      <c r="O536" s="152">
        <v>142.91666666666669</v>
      </c>
      <c r="P536" s="152">
        <v>0</v>
      </c>
      <c r="Q536" s="154">
        <v>10</v>
      </c>
    </row>
    <row r="537" spans="1:17" x14ac:dyDescent="0.25">
      <c r="A537">
        <v>870</v>
      </c>
      <c r="B537" t="s">
        <v>118</v>
      </c>
      <c r="C537">
        <v>109780</v>
      </c>
      <c r="D537" s="152" t="s">
        <v>2977</v>
      </c>
      <c r="E537" s="152" t="s">
        <v>4670</v>
      </c>
      <c r="F537" s="153"/>
      <c r="G537" s="152" t="e">
        <v>#N/A</v>
      </c>
      <c r="H537" s="152" t="s">
        <v>2977</v>
      </c>
      <c r="I537" s="152">
        <v>109780</v>
      </c>
      <c r="J537" s="152" t="e">
        <v>#N/A</v>
      </c>
      <c r="K537" s="152" t="e">
        <v>#N/A</v>
      </c>
      <c r="L537" s="152">
        <v>5</v>
      </c>
      <c r="M537" s="152">
        <v>7</v>
      </c>
      <c r="N537" s="152">
        <v>5</v>
      </c>
      <c r="O537" s="152">
        <v>7</v>
      </c>
      <c r="P537" s="152">
        <v>1.04</v>
      </c>
      <c r="Q537" s="154">
        <v>11</v>
      </c>
    </row>
    <row r="538" spans="1:17" x14ac:dyDescent="0.25">
      <c r="A538">
        <v>868</v>
      </c>
      <c r="B538" t="s">
        <v>167</v>
      </c>
      <c r="C538">
        <v>109820</v>
      </c>
      <c r="D538" s="152" t="s">
        <v>2965</v>
      </c>
      <c r="E538" s="152" t="s">
        <v>4670</v>
      </c>
      <c r="F538" s="153"/>
      <c r="G538" s="152" t="e">
        <v>#N/A</v>
      </c>
      <c r="H538" s="152" t="s">
        <v>2965</v>
      </c>
      <c r="I538" s="152">
        <v>109820</v>
      </c>
      <c r="J538" s="152" t="e">
        <v>#N/A</v>
      </c>
      <c r="K538" s="152" t="e">
        <v>#N/A</v>
      </c>
      <c r="L538" s="152">
        <v>5.4166666666666661</v>
      </c>
      <c r="M538" s="152">
        <v>5.8333333333333339</v>
      </c>
      <c r="N538" s="152">
        <v>5.4166666666666661</v>
      </c>
      <c r="O538" s="152">
        <v>5.8333333333333339</v>
      </c>
      <c r="P538" s="152">
        <v>1.06</v>
      </c>
      <c r="Q538" s="154">
        <v>11</v>
      </c>
    </row>
    <row r="539" spans="1:17" x14ac:dyDescent="0.25">
      <c r="A539">
        <v>868</v>
      </c>
      <c r="B539" t="s">
        <v>167</v>
      </c>
      <c r="C539">
        <v>109821</v>
      </c>
      <c r="D539" s="152" t="s">
        <v>2966</v>
      </c>
      <c r="E539" s="152" t="s">
        <v>4670</v>
      </c>
      <c r="F539" s="153"/>
      <c r="G539" s="152" t="e">
        <v>#N/A</v>
      </c>
      <c r="H539" s="152" t="s">
        <v>2966</v>
      </c>
      <c r="I539" s="152">
        <v>109821</v>
      </c>
      <c r="J539" s="152" t="e">
        <v>#N/A</v>
      </c>
      <c r="K539" s="152" t="e">
        <v>#N/A</v>
      </c>
      <c r="L539" s="152">
        <v>3.75</v>
      </c>
      <c r="M539" s="152">
        <v>4.0833333333333339</v>
      </c>
      <c r="N539" s="152">
        <v>3.75</v>
      </c>
      <c r="O539" s="152">
        <v>4.0833333333333339</v>
      </c>
      <c r="P539" s="152">
        <v>1.06</v>
      </c>
      <c r="Q539" s="154">
        <v>11</v>
      </c>
    </row>
    <row r="540" spans="1:17" x14ac:dyDescent="0.25">
      <c r="A540">
        <v>868</v>
      </c>
      <c r="B540" t="s">
        <v>167</v>
      </c>
      <c r="C540">
        <v>109833</v>
      </c>
      <c r="D540" s="152" t="s">
        <v>4260</v>
      </c>
      <c r="E540" s="152" t="s">
        <v>4670</v>
      </c>
      <c r="F540" s="153"/>
      <c r="G540" s="152" t="e">
        <v>#N/A</v>
      </c>
      <c r="H540" s="152" t="s">
        <v>2967</v>
      </c>
      <c r="I540" s="152">
        <v>109833</v>
      </c>
      <c r="J540" s="152" t="e">
        <v>#N/A</v>
      </c>
      <c r="K540" s="152" t="e">
        <v>#N/A</v>
      </c>
      <c r="L540" s="152">
        <v>0</v>
      </c>
      <c r="M540" s="152">
        <v>4.6666666666666661</v>
      </c>
      <c r="N540" s="152">
        <v>0</v>
      </c>
      <c r="O540" s="152">
        <v>4.6666666666666661</v>
      </c>
      <c r="P540" s="152">
        <v>1.06</v>
      </c>
      <c r="Q540" s="154">
        <v>11</v>
      </c>
    </row>
    <row r="541" spans="1:17" x14ac:dyDescent="0.25">
      <c r="A541">
        <v>868</v>
      </c>
      <c r="B541" t="s">
        <v>167</v>
      </c>
      <c r="C541">
        <v>109842</v>
      </c>
      <c r="D541" s="152" t="s">
        <v>2968</v>
      </c>
      <c r="E541" s="152" t="s">
        <v>4670</v>
      </c>
      <c r="F541" s="153"/>
      <c r="G541" s="152" t="e">
        <v>#N/A</v>
      </c>
      <c r="H541" s="152" t="s">
        <v>2968</v>
      </c>
      <c r="I541" s="152">
        <v>109842</v>
      </c>
      <c r="J541" s="152" t="e">
        <v>#N/A</v>
      </c>
      <c r="K541" s="152" t="e">
        <v>#N/A</v>
      </c>
      <c r="L541" s="152">
        <v>4.166666666666667</v>
      </c>
      <c r="M541" s="152">
        <v>5.8333333333333339</v>
      </c>
      <c r="N541" s="152">
        <v>4.166666666666667</v>
      </c>
      <c r="O541" s="152">
        <v>5.8333333333333339</v>
      </c>
      <c r="P541" s="152">
        <v>1.06</v>
      </c>
      <c r="Q541" s="154">
        <v>11</v>
      </c>
    </row>
    <row r="542" spans="1:17" x14ac:dyDescent="0.25">
      <c r="A542">
        <v>868</v>
      </c>
      <c r="B542" t="s">
        <v>167</v>
      </c>
      <c r="C542">
        <v>109843</v>
      </c>
      <c r="D542" s="152" t="s">
        <v>2969</v>
      </c>
      <c r="E542" s="152" t="s">
        <v>4670</v>
      </c>
      <c r="F542" s="153"/>
      <c r="G542" s="152" t="e">
        <v>#N/A</v>
      </c>
      <c r="H542" s="152" t="s">
        <v>2969</v>
      </c>
      <c r="I542" s="152">
        <v>109843</v>
      </c>
      <c r="J542" s="152" t="e">
        <v>#N/A</v>
      </c>
      <c r="K542" s="152" t="e">
        <v>#N/A</v>
      </c>
      <c r="L542" s="152">
        <v>4.166666666666667</v>
      </c>
      <c r="M542" s="152">
        <v>5.8333333333333339</v>
      </c>
      <c r="N542" s="152">
        <v>4.166666666666667</v>
      </c>
      <c r="O542" s="152">
        <v>5.8333333333333339</v>
      </c>
      <c r="P542" s="152">
        <v>1.06</v>
      </c>
      <c r="Q542" s="154">
        <v>11</v>
      </c>
    </row>
    <row r="543" spans="1:17" x14ac:dyDescent="0.25">
      <c r="A543">
        <v>869</v>
      </c>
      <c r="B543" t="s">
        <v>160</v>
      </c>
      <c r="C543">
        <v>109845</v>
      </c>
      <c r="D543" s="152" t="s">
        <v>2972</v>
      </c>
      <c r="E543" s="152" t="s">
        <v>4670</v>
      </c>
      <c r="F543" s="153"/>
      <c r="G543" s="152" t="e">
        <v>#N/A</v>
      </c>
      <c r="H543" s="152" t="s">
        <v>2972</v>
      </c>
      <c r="I543" s="152">
        <v>109845</v>
      </c>
      <c r="J543" s="152" t="e">
        <v>#N/A</v>
      </c>
      <c r="K543" s="152" t="e">
        <v>#N/A</v>
      </c>
      <c r="L543" s="152">
        <v>2.0833333333333335</v>
      </c>
      <c r="M543" s="152">
        <v>2.916666666666667</v>
      </c>
      <c r="N543" s="152">
        <v>2.0833333333333335</v>
      </c>
      <c r="O543" s="152">
        <v>2.916666666666667</v>
      </c>
      <c r="P543" s="152">
        <v>1.04</v>
      </c>
      <c r="Q543" s="154">
        <v>11</v>
      </c>
    </row>
    <row r="544" spans="1:17" x14ac:dyDescent="0.25">
      <c r="A544">
        <v>869</v>
      </c>
      <c r="B544" t="s">
        <v>160</v>
      </c>
      <c r="C544">
        <v>109864</v>
      </c>
      <c r="D544" s="152" t="s">
        <v>2973</v>
      </c>
      <c r="E544" s="152" t="s">
        <v>4670</v>
      </c>
      <c r="F544" s="153"/>
      <c r="G544" s="152" t="e">
        <v>#N/A</v>
      </c>
      <c r="H544" s="152" t="s">
        <v>2973</v>
      </c>
      <c r="I544" s="152">
        <v>109864</v>
      </c>
      <c r="J544" s="152" t="e">
        <v>#N/A</v>
      </c>
      <c r="K544" s="152" t="e">
        <v>#N/A</v>
      </c>
      <c r="L544" s="152">
        <v>2.0833333333333335</v>
      </c>
      <c r="M544" s="152">
        <v>2.916666666666667</v>
      </c>
      <c r="N544" s="152">
        <v>2.0833333333333335</v>
      </c>
      <c r="O544" s="152">
        <v>2.916666666666667</v>
      </c>
      <c r="P544" s="152">
        <v>1.04</v>
      </c>
      <c r="Q544" s="154">
        <v>11</v>
      </c>
    </row>
    <row r="545" spans="1:17" x14ac:dyDescent="0.25">
      <c r="A545">
        <v>869</v>
      </c>
      <c r="B545" t="s">
        <v>160</v>
      </c>
      <c r="C545">
        <v>109980</v>
      </c>
      <c r="D545" t="s">
        <v>2974</v>
      </c>
      <c r="E545" s="3" t="s">
        <v>4680</v>
      </c>
      <c r="G545" t="e">
        <v>#N/A</v>
      </c>
      <c r="H545" t="s">
        <v>2974</v>
      </c>
      <c r="I545">
        <v>109980</v>
      </c>
      <c r="J545" t="e">
        <v>#N/A</v>
      </c>
      <c r="K545" t="e">
        <v>#N/A</v>
      </c>
      <c r="L545">
        <v>4.166666666666667</v>
      </c>
      <c r="M545">
        <v>5.8333333333333339</v>
      </c>
      <c r="N545">
        <v>4.166666666666667</v>
      </c>
      <c r="O545">
        <v>5.8333333333333339</v>
      </c>
      <c r="P545">
        <v>1.04</v>
      </c>
      <c r="Q545" s="4">
        <v>11</v>
      </c>
    </row>
    <row r="546" spans="1:17" x14ac:dyDescent="0.25">
      <c r="A546">
        <v>867</v>
      </c>
      <c r="B546" t="s">
        <v>34</v>
      </c>
      <c r="C546">
        <v>110069</v>
      </c>
      <c r="D546" t="s">
        <v>2963</v>
      </c>
      <c r="E546" s="3" t="s">
        <v>4670</v>
      </c>
      <c r="G546" t="e">
        <v>#N/A</v>
      </c>
      <c r="H546" t="s">
        <v>2963</v>
      </c>
      <c r="I546">
        <v>110069</v>
      </c>
      <c r="J546" t="e">
        <v>#N/A</v>
      </c>
      <c r="K546" t="e">
        <v>#N/A</v>
      </c>
      <c r="L546">
        <v>20.833333333333336</v>
      </c>
      <c r="M546">
        <v>29.166666666666668</v>
      </c>
      <c r="N546">
        <v>20.833333333333336</v>
      </c>
      <c r="O546">
        <v>29.166666666666668</v>
      </c>
      <c r="P546">
        <v>1.06</v>
      </c>
      <c r="Q546" s="4">
        <v>11</v>
      </c>
    </row>
    <row r="547" spans="1:17" x14ac:dyDescent="0.25">
      <c r="A547">
        <v>871</v>
      </c>
      <c r="B547" t="s">
        <v>130</v>
      </c>
      <c r="C547">
        <v>110078</v>
      </c>
      <c r="D547" t="s">
        <v>2979</v>
      </c>
      <c r="E547" s="3" t="s">
        <v>4670</v>
      </c>
      <c r="G547" t="e">
        <v>#N/A</v>
      </c>
      <c r="H547" t="s">
        <v>2979</v>
      </c>
      <c r="I547">
        <v>110078</v>
      </c>
      <c r="J547" t="e">
        <v>#N/A</v>
      </c>
      <c r="K547" t="e">
        <v>#N/A</v>
      </c>
      <c r="L547">
        <v>8.75</v>
      </c>
      <c r="M547">
        <v>12.25</v>
      </c>
      <c r="N547">
        <v>8.75</v>
      </c>
      <c r="O547">
        <v>12.25</v>
      </c>
      <c r="P547">
        <v>1.06</v>
      </c>
      <c r="Q547" s="4">
        <v>11</v>
      </c>
    </row>
    <row r="548" spans="1:17" x14ac:dyDescent="0.25">
      <c r="A548">
        <v>871</v>
      </c>
      <c r="B548" t="s">
        <v>130</v>
      </c>
      <c r="C548">
        <v>110089</v>
      </c>
      <c r="D548" t="s">
        <v>2152</v>
      </c>
      <c r="E548" s="3" t="s">
        <v>4679</v>
      </c>
      <c r="G548" t="e">
        <v>#N/A</v>
      </c>
      <c r="H548" t="s">
        <v>2152</v>
      </c>
      <c r="I548">
        <v>110089</v>
      </c>
      <c r="J548" t="e">
        <v>#N/A</v>
      </c>
      <c r="K548" t="e">
        <v>#N/A</v>
      </c>
      <c r="L548">
        <v>27.083333333333336</v>
      </c>
      <c r="M548">
        <v>37.916666666666671</v>
      </c>
      <c r="N548">
        <v>27.083333333333336</v>
      </c>
      <c r="O548">
        <v>37.916666666666671</v>
      </c>
      <c r="P548">
        <v>1.06</v>
      </c>
      <c r="Q548" s="4">
        <v>11</v>
      </c>
    </row>
    <row r="549" spans="1:17" x14ac:dyDescent="0.25">
      <c r="A549">
        <v>869</v>
      </c>
      <c r="B549" t="s">
        <v>160</v>
      </c>
      <c r="C549">
        <v>110182</v>
      </c>
      <c r="D549" t="s">
        <v>2976</v>
      </c>
      <c r="E549" s="3" t="s">
        <v>4673</v>
      </c>
      <c r="G549" t="e">
        <v>#N/A</v>
      </c>
      <c r="H549" t="s">
        <v>2976</v>
      </c>
      <c r="I549">
        <v>110182</v>
      </c>
      <c r="J549" t="e">
        <v>#N/A</v>
      </c>
      <c r="K549" t="e">
        <v>#N/A</v>
      </c>
      <c r="L549">
        <v>61.25</v>
      </c>
      <c r="M549">
        <v>85.75</v>
      </c>
      <c r="N549">
        <v>61.25</v>
      </c>
      <c r="O549">
        <v>85.75</v>
      </c>
      <c r="P549">
        <v>0</v>
      </c>
      <c r="Q549" s="4">
        <v>10</v>
      </c>
    </row>
    <row r="550" spans="1:17" x14ac:dyDescent="0.25">
      <c r="A550">
        <v>870</v>
      </c>
      <c r="B550" t="s">
        <v>118</v>
      </c>
      <c r="C550">
        <v>110193</v>
      </c>
      <c r="D550" t="s">
        <v>2978</v>
      </c>
      <c r="E550" s="3" t="s">
        <v>4673</v>
      </c>
      <c r="G550" t="e">
        <v>#N/A</v>
      </c>
      <c r="H550" t="s">
        <v>2978</v>
      </c>
      <c r="I550">
        <v>110193</v>
      </c>
      <c r="J550" t="e">
        <v>#N/A</v>
      </c>
      <c r="K550" t="e">
        <v>#N/A</v>
      </c>
      <c r="L550">
        <v>13.333333333333332</v>
      </c>
      <c r="M550">
        <v>18.666666666666664</v>
      </c>
      <c r="N550">
        <v>13.333333333333332</v>
      </c>
      <c r="O550">
        <v>18.666666666666664</v>
      </c>
      <c r="P550">
        <v>0</v>
      </c>
      <c r="Q550" s="4">
        <v>10</v>
      </c>
    </row>
    <row r="551" spans="1:17" x14ac:dyDescent="0.25">
      <c r="A551">
        <v>825</v>
      </c>
      <c r="B551" t="s">
        <v>40</v>
      </c>
      <c r="C551">
        <v>110206</v>
      </c>
      <c r="D551" t="s">
        <v>2738</v>
      </c>
      <c r="E551" s="3" t="s">
        <v>4670</v>
      </c>
      <c r="G551" t="e">
        <v>#N/A</v>
      </c>
      <c r="H551" t="s">
        <v>2738</v>
      </c>
      <c r="I551">
        <v>110206</v>
      </c>
      <c r="J551" t="e">
        <v>#N/A</v>
      </c>
      <c r="K551" t="e">
        <v>#N/A</v>
      </c>
      <c r="L551">
        <v>5</v>
      </c>
      <c r="M551">
        <v>7</v>
      </c>
      <c r="N551">
        <v>5</v>
      </c>
      <c r="O551">
        <v>7</v>
      </c>
      <c r="P551">
        <v>1.03</v>
      </c>
      <c r="Q551" s="4">
        <v>11</v>
      </c>
    </row>
    <row r="552" spans="1:17" x14ac:dyDescent="0.25">
      <c r="A552">
        <v>825</v>
      </c>
      <c r="B552" t="s">
        <v>40</v>
      </c>
      <c r="C552">
        <v>110249</v>
      </c>
      <c r="D552" t="s">
        <v>2739</v>
      </c>
      <c r="E552" s="3" t="s">
        <v>4670</v>
      </c>
      <c r="G552" t="e">
        <v>#N/A</v>
      </c>
      <c r="H552" t="s">
        <v>2739</v>
      </c>
      <c r="I552">
        <v>110249</v>
      </c>
      <c r="J552" t="e">
        <v>#N/A</v>
      </c>
      <c r="K552" t="e">
        <v>#N/A</v>
      </c>
      <c r="L552">
        <v>4.166666666666667</v>
      </c>
      <c r="M552">
        <v>5.8333333333333339</v>
      </c>
      <c r="N552">
        <v>4.166666666666667</v>
      </c>
      <c r="O552">
        <v>5.8333333333333339</v>
      </c>
      <c r="P552">
        <v>1.03</v>
      </c>
      <c r="Q552" s="4">
        <v>11</v>
      </c>
    </row>
    <row r="553" spans="1:17" x14ac:dyDescent="0.25">
      <c r="A553">
        <v>825</v>
      </c>
      <c r="B553" t="s">
        <v>40</v>
      </c>
      <c r="C553">
        <v>110274</v>
      </c>
      <c r="D553" t="s">
        <v>2740</v>
      </c>
      <c r="E553" s="3" t="s">
        <v>4670</v>
      </c>
      <c r="G553" t="e">
        <v>#N/A</v>
      </c>
      <c r="H553" t="s">
        <v>2740</v>
      </c>
      <c r="I553">
        <v>110274</v>
      </c>
      <c r="J553" t="e">
        <v>#N/A</v>
      </c>
      <c r="K553" t="e">
        <v>#N/A</v>
      </c>
      <c r="L553">
        <v>3.333333333333333</v>
      </c>
      <c r="M553">
        <v>4.6666666666666661</v>
      </c>
      <c r="N553">
        <v>3.333333333333333</v>
      </c>
      <c r="O553">
        <v>4.6666666666666661</v>
      </c>
      <c r="P553">
        <v>1.03</v>
      </c>
      <c r="Q553" s="4">
        <v>11</v>
      </c>
    </row>
    <row r="554" spans="1:17" x14ac:dyDescent="0.25">
      <c r="A554">
        <v>825</v>
      </c>
      <c r="B554" t="s">
        <v>40</v>
      </c>
      <c r="C554">
        <v>110283</v>
      </c>
      <c r="D554" t="s">
        <v>2741</v>
      </c>
      <c r="E554" s="3" t="s">
        <v>4670</v>
      </c>
      <c r="G554" t="e">
        <v>#N/A</v>
      </c>
      <c r="H554" t="s">
        <v>2741</v>
      </c>
      <c r="I554">
        <v>110283</v>
      </c>
      <c r="J554" t="e">
        <v>#N/A</v>
      </c>
      <c r="K554" t="e">
        <v>#N/A</v>
      </c>
      <c r="L554">
        <v>2.5</v>
      </c>
      <c r="M554">
        <v>3.5</v>
      </c>
      <c r="N554">
        <v>2.5</v>
      </c>
      <c r="O554">
        <v>3.5</v>
      </c>
      <c r="P554">
        <v>1.03</v>
      </c>
      <c r="Q554" s="4">
        <v>11</v>
      </c>
    </row>
    <row r="555" spans="1:17" x14ac:dyDescent="0.25">
      <c r="A555">
        <v>825</v>
      </c>
      <c r="B555" t="s">
        <v>40</v>
      </c>
      <c r="C555">
        <v>110299</v>
      </c>
      <c r="D555" t="s">
        <v>2742</v>
      </c>
      <c r="E555" s="3" t="s">
        <v>4670</v>
      </c>
      <c r="G555" t="e">
        <v>#N/A</v>
      </c>
      <c r="H555" t="s">
        <v>2742</v>
      </c>
      <c r="I555">
        <v>110299</v>
      </c>
      <c r="J555" t="e">
        <v>#N/A</v>
      </c>
      <c r="K555" t="e">
        <v>#N/A</v>
      </c>
      <c r="L555">
        <v>1.6666666666666665</v>
      </c>
      <c r="M555">
        <v>2.333333333333333</v>
      </c>
      <c r="N555">
        <v>1.6666666666666665</v>
      </c>
      <c r="O555">
        <v>2.333333333333333</v>
      </c>
      <c r="P555">
        <v>1.03</v>
      </c>
      <c r="Q555" s="4">
        <v>11</v>
      </c>
    </row>
    <row r="556" spans="1:17" x14ac:dyDescent="0.25">
      <c r="A556">
        <v>825</v>
      </c>
      <c r="B556" t="s">
        <v>40</v>
      </c>
      <c r="C556">
        <v>110326</v>
      </c>
      <c r="D556" t="s">
        <v>2743</v>
      </c>
      <c r="E556" s="3" t="s">
        <v>4670</v>
      </c>
      <c r="G556" t="e">
        <v>#N/A</v>
      </c>
      <c r="H556" t="s">
        <v>2743</v>
      </c>
      <c r="I556">
        <v>110326</v>
      </c>
      <c r="J556" t="e">
        <v>#N/A</v>
      </c>
      <c r="K556" t="e">
        <v>#N/A</v>
      </c>
      <c r="L556">
        <v>5</v>
      </c>
      <c r="M556">
        <v>7</v>
      </c>
      <c r="N556">
        <v>5</v>
      </c>
      <c r="O556">
        <v>7</v>
      </c>
      <c r="P556">
        <v>1.03</v>
      </c>
      <c r="Q556" s="4">
        <v>11</v>
      </c>
    </row>
    <row r="557" spans="1:17" x14ac:dyDescent="0.25">
      <c r="A557">
        <v>825</v>
      </c>
      <c r="B557" t="s">
        <v>40</v>
      </c>
      <c r="C557">
        <v>110332</v>
      </c>
      <c r="D557" t="s">
        <v>2744</v>
      </c>
      <c r="E557" s="3" t="s">
        <v>4670</v>
      </c>
      <c r="G557" t="e">
        <v>#N/A</v>
      </c>
      <c r="H557" t="s">
        <v>2744</v>
      </c>
      <c r="I557">
        <v>110332</v>
      </c>
      <c r="J557" t="e">
        <v>#N/A</v>
      </c>
      <c r="K557" t="e">
        <v>#N/A</v>
      </c>
      <c r="L557">
        <v>4.166666666666667</v>
      </c>
      <c r="M557">
        <v>5.8333333333333339</v>
      </c>
      <c r="N557">
        <v>4.166666666666667</v>
      </c>
      <c r="O557">
        <v>5.8333333333333339</v>
      </c>
      <c r="P557">
        <v>1.03</v>
      </c>
      <c r="Q557" s="4">
        <v>11</v>
      </c>
    </row>
    <row r="558" spans="1:17" x14ac:dyDescent="0.25">
      <c r="A558">
        <v>825</v>
      </c>
      <c r="B558" t="s">
        <v>40</v>
      </c>
      <c r="C558">
        <v>110358</v>
      </c>
      <c r="D558" t="s">
        <v>2745</v>
      </c>
      <c r="E558" s="3" t="s">
        <v>4670</v>
      </c>
      <c r="G558" t="e">
        <v>#N/A</v>
      </c>
      <c r="H558" t="s">
        <v>2745</v>
      </c>
      <c r="I558">
        <v>110358</v>
      </c>
      <c r="J558" t="e">
        <v>#N/A</v>
      </c>
      <c r="K558" t="e">
        <v>#N/A</v>
      </c>
      <c r="L558">
        <v>4.583333333333333</v>
      </c>
      <c r="M558">
        <v>6.4166666666666661</v>
      </c>
      <c r="N558">
        <v>4.583333333333333</v>
      </c>
      <c r="O558">
        <v>6.4166666666666661</v>
      </c>
      <c r="P558">
        <v>1.03</v>
      </c>
      <c r="Q558" s="4">
        <v>11</v>
      </c>
    </row>
    <row r="559" spans="1:17" x14ac:dyDescent="0.25">
      <c r="A559">
        <v>825</v>
      </c>
      <c r="B559" t="s">
        <v>40</v>
      </c>
      <c r="C559">
        <v>110398</v>
      </c>
      <c r="D559" t="s">
        <v>2746</v>
      </c>
      <c r="E559" s="3" t="s">
        <v>4670</v>
      </c>
      <c r="G559" t="e">
        <v>#N/A</v>
      </c>
      <c r="H559" t="s">
        <v>2746</v>
      </c>
      <c r="I559">
        <v>110398</v>
      </c>
      <c r="J559" t="e">
        <v>#N/A</v>
      </c>
      <c r="K559" t="e">
        <v>#N/A</v>
      </c>
      <c r="L559">
        <v>4.166666666666667</v>
      </c>
      <c r="M559">
        <v>5.8333333333333339</v>
      </c>
      <c r="N559">
        <v>4.166666666666667</v>
      </c>
      <c r="O559">
        <v>5.8333333333333339</v>
      </c>
      <c r="P559">
        <v>1.05</v>
      </c>
      <c r="Q559" s="4">
        <v>11</v>
      </c>
    </row>
    <row r="560" spans="1:17" x14ac:dyDescent="0.25">
      <c r="A560">
        <v>825</v>
      </c>
      <c r="B560" t="s">
        <v>40</v>
      </c>
      <c r="C560">
        <v>110403</v>
      </c>
      <c r="D560" t="s">
        <v>2747</v>
      </c>
      <c r="E560" s="3" t="s">
        <v>4670</v>
      </c>
      <c r="G560" t="e">
        <v>#N/A</v>
      </c>
      <c r="H560" t="s">
        <v>2747</v>
      </c>
      <c r="I560">
        <v>110403</v>
      </c>
      <c r="J560" t="e">
        <v>#N/A</v>
      </c>
      <c r="K560" t="e">
        <v>#N/A</v>
      </c>
      <c r="L560">
        <v>5</v>
      </c>
      <c r="M560">
        <v>7</v>
      </c>
      <c r="N560">
        <v>5</v>
      </c>
      <c r="O560">
        <v>7</v>
      </c>
      <c r="P560">
        <v>1.03</v>
      </c>
      <c r="Q560" s="4">
        <v>11</v>
      </c>
    </row>
    <row r="561" spans="1:17" x14ac:dyDescent="0.25">
      <c r="A561">
        <v>826</v>
      </c>
      <c r="B561" t="s">
        <v>100</v>
      </c>
      <c r="C561">
        <v>110517</v>
      </c>
      <c r="D561" t="s">
        <v>2757</v>
      </c>
      <c r="E561" s="3" t="s">
        <v>4668</v>
      </c>
      <c r="G561" t="e">
        <v>#N/A</v>
      </c>
      <c r="H561" t="s">
        <v>2757</v>
      </c>
      <c r="I561">
        <v>110517</v>
      </c>
      <c r="J561" t="e">
        <v>#N/A</v>
      </c>
      <c r="K561" t="e">
        <v>#N/A</v>
      </c>
      <c r="L561">
        <v>17.5</v>
      </c>
      <c r="M561">
        <v>29.166666666666668</v>
      </c>
      <c r="N561">
        <v>17.5</v>
      </c>
      <c r="O561">
        <v>29.166666666666668</v>
      </c>
      <c r="P561">
        <v>1.03</v>
      </c>
      <c r="Q561" s="4">
        <v>11</v>
      </c>
    </row>
    <row r="562" spans="1:17" x14ac:dyDescent="0.25">
      <c r="A562">
        <v>826</v>
      </c>
      <c r="B562" t="s">
        <v>100</v>
      </c>
      <c r="C562">
        <v>110532</v>
      </c>
      <c r="D562" t="s">
        <v>2758</v>
      </c>
      <c r="E562" s="3" t="s">
        <v>4679</v>
      </c>
      <c r="G562" t="e">
        <v>#N/A</v>
      </c>
      <c r="H562" t="s">
        <v>2758</v>
      </c>
      <c r="I562">
        <v>110532</v>
      </c>
      <c r="J562" t="e">
        <v>#N/A</v>
      </c>
      <c r="K562" t="e">
        <v>#N/A</v>
      </c>
      <c r="L562">
        <v>5</v>
      </c>
      <c r="M562">
        <v>7</v>
      </c>
      <c r="N562">
        <v>5</v>
      </c>
      <c r="O562">
        <v>7</v>
      </c>
      <c r="P562">
        <v>1.03</v>
      </c>
      <c r="Q562" s="4">
        <v>11</v>
      </c>
    </row>
    <row r="563" spans="1:17" x14ac:dyDescent="0.25">
      <c r="A563">
        <v>826</v>
      </c>
      <c r="B563" t="s">
        <v>100</v>
      </c>
      <c r="C563">
        <v>110575</v>
      </c>
      <c r="D563" t="s">
        <v>2759</v>
      </c>
      <c r="E563" s="3" t="s">
        <v>4673</v>
      </c>
      <c r="G563" t="e">
        <v>#N/A</v>
      </c>
      <c r="H563" t="s">
        <v>2759</v>
      </c>
      <c r="I563">
        <v>110575</v>
      </c>
      <c r="J563" t="e">
        <v>#N/A</v>
      </c>
      <c r="K563" t="e">
        <v>#N/A</v>
      </c>
      <c r="L563">
        <v>68.75</v>
      </c>
      <c r="M563">
        <v>96.25</v>
      </c>
      <c r="N563">
        <v>68.75</v>
      </c>
      <c r="O563">
        <v>96.25</v>
      </c>
      <c r="P563">
        <v>0</v>
      </c>
      <c r="Q563" s="4">
        <v>10</v>
      </c>
    </row>
    <row r="564" spans="1:17" x14ac:dyDescent="0.25">
      <c r="A564">
        <v>825</v>
      </c>
      <c r="B564" t="s">
        <v>40</v>
      </c>
      <c r="C564">
        <v>110576</v>
      </c>
      <c r="D564" t="s">
        <v>2749</v>
      </c>
      <c r="E564" s="3" t="s">
        <v>4673</v>
      </c>
      <c r="G564" t="e">
        <v>#N/A</v>
      </c>
      <c r="H564" t="s">
        <v>2749</v>
      </c>
      <c r="I564">
        <v>110576</v>
      </c>
      <c r="J564" t="e">
        <v>#N/A</v>
      </c>
      <c r="K564" t="e">
        <v>#N/A</v>
      </c>
      <c r="L564">
        <v>73.333333333333329</v>
      </c>
      <c r="M564">
        <v>102.66666666666666</v>
      </c>
      <c r="N564">
        <v>73.333333333333329</v>
      </c>
      <c r="O564">
        <v>102.66666666666666</v>
      </c>
      <c r="P564">
        <v>0</v>
      </c>
      <c r="Q564" s="4">
        <v>10</v>
      </c>
    </row>
    <row r="565" spans="1:17" x14ac:dyDescent="0.25">
      <c r="A565">
        <v>825</v>
      </c>
      <c r="B565" t="s">
        <v>40</v>
      </c>
      <c r="C565">
        <v>110578</v>
      </c>
      <c r="D565" t="s">
        <v>2750</v>
      </c>
      <c r="E565" s="3" t="s">
        <v>4673</v>
      </c>
      <c r="G565" t="e">
        <v>#N/A</v>
      </c>
      <c r="H565" t="s">
        <v>2750</v>
      </c>
      <c r="I565">
        <v>110578</v>
      </c>
      <c r="J565" t="e">
        <v>#N/A</v>
      </c>
      <c r="K565" t="e">
        <v>#N/A</v>
      </c>
      <c r="L565">
        <v>87.5</v>
      </c>
      <c r="M565">
        <v>122.5</v>
      </c>
      <c r="N565">
        <v>87.5</v>
      </c>
      <c r="O565">
        <v>122.5</v>
      </c>
      <c r="P565">
        <v>0</v>
      </c>
      <c r="Q565" s="4">
        <v>10</v>
      </c>
    </row>
    <row r="566" spans="1:17" x14ac:dyDescent="0.25">
      <c r="A566">
        <v>825</v>
      </c>
      <c r="B566" t="s">
        <v>40</v>
      </c>
      <c r="C566">
        <v>110579</v>
      </c>
      <c r="D566" t="s">
        <v>2751</v>
      </c>
      <c r="E566" s="3" t="s">
        <v>4673</v>
      </c>
      <c r="G566" t="e">
        <v>#N/A</v>
      </c>
      <c r="H566" t="s">
        <v>2751</v>
      </c>
      <c r="I566">
        <v>110579</v>
      </c>
      <c r="J566" t="e">
        <v>#N/A</v>
      </c>
      <c r="K566" t="e">
        <v>#N/A</v>
      </c>
      <c r="L566">
        <v>87.916666666666657</v>
      </c>
      <c r="M566">
        <v>123.08333333333333</v>
      </c>
      <c r="N566">
        <v>87.916666666666657</v>
      </c>
      <c r="O566">
        <v>123.08333333333333</v>
      </c>
      <c r="P566">
        <v>0</v>
      </c>
      <c r="Q566" s="4">
        <v>10</v>
      </c>
    </row>
    <row r="567" spans="1:17" x14ac:dyDescent="0.25">
      <c r="A567">
        <v>826</v>
      </c>
      <c r="B567" t="s">
        <v>100</v>
      </c>
      <c r="C567">
        <v>110580</v>
      </c>
      <c r="D567" t="s">
        <v>2760</v>
      </c>
      <c r="E567" s="3" t="s">
        <v>4673</v>
      </c>
      <c r="G567" t="e">
        <v>#N/A</v>
      </c>
      <c r="H567" t="s">
        <v>2760</v>
      </c>
      <c r="I567">
        <v>110580</v>
      </c>
      <c r="J567" t="e">
        <v>#N/A</v>
      </c>
      <c r="K567" t="e">
        <v>#N/A</v>
      </c>
      <c r="L567">
        <v>27.5</v>
      </c>
      <c r="M567">
        <v>38.5</v>
      </c>
      <c r="N567">
        <v>27.5</v>
      </c>
      <c r="O567">
        <v>38.5</v>
      </c>
      <c r="P567">
        <v>0</v>
      </c>
      <c r="Q567" s="4">
        <v>10</v>
      </c>
    </row>
    <row r="568" spans="1:17" x14ac:dyDescent="0.25">
      <c r="A568">
        <v>825</v>
      </c>
      <c r="B568" t="s">
        <v>40</v>
      </c>
      <c r="C568">
        <v>110581</v>
      </c>
      <c r="D568" t="s">
        <v>2752</v>
      </c>
      <c r="E568" s="3" t="s">
        <v>4673</v>
      </c>
      <c r="G568" t="e">
        <v>#N/A</v>
      </c>
      <c r="H568" t="s">
        <v>2752</v>
      </c>
      <c r="I568">
        <v>110581</v>
      </c>
      <c r="J568" t="e">
        <v>#N/A</v>
      </c>
      <c r="K568" t="e">
        <v>#N/A</v>
      </c>
      <c r="L568">
        <v>45</v>
      </c>
      <c r="M568">
        <v>63</v>
      </c>
      <c r="N568">
        <v>45</v>
      </c>
      <c r="O568">
        <v>63</v>
      </c>
      <c r="P568">
        <v>0</v>
      </c>
      <c r="Q568" s="4">
        <v>10</v>
      </c>
    </row>
    <row r="569" spans="1:17" x14ac:dyDescent="0.25">
      <c r="A569">
        <v>825</v>
      </c>
      <c r="B569" t="s">
        <v>40</v>
      </c>
      <c r="C569">
        <v>110582</v>
      </c>
      <c r="D569" t="s">
        <v>2753</v>
      </c>
      <c r="E569" s="3" t="s">
        <v>4673</v>
      </c>
      <c r="G569" t="e">
        <v>#N/A</v>
      </c>
      <c r="H569" t="s">
        <v>2753</v>
      </c>
      <c r="I569">
        <v>110582</v>
      </c>
      <c r="J569" t="e">
        <v>#N/A</v>
      </c>
      <c r="K569" t="e">
        <v>#N/A</v>
      </c>
      <c r="L569">
        <v>47.916666666666671</v>
      </c>
      <c r="M569">
        <v>67.083333333333343</v>
      </c>
      <c r="N569">
        <v>47.916666666666671</v>
      </c>
      <c r="O569">
        <v>67.083333333333343</v>
      </c>
      <c r="P569">
        <v>0</v>
      </c>
      <c r="Q569" s="4">
        <v>10</v>
      </c>
    </row>
    <row r="570" spans="1:17" x14ac:dyDescent="0.25">
      <c r="A570">
        <v>826</v>
      </c>
      <c r="B570" t="s">
        <v>100</v>
      </c>
      <c r="C570">
        <v>110584</v>
      </c>
      <c r="D570" t="s">
        <v>4715</v>
      </c>
      <c r="E570" s="3" t="s">
        <v>4673</v>
      </c>
      <c r="G570" t="e">
        <v>#N/A</v>
      </c>
      <c r="H570" t="s">
        <v>2761</v>
      </c>
      <c r="I570">
        <v>110584</v>
      </c>
      <c r="J570" t="e">
        <v>#N/A</v>
      </c>
      <c r="K570" t="e">
        <v>#N/A</v>
      </c>
      <c r="L570">
        <v>84.166666666666657</v>
      </c>
      <c r="M570">
        <v>117.83333333333333</v>
      </c>
      <c r="N570">
        <v>84.166666666666657</v>
      </c>
      <c r="O570">
        <v>117.83333333333333</v>
      </c>
      <c r="P570">
        <v>0</v>
      </c>
      <c r="Q570" s="4">
        <v>10</v>
      </c>
    </row>
    <row r="571" spans="1:17" x14ac:dyDescent="0.25">
      <c r="A571">
        <v>825</v>
      </c>
      <c r="B571" t="s">
        <v>40</v>
      </c>
      <c r="C571">
        <v>110585</v>
      </c>
      <c r="D571" t="s">
        <v>2754</v>
      </c>
      <c r="E571" s="3" t="s">
        <v>4673</v>
      </c>
      <c r="G571" t="e">
        <v>#N/A</v>
      </c>
      <c r="H571" t="s">
        <v>2754</v>
      </c>
      <c r="I571">
        <v>110585</v>
      </c>
      <c r="J571" t="e">
        <v>#N/A</v>
      </c>
      <c r="K571" t="e">
        <v>#N/A</v>
      </c>
      <c r="L571">
        <v>87.5</v>
      </c>
      <c r="M571">
        <v>128.33333333333331</v>
      </c>
      <c r="N571">
        <v>87.5</v>
      </c>
      <c r="O571">
        <v>128.33333333333331</v>
      </c>
      <c r="P571">
        <v>0</v>
      </c>
      <c r="Q571" s="4">
        <v>10</v>
      </c>
    </row>
    <row r="572" spans="1:17" x14ac:dyDescent="0.25">
      <c r="A572">
        <v>826</v>
      </c>
      <c r="B572" t="s">
        <v>100</v>
      </c>
      <c r="C572">
        <v>110587</v>
      </c>
      <c r="D572" t="s">
        <v>2762</v>
      </c>
      <c r="E572" s="3" t="s">
        <v>4673</v>
      </c>
      <c r="G572" t="e">
        <v>#N/A</v>
      </c>
      <c r="H572" t="s">
        <v>2762</v>
      </c>
      <c r="I572">
        <v>110587</v>
      </c>
      <c r="J572" t="e">
        <v>#N/A</v>
      </c>
      <c r="K572" t="e">
        <v>#N/A</v>
      </c>
      <c r="L572">
        <v>95</v>
      </c>
      <c r="M572">
        <v>133</v>
      </c>
      <c r="N572">
        <v>95</v>
      </c>
      <c r="O572">
        <v>133</v>
      </c>
      <c r="P572">
        <v>0</v>
      </c>
      <c r="Q572" s="4">
        <v>10</v>
      </c>
    </row>
    <row r="573" spans="1:17" x14ac:dyDescent="0.25">
      <c r="A573">
        <v>825</v>
      </c>
      <c r="B573" t="s">
        <v>40</v>
      </c>
      <c r="C573">
        <v>110588</v>
      </c>
      <c r="D573" t="s">
        <v>2755</v>
      </c>
      <c r="E573" s="3" t="s">
        <v>4673</v>
      </c>
      <c r="G573" t="e">
        <v>#N/A</v>
      </c>
      <c r="H573" t="s">
        <v>2755</v>
      </c>
      <c r="I573">
        <v>110588</v>
      </c>
      <c r="J573" t="e">
        <v>#N/A</v>
      </c>
      <c r="K573" t="e">
        <v>#N/A</v>
      </c>
      <c r="L573">
        <v>95.833333333333343</v>
      </c>
      <c r="M573">
        <v>136.5</v>
      </c>
      <c r="N573">
        <v>95.833333333333343</v>
      </c>
      <c r="O573">
        <v>136.5</v>
      </c>
      <c r="P573">
        <v>0</v>
      </c>
      <c r="Q573" s="4">
        <v>10</v>
      </c>
    </row>
    <row r="574" spans="1:17" x14ac:dyDescent="0.25">
      <c r="A574">
        <v>826</v>
      </c>
      <c r="B574" t="s">
        <v>100</v>
      </c>
      <c r="C574">
        <v>110592</v>
      </c>
      <c r="D574" t="s">
        <v>2763</v>
      </c>
      <c r="E574" s="3" t="s">
        <v>4673</v>
      </c>
      <c r="G574" t="e">
        <v>#N/A</v>
      </c>
      <c r="H574" t="s">
        <v>2763</v>
      </c>
      <c r="I574">
        <v>110592</v>
      </c>
      <c r="J574" t="e">
        <v>#N/A</v>
      </c>
      <c r="K574" t="e">
        <v>#N/A</v>
      </c>
      <c r="L574">
        <v>75.416666666666671</v>
      </c>
      <c r="M574">
        <v>105.58333333333334</v>
      </c>
      <c r="N574">
        <v>75.416666666666671</v>
      </c>
      <c r="O574">
        <v>105.58333333333334</v>
      </c>
      <c r="P574">
        <v>0</v>
      </c>
      <c r="Q574" s="4">
        <v>10</v>
      </c>
    </row>
    <row r="575" spans="1:17" x14ac:dyDescent="0.25">
      <c r="A575">
        <v>873</v>
      </c>
      <c r="B575" t="s">
        <v>43</v>
      </c>
      <c r="C575">
        <v>110665</v>
      </c>
      <c r="D575" t="s">
        <v>2985</v>
      </c>
      <c r="E575" s="3" t="s">
        <v>4670</v>
      </c>
      <c r="G575" t="e">
        <v>#N/A</v>
      </c>
      <c r="H575" t="s">
        <v>2985</v>
      </c>
      <c r="I575">
        <v>110665</v>
      </c>
      <c r="J575" t="e">
        <v>#N/A</v>
      </c>
      <c r="K575" t="e">
        <v>#N/A</v>
      </c>
      <c r="L575">
        <v>5</v>
      </c>
      <c r="M575">
        <v>7</v>
      </c>
      <c r="N575">
        <v>5</v>
      </c>
      <c r="O575">
        <v>7</v>
      </c>
      <c r="P575">
        <v>1.01</v>
      </c>
      <c r="Q575" s="4">
        <v>11</v>
      </c>
    </row>
    <row r="576" spans="1:17" x14ac:dyDescent="0.25">
      <c r="A576">
        <v>874</v>
      </c>
      <c r="B576" t="s">
        <v>115</v>
      </c>
      <c r="C576">
        <v>110691</v>
      </c>
      <c r="D576" t="s">
        <v>2991</v>
      </c>
      <c r="E576" s="3" t="s">
        <v>4670</v>
      </c>
      <c r="G576" t="e">
        <v>#N/A</v>
      </c>
      <c r="H576" t="s">
        <v>2991</v>
      </c>
      <c r="I576">
        <v>110691</v>
      </c>
      <c r="J576" t="e">
        <v>#N/A</v>
      </c>
      <c r="K576" t="e">
        <v>#N/A</v>
      </c>
      <c r="L576">
        <v>2.5</v>
      </c>
      <c r="M576">
        <v>3.5</v>
      </c>
      <c r="N576">
        <v>2.5</v>
      </c>
      <c r="O576">
        <v>3.5</v>
      </c>
      <c r="P576">
        <v>1.01</v>
      </c>
      <c r="Q576" s="4">
        <v>11</v>
      </c>
    </row>
    <row r="577" spans="1:17" x14ac:dyDescent="0.25">
      <c r="A577">
        <v>873</v>
      </c>
      <c r="B577" t="s">
        <v>43</v>
      </c>
      <c r="C577">
        <v>110760</v>
      </c>
      <c r="D577" t="s">
        <v>2986</v>
      </c>
      <c r="E577" s="3" t="s">
        <v>4670</v>
      </c>
      <c r="G577" t="e">
        <v>#N/A</v>
      </c>
      <c r="H577" t="s">
        <v>2986</v>
      </c>
      <c r="I577">
        <v>110760</v>
      </c>
      <c r="J577" t="e">
        <v>#N/A</v>
      </c>
      <c r="K577" t="e">
        <v>#N/A</v>
      </c>
      <c r="L577">
        <v>4.166666666666667</v>
      </c>
      <c r="M577">
        <v>5.8333333333333339</v>
      </c>
      <c r="N577">
        <v>4.166666666666667</v>
      </c>
      <c r="O577">
        <v>5.8333333333333339</v>
      </c>
      <c r="P577">
        <v>1.01</v>
      </c>
      <c r="Q577" s="4">
        <v>11</v>
      </c>
    </row>
    <row r="578" spans="1:17" x14ac:dyDescent="0.25">
      <c r="A578">
        <v>873</v>
      </c>
      <c r="B578" t="s">
        <v>43</v>
      </c>
      <c r="C578">
        <v>110802</v>
      </c>
      <c r="D578" t="s">
        <v>3481</v>
      </c>
      <c r="E578" s="3" t="s">
        <v>4680</v>
      </c>
      <c r="G578" t="e">
        <v>#N/A</v>
      </c>
      <c r="H578" t="s">
        <v>2987</v>
      </c>
      <c r="I578">
        <v>110802</v>
      </c>
      <c r="J578" t="e">
        <v>#N/A</v>
      </c>
      <c r="K578" t="e">
        <v>#N/A</v>
      </c>
      <c r="L578">
        <v>0</v>
      </c>
      <c r="M578">
        <v>4.6666666666666661</v>
      </c>
      <c r="N578">
        <v>0</v>
      </c>
      <c r="O578">
        <v>4.6666666666666661</v>
      </c>
      <c r="P578">
        <v>1.01</v>
      </c>
      <c r="Q578" s="4">
        <v>11</v>
      </c>
    </row>
    <row r="579" spans="1:17" x14ac:dyDescent="0.25">
      <c r="A579">
        <v>874</v>
      </c>
      <c r="B579" t="s">
        <v>115</v>
      </c>
      <c r="C579">
        <v>110943</v>
      </c>
      <c r="D579" t="s">
        <v>2993</v>
      </c>
      <c r="E579" s="3" t="s">
        <v>4673</v>
      </c>
      <c r="G579" t="e">
        <v>#N/A</v>
      </c>
      <c r="H579" t="s">
        <v>2993</v>
      </c>
      <c r="I579">
        <v>110943</v>
      </c>
      <c r="J579" t="e">
        <v>#N/A</v>
      </c>
      <c r="K579" t="e">
        <v>#N/A</v>
      </c>
      <c r="L579">
        <v>79.583333333333329</v>
      </c>
      <c r="M579">
        <v>111.41666666666666</v>
      </c>
      <c r="N579">
        <v>79.583333333333329</v>
      </c>
      <c r="O579">
        <v>111.41666666666666</v>
      </c>
      <c r="P579">
        <v>0</v>
      </c>
      <c r="Q579" s="4">
        <v>10</v>
      </c>
    </row>
    <row r="580" spans="1:17" x14ac:dyDescent="0.25">
      <c r="A580">
        <v>874</v>
      </c>
      <c r="B580" t="s">
        <v>115</v>
      </c>
      <c r="C580">
        <v>110948</v>
      </c>
      <c r="D580" t="s">
        <v>2994</v>
      </c>
      <c r="E580" s="3" t="s">
        <v>4673</v>
      </c>
      <c r="G580" t="e">
        <v>#N/A</v>
      </c>
      <c r="H580" t="s">
        <v>2994</v>
      </c>
      <c r="I580">
        <v>110948</v>
      </c>
      <c r="J580" t="e">
        <v>#N/A</v>
      </c>
      <c r="K580" t="e">
        <v>#N/A</v>
      </c>
      <c r="L580">
        <v>87.5</v>
      </c>
      <c r="M580">
        <v>122.5</v>
      </c>
      <c r="N580">
        <v>87.5</v>
      </c>
      <c r="O580">
        <v>122.5</v>
      </c>
      <c r="P580">
        <v>0</v>
      </c>
      <c r="Q580" s="4">
        <v>10</v>
      </c>
    </row>
    <row r="581" spans="1:17" x14ac:dyDescent="0.25">
      <c r="A581">
        <v>873</v>
      </c>
      <c r="B581" t="s">
        <v>43</v>
      </c>
      <c r="C581">
        <v>110951</v>
      </c>
      <c r="D581" t="s">
        <v>2988</v>
      </c>
      <c r="E581" s="3" t="s">
        <v>4673</v>
      </c>
      <c r="G581" t="e">
        <v>#N/A</v>
      </c>
      <c r="H581" t="s">
        <v>2988</v>
      </c>
      <c r="I581">
        <v>110951</v>
      </c>
      <c r="J581" t="e">
        <v>#N/A</v>
      </c>
      <c r="K581" t="e">
        <v>#N/A</v>
      </c>
      <c r="L581">
        <v>51.666666666666671</v>
      </c>
      <c r="M581">
        <v>78.166666666666657</v>
      </c>
      <c r="N581">
        <v>51.666666666666671</v>
      </c>
      <c r="O581">
        <v>78.166666666666657</v>
      </c>
      <c r="P581">
        <v>0</v>
      </c>
      <c r="Q581" s="4">
        <v>10</v>
      </c>
    </row>
    <row r="582" spans="1:17" x14ac:dyDescent="0.25">
      <c r="A582">
        <v>895</v>
      </c>
      <c r="B582" t="s">
        <v>46</v>
      </c>
      <c r="C582">
        <v>111031</v>
      </c>
      <c r="D582" t="s">
        <v>3169</v>
      </c>
      <c r="E582" s="3" t="s">
        <v>4670</v>
      </c>
      <c r="F582">
        <v>1</v>
      </c>
      <c r="G582" t="e">
        <v>#N/A</v>
      </c>
      <c r="H582" t="s">
        <v>3169</v>
      </c>
      <c r="I582">
        <v>111031</v>
      </c>
      <c r="J582" t="e">
        <v>#N/A</v>
      </c>
      <c r="K582" t="e">
        <v>#N/A</v>
      </c>
      <c r="L582">
        <v>2.5</v>
      </c>
      <c r="M582">
        <v>3.5</v>
      </c>
      <c r="N582">
        <v>2.5</v>
      </c>
      <c r="O582">
        <v>3.5</v>
      </c>
      <c r="P582">
        <v>1</v>
      </c>
      <c r="Q582" s="4">
        <v>11</v>
      </c>
    </row>
    <row r="583" spans="1:17" x14ac:dyDescent="0.25">
      <c r="A583">
        <v>896</v>
      </c>
      <c r="B583" t="s">
        <v>3778</v>
      </c>
      <c r="C583">
        <v>111100</v>
      </c>
      <c r="D583" t="s">
        <v>3176</v>
      </c>
      <c r="E583" s="3" t="s">
        <v>4670</v>
      </c>
      <c r="F583">
        <v>1</v>
      </c>
      <c r="G583" t="e">
        <v>#N/A</v>
      </c>
      <c r="H583" t="s">
        <v>3176</v>
      </c>
      <c r="I583">
        <v>111100</v>
      </c>
      <c r="J583" t="e">
        <v>#N/A</v>
      </c>
      <c r="K583" t="e">
        <v>#N/A</v>
      </c>
      <c r="L583">
        <v>4.166666666666667</v>
      </c>
      <c r="M583">
        <v>5.8333333333333339</v>
      </c>
      <c r="N583">
        <v>4.166666666666667</v>
      </c>
      <c r="O583">
        <v>5.8333333333333339</v>
      </c>
      <c r="P583">
        <v>1</v>
      </c>
      <c r="Q583" s="4">
        <v>11</v>
      </c>
    </row>
    <row r="584" spans="1:17" x14ac:dyDescent="0.25">
      <c r="A584">
        <v>876</v>
      </c>
      <c r="B584" t="s">
        <v>68</v>
      </c>
      <c r="C584">
        <v>111124</v>
      </c>
      <c r="D584" t="s">
        <v>2996</v>
      </c>
      <c r="E584" s="3" t="s">
        <v>4670</v>
      </c>
      <c r="G584" t="e">
        <v>#N/A</v>
      </c>
      <c r="H584" t="s">
        <v>2996</v>
      </c>
      <c r="I584">
        <v>111124</v>
      </c>
      <c r="J584" t="e">
        <v>#N/A</v>
      </c>
      <c r="K584" t="e">
        <v>#N/A</v>
      </c>
      <c r="L584">
        <v>7.0833333333333339</v>
      </c>
      <c r="M584">
        <v>9.9166666666666679</v>
      </c>
      <c r="N584">
        <v>7.0833333333333339</v>
      </c>
      <c r="O584">
        <v>9.9166666666666679</v>
      </c>
      <c r="P584">
        <v>1</v>
      </c>
      <c r="Q584" s="4">
        <v>11</v>
      </c>
    </row>
    <row r="585" spans="1:17" x14ac:dyDescent="0.25">
      <c r="A585">
        <v>876</v>
      </c>
      <c r="B585" t="s">
        <v>68</v>
      </c>
      <c r="C585">
        <v>111125</v>
      </c>
      <c r="D585" t="s">
        <v>2997</v>
      </c>
      <c r="E585" s="3" t="s">
        <v>4670</v>
      </c>
      <c r="G585" t="e">
        <v>#N/A</v>
      </c>
      <c r="H585" t="s">
        <v>2997</v>
      </c>
      <c r="I585">
        <v>111125</v>
      </c>
      <c r="J585" t="e">
        <v>#N/A</v>
      </c>
      <c r="K585" t="e">
        <v>#N/A</v>
      </c>
      <c r="L585">
        <v>2.916666666666667</v>
      </c>
      <c r="M585">
        <v>4.0833333333333339</v>
      </c>
      <c r="N585">
        <v>2.916666666666667</v>
      </c>
      <c r="O585">
        <v>4.0833333333333339</v>
      </c>
      <c r="P585">
        <v>1</v>
      </c>
      <c r="Q585" s="4">
        <v>11</v>
      </c>
    </row>
    <row r="586" spans="1:17" x14ac:dyDescent="0.25">
      <c r="A586">
        <v>896</v>
      </c>
      <c r="B586" t="s">
        <v>3778</v>
      </c>
      <c r="C586">
        <v>111133</v>
      </c>
      <c r="D586" t="s">
        <v>3177</v>
      </c>
      <c r="E586" s="3" t="s">
        <v>4670</v>
      </c>
      <c r="G586" t="e">
        <v>#N/A</v>
      </c>
      <c r="H586" t="s">
        <v>3177</v>
      </c>
      <c r="I586">
        <v>111133</v>
      </c>
      <c r="J586" t="e">
        <v>#N/A</v>
      </c>
      <c r="K586" t="e">
        <v>#N/A</v>
      </c>
      <c r="L586">
        <v>4.166666666666667</v>
      </c>
      <c r="M586">
        <v>5.8333333333333339</v>
      </c>
      <c r="N586">
        <v>4.166666666666667</v>
      </c>
      <c r="O586">
        <v>5.8333333333333339</v>
      </c>
      <c r="P586">
        <v>1</v>
      </c>
      <c r="Q586" s="4">
        <v>11</v>
      </c>
    </row>
    <row r="587" spans="1:17" x14ac:dyDescent="0.25">
      <c r="A587">
        <v>876</v>
      </c>
      <c r="B587" t="s">
        <v>68</v>
      </c>
      <c r="C587">
        <v>111175</v>
      </c>
      <c r="D587" t="s">
        <v>2998</v>
      </c>
      <c r="E587" s="3" t="s">
        <v>4670</v>
      </c>
      <c r="G587" t="e">
        <v>#N/A</v>
      </c>
      <c r="H587" t="s">
        <v>2998</v>
      </c>
      <c r="I587">
        <v>111175</v>
      </c>
      <c r="J587" t="e">
        <v>#N/A</v>
      </c>
      <c r="K587" t="e">
        <v>#N/A</v>
      </c>
      <c r="L587">
        <v>2.5</v>
      </c>
      <c r="M587">
        <v>3.5</v>
      </c>
      <c r="N587">
        <v>2.5</v>
      </c>
      <c r="O587">
        <v>3.5</v>
      </c>
      <c r="P587">
        <v>1</v>
      </c>
      <c r="Q587" s="4">
        <v>11</v>
      </c>
    </row>
    <row r="588" spans="1:17" x14ac:dyDescent="0.25">
      <c r="A588">
        <v>896</v>
      </c>
      <c r="B588" t="s">
        <v>3778</v>
      </c>
      <c r="C588">
        <v>111218</v>
      </c>
      <c r="D588" t="s">
        <v>3178</v>
      </c>
      <c r="E588" s="3" t="s">
        <v>4670</v>
      </c>
      <c r="G588" t="e">
        <v>#N/A</v>
      </c>
      <c r="H588" t="s">
        <v>3178</v>
      </c>
      <c r="I588">
        <v>111218</v>
      </c>
      <c r="J588" t="e">
        <v>#N/A</v>
      </c>
      <c r="K588" t="e">
        <v>#N/A</v>
      </c>
      <c r="L588">
        <v>10</v>
      </c>
      <c r="M588">
        <v>14</v>
      </c>
      <c r="N588">
        <v>10</v>
      </c>
      <c r="O588">
        <v>14</v>
      </c>
      <c r="P588">
        <v>1</v>
      </c>
      <c r="Q588" s="4">
        <v>11</v>
      </c>
    </row>
    <row r="589" spans="1:17" x14ac:dyDescent="0.25">
      <c r="A589">
        <v>895</v>
      </c>
      <c r="B589" t="s">
        <v>46</v>
      </c>
      <c r="C589">
        <v>111443</v>
      </c>
      <c r="D589" t="s">
        <v>3171</v>
      </c>
      <c r="E589" s="3" t="s">
        <v>4670</v>
      </c>
      <c r="F589">
        <v>1</v>
      </c>
      <c r="G589" t="e">
        <v>#N/A</v>
      </c>
      <c r="H589" t="s">
        <v>3171</v>
      </c>
      <c r="I589">
        <v>111443</v>
      </c>
      <c r="J589" t="e">
        <v>#N/A</v>
      </c>
      <c r="K589" t="e">
        <v>#N/A</v>
      </c>
      <c r="L589">
        <v>10</v>
      </c>
      <c r="M589">
        <v>14</v>
      </c>
      <c r="N589">
        <v>10</v>
      </c>
      <c r="O589">
        <v>14</v>
      </c>
      <c r="P589">
        <v>1</v>
      </c>
      <c r="Q589" s="4">
        <v>11</v>
      </c>
    </row>
    <row r="590" spans="1:17" x14ac:dyDescent="0.25">
      <c r="A590">
        <v>896</v>
      </c>
      <c r="B590" t="s">
        <v>3778</v>
      </c>
      <c r="C590">
        <v>111450</v>
      </c>
      <c r="D590" t="s">
        <v>3181</v>
      </c>
      <c r="E590" s="3" t="s">
        <v>4668</v>
      </c>
      <c r="G590" t="e">
        <v>#N/A</v>
      </c>
      <c r="H590" t="s">
        <v>3181</v>
      </c>
      <c r="I590">
        <v>111450</v>
      </c>
      <c r="J590" t="e">
        <v>#N/A</v>
      </c>
      <c r="K590" t="e">
        <v>#N/A</v>
      </c>
      <c r="L590">
        <v>5</v>
      </c>
      <c r="M590">
        <v>7</v>
      </c>
      <c r="N590">
        <v>5</v>
      </c>
      <c r="O590">
        <v>7</v>
      </c>
      <c r="P590">
        <v>1</v>
      </c>
      <c r="Q590" s="4">
        <v>11</v>
      </c>
    </row>
    <row r="591" spans="1:17" x14ac:dyDescent="0.25">
      <c r="A591">
        <v>877</v>
      </c>
      <c r="B591" t="s">
        <v>158</v>
      </c>
      <c r="C591">
        <v>111454</v>
      </c>
      <c r="D591" t="s">
        <v>3004</v>
      </c>
      <c r="E591" s="3" t="s">
        <v>4668</v>
      </c>
      <c r="G591" t="e">
        <v>#N/A</v>
      </c>
      <c r="H591" t="s">
        <v>3004</v>
      </c>
      <c r="I591">
        <v>111454</v>
      </c>
      <c r="J591" t="e">
        <v>#N/A</v>
      </c>
      <c r="K591" t="e">
        <v>#N/A</v>
      </c>
      <c r="L591">
        <v>6.6666666666666661</v>
      </c>
      <c r="M591">
        <v>9.3333333333333321</v>
      </c>
      <c r="N591">
        <v>6.6666666666666661</v>
      </c>
      <c r="O591">
        <v>9.3333333333333321</v>
      </c>
      <c r="P591">
        <v>1</v>
      </c>
      <c r="Q591" s="4">
        <v>11</v>
      </c>
    </row>
    <row r="592" spans="1:17" x14ac:dyDescent="0.25">
      <c r="A592">
        <v>876</v>
      </c>
      <c r="B592" t="s">
        <v>68</v>
      </c>
      <c r="C592">
        <v>111457</v>
      </c>
      <c r="D592" t="s">
        <v>3794</v>
      </c>
      <c r="E592" s="3" t="s">
        <v>4668</v>
      </c>
      <c r="G592" t="e">
        <v>#N/A</v>
      </c>
      <c r="H592" t="s">
        <v>3000</v>
      </c>
      <c r="I592">
        <v>111457</v>
      </c>
      <c r="J592" t="e">
        <v>#N/A</v>
      </c>
      <c r="K592" t="e">
        <v>#N/A</v>
      </c>
      <c r="L592">
        <v>2.5</v>
      </c>
      <c r="M592">
        <v>3.5</v>
      </c>
      <c r="N592">
        <v>2.5</v>
      </c>
      <c r="O592">
        <v>3.5</v>
      </c>
      <c r="P592">
        <v>1</v>
      </c>
      <c r="Q592" s="4">
        <v>11</v>
      </c>
    </row>
    <row r="593" spans="1:17" x14ac:dyDescent="0.25">
      <c r="A593">
        <v>896</v>
      </c>
      <c r="B593" t="s">
        <v>3778</v>
      </c>
      <c r="C593">
        <v>111494</v>
      </c>
      <c r="D593" t="s">
        <v>3182</v>
      </c>
      <c r="E593" s="3" t="s">
        <v>4673</v>
      </c>
      <c r="G593" t="e">
        <v>#N/A</v>
      </c>
      <c r="H593" t="s">
        <v>3182</v>
      </c>
      <c r="I593">
        <v>111494</v>
      </c>
      <c r="J593" t="e">
        <v>#N/A</v>
      </c>
      <c r="K593" t="e">
        <v>#N/A</v>
      </c>
      <c r="L593">
        <v>49.166666666666671</v>
      </c>
      <c r="M593">
        <v>68.833333333333343</v>
      </c>
      <c r="N593">
        <v>49.166666666666671</v>
      </c>
      <c r="O593">
        <v>68.833333333333343</v>
      </c>
      <c r="P593">
        <v>0</v>
      </c>
      <c r="Q593" s="4">
        <v>10</v>
      </c>
    </row>
    <row r="594" spans="1:17" x14ac:dyDescent="0.25">
      <c r="A594">
        <v>877</v>
      </c>
      <c r="B594" t="s">
        <v>158</v>
      </c>
      <c r="C594">
        <v>111495</v>
      </c>
      <c r="D594" t="s">
        <v>3005</v>
      </c>
      <c r="E594" s="3" t="s">
        <v>4673</v>
      </c>
      <c r="G594" t="e">
        <v>#N/A</v>
      </c>
      <c r="H594" t="s">
        <v>3005</v>
      </c>
      <c r="I594">
        <v>111495</v>
      </c>
      <c r="J594" t="e">
        <v>#N/A</v>
      </c>
      <c r="K594" t="e">
        <v>#N/A</v>
      </c>
      <c r="L594">
        <v>82.083333333333343</v>
      </c>
      <c r="M594">
        <v>114.91666666666667</v>
      </c>
      <c r="N594">
        <v>82.083333333333343</v>
      </c>
      <c r="O594">
        <v>114.91666666666667</v>
      </c>
      <c r="P594">
        <v>0</v>
      </c>
      <c r="Q594" s="4">
        <v>10</v>
      </c>
    </row>
    <row r="595" spans="1:17" x14ac:dyDescent="0.25">
      <c r="A595">
        <v>877</v>
      </c>
      <c r="B595" t="s">
        <v>158</v>
      </c>
      <c r="C595">
        <v>111496</v>
      </c>
      <c r="D595" t="s">
        <v>3006</v>
      </c>
      <c r="E595" s="3" t="s">
        <v>4673</v>
      </c>
      <c r="G595" t="e">
        <v>#N/A</v>
      </c>
      <c r="H595" t="s">
        <v>3006</v>
      </c>
      <c r="I595">
        <v>111496</v>
      </c>
      <c r="J595" t="e">
        <v>#N/A</v>
      </c>
      <c r="K595" t="e">
        <v>#N/A</v>
      </c>
      <c r="L595">
        <v>48.333333333333329</v>
      </c>
      <c r="M595">
        <v>67.666666666666657</v>
      </c>
      <c r="N595">
        <v>48.333333333333329</v>
      </c>
      <c r="O595">
        <v>67.666666666666657</v>
      </c>
      <c r="P595">
        <v>0</v>
      </c>
      <c r="Q595" s="4">
        <v>10</v>
      </c>
    </row>
    <row r="596" spans="1:17" x14ac:dyDescent="0.25">
      <c r="A596">
        <v>877</v>
      </c>
      <c r="B596" t="s">
        <v>158</v>
      </c>
      <c r="C596">
        <v>111501</v>
      </c>
      <c r="D596" t="s">
        <v>3007</v>
      </c>
      <c r="E596" s="3" t="s">
        <v>4673</v>
      </c>
      <c r="G596" t="e">
        <v>#N/A</v>
      </c>
      <c r="H596" t="s">
        <v>3007</v>
      </c>
      <c r="I596">
        <v>111501</v>
      </c>
      <c r="J596" t="e">
        <v>#N/A</v>
      </c>
      <c r="K596" t="e">
        <v>#N/A</v>
      </c>
      <c r="L596">
        <v>29.166666666666664</v>
      </c>
      <c r="M596">
        <v>40.833333333333329</v>
      </c>
      <c r="N596">
        <v>29.166666666666664</v>
      </c>
      <c r="O596">
        <v>40.833333333333329</v>
      </c>
      <c r="P596">
        <v>0</v>
      </c>
      <c r="Q596" s="4">
        <v>10</v>
      </c>
    </row>
    <row r="597" spans="1:17" x14ac:dyDescent="0.25">
      <c r="A597">
        <v>896</v>
      </c>
      <c r="B597" t="s">
        <v>3778</v>
      </c>
      <c r="C597">
        <v>111503</v>
      </c>
      <c r="D597" t="s">
        <v>3183</v>
      </c>
      <c r="E597" s="3" t="s">
        <v>4673</v>
      </c>
      <c r="G597" t="e">
        <v>#N/A</v>
      </c>
      <c r="H597" t="s">
        <v>3183</v>
      </c>
      <c r="I597">
        <v>111503</v>
      </c>
      <c r="J597" t="e">
        <v>#N/A</v>
      </c>
      <c r="K597" t="e">
        <v>#N/A</v>
      </c>
      <c r="L597">
        <v>49.583333333333329</v>
      </c>
      <c r="M597">
        <v>69.416666666666657</v>
      </c>
      <c r="N597">
        <v>49.583333333333329</v>
      </c>
      <c r="O597">
        <v>69.416666666666657</v>
      </c>
      <c r="P597">
        <v>0</v>
      </c>
      <c r="Q597" s="4">
        <v>10</v>
      </c>
    </row>
    <row r="598" spans="1:17" x14ac:dyDescent="0.25">
      <c r="A598">
        <v>896</v>
      </c>
      <c r="B598" t="s">
        <v>3778</v>
      </c>
      <c r="C598">
        <v>111504</v>
      </c>
      <c r="D598" t="s">
        <v>2238</v>
      </c>
      <c r="E598" s="3" t="s">
        <v>4673</v>
      </c>
      <c r="G598" t="e">
        <v>#N/A</v>
      </c>
      <c r="H598" t="s">
        <v>2238</v>
      </c>
      <c r="I598">
        <v>111504</v>
      </c>
      <c r="J598" t="e">
        <v>#N/A</v>
      </c>
      <c r="K598" t="e">
        <v>#N/A</v>
      </c>
      <c r="L598">
        <v>64.583333333333329</v>
      </c>
      <c r="M598">
        <v>90.416666666666657</v>
      </c>
      <c r="N598">
        <v>64.583333333333329</v>
      </c>
      <c r="O598">
        <v>90.416666666666657</v>
      </c>
      <c r="P598">
        <v>0</v>
      </c>
      <c r="Q598" s="4">
        <v>10</v>
      </c>
    </row>
    <row r="599" spans="1:17" x14ac:dyDescent="0.25">
      <c r="A599">
        <v>895</v>
      </c>
      <c r="B599" t="s">
        <v>46</v>
      </c>
      <c r="C599">
        <v>111507</v>
      </c>
      <c r="D599" t="s">
        <v>3172</v>
      </c>
      <c r="E599" s="3" t="s">
        <v>4673</v>
      </c>
      <c r="G599" t="e">
        <v>#N/A</v>
      </c>
      <c r="H599" t="s">
        <v>3172</v>
      </c>
      <c r="I599">
        <v>111507</v>
      </c>
      <c r="J599" t="e">
        <v>#N/A</v>
      </c>
      <c r="K599" t="e">
        <v>#N/A</v>
      </c>
      <c r="L599">
        <v>94.166666666666657</v>
      </c>
      <c r="M599">
        <v>131.83333333333331</v>
      </c>
      <c r="N599">
        <v>94.166666666666657</v>
      </c>
      <c r="O599">
        <v>131.83333333333331</v>
      </c>
      <c r="P599">
        <v>0</v>
      </c>
      <c r="Q599" s="4">
        <v>10</v>
      </c>
    </row>
    <row r="600" spans="1:17" x14ac:dyDescent="0.25">
      <c r="A600">
        <v>895</v>
      </c>
      <c r="B600" t="s">
        <v>46</v>
      </c>
      <c r="C600">
        <v>111508</v>
      </c>
      <c r="D600" t="s">
        <v>3173</v>
      </c>
      <c r="E600" s="3" t="s">
        <v>4673</v>
      </c>
      <c r="G600" t="e">
        <v>#N/A</v>
      </c>
      <c r="H600" t="s">
        <v>3173</v>
      </c>
      <c r="I600">
        <v>111508</v>
      </c>
      <c r="J600" t="e">
        <v>#N/A</v>
      </c>
      <c r="K600" t="e">
        <v>#N/A</v>
      </c>
      <c r="L600">
        <v>62.5</v>
      </c>
      <c r="M600">
        <v>87.5</v>
      </c>
      <c r="N600">
        <v>62.5</v>
      </c>
      <c r="O600">
        <v>87.5</v>
      </c>
      <c r="P600">
        <v>0</v>
      </c>
      <c r="Q600" s="4">
        <v>10</v>
      </c>
    </row>
    <row r="601" spans="1:17" x14ac:dyDescent="0.25">
      <c r="A601">
        <v>896</v>
      </c>
      <c r="B601" t="s">
        <v>3778</v>
      </c>
      <c r="C601">
        <v>111510</v>
      </c>
      <c r="D601" t="s">
        <v>3185</v>
      </c>
      <c r="E601" s="3" t="s">
        <v>4673</v>
      </c>
      <c r="G601" t="e">
        <v>#N/A</v>
      </c>
      <c r="H601" t="s">
        <v>3185</v>
      </c>
      <c r="I601">
        <v>111510</v>
      </c>
      <c r="J601" t="e">
        <v>#N/A</v>
      </c>
      <c r="K601" t="e">
        <v>#N/A</v>
      </c>
      <c r="L601">
        <v>18.75</v>
      </c>
      <c r="M601">
        <v>26.25</v>
      </c>
      <c r="N601">
        <v>18.75</v>
      </c>
      <c r="O601">
        <v>26.25</v>
      </c>
      <c r="P601">
        <v>0</v>
      </c>
      <c r="Q601" s="4">
        <v>10</v>
      </c>
    </row>
    <row r="602" spans="1:17" x14ac:dyDescent="0.25">
      <c r="A602">
        <v>896</v>
      </c>
      <c r="B602" t="s">
        <v>3778</v>
      </c>
      <c r="C602">
        <v>111511</v>
      </c>
      <c r="D602" t="s">
        <v>3186</v>
      </c>
      <c r="E602" s="3" t="s">
        <v>4673</v>
      </c>
      <c r="G602" t="e">
        <v>#N/A</v>
      </c>
      <c r="H602" t="s">
        <v>3186</v>
      </c>
      <c r="I602">
        <v>111511</v>
      </c>
      <c r="J602" t="e">
        <v>#N/A</v>
      </c>
      <c r="K602" t="e">
        <v>#N/A</v>
      </c>
      <c r="L602">
        <v>59.583333333333329</v>
      </c>
      <c r="M602">
        <v>83.416666666666657</v>
      </c>
      <c r="N602">
        <v>59.583333333333329</v>
      </c>
      <c r="O602">
        <v>83.416666666666657</v>
      </c>
      <c r="P602">
        <v>0</v>
      </c>
      <c r="Q602" s="4">
        <v>10</v>
      </c>
    </row>
    <row r="603" spans="1:17" x14ac:dyDescent="0.25">
      <c r="A603">
        <v>896</v>
      </c>
      <c r="B603" t="s">
        <v>3778</v>
      </c>
      <c r="C603">
        <v>111513</v>
      </c>
      <c r="D603" t="s">
        <v>3187</v>
      </c>
      <c r="E603" s="3" t="s">
        <v>4673</v>
      </c>
      <c r="G603" t="e">
        <v>#N/A</v>
      </c>
      <c r="H603" t="s">
        <v>3187</v>
      </c>
      <c r="I603">
        <v>111513</v>
      </c>
      <c r="J603" t="e">
        <v>#N/A</v>
      </c>
      <c r="K603" t="e">
        <v>#N/A</v>
      </c>
      <c r="L603">
        <v>20.416666666666664</v>
      </c>
      <c r="M603">
        <v>28.583333333333332</v>
      </c>
      <c r="N603">
        <v>20.416666666666664</v>
      </c>
      <c r="O603">
        <v>28.583333333333332</v>
      </c>
      <c r="P603">
        <v>0</v>
      </c>
      <c r="Q603" s="4">
        <v>10</v>
      </c>
    </row>
    <row r="604" spans="1:17" x14ac:dyDescent="0.25">
      <c r="A604">
        <v>876</v>
      </c>
      <c r="B604" t="s">
        <v>68</v>
      </c>
      <c r="C604">
        <v>111514</v>
      </c>
      <c r="D604" t="s">
        <v>3001</v>
      </c>
      <c r="E604" s="3" t="s">
        <v>4673</v>
      </c>
      <c r="G604" t="e">
        <v>#N/A</v>
      </c>
      <c r="H604" t="s">
        <v>3001</v>
      </c>
      <c r="I604">
        <v>111514</v>
      </c>
      <c r="J604" t="e">
        <v>#N/A</v>
      </c>
      <c r="K604" t="e">
        <v>#N/A</v>
      </c>
      <c r="L604">
        <v>36.25</v>
      </c>
      <c r="M604">
        <v>50.75</v>
      </c>
      <c r="N604">
        <v>36.25</v>
      </c>
      <c r="O604">
        <v>50.75</v>
      </c>
      <c r="P604">
        <v>0</v>
      </c>
      <c r="Q604" s="4">
        <v>10</v>
      </c>
    </row>
    <row r="605" spans="1:17" x14ac:dyDescent="0.25">
      <c r="A605">
        <v>876</v>
      </c>
      <c r="B605" t="s">
        <v>68</v>
      </c>
      <c r="C605">
        <v>111515</v>
      </c>
      <c r="D605" t="s">
        <v>3002</v>
      </c>
      <c r="E605" s="3" t="s">
        <v>4673</v>
      </c>
      <c r="G605" t="e">
        <v>#N/A</v>
      </c>
      <c r="H605" t="s">
        <v>3002</v>
      </c>
      <c r="I605">
        <v>111515</v>
      </c>
      <c r="J605" t="e">
        <v>#N/A</v>
      </c>
      <c r="K605" t="e">
        <v>#N/A</v>
      </c>
      <c r="L605">
        <v>48.333333333333329</v>
      </c>
      <c r="M605">
        <v>67.666666666666657</v>
      </c>
      <c r="N605">
        <v>48.333333333333329</v>
      </c>
      <c r="O605">
        <v>67.666666666666657</v>
      </c>
      <c r="P605">
        <v>0</v>
      </c>
      <c r="Q605" s="4">
        <v>10</v>
      </c>
    </row>
    <row r="606" spans="1:17" x14ac:dyDescent="0.25">
      <c r="A606">
        <v>896</v>
      </c>
      <c r="B606" t="s">
        <v>3778</v>
      </c>
      <c r="C606">
        <v>111517</v>
      </c>
      <c r="D606" t="s">
        <v>3188</v>
      </c>
      <c r="E606" s="3" t="s">
        <v>4673</v>
      </c>
      <c r="G606" t="e">
        <v>#N/A</v>
      </c>
      <c r="H606" t="s">
        <v>3188</v>
      </c>
      <c r="I606">
        <v>111517</v>
      </c>
      <c r="J606" t="e">
        <v>#N/A</v>
      </c>
      <c r="K606" t="e">
        <v>#N/A</v>
      </c>
      <c r="L606">
        <v>35.416666666666664</v>
      </c>
      <c r="M606">
        <v>49.583333333333329</v>
      </c>
      <c r="N606">
        <v>35.416666666666664</v>
      </c>
      <c r="O606">
        <v>49.583333333333329</v>
      </c>
      <c r="P606">
        <v>0</v>
      </c>
      <c r="Q606" s="4">
        <v>10</v>
      </c>
    </row>
    <row r="607" spans="1:17" x14ac:dyDescent="0.25">
      <c r="A607">
        <v>808</v>
      </c>
      <c r="B607" t="s">
        <v>141</v>
      </c>
      <c r="C607">
        <v>111524</v>
      </c>
      <c r="D607" t="s">
        <v>2687</v>
      </c>
      <c r="E607" s="3" t="s">
        <v>4670</v>
      </c>
      <c r="G607" t="e">
        <v>#N/A</v>
      </c>
      <c r="H607" t="s">
        <v>2687</v>
      </c>
      <c r="I607">
        <v>111524</v>
      </c>
      <c r="J607" t="e">
        <v>#N/A</v>
      </c>
      <c r="K607" t="e">
        <v>#N/A</v>
      </c>
      <c r="L607">
        <v>8.3333333333333339</v>
      </c>
      <c r="M607">
        <v>11.666666666666668</v>
      </c>
      <c r="N607">
        <v>8.3333333333333339</v>
      </c>
      <c r="O607">
        <v>11.666666666666668</v>
      </c>
      <c r="P607">
        <v>1</v>
      </c>
      <c r="Q607" s="4">
        <v>11</v>
      </c>
    </row>
    <row r="608" spans="1:17" x14ac:dyDescent="0.25">
      <c r="A608">
        <v>806</v>
      </c>
      <c r="B608" t="s">
        <v>99</v>
      </c>
      <c r="C608">
        <v>111577</v>
      </c>
      <c r="D608" t="s">
        <v>2680</v>
      </c>
      <c r="E608" s="3" t="s">
        <v>4670</v>
      </c>
      <c r="F608">
        <v>1</v>
      </c>
      <c r="G608" t="e">
        <v>#N/A</v>
      </c>
      <c r="H608" t="s">
        <v>2680</v>
      </c>
      <c r="I608">
        <v>111577</v>
      </c>
      <c r="J608" t="e">
        <v>#N/A</v>
      </c>
      <c r="K608" t="e">
        <v>#N/A</v>
      </c>
      <c r="L608">
        <v>6.6666666666666661</v>
      </c>
      <c r="M608">
        <v>9.3333333333333321</v>
      </c>
      <c r="N608">
        <v>6.6666666666666661</v>
      </c>
      <c r="O608">
        <v>9.3333333333333321</v>
      </c>
      <c r="P608">
        <v>1</v>
      </c>
      <c r="Q608" s="4">
        <v>11</v>
      </c>
    </row>
    <row r="609" spans="1:17" x14ac:dyDescent="0.25">
      <c r="A609">
        <v>805</v>
      </c>
      <c r="B609" t="s">
        <v>73</v>
      </c>
      <c r="C609">
        <v>111601</v>
      </c>
      <c r="D609" t="s">
        <v>2678</v>
      </c>
      <c r="E609" s="3" t="s">
        <v>4670</v>
      </c>
      <c r="G609" t="e">
        <v>#N/A</v>
      </c>
      <c r="H609" t="s">
        <v>2678</v>
      </c>
      <c r="I609">
        <v>111601</v>
      </c>
      <c r="J609" t="e">
        <v>#N/A</v>
      </c>
      <c r="K609" t="e">
        <v>#N/A</v>
      </c>
      <c r="L609">
        <v>20.833333333333336</v>
      </c>
      <c r="M609">
        <v>29.166666666666668</v>
      </c>
      <c r="N609">
        <v>20.833333333333336</v>
      </c>
      <c r="O609">
        <v>29.166666666666668</v>
      </c>
      <c r="P609">
        <v>1</v>
      </c>
      <c r="Q609" s="4">
        <v>11</v>
      </c>
    </row>
    <row r="610" spans="1:17" x14ac:dyDescent="0.25">
      <c r="A610">
        <v>808</v>
      </c>
      <c r="B610" t="s">
        <v>141</v>
      </c>
      <c r="C610">
        <v>111668</v>
      </c>
      <c r="D610" t="s">
        <v>2688</v>
      </c>
      <c r="E610" s="3" t="s">
        <v>4680</v>
      </c>
      <c r="G610" t="e">
        <v>#N/A</v>
      </c>
      <c r="H610" t="s">
        <v>2688</v>
      </c>
      <c r="I610">
        <v>111668</v>
      </c>
      <c r="J610" t="e">
        <v>#N/A</v>
      </c>
      <c r="K610" t="e">
        <v>#N/A</v>
      </c>
      <c r="L610">
        <v>8.3333333333333339</v>
      </c>
      <c r="M610">
        <v>11.666666666666668</v>
      </c>
      <c r="N610">
        <v>8.3333333333333339</v>
      </c>
      <c r="O610">
        <v>11.666666666666668</v>
      </c>
      <c r="P610">
        <v>1</v>
      </c>
      <c r="Q610" s="4">
        <v>11</v>
      </c>
    </row>
    <row r="611" spans="1:17" x14ac:dyDescent="0.25">
      <c r="A611">
        <v>808</v>
      </c>
      <c r="B611" t="s">
        <v>141</v>
      </c>
      <c r="C611">
        <v>111731</v>
      </c>
      <c r="D611" t="s">
        <v>2689</v>
      </c>
      <c r="E611" s="3" t="s">
        <v>4670</v>
      </c>
      <c r="G611" t="e">
        <v>#N/A</v>
      </c>
      <c r="H611" t="s">
        <v>2689</v>
      </c>
      <c r="I611">
        <v>111731</v>
      </c>
      <c r="J611" t="e">
        <v>#N/A</v>
      </c>
      <c r="K611" t="e">
        <v>#N/A</v>
      </c>
      <c r="L611">
        <v>8.3333333333333339</v>
      </c>
      <c r="M611">
        <v>11.666666666666668</v>
      </c>
      <c r="N611">
        <v>8.3333333333333339</v>
      </c>
      <c r="O611">
        <v>11.666666666666668</v>
      </c>
      <c r="P611">
        <v>1</v>
      </c>
      <c r="Q611" s="4">
        <v>11</v>
      </c>
    </row>
    <row r="612" spans="1:17" x14ac:dyDescent="0.25">
      <c r="A612">
        <v>805</v>
      </c>
      <c r="B612" t="s">
        <v>73</v>
      </c>
      <c r="C612">
        <v>111748</v>
      </c>
      <c r="D612" t="s">
        <v>2679</v>
      </c>
      <c r="E612" s="3" t="s">
        <v>4679</v>
      </c>
      <c r="G612" t="e">
        <v>#N/A</v>
      </c>
      <c r="H612" t="s">
        <v>2679</v>
      </c>
      <c r="I612">
        <v>111748</v>
      </c>
      <c r="J612" t="e">
        <v>#N/A</v>
      </c>
      <c r="K612" t="e">
        <v>#N/A</v>
      </c>
      <c r="L612">
        <v>27.5</v>
      </c>
      <c r="M612">
        <v>38.5</v>
      </c>
      <c r="N612">
        <v>27.5</v>
      </c>
      <c r="O612">
        <v>38.5</v>
      </c>
      <c r="P612">
        <v>1</v>
      </c>
      <c r="Q612" s="4">
        <v>11</v>
      </c>
    </row>
    <row r="613" spans="1:17" x14ac:dyDescent="0.25">
      <c r="A613">
        <v>806</v>
      </c>
      <c r="B613" t="s">
        <v>99</v>
      </c>
      <c r="C613">
        <v>111773</v>
      </c>
      <c r="D613" t="s">
        <v>2682</v>
      </c>
      <c r="E613" s="3" t="s">
        <v>4673</v>
      </c>
      <c r="G613" t="e">
        <v>#N/A</v>
      </c>
      <c r="H613" t="s">
        <v>2682</v>
      </c>
      <c r="I613">
        <v>111773</v>
      </c>
      <c r="J613" t="e">
        <v>#N/A</v>
      </c>
      <c r="K613" t="e">
        <v>#N/A</v>
      </c>
      <c r="L613">
        <v>59.583333333333329</v>
      </c>
      <c r="M613">
        <v>83.416666666666657</v>
      </c>
      <c r="N613">
        <v>59.583333333333329</v>
      </c>
      <c r="O613">
        <v>83.416666666666657</v>
      </c>
      <c r="P613">
        <v>0</v>
      </c>
      <c r="Q613" s="4">
        <v>10</v>
      </c>
    </row>
    <row r="614" spans="1:17" x14ac:dyDescent="0.25">
      <c r="A614">
        <v>806</v>
      </c>
      <c r="B614" t="s">
        <v>99</v>
      </c>
      <c r="C614">
        <v>111775</v>
      </c>
      <c r="D614" t="s">
        <v>2683</v>
      </c>
      <c r="E614" s="3" t="s">
        <v>4673</v>
      </c>
      <c r="G614" t="e">
        <v>#N/A</v>
      </c>
      <c r="H614" t="s">
        <v>2683</v>
      </c>
      <c r="I614">
        <v>111775</v>
      </c>
      <c r="J614" t="e">
        <v>#N/A</v>
      </c>
      <c r="K614" t="e">
        <v>#N/A</v>
      </c>
      <c r="L614">
        <v>39.583333333333336</v>
      </c>
      <c r="M614">
        <v>55.416666666666671</v>
      </c>
      <c r="N614">
        <v>39.583333333333336</v>
      </c>
      <c r="O614">
        <v>55.416666666666671</v>
      </c>
      <c r="P614">
        <v>0</v>
      </c>
      <c r="Q614" s="4">
        <v>10</v>
      </c>
    </row>
    <row r="615" spans="1:17" x14ac:dyDescent="0.25">
      <c r="A615">
        <v>807</v>
      </c>
      <c r="B615" t="s">
        <v>120</v>
      </c>
      <c r="C615">
        <v>111777</v>
      </c>
      <c r="D615" t="s">
        <v>2685</v>
      </c>
      <c r="E615" s="3" t="s">
        <v>4673</v>
      </c>
      <c r="G615" t="e">
        <v>#N/A</v>
      </c>
      <c r="H615" t="s">
        <v>2685</v>
      </c>
      <c r="I615">
        <v>111777</v>
      </c>
      <c r="J615" t="e">
        <v>#N/A</v>
      </c>
      <c r="K615" t="e">
        <v>#N/A</v>
      </c>
      <c r="L615">
        <v>72.083333333333329</v>
      </c>
      <c r="M615">
        <v>100.91666666666666</v>
      </c>
      <c r="N615">
        <v>72.083333333333329</v>
      </c>
      <c r="O615">
        <v>100.91666666666666</v>
      </c>
      <c r="P615">
        <v>0</v>
      </c>
      <c r="Q615" s="4">
        <v>10</v>
      </c>
    </row>
    <row r="616" spans="1:17" x14ac:dyDescent="0.25">
      <c r="A616">
        <v>908</v>
      </c>
      <c r="B616" t="s">
        <v>48</v>
      </c>
      <c r="C616">
        <v>111972</v>
      </c>
      <c r="D616" t="s">
        <v>3189</v>
      </c>
      <c r="E616" s="3" t="s">
        <v>4670</v>
      </c>
      <c r="G616" t="e">
        <v>#N/A</v>
      </c>
      <c r="H616" t="s">
        <v>3189</v>
      </c>
      <c r="I616">
        <v>111972</v>
      </c>
      <c r="J616" t="e">
        <v>#N/A</v>
      </c>
      <c r="K616" t="e">
        <v>#N/A</v>
      </c>
      <c r="L616">
        <v>8.3333333333333339</v>
      </c>
      <c r="M616">
        <v>11.666666666666668</v>
      </c>
      <c r="N616">
        <v>8.3333333333333339</v>
      </c>
      <c r="O616">
        <v>11.666666666666668</v>
      </c>
      <c r="P616">
        <v>1</v>
      </c>
      <c r="Q616" s="4">
        <v>11</v>
      </c>
    </row>
    <row r="617" spans="1:17" x14ac:dyDescent="0.25">
      <c r="A617">
        <v>908</v>
      </c>
      <c r="B617" t="s">
        <v>48</v>
      </c>
      <c r="C617">
        <v>112055</v>
      </c>
      <c r="D617" t="s">
        <v>3190</v>
      </c>
      <c r="E617" s="3" t="s">
        <v>4670</v>
      </c>
      <c r="G617" t="e">
        <v>#N/A</v>
      </c>
      <c r="H617" t="s">
        <v>3190</v>
      </c>
      <c r="I617">
        <v>112055</v>
      </c>
      <c r="J617" t="e">
        <v>#N/A</v>
      </c>
      <c r="K617" t="e">
        <v>#N/A</v>
      </c>
      <c r="L617">
        <v>7.9166666666666661</v>
      </c>
      <c r="M617">
        <v>11.083333333333332</v>
      </c>
      <c r="N617">
        <v>7.9166666666666661</v>
      </c>
      <c r="O617">
        <v>11.083333333333332</v>
      </c>
      <c r="P617">
        <v>1</v>
      </c>
      <c r="Q617" s="4">
        <v>11</v>
      </c>
    </row>
    <row r="618" spans="1:17" x14ac:dyDescent="0.25">
      <c r="A618">
        <v>942</v>
      </c>
      <c r="B618" t="s">
        <v>51</v>
      </c>
      <c r="C618">
        <v>112095</v>
      </c>
      <c r="D618" t="s">
        <v>3371</v>
      </c>
      <c r="E618" s="3" t="s">
        <v>1969</v>
      </c>
      <c r="G618" t="e">
        <v>#N/A</v>
      </c>
      <c r="H618" t="s">
        <v>3371</v>
      </c>
      <c r="I618">
        <v>112095</v>
      </c>
      <c r="J618" t="e">
        <v>#N/A</v>
      </c>
      <c r="K618" t="e">
        <v>#N/A</v>
      </c>
      <c r="L618">
        <v>20.833333333333336</v>
      </c>
      <c r="M618">
        <v>29.166666666666668</v>
      </c>
      <c r="N618">
        <v>20.833333333333336</v>
      </c>
      <c r="O618">
        <v>29.166666666666668</v>
      </c>
      <c r="P618">
        <v>0</v>
      </c>
      <c r="Q618" s="4">
        <v>10</v>
      </c>
    </row>
    <row r="619" spans="1:17" x14ac:dyDescent="0.25">
      <c r="A619">
        <v>942</v>
      </c>
      <c r="B619" t="s">
        <v>51</v>
      </c>
      <c r="C619">
        <v>112096</v>
      </c>
      <c r="D619" t="s">
        <v>3372</v>
      </c>
      <c r="E619" s="3" t="s">
        <v>1969</v>
      </c>
      <c r="G619" t="e">
        <v>#N/A</v>
      </c>
      <c r="H619" t="s">
        <v>3372</v>
      </c>
      <c r="I619">
        <v>112096</v>
      </c>
      <c r="J619" t="e">
        <v>#N/A</v>
      </c>
      <c r="K619" t="e">
        <v>#N/A</v>
      </c>
      <c r="L619">
        <v>20.833333333333336</v>
      </c>
      <c r="M619">
        <v>29.166666666666668</v>
      </c>
      <c r="N619">
        <v>20.833333333333336</v>
      </c>
      <c r="O619">
        <v>29.166666666666668</v>
      </c>
      <c r="P619">
        <v>0</v>
      </c>
      <c r="Q619" s="4">
        <v>10</v>
      </c>
    </row>
    <row r="620" spans="1:17" x14ac:dyDescent="0.25">
      <c r="A620">
        <v>943</v>
      </c>
      <c r="B620" t="s">
        <v>3883</v>
      </c>
      <c r="C620">
        <v>112098</v>
      </c>
      <c r="D620" t="s">
        <v>4716</v>
      </c>
      <c r="E620" s="3" t="s">
        <v>1969</v>
      </c>
      <c r="G620" t="e">
        <v>#N/A</v>
      </c>
      <c r="H620" t="s">
        <v>3379</v>
      </c>
      <c r="I620">
        <v>112098</v>
      </c>
      <c r="J620" t="e">
        <v>#N/A</v>
      </c>
      <c r="K620" t="e">
        <v>#N/A</v>
      </c>
      <c r="L620">
        <v>20.833333333333336</v>
      </c>
      <c r="M620">
        <v>29.166666666666668</v>
      </c>
      <c r="N620">
        <v>20.833333333333336</v>
      </c>
      <c r="O620">
        <v>29.166666666666668</v>
      </c>
      <c r="P620">
        <v>0</v>
      </c>
      <c r="Q620" s="4">
        <v>10</v>
      </c>
    </row>
    <row r="621" spans="1:17" x14ac:dyDescent="0.25">
      <c r="A621">
        <v>943</v>
      </c>
      <c r="B621" t="s">
        <v>3883</v>
      </c>
      <c r="C621">
        <v>112118</v>
      </c>
      <c r="D621" t="s">
        <v>3380</v>
      </c>
      <c r="E621" s="3" t="s">
        <v>4670</v>
      </c>
      <c r="G621" t="e">
        <v>#N/A</v>
      </c>
      <c r="H621" t="s">
        <v>3380</v>
      </c>
      <c r="I621">
        <v>112118</v>
      </c>
      <c r="J621" t="e">
        <v>#N/A</v>
      </c>
      <c r="K621" t="e">
        <v>#N/A</v>
      </c>
      <c r="L621">
        <v>3.75</v>
      </c>
      <c r="M621">
        <v>5.25</v>
      </c>
      <c r="N621">
        <v>3.75</v>
      </c>
      <c r="O621">
        <v>5.25</v>
      </c>
      <c r="P621">
        <v>1</v>
      </c>
      <c r="Q621" s="4">
        <v>11</v>
      </c>
    </row>
    <row r="622" spans="1:17" x14ac:dyDescent="0.25">
      <c r="A622">
        <v>942</v>
      </c>
      <c r="B622" t="s">
        <v>51</v>
      </c>
      <c r="C622">
        <v>112125</v>
      </c>
      <c r="D622" t="s">
        <v>3373</v>
      </c>
      <c r="E622" s="3" t="s">
        <v>4670</v>
      </c>
      <c r="G622" t="e">
        <v>#N/A</v>
      </c>
      <c r="H622" t="s">
        <v>3373</v>
      </c>
      <c r="I622">
        <v>112125</v>
      </c>
      <c r="J622" t="e">
        <v>#N/A</v>
      </c>
      <c r="K622" t="e">
        <v>#N/A</v>
      </c>
      <c r="L622">
        <v>3.75</v>
      </c>
      <c r="M622">
        <v>5.25</v>
      </c>
      <c r="N622">
        <v>3.75</v>
      </c>
      <c r="O622">
        <v>5.25</v>
      </c>
      <c r="P622">
        <v>1</v>
      </c>
      <c r="Q622" s="4">
        <v>11</v>
      </c>
    </row>
    <row r="623" spans="1:17" x14ac:dyDescent="0.25">
      <c r="A623">
        <v>942</v>
      </c>
      <c r="B623" t="s">
        <v>51</v>
      </c>
      <c r="C623">
        <v>112126</v>
      </c>
      <c r="D623" t="s">
        <v>3374</v>
      </c>
      <c r="E623" s="3" t="s">
        <v>4670</v>
      </c>
      <c r="G623" t="e">
        <v>#N/A</v>
      </c>
      <c r="H623" t="s">
        <v>3374</v>
      </c>
      <c r="I623">
        <v>112126</v>
      </c>
      <c r="J623" t="e">
        <v>#N/A</v>
      </c>
      <c r="K623" t="e">
        <v>#N/A</v>
      </c>
      <c r="L623">
        <v>2.5</v>
      </c>
      <c r="M623">
        <v>3.5</v>
      </c>
      <c r="N623">
        <v>2.5</v>
      </c>
      <c r="O623">
        <v>3.5</v>
      </c>
      <c r="P623">
        <v>1</v>
      </c>
      <c r="Q623" s="4">
        <v>11</v>
      </c>
    </row>
    <row r="624" spans="1:17" x14ac:dyDescent="0.25">
      <c r="A624">
        <v>942</v>
      </c>
      <c r="B624" t="s">
        <v>51</v>
      </c>
      <c r="C624">
        <v>112147</v>
      </c>
      <c r="D624" t="s">
        <v>3375</v>
      </c>
      <c r="E624" s="3" t="s">
        <v>4670</v>
      </c>
      <c r="G624" t="e">
        <v>#N/A</v>
      </c>
      <c r="H624" t="s">
        <v>3375</v>
      </c>
      <c r="I624">
        <v>112147</v>
      </c>
      <c r="J624" t="e">
        <v>#N/A</v>
      </c>
      <c r="K624" t="e">
        <v>#N/A</v>
      </c>
      <c r="L624">
        <v>1.25</v>
      </c>
      <c r="M624">
        <v>1.75</v>
      </c>
      <c r="N624">
        <v>1.25</v>
      </c>
      <c r="O624">
        <v>1.75</v>
      </c>
      <c r="P624">
        <v>1</v>
      </c>
      <c r="Q624" s="4">
        <v>11</v>
      </c>
    </row>
    <row r="625" spans="1:17" x14ac:dyDescent="0.25">
      <c r="A625">
        <v>942</v>
      </c>
      <c r="B625" t="s">
        <v>51</v>
      </c>
      <c r="C625">
        <v>112167</v>
      </c>
      <c r="D625" t="s">
        <v>3376</v>
      </c>
      <c r="E625" s="3" t="s">
        <v>4670</v>
      </c>
      <c r="G625" t="e">
        <v>#N/A</v>
      </c>
      <c r="H625" t="s">
        <v>3376</v>
      </c>
      <c r="I625">
        <v>112167</v>
      </c>
      <c r="J625" t="e">
        <v>#N/A</v>
      </c>
      <c r="K625" t="e">
        <v>#N/A</v>
      </c>
      <c r="L625">
        <v>3.333333333333333</v>
      </c>
      <c r="M625">
        <v>4.6666666666666661</v>
      </c>
      <c r="N625">
        <v>3.333333333333333</v>
      </c>
      <c r="O625">
        <v>4.6666666666666661</v>
      </c>
      <c r="P625">
        <v>1</v>
      </c>
      <c r="Q625" s="4">
        <v>11</v>
      </c>
    </row>
    <row r="626" spans="1:17" x14ac:dyDescent="0.25">
      <c r="A626">
        <v>942</v>
      </c>
      <c r="B626" t="s">
        <v>51</v>
      </c>
      <c r="C626">
        <v>112272</v>
      </c>
      <c r="D626" t="s">
        <v>3377</v>
      </c>
      <c r="E626" s="3" t="s">
        <v>4680</v>
      </c>
      <c r="F626">
        <v>1</v>
      </c>
      <c r="G626" t="e">
        <v>#N/A</v>
      </c>
      <c r="H626" t="s">
        <v>3377</v>
      </c>
      <c r="I626">
        <v>112272</v>
      </c>
      <c r="J626" t="e">
        <v>#N/A</v>
      </c>
      <c r="K626" t="e">
        <v>#N/A</v>
      </c>
      <c r="L626">
        <v>6.25</v>
      </c>
      <c r="M626">
        <v>8.75</v>
      </c>
      <c r="N626">
        <v>6.25</v>
      </c>
      <c r="O626">
        <v>8.75</v>
      </c>
      <c r="P626">
        <v>1</v>
      </c>
      <c r="Q626" s="4">
        <v>11</v>
      </c>
    </row>
    <row r="627" spans="1:17" x14ac:dyDescent="0.25">
      <c r="A627">
        <v>942</v>
      </c>
      <c r="B627" t="s">
        <v>51</v>
      </c>
      <c r="C627">
        <v>112351</v>
      </c>
      <c r="D627" t="s">
        <v>3378</v>
      </c>
      <c r="E627" s="3" t="s">
        <v>4668</v>
      </c>
      <c r="G627" t="e">
        <v>#N/A</v>
      </c>
      <c r="H627" t="s">
        <v>3378</v>
      </c>
      <c r="I627">
        <v>112351</v>
      </c>
      <c r="J627" t="e">
        <v>#N/A</v>
      </c>
      <c r="K627" t="e">
        <v>#N/A</v>
      </c>
      <c r="L627">
        <v>3.75</v>
      </c>
      <c r="M627">
        <v>4.6666666666666661</v>
      </c>
      <c r="N627">
        <v>3.75</v>
      </c>
      <c r="O627">
        <v>4.6666666666666661</v>
      </c>
      <c r="P627">
        <v>1</v>
      </c>
      <c r="Q627" s="4">
        <v>11</v>
      </c>
    </row>
    <row r="628" spans="1:17" x14ac:dyDescent="0.25">
      <c r="A628">
        <v>943</v>
      </c>
      <c r="B628" t="s">
        <v>3883</v>
      </c>
      <c r="C628">
        <v>112379</v>
      </c>
      <c r="D628" t="s">
        <v>3381</v>
      </c>
      <c r="E628" s="3" t="s">
        <v>4670</v>
      </c>
      <c r="G628" t="e">
        <v>#N/A</v>
      </c>
      <c r="H628" t="s">
        <v>3381</v>
      </c>
      <c r="I628">
        <v>112379</v>
      </c>
      <c r="J628" t="e">
        <v>#N/A</v>
      </c>
      <c r="K628" t="e">
        <v>#N/A</v>
      </c>
      <c r="L628">
        <v>1.6666666666666665</v>
      </c>
      <c r="M628">
        <v>2.333333333333333</v>
      </c>
      <c r="N628">
        <v>1.6666666666666665</v>
      </c>
      <c r="O628">
        <v>2.333333333333333</v>
      </c>
      <c r="P628">
        <v>1</v>
      </c>
      <c r="Q628" s="4">
        <v>11</v>
      </c>
    </row>
    <row r="629" spans="1:17" x14ac:dyDescent="0.25">
      <c r="A629">
        <v>943</v>
      </c>
      <c r="B629" t="s">
        <v>3883</v>
      </c>
      <c r="C629">
        <v>112393</v>
      </c>
      <c r="D629" t="s">
        <v>3382</v>
      </c>
      <c r="E629" s="3" t="s">
        <v>4679</v>
      </c>
      <c r="G629" t="e">
        <v>#N/A</v>
      </c>
      <c r="H629" t="s">
        <v>3382</v>
      </c>
      <c r="I629">
        <v>112393</v>
      </c>
      <c r="J629" t="e">
        <v>#N/A</v>
      </c>
      <c r="K629" t="e">
        <v>#N/A</v>
      </c>
      <c r="L629">
        <v>7.5</v>
      </c>
      <c r="M629">
        <v>10.5</v>
      </c>
      <c r="N629">
        <v>7.5</v>
      </c>
      <c r="O629">
        <v>10.5</v>
      </c>
      <c r="P629">
        <v>1</v>
      </c>
      <c r="Q629" s="4">
        <v>11</v>
      </c>
    </row>
    <row r="630" spans="1:17" x14ac:dyDescent="0.25">
      <c r="A630">
        <v>943</v>
      </c>
      <c r="B630" t="s">
        <v>3883</v>
      </c>
      <c r="C630">
        <v>112408</v>
      </c>
      <c r="D630" t="s">
        <v>3383</v>
      </c>
      <c r="E630" s="3" t="s">
        <v>4679</v>
      </c>
      <c r="G630" t="e">
        <v>#N/A</v>
      </c>
      <c r="H630" t="s">
        <v>3383</v>
      </c>
      <c r="I630">
        <v>112408</v>
      </c>
      <c r="J630" t="e">
        <v>#N/A</v>
      </c>
      <c r="K630" t="e">
        <v>#N/A</v>
      </c>
      <c r="L630">
        <v>3.75</v>
      </c>
      <c r="M630">
        <v>4.6666666666666661</v>
      </c>
      <c r="N630">
        <v>3.75</v>
      </c>
      <c r="O630">
        <v>4.6666666666666661</v>
      </c>
      <c r="P630">
        <v>1</v>
      </c>
      <c r="Q630" s="4">
        <v>11</v>
      </c>
    </row>
    <row r="631" spans="1:17" x14ac:dyDescent="0.25">
      <c r="A631">
        <v>943</v>
      </c>
      <c r="B631" t="s">
        <v>3883</v>
      </c>
      <c r="C631">
        <v>112423</v>
      </c>
      <c r="D631" t="s">
        <v>3384</v>
      </c>
      <c r="E631" s="3" t="s">
        <v>4668</v>
      </c>
      <c r="G631" t="e">
        <v>#N/A</v>
      </c>
      <c r="H631" t="s">
        <v>3384</v>
      </c>
      <c r="I631">
        <v>112423</v>
      </c>
      <c r="J631" t="e">
        <v>#N/A</v>
      </c>
      <c r="K631" t="e">
        <v>#N/A</v>
      </c>
      <c r="L631">
        <v>4.166666666666667</v>
      </c>
      <c r="M631">
        <v>5.8333333333333339</v>
      </c>
      <c r="N631">
        <v>4.166666666666667</v>
      </c>
      <c r="O631">
        <v>5.8333333333333339</v>
      </c>
      <c r="P631">
        <v>1</v>
      </c>
      <c r="Q631" s="4">
        <v>11</v>
      </c>
    </row>
    <row r="632" spans="1:17" x14ac:dyDescent="0.25">
      <c r="A632">
        <v>942</v>
      </c>
      <c r="B632" t="s">
        <v>51</v>
      </c>
      <c r="C632">
        <v>112464</v>
      </c>
      <c r="D632" t="s">
        <v>3026</v>
      </c>
      <c r="E632" s="3" t="s">
        <v>4673</v>
      </c>
      <c r="G632" t="e">
        <v>#N/A</v>
      </c>
      <c r="H632" t="s">
        <v>3026</v>
      </c>
      <c r="I632">
        <v>112464</v>
      </c>
      <c r="J632" t="e">
        <v>#N/A</v>
      </c>
      <c r="K632" t="e">
        <v>#N/A</v>
      </c>
      <c r="L632">
        <v>97.916666666666657</v>
      </c>
      <c r="M632">
        <v>137.08333333333331</v>
      </c>
      <c r="N632">
        <v>97.916666666666657</v>
      </c>
      <c r="O632">
        <v>137.08333333333331</v>
      </c>
      <c r="P632">
        <v>0</v>
      </c>
      <c r="Q632" s="4">
        <v>10</v>
      </c>
    </row>
    <row r="633" spans="1:17" x14ac:dyDescent="0.25">
      <c r="A633">
        <v>943</v>
      </c>
      <c r="B633" t="s">
        <v>3883</v>
      </c>
      <c r="C633">
        <v>112465</v>
      </c>
      <c r="D633" t="s">
        <v>3385</v>
      </c>
      <c r="E633" s="3" t="s">
        <v>4673</v>
      </c>
      <c r="G633" t="e">
        <v>#N/A</v>
      </c>
      <c r="H633" t="s">
        <v>3385</v>
      </c>
      <c r="I633">
        <v>112465</v>
      </c>
      <c r="J633" t="e">
        <v>#N/A</v>
      </c>
      <c r="K633" t="e">
        <v>#N/A</v>
      </c>
      <c r="L633">
        <v>50</v>
      </c>
      <c r="M633">
        <v>70</v>
      </c>
      <c r="N633">
        <v>50</v>
      </c>
      <c r="O633">
        <v>70</v>
      </c>
      <c r="P633">
        <v>0</v>
      </c>
      <c r="Q633" s="4">
        <v>10</v>
      </c>
    </row>
    <row r="634" spans="1:17" x14ac:dyDescent="0.25">
      <c r="A634">
        <v>943</v>
      </c>
      <c r="B634" t="s">
        <v>3883</v>
      </c>
      <c r="C634">
        <v>112466</v>
      </c>
      <c r="D634" t="s">
        <v>3386</v>
      </c>
      <c r="E634" s="3" t="s">
        <v>4673</v>
      </c>
      <c r="G634" t="e">
        <v>#N/A</v>
      </c>
      <c r="H634" t="s">
        <v>3386</v>
      </c>
      <c r="I634">
        <v>112466</v>
      </c>
      <c r="J634" t="e">
        <v>#N/A</v>
      </c>
      <c r="K634" t="e">
        <v>#N/A</v>
      </c>
      <c r="L634">
        <v>41.666666666666671</v>
      </c>
      <c r="M634">
        <v>58.333333333333336</v>
      </c>
      <c r="N634">
        <v>41.666666666666671</v>
      </c>
      <c r="O634">
        <v>58.333333333333336</v>
      </c>
      <c r="P634">
        <v>0</v>
      </c>
      <c r="Q634" s="4">
        <v>10</v>
      </c>
    </row>
    <row r="635" spans="1:17" x14ac:dyDescent="0.25">
      <c r="A635">
        <v>830</v>
      </c>
      <c r="B635" t="s">
        <v>54</v>
      </c>
      <c r="C635">
        <v>112605</v>
      </c>
      <c r="D635" t="s">
        <v>2765</v>
      </c>
      <c r="E635" s="3" t="s">
        <v>4670</v>
      </c>
      <c r="G635" t="e">
        <v>#N/A</v>
      </c>
      <c r="H635" t="s">
        <v>2765</v>
      </c>
      <c r="I635">
        <v>112605</v>
      </c>
      <c r="J635" t="e">
        <v>#N/A</v>
      </c>
      <c r="K635" t="e">
        <v>#N/A</v>
      </c>
      <c r="L635">
        <v>4.166666666666667</v>
      </c>
      <c r="M635">
        <v>5.8333333333333339</v>
      </c>
      <c r="N635">
        <v>4.166666666666667</v>
      </c>
      <c r="O635">
        <v>5.8333333333333339</v>
      </c>
      <c r="P635">
        <v>1</v>
      </c>
      <c r="Q635" s="4">
        <v>11</v>
      </c>
    </row>
    <row r="636" spans="1:17" x14ac:dyDescent="0.25">
      <c r="A636">
        <v>830</v>
      </c>
      <c r="B636" t="s">
        <v>54</v>
      </c>
      <c r="C636">
        <v>112647</v>
      </c>
      <c r="D636" t="s">
        <v>2766</v>
      </c>
      <c r="E636" s="3" t="s">
        <v>4670</v>
      </c>
      <c r="G636" t="e">
        <v>#N/A</v>
      </c>
      <c r="H636" t="s">
        <v>2766</v>
      </c>
      <c r="I636">
        <v>112647</v>
      </c>
      <c r="J636" t="e">
        <v>#N/A</v>
      </c>
      <c r="K636" t="e">
        <v>#N/A</v>
      </c>
      <c r="L636">
        <v>3.333333333333333</v>
      </c>
      <c r="M636">
        <v>4.6666666666666661</v>
      </c>
      <c r="N636">
        <v>3.333333333333333</v>
      </c>
      <c r="O636">
        <v>4.6666666666666661</v>
      </c>
      <c r="P636">
        <v>1</v>
      </c>
      <c r="Q636" s="4">
        <v>11</v>
      </c>
    </row>
    <row r="637" spans="1:17" x14ac:dyDescent="0.25">
      <c r="A637">
        <v>831</v>
      </c>
      <c r="B637" t="s">
        <v>53</v>
      </c>
      <c r="C637">
        <v>112739</v>
      </c>
      <c r="D637" t="s">
        <v>2775</v>
      </c>
      <c r="E637" s="3" t="s">
        <v>4670</v>
      </c>
      <c r="G637" t="e">
        <v>#N/A</v>
      </c>
      <c r="H637" t="s">
        <v>2775</v>
      </c>
      <c r="I637">
        <v>112739</v>
      </c>
      <c r="J637" t="e">
        <v>#N/A</v>
      </c>
      <c r="K637" t="e">
        <v>#N/A</v>
      </c>
      <c r="L637">
        <v>0.83333333333333326</v>
      </c>
      <c r="M637">
        <v>1.1666666666666665</v>
      </c>
      <c r="N637">
        <v>0.83333333333333326</v>
      </c>
      <c r="O637">
        <v>1.1666666666666665</v>
      </c>
      <c r="P637">
        <v>1</v>
      </c>
      <c r="Q637" s="4">
        <v>11</v>
      </c>
    </row>
    <row r="638" spans="1:17" x14ac:dyDescent="0.25">
      <c r="A638">
        <v>830</v>
      </c>
      <c r="B638" t="s">
        <v>54</v>
      </c>
      <c r="C638">
        <v>112932</v>
      </c>
      <c r="D638" t="s">
        <v>2767</v>
      </c>
      <c r="E638" s="3" t="s">
        <v>4670</v>
      </c>
      <c r="G638" t="e">
        <v>#N/A</v>
      </c>
      <c r="H638" t="s">
        <v>2767</v>
      </c>
      <c r="I638">
        <v>112932</v>
      </c>
      <c r="J638" t="e">
        <v>#N/A</v>
      </c>
      <c r="K638" t="e">
        <v>#N/A</v>
      </c>
      <c r="L638">
        <v>15.833333333333332</v>
      </c>
      <c r="M638">
        <v>26.25</v>
      </c>
      <c r="N638">
        <v>15.833333333333332</v>
      </c>
      <c r="O638">
        <v>26.25</v>
      </c>
      <c r="P638">
        <v>1</v>
      </c>
      <c r="Q638" s="4">
        <v>11</v>
      </c>
    </row>
    <row r="639" spans="1:17" x14ac:dyDescent="0.25">
      <c r="A639">
        <v>830</v>
      </c>
      <c r="B639" t="s">
        <v>54</v>
      </c>
      <c r="C639">
        <v>112949</v>
      </c>
      <c r="D639" t="s">
        <v>2768</v>
      </c>
      <c r="E639" s="3" t="s">
        <v>4670</v>
      </c>
      <c r="G639" t="e">
        <v>#N/A</v>
      </c>
      <c r="H639" t="s">
        <v>2768</v>
      </c>
      <c r="I639">
        <v>112949</v>
      </c>
      <c r="J639" t="e">
        <v>#N/A</v>
      </c>
      <c r="K639" t="e">
        <v>#N/A</v>
      </c>
      <c r="L639">
        <v>6.25</v>
      </c>
      <c r="M639">
        <v>8.75</v>
      </c>
      <c r="N639">
        <v>6.25</v>
      </c>
      <c r="O639">
        <v>8.75</v>
      </c>
      <c r="P639">
        <v>1</v>
      </c>
      <c r="Q639" s="4">
        <v>11</v>
      </c>
    </row>
    <row r="640" spans="1:17" x14ac:dyDescent="0.25">
      <c r="A640">
        <v>831</v>
      </c>
      <c r="B640" t="s">
        <v>53</v>
      </c>
      <c r="C640">
        <v>112951</v>
      </c>
      <c r="D640" t="s">
        <v>2776</v>
      </c>
      <c r="E640" s="3" t="s">
        <v>4679</v>
      </c>
      <c r="G640" t="e">
        <v>#N/A</v>
      </c>
      <c r="H640" t="s">
        <v>2776</v>
      </c>
      <c r="I640">
        <v>112951</v>
      </c>
      <c r="J640" t="e">
        <v>#N/A</v>
      </c>
      <c r="K640" t="e">
        <v>#N/A</v>
      </c>
      <c r="L640">
        <v>18.75</v>
      </c>
      <c r="M640">
        <v>26.25</v>
      </c>
      <c r="N640">
        <v>18.75</v>
      </c>
      <c r="O640">
        <v>26.25</v>
      </c>
      <c r="P640">
        <v>1</v>
      </c>
      <c r="Q640" s="4">
        <v>11</v>
      </c>
    </row>
    <row r="641" spans="1:17" x14ac:dyDescent="0.25">
      <c r="A641">
        <v>830</v>
      </c>
      <c r="B641" t="s">
        <v>54</v>
      </c>
      <c r="C641">
        <v>113031</v>
      </c>
      <c r="D641" t="s">
        <v>2770</v>
      </c>
      <c r="E641" s="3" t="s">
        <v>4673</v>
      </c>
      <c r="G641" t="e">
        <v>#N/A</v>
      </c>
      <c r="H641" t="s">
        <v>2770</v>
      </c>
      <c r="I641">
        <v>113031</v>
      </c>
      <c r="J641" t="e">
        <v>#N/A</v>
      </c>
      <c r="K641" t="e">
        <v>#N/A</v>
      </c>
      <c r="L641">
        <v>64.583333333333329</v>
      </c>
      <c r="M641">
        <v>99.166666666666657</v>
      </c>
      <c r="N641">
        <v>64.583333333333329</v>
      </c>
      <c r="O641">
        <v>99.166666666666657</v>
      </c>
      <c r="P641">
        <v>0</v>
      </c>
      <c r="Q641" s="4">
        <v>10</v>
      </c>
    </row>
    <row r="642" spans="1:17" x14ac:dyDescent="0.25">
      <c r="A642">
        <v>830</v>
      </c>
      <c r="B642" t="s">
        <v>54</v>
      </c>
      <c r="C642">
        <v>113033</v>
      </c>
      <c r="D642" t="s">
        <v>2771</v>
      </c>
      <c r="E642" s="3" t="s">
        <v>4673</v>
      </c>
      <c r="G642" t="e">
        <v>#N/A</v>
      </c>
      <c r="H642" t="s">
        <v>2771</v>
      </c>
      <c r="I642">
        <v>113033</v>
      </c>
      <c r="J642" t="e">
        <v>#N/A</v>
      </c>
      <c r="K642" t="e">
        <v>#N/A</v>
      </c>
      <c r="L642">
        <v>38.333333333333336</v>
      </c>
      <c r="M642">
        <v>56.583333333333336</v>
      </c>
      <c r="N642">
        <v>38.333333333333336</v>
      </c>
      <c r="O642">
        <v>56.583333333333336</v>
      </c>
      <c r="P642">
        <v>0</v>
      </c>
      <c r="Q642" s="4">
        <v>10</v>
      </c>
    </row>
    <row r="643" spans="1:17" x14ac:dyDescent="0.25">
      <c r="A643">
        <v>830</v>
      </c>
      <c r="B643" t="s">
        <v>54</v>
      </c>
      <c r="C643">
        <v>113040</v>
      </c>
      <c r="D643" t="s">
        <v>2772</v>
      </c>
      <c r="E643" s="3" t="s">
        <v>4673</v>
      </c>
      <c r="G643" t="e">
        <v>#N/A</v>
      </c>
      <c r="H643" t="s">
        <v>2772</v>
      </c>
      <c r="I643">
        <v>113040</v>
      </c>
      <c r="J643" t="e">
        <v>#N/A</v>
      </c>
      <c r="K643" t="e">
        <v>#N/A</v>
      </c>
      <c r="L643">
        <v>52.083333333333329</v>
      </c>
      <c r="M643">
        <v>75.833333333333343</v>
      </c>
      <c r="N643">
        <v>52.083333333333329</v>
      </c>
      <c r="O643">
        <v>75.833333333333343</v>
      </c>
      <c r="P643">
        <v>0</v>
      </c>
      <c r="Q643" s="4">
        <v>10</v>
      </c>
    </row>
    <row r="644" spans="1:17" x14ac:dyDescent="0.25">
      <c r="A644">
        <v>878</v>
      </c>
      <c r="B644" t="s">
        <v>55</v>
      </c>
      <c r="C644">
        <v>113132</v>
      </c>
      <c r="D644" t="s">
        <v>4320</v>
      </c>
      <c r="E644" s="3" t="s">
        <v>4670</v>
      </c>
      <c r="G644" t="e">
        <v>#N/A</v>
      </c>
      <c r="H644" t="s">
        <v>3009</v>
      </c>
      <c r="I644">
        <v>113132</v>
      </c>
      <c r="J644" t="e">
        <v>#N/A</v>
      </c>
      <c r="K644" t="e">
        <v>#N/A</v>
      </c>
      <c r="L644">
        <v>0</v>
      </c>
      <c r="M644">
        <v>5.8333333333333339</v>
      </c>
      <c r="N644">
        <v>0</v>
      </c>
      <c r="O644">
        <v>5.8333333333333339</v>
      </c>
      <c r="P644">
        <v>1</v>
      </c>
      <c r="Q644" s="4">
        <v>11</v>
      </c>
    </row>
    <row r="645" spans="1:17" x14ac:dyDescent="0.25">
      <c r="A645">
        <v>878</v>
      </c>
      <c r="B645" t="s">
        <v>55</v>
      </c>
      <c r="C645">
        <v>113377</v>
      </c>
      <c r="D645" t="s">
        <v>3010</v>
      </c>
      <c r="E645" s="3" t="s">
        <v>4680</v>
      </c>
      <c r="G645" t="e">
        <v>#N/A</v>
      </c>
      <c r="H645" t="s">
        <v>3010</v>
      </c>
      <c r="I645">
        <v>113377</v>
      </c>
      <c r="J645" t="e">
        <v>#N/A</v>
      </c>
      <c r="K645" t="e">
        <v>#N/A</v>
      </c>
      <c r="L645">
        <v>3.333333333333333</v>
      </c>
      <c r="M645">
        <v>4.6666666666666661</v>
      </c>
      <c r="N645">
        <v>3.333333333333333</v>
      </c>
      <c r="O645">
        <v>4.6666666666666661</v>
      </c>
      <c r="P645">
        <v>1</v>
      </c>
      <c r="Q645" s="4">
        <v>11</v>
      </c>
    </row>
    <row r="646" spans="1:17" x14ac:dyDescent="0.25">
      <c r="A646">
        <v>878</v>
      </c>
      <c r="B646" t="s">
        <v>55</v>
      </c>
      <c r="C646">
        <v>113381</v>
      </c>
      <c r="D646" t="s">
        <v>3011</v>
      </c>
      <c r="E646" s="3" t="s">
        <v>4680</v>
      </c>
      <c r="G646" t="e">
        <v>#N/A</v>
      </c>
      <c r="H646" t="s">
        <v>3011</v>
      </c>
      <c r="I646">
        <v>113381</v>
      </c>
      <c r="J646" t="e">
        <v>#N/A</v>
      </c>
      <c r="K646" t="e">
        <v>#N/A</v>
      </c>
      <c r="L646">
        <v>3.333333333333333</v>
      </c>
      <c r="M646">
        <v>4.6666666666666661</v>
      </c>
      <c r="N646">
        <v>3.333333333333333</v>
      </c>
      <c r="O646">
        <v>4.6666666666666661</v>
      </c>
      <c r="P646">
        <v>1</v>
      </c>
      <c r="Q646" s="4">
        <v>11</v>
      </c>
    </row>
    <row r="647" spans="1:17" x14ac:dyDescent="0.25">
      <c r="A647">
        <v>880</v>
      </c>
      <c r="B647" t="s">
        <v>151</v>
      </c>
      <c r="C647">
        <v>113526</v>
      </c>
      <c r="D647" t="s">
        <v>3025</v>
      </c>
      <c r="E647" s="3" t="s">
        <v>4679</v>
      </c>
      <c r="G647" t="e">
        <v>#N/A</v>
      </c>
      <c r="H647" t="s">
        <v>3025</v>
      </c>
      <c r="I647">
        <v>113526</v>
      </c>
      <c r="J647" t="e">
        <v>#N/A</v>
      </c>
      <c r="K647" t="e">
        <v>#N/A</v>
      </c>
      <c r="L647">
        <v>10</v>
      </c>
      <c r="M647">
        <v>14</v>
      </c>
      <c r="N647">
        <v>10</v>
      </c>
      <c r="O647">
        <v>14</v>
      </c>
      <c r="P647">
        <v>1</v>
      </c>
      <c r="Q647" s="4">
        <v>11</v>
      </c>
    </row>
    <row r="648" spans="1:17" x14ac:dyDescent="0.25">
      <c r="A648">
        <v>878</v>
      </c>
      <c r="B648" t="s">
        <v>55</v>
      </c>
      <c r="C648">
        <v>113548</v>
      </c>
      <c r="D648" t="s">
        <v>3012</v>
      </c>
      <c r="E648" s="3" t="s">
        <v>4679</v>
      </c>
      <c r="F648">
        <v>1</v>
      </c>
      <c r="G648" t="e">
        <v>#N/A</v>
      </c>
      <c r="H648" t="s">
        <v>3012</v>
      </c>
      <c r="I648">
        <v>113548</v>
      </c>
      <c r="J648" t="e">
        <v>#N/A</v>
      </c>
      <c r="K648" t="e">
        <v>#N/A</v>
      </c>
      <c r="L648">
        <v>3.333333333333333</v>
      </c>
      <c r="M648">
        <v>4.6666666666666661</v>
      </c>
      <c r="N648">
        <v>3.333333333333333</v>
      </c>
      <c r="O648">
        <v>4.6666666666666661</v>
      </c>
      <c r="P648">
        <v>1</v>
      </c>
      <c r="Q648" s="4">
        <v>11</v>
      </c>
    </row>
    <row r="649" spans="1:17" x14ac:dyDescent="0.25">
      <c r="A649">
        <v>878</v>
      </c>
      <c r="B649" t="s">
        <v>55</v>
      </c>
      <c r="C649">
        <v>113633</v>
      </c>
      <c r="D649" t="s">
        <v>3013</v>
      </c>
      <c r="E649" s="3" t="s">
        <v>4672</v>
      </c>
      <c r="G649" t="e">
        <v>#N/A</v>
      </c>
      <c r="H649" t="s">
        <v>3013</v>
      </c>
      <c r="I649">
        <v>113633</v>
      </c>
      <c r="J649" t="e">
        <v>#N/A</v>
      </c>
      <c r="K649" t="e">
        <v>#N/A</v>
      </c>
      <c r="L649">
        <v>100</v>
      </c>
      <c r="M649">
        <v>141.16666666666669</v>
      </c>
      <c r="N649">
        <v>100</v>
      </c>
      <c r="O649">
        <v>141.16666666666669</v>
      </c>
      <c r="P649">
        <v>0</v>
      </c>
      <c r="Q649" s="4">
        <v>10</v>
      </c>
    </row>
    <row r="650" spans="1:17" x14ac:dyDescent="0.25">
      <c r="A650">
        <v>878</v>
      </c>
      <c r="B650" t="s">
        <v>55</v>
      </c>
      <c r="C650">
        <v>113634</v>
      </c>
      <c r="D650" t="s">
        <v>3014</v>
      </c>
      <c r="E650" s="3" t="s">
        <v>4672</v>
      </c>
      <c r="G650" t="e">
        <v>#N/A</v>
      </c>
      <c r="H650" t="s">
        <v>3014</v>
      </c>
      <c r="I650">
        <v>113634</v>
      </c>
      <c r="J650" t="e">
        <v>#N/A</v>
      </c>
      <c r="K650" t="e">
        <v>#N/A</v>
      </c>
      <c r="L650">
        <v>60.416666666666671</v>
      </c>
      <c r="M650">
        <v>84.583333333333343</v>
      </c>
      <c r="N650">
        <v>60.416666666666671</v>
      </c>
      <c r="O650">
        <v>84.583333333333343</v>
      </c>
      <c r="P650">
        <v>0</v>
      </c>
      <c r="Q650" s="4">
        <v>10</v>
      </c>
    </row>
    <row r="651" spans="1:17" x14ac:dyDescent="0.25">
      <c r="A651">
        <v>878</v>
      </c>
      <c r="B651" t="s">
        <v>55</v>
      </c>
      <c r="C651">
        <v>113636</v>
      </c>
      <c r="D651" t="s">
        <v>3016</v>
      </c>
      <c r="E651" s="3" t="s">
        <v>4672</v>
      </c>
      <c r="G651" t="e">
        <v>#N/A</v>
      </c>
      <c r="H651" t="s">
        <v>3016</v>
      </c>
      <c r="I651">
        <v>113636</v>
      </c>
      <c r="J651" t="e">
        <v>#N/A</v>
      </c>
      <c r="K651" t="e">
        <v>#N/A</v>
      </c>
      <c r="L651">
        <v>33.333333333333336</v>
      </c>
      <c r="M651">
        <v>46.083333333333329</v>
      </c>
      <c r="N651">
        <v>33.333333333333336</v>
      </c>
      <c r="O651">
        <v>46.083333333333329</v>
      </c>
      <c r="P651">
        <v>0</v>
      </c>
      <c r="Q651" s="4">
        <v>10</v>
      </c>
    </row>
    <row r="652" spans="1:17" x14ac:dyDescent="0.25">
      <c r="A652">
        <v>878</v>
      </c>
      <c r="B652" t="s">
        <v>55</v>
      </c>
      <c r="C652">
        <v>113638</v>
      </c>
      <c r="D652" t="s">
        <v>3018</v>
      </c>
      <c r="E652" s="3" t="s">
        <v>4672</v>
      </c>
      <c r="G652" t="e">
        <v>#N/A</v>
      </c>
      <c r="H652" t="s">
        <v>3018</v>
      </c>
      <c r="I652">
        <v>113638</v>
      </c>
      <c r="J652" t="e">
        <v>#N/A</v>
      </c>
      <c r="K652" t="e">
        <v>#N/A</v>
      </c>
      <c r="L652">
        <v>79.583333333333329</v>
      </c>
      <c r="M652">
        <v>111.41666666666666</v>
      </c>
      <c r="N652">
        <v>79.583333333333329</v>
      </c>
      <c r="O652">
        <v>111.41666666666666</v>
      </c>
      <c r="P652">
        <v>0</v>
      </c>
      <c r="Q652" s="4">
        <v>10</v>
      </c>
    </row>
    <row r="653" spans="1:17" x14ac:dyDescent="0.25">
      <c r="A653">
        <v>880</v>
      </c>
      <c r="B653" t="s">
        <v>151</v>
      </c>
      <c r="C653">
        <v>113641</v>
      </c>
      <c r="D653" t="s">
        <v>3026</v>
      </c>
      <c r="E653" s="3" t="s">
        <v>4673</v>
      </c>
      <c r="G653" t="e">
        <v>#N/A</v>
      </c>
      <c r="H653" t="s">
        <v>3026</v>
      </c>
      <c r="I653">
        <v>113641</v>
      </c>
      <c r="J653" t="e">
        <v>#N/A</v>
      </c>
      <c r="K653" t="e">
        <v>#N/A</v>
      </c>
      <c r="L653">
        <v>109.58333333333334</v>
      </c>
      <c r="M653">
        <v>153.41666666666669</v>
      </c>
      <c r="N653">
        <v>109.58333333333334</v>
      </c>
      <c r="O653">
        <v>153.41666666666669</v>
      </c>
      <c r="P653">
        <v>0</v>
      </c>
      <c r="Q653" s="4">
        <v>10</v>
      </c>
    </row>
    <row r="654" spans="1:17" x14ac:dyDescent="0.25">
      <c r="A654">
        <v>878</v>
      </c>
      <c r="B654" t="s">
        <v>55</v>
      </c>
      <c r="C654">
        <v>113643</v>
      </c>
      <c r="D654" t="s">
        <v>3019</v>
      </c>
      <c r="E654" s="3" t="s">
        <v>4672</v>
      </c>
      <c r="G654" t="e">
        <v>#N/A</v>
      </c>
      <c r="H654" t="s">
        <v>3019</v>
      </c>
      <c r="I654">
        <v>113643</v>
      </c>
      <c r="J654" t="e">
        <v>#N/A</v>
      </c>
      <c r="K654" t="e">
        <v>#N/A</v>
      </c>
      <c r="L654">
        <v>66.25</v>
      </c>
      <c r="M654">
        <v>92.75</v>
      </c>
      <c r="N654">
        <v>66.25</v>
      </c>
      <c r="O654">
        <v>92.75</v>
      </c>
      <c r="P654">
        <v>0</v>
      </c>
      <c r="Q654" s="4">
        <v>10</v>
      </c>
    </row>
    <row r="655" spans="1:17" x14ac:dyDescent="0.25">
      <c r="A655">
        <v>879</v>
      </c>
      <c r="B655" t="s">
        <v>116</v>
      </c>
      <c r="C655">
        <v>113644</v>
      </c>
      <c r="D655" t="s">
        <v>2209</v>
      </c>
      <c r="E655" s="3" t="s">
        <v>4672</v>
      </c>
      <c r="G655" t="e">
        <v>#N/A</v>
      </c>
      <c r="H655" t="s">
        <v>2209</v>
      </c>
      <c r="I655">
        <v>113644</v>
      </c>
      <c r="J655" t="e">
        <v>#N/A</v>
      </c>
      <c r="K655" t="e">
        <v>#N/A</v>
      </c>
      <c r="L655">
        <v>35.416666666666664</v>
      </c>
      <c r="M655">
        <v>49.583333333333329</v>
      </c>
      <c r="N655">
        <v>35.416666666666664</v>
      </c>
      <c r="O655">
        <v>49.583333333333329</v>
      </c>
      <c r="P655">
        <v>0</v>
      </c>
      <c r="Q655" s="4">
        <v>10</v>
      </c>
    </row>
    <row r="656" spans="1:17" x14ac:dyDescent="0.25">
      <c r="A656">
        <v>879</v>
      </c>
      <c r="B656" t="s">
        <v>116</v>
      </c>
      <c r="C656">
        <v>113645</v>
      </c>
      <c r="D656" t="s">
        <v>3021</v>
      </c>
      <c r="E656" s="3" t="s">
        <v>4673</v>
      </c>
      <c r="G656" t="e">
        <v>#N/A</v>
      </c>
      <c r="H656" t="s">
        <v>3021</v>
      </c>
      <c r="I656">
        <v>113645</v>
      </c>
      <c r="J656" t="e">
        <v>#N/A</v>
      </c>
      <c r="K656" t="e">
        <v>#N/A</v>
      </c>
      <c r="L656">
        <v>38.333333333333336</v>
      </c>
      <c r="M656">
        <v>63</v>
      </c>
      <c r="N656">
        <v>38.333333333333336</v>
      </c>
      <c r="O656">
        <v>63</v>
      </c>
      <c r="P656">
        <v>0</v>
      </c>
      <c r="Q656" s="4">
        <v>10</v>
      </c>
    </row>
    <row r="657" spans="1:17" x14ac:dyDescent="0.25">
      <c r="A657">
        <v>879</v>
      </c>
      <c r="B657" t="s">
        <v>116</v>
      </c>
      <c r="C657">
        <v>113648</v>
      </c>
      <c r="D657" t="s">
        <v>3022</v>
      </c>
      <c r="E657" s="3" t="s">
        <v>4673</v>
      </c>
      <c r="G657" t="e">
        <v>#N/A</v>
      </c>
      <c r="H657" t="s">
        <v>3022</v>
      </c>
      <c r="I657">
        <v>113648</v>
      </c>
      <c r="J657" t="e">
        <v>#N/A</v>
      </c>
      <c r="K657" t="e">
        <v>#N/A</v>
      </c>
      <c r="L657">
        <v>40.833333333333329</v>
      </c>
      <c r="M657">
        <v>57.166666666666664</v>
      </c>
      <c r="N657">
        <v>40.833333333333329</v>
      </c>
      <c r="O657">
        <v>57.166666666666664</v>
      </c>
      <c r="P657">
        <v>0</v>
      </c>
      <c r="Q657" s="4">
        <v>10</v>
      </c>
    </row>
    <row r="658" spans="1:17" x14ac:dyDescent="0.25">
      <c r="A658">
        <v>879</v>
      </c>
      <c r="B658" t="s">
        <v>116</v>
      </c>
      <c r="C658">
        <v>113650</v>
      </c>
      <c r="D658" t="s">
        <v>3023</v>
      </c>
      <c r="E658" s="3" t="s">
        <v>4673</v>
      </c>
      <c r="G658" t="e">
        <v>#N/A</v>
      </c>
      <c r="H658" t="s">
        <v>3023</v>
      </c>
      <c r="I658">
        <v>113650</v>
      </c>
      <c r="J658" t="e">
        <v>#N/A</v>
      </c>
      <c r="K658" t="e">
        <v>#N/A</v>
      </c>
      <c r="L658">
        <v>48.333333333333329</v>
      </c>
      <c r="M658">
        <v>60.083333333333336</v>
      </c>
      <c r="N658">
        <v>48.333333333333329</v>
      </c>
      <c r="O658">
        <v>60.083333333333336</v>
      </c>
      <c r="P658">
        <v>0</v>
      </c>
      <c r="Q658" s="4">
        <v>10</v>
      </c>
    </row>
    <row r="659" spans="1:17" x14ac:dyDescent="0.25">
      <c r="A659">
        <v>879</v>
      </c>
      <c r="B659" t="s">
        <v>116</v>
      </c>
      <c r="C659">
        <v>113651</v>
      </c>
      <c r="D659" t="s">
        <v>3024</v>
      </c>
      <c r="E659" s="3" t="s">
        <v>4673</v>
      </c>
      <c r="G659" t="e">
        <v>#N/A</v>
      </c>
      <c r="H659" t="s">
        <v>3024</v>
      </c>
      <c r="I659">
        <v>113651</v>
      </c>
      <c r="J659" t="e">
        <v>#N/A</v>
      </c>
      <c r="K659" t="e">
        <v>#N/A</v>
      </c>
      <c r="L659">
        <v>50</v>
      </c>
      <c r="M659">
        <v>70</v>
      </c>
      <c r="N659">
        <v>50</v>
      </c>
      <c r="O659">
        <v>70</v>
      </c>
      <c r="P659">
        <v>0</v>
      </c>
      <c r="Q659" s="4">
        <v>10</v>
      </c>
    </row>
    <row r="660" spans="1:17" x14ac:dyDescent="0.25">
      <c r="A660">
        <v>838</v>
      </c>
      <c r="B660" t="s">
        <v>57</v>
      </c>
      <c r="C660">
        <v>113716</v>
      </c>
      <c r="D660" t="s">
        <v>2781</v>
      </c>
      <c r="E660" s="3" t="s">
        <v>4670</v>
      </c>
      <c r="G660" t="e">
        <v>#N/A</v>
      </c>
      <c r="H660" t="s">
        <v>2781</v>
      </c>
      <c r="I660">
        <v>113716</v>
      </c>
      <c r="J660" t="e">
        <v>#N/A</v>
      </c>
      <c r="K660" t="e">
        <v>#N/A</v>
      </c>
      <c r="L660">
        <v>0</v>
      </c>
      <c r="M660">
        <v>8.1666666666666679</v>
      </c>
      <c r="N660">
        <v>0</v>
      </c>
      <c r="O660">
        <v>8.1666666666666679</v>
      </c>
      <c r="P660">
        <v>1</v>
      </c>
      <c r="Q660" s="4">
        <v>11</v>
      </c>
    </row>
    <row r="661" spans="1:17" x14ac:dyDescent="0.25">
      <c r="A661">
        <v>838</v>
      </c>
      <c r="B661" t="s">
        <v>57</v>
      </c>
      <c r="C661">
        <v>113747</v>
      </c>
      <c r="D661" t="s">
        <v>2782</v>
      </c>
      <c r="E661" s="3" t="s">
        <v>4670</v>
      </c>
      <c r="G661" t="e">
        <v>#N/A</v>
      </c>
      <c r="H661" t="s">
        <v>2782</v>
      </c>
      <c r="I661">
        <v>113747</v>
      </c>
      <c r="J661" t="e">
        <v>#N/A</v>
      </c>
      <c r="K661" t="e">
        <v>#N/A</v>
      </c>
      <c r="L661">
        <v>3.333333333333333</v>
      </c>
      <c r="M661">
        <v>4.6666666666666661</v>
      </c>
      <c r="N661">
        <v>3.333333333333333</v>
      </c>
      <c r="O661">
        <v>4.6666666666666661</v>
      </c>
      <c r="P661">
        <v>1</v>
      </c>
      <c r="Q661" s="4">
        <v>11</v>
      </c>
    </row>
    <row r="662" spans="1:17" x14ac:dyDescent="0.25">
      <c r="A662">
        <v>838</v>
      </c>
      <c r="B662" t="s">
        <v>57</v>
      </c>
      <c r="C662">
        <v>113854</v>
      </c>
      <c r="D662" t="s">
        <v>2783</v>
      </c>
      <c r="E662" s="3" t="s">
        <v>4670</v>
      </c>
      <c r="G662" t="e">
        <v>#N/A</v>
      </c>
      <c r="H662" t="s">
        <v>2783</v>
      </c>
      <c r="I662">
        <v>113854</v>
      </c>
      <c r="J662" t="e">
        <v>#N/A</v>
      </c>
      <c r="K662" t="e">
        <v>#N/A</v>
      </c>
      <c r="L662">
        <v>0</v>
      </c>
      <c r="M662">
        <v>5.8333333333333339</v>
      </c>
      <c r="N662">
        <v>0</v>
      </c>
      <c r="O662">
        <v>5.8333333333333339</v>
      </c>
      <c r="P662">
        <v>1</v>
      </c>
      <c r="Q662" s="4">
        <v>11</v>
      </c>
    </row>
    <row r="663" spans="1:17" x14ac:dyDescent="0.25">
      <c r="A663">
        <v>838</v>
      </c>
      <c r="B663" t="s">
        <v>57</v>
      </c>
      <c r="C663">
        <v>113861</v>
      </c>
      <c r="D663" t="s">
        <v>2784</v>
      </c>
      <c r="E663" s="3" t="s">
        <v>4670</v>
      </c>
      <c r="G663" t="e">
        <v>#N/A</v>
      </c>
      <c r="H663" t="s">
        <v>2784</v>
      </c>
      <c r="I663">
        <v>113861</v>
      </c>
      <c r="J663" t="e">
        <v>#N/A</v>
      </c>
      <c r="K663" t="e">
        <v>#N/A</v>
      </c>
      <c r="L663">
        <v>4.166666666666667</v>
      </c>
      <c r="M663">
        <v>5.8333333333333339</v>
      </c>
      <c r="N663">
        <v>4.166666666666667</v>
      </c>
      <c r="O663">
        <v>5.8333333333333339</v>
      </c>
      <c r="P663">
        <v>1</v>
      </c>
      <c r="Q663" s="4">
        <v>11</v>
      </c>
    </row>
    <row r="664" spans="1:17" x14ac:dyDescent="0.25">
      <c r="A664">
        <v>838</v>
      </c>
      <c r="B664" t="s">
        <v>57</v>
      </c>
      <c r="C664">
        <v>113882</v>
      </c>
      <c r="D664" t="s">
        <v>2785</v>
      </c>
      <c r="E664" s="3" t="s">
        <v>4680</v>
      </c>
      <c r="G664" t="e">
        <v>#N/A</v>
      </c>
      <c r="H664" t="s">
        <v>2785</v>
      </c>
      <c r="I664">
        <v>113882</v>
      </c>
      <c r="J664" t="e">
        <v>#N/A</v>
      </c>
      <c r="K664" t="e">
        <v>#N/A</v>
      </c>
      <c r="L664">
        <v>0</v>
      </c>
      <c r="M664">
        <v>8.1666666666666679</v>
      </c>
      <c r="N664">
        <v>0</v>
      </c>
      <c r="O664">
        <v>8.1666666666666679</v>
      </c>
      <c r="P664">
        <v>1</v>
      </c>
      <c r="Q664" s="4">
        <v>11</v>
      </c>
    </row>
    <row r="665" spans="1:17" x14ac:dyDescent="0.25">
      <c r="A665">
        <v>839</v>
      </c>
      <c r="B665" t="s">
        <v>33</v>
      </c>
      <c r="C665">
        <v>113955</v>
      </c>
      <c r="D665" t="s">
        <v>2791</v>
      </c>
      <c r="E665" s="3" t="s">
        <v>4673</v>
      </c>
      <c r="G665" t="e">
        <v>#N/A</v>
      </c>
      <c r="H665" t="s">
        <v>2791</v>
      </c>
      <c r="I665">
        <v>113955</v>
      </c>
      <c r="J665" t="e">
        <v>#N/A</v>
      </c>
      <c r="K665" t="e">
        <v>#N/A</v>
      </c>
      <c r="L665">
        <v>95.416666666666657</v>
      </c>
      <c r="M665">
        <v>133.58333333333331</v>
      </c>
      <c r="N665">
        <v>95.416666666666657</v>
      </c>
      <c r="O665">
        <v>133.58333333333331</v>
      </c>
      <c r="P665">
        <v>0</v>
      </c>
      <c r="Q665" s="4">
        <v>10</v>
      </c>
    </row>
    <row r="666" spans="1:17" x14ac:dyDescent="0.25">
      <c r="A666">
        <v>838</v>
      </c>
      <c r="B666" t="s">
        <v>57</v>
      </c>
      <c r="C666">
        <v>113956</v>
      </c>
      <c r="D666" t="s">
        <v>2786</v>
      </c>
      <c r="E666" s="3" t="s">
        <v>4672</v>
      </c>
      <c r="G666" t="e">
        <v>#N/A</v>
      </c>
      <c r="H666" t="s">
        <v>2786</v>
      </c>
      <c r="I666">
        <v>113956</v>
      </c>
      <c r="J666" t="e">
        <v>#N/A</v>
      </c>
      <c r="K666" t="e">
        <v>#N/A</v>
      </c>
      <c r="L666">
        <v>89.583333333333343</v>
      </c>
      <c r="M666">
        <v>134.16666666666669</v>
      </c>
      <c r="N666">
        <v>89.583333333333343</v>
      </c>
      <c r="O666">
        <v>134.16666666666669</v>
      </c>
      <c r="P666">
        <v>0</v>
      </c>
      <c r="Q666" s="4">
        <v>10</v>
      </c>
    </row>
    <row r="667" spans="1:17" x14ac:dyDescent="0.25">
      <c r="A667">
        <v>838</v>
      </c>
      <c r="B667" t="s">
        <v>57</v>
      </c>
      <c r="C667">
        <v>113957</v>
      </c>
      <c r="D667" t="s">
        <v>2788</v>
      </c>
      <c r="E667" s="3" t="s">
        <v>4673</v>
      </c>
      <c r="G667" t="e">
        <v>#N/A</v>
      </c>
      <c r="H667" t="s">
        <v>2788</v>
      </c>
      <c r="I667">
        <v>113957</v>
      </c>
      <c r="J667" t="e">
        <v>#N/A</v>
      </c>
      <c r="K667" t="e">
        <v>#N/A</v>
      </c>
      <c r="L667">
        <v>41.666666666666671</v>
      </c>
      <c r="M667">
        <v>58.333333333333336</v>
      </c>
      <c r="N667">
        <v>41.666666666666671</v>
      </c>
      <c r="O667">
        <v>58.333333333333336</v>
      </c>
      <c r="P667">
        <v>0</v>
      </c>
      <c r="Q667" s="4">
        <v>10</v>
      </c>
    </row>
    <row r="668" spans="1:17" x14ac:dyDescent="0.25">
      <c r="A668">
        <v>838</v>
      </c>
      <c r="B668" t="s">
        <v>57</v>
      </c>
      <c r="C668">
        <v>113960</v>
      </c>
      <c r="D668" t="s">
        <v>2787</v>
      </c>
      <c r="E668" s="3" t="s">
        <v>4672</v>
      </c>
      <c r="G668" t="e">
        <v>#N/A</v>
      </c>
      <c r="H668" t="s">
        <v>2787</v>
      </c>
      <c r="I668">
        <v>113960</v>
      </c>
      <c r="J668" t="e">
        <v>#N/A</v>
      </c>
      <c r="K668" t="e">
        <v>#N/A</v>
      </c>
      <c r="L668">
        <v>87.5</v>
      </c>
      <c r="M668">
        <v>134.16666666666669</v>
      </c>
      <c r="N668">
        <v>87.5</v>
      </c>
      <c r="O668">
        <v>134.16666666666669</v>
      </c>
      <c r="P668">
        <v>0</v>
      </c>
      <c r="Q668" s="4">
        <v>10</v>
      </c>
    </row>
    <row r="669" spans="1:17" x14ac:dyDescent="0.25">
      <c r="A669">
        <v>839</v>
      </c>
      <c r="B669" t="s">
        <v>33</v>
      </c>
      <c r="C669">
        <v>113961</v>
      </c>
      <c r="D669" t="s">
        <v>2792</v>
      </c>
      <c r="E669" s="3" t="s">
        <v>4673</v>
      </c>
      <c r="G669" t="e">
        <v>#N/A</v>
      </c>
      <c r="H669" t="s">
        <v>2792</v>
      </c>
      <c r="I669">
        <v>113961</v>
      </c>
      <c r="J669" t="e">
        <v>#N/A</v>
      </c>
      <c r="K669" t="e">
        <v>#N/A</v>
      </c>
      <c r="L669">
        <v>175.83333333333331</v>
      </c>
      <c r="M669">
        <v>246.16666666666666</v>
      </c>
      <c r="N669">
        <v>175.83333333333331</v>
      </c>
      <c r="O669">
        <v>246.16666666666666</v>
      </c>
      <c r="P669">
        <v>0</v>
      </c>
      <c r="Q669" s="4">
        <v>10</v>
      </c>
    </row>
    <row r="670" spans="1:17" x14ac:dyDescent="0.25">
      <c r="A670">
        <v>838</v>
      </c>
      <c r="B670" t="s">
        <v>57</v>
      </c>
      <c r="C670">
        <v>113965</v>
      </c>
      <c r="D670" t="s">
        <v>2789</v>
      </c>
      <c r="E670" s="3" t="s">
        <v>4673</v>
      </c>
      <c r="G670" t="e">
        <v>#N/A</v>
      </c>
      <c r="H670" t="s">
        <v>2789</v>
      </c>
      <c r="I670">
        <v>113965</v>
      </c>
      <c r="J670" t="e">
        <v>#N/A</v>
      </c>
      <c r="K670" t="e">
        <v>#N/A</v>
      </c>
      <c r="L670">
        <v>68.75</v>
      </c>
      <c r="M670">
        <v>96.25</v>
      </c>
      <c r="N670">
        <v>68.75</v>
      </c>
      <c r="O670">
        <v>96.25</v>
      </c>
      <c r="P670">
        <v>0</v>
      </c>
      <c r="Q670" s="4">
        <v>10</v>
      </c>
    </row>
    <row r="671" spans="1:17" x14ac:dyDescent="0.25">
      <c r="A671">
        <v>840</v>
      </c>
      <c r="B671" t="s">
        <v>3677</v>
      </c>
      <c r="C671">
        <v>113992</v>
      </c>
      <c r="D671" t="s">
        <v>2793</v>
      </c>
      <c r="E671" s="3" t="s">
        <v>1969</v>
      </c>
      <c r="F671">
        <v>34425</v>
      </c>
      <c r="G671" t="e">
        <v>#N/A</v>
      </c>
      <c r="H671" t="s">
        <v>2793</v>
      </c>
      <c r="I671">
        <v>113992</v>
      </c>
      <c r="J671" t="e">
        <v>#N/A</v>
      </c>
      <c r="K671" t="e">
        <v>#N/A</v>
      </c>
      <c r="L671">
        <v>112.5</v>
      </c>
      <c r="M671">
        <v>157.5</v>
      </c>
      <c r="N671">
        <v>112.5</v>
      </c>
      <c r="O671">
        <v>157.5</v>
      </c>
      <c r="P671">
        <v>0</v>
      </c>
      <c r="Q671" s="4">
        <v>10</v>
      </c>
    </row>
    <row r="672" spans="1:17" x14ac:dyDescent="0.25">
      <c r="A672">
        <v>840</v>
      </c>
      <c r="B672" t="s">
        <v>3677</v>
      </c>
      <c r="C672">
        <v>114039</v>
      </c>
      <c r="D672" t="s">
        <v>3682</v>
      </c>
      <c r="E672" s="3" t="s">
        <v>4670</v>
      </c>
      <c r="G672" t="e">
        <v>#N/A</v>
      </c>
      <c r="H672" t="s">
        <v>2794</v>
      </c>
      <c r="I672">
        <v>114039</v>
      </c>
      <c r="J672" t="e">
        <v>#N/A</v>
      </c>
      <c r="K672" t="e">
        <v>#N/A</v>
      </c>
      <c r="L672">
        <v>3.333333333333333</v>
      </c>
      <c r="M672">
        <v>4.6666666666666661</v>
      </c>
      <c r="N672">
        <v>3.333333333333333</v>
      </c>
      <c r="O672">
        <v>4.6666666666666661</v>
      </c>
      <c r="P672">
        <v>1</v>
      </c>
      <c r="Q672" s="4">
        <v>11</v>
      </c>
    </row>
    <row r="673" spans="1:17" x14ac:dyDescent="0.25">
      <c r="A673">
        <v>840</v>
      </c>
      <c r="B673" t="s">
        <v>3677</v>
      </c>
      <c r="C673">
        <v>114113</v>
      </c>
      <c r="D673" t="s">
        <v>2795</v>
      </c>
      <c r="E673" s="3" t="s">
        <v>4670</v>
      </c>
      <c r="G673" t="e">
        <v>#N/A</v>
      </c>
      <c r="H673" t="s">
        <v>2795</v>
      </c>
      <c r="I673">
        <v>114113</v>
      </c>
      <c r="J673" t="e">
        <v>#N/A</v>
      </c>
      <c r="K673" t="e">
        <v>#N/A</v>
      </c>
      <c r="L673">
        <v>2.916666666666667</v>
      </c>
      <c r="M673">
        <v>4.0833333333333339</v>
      </c>
      <c r="N673">
        <v>2.916666666666667</v>
      </c>
      <c r="O673">
        <v>4.0833333333333339</v>
      </c>
      <c r="P673">
        <v>1</v>
      </c>
      <c r="Q673" s="4">
        <v>11</v>
      </c>
    </row>
    <row r="674" spans="1:17" x14ac:dyDescent="0.25">
      <c r="A674">
        <v>840</v>
      </c>
      <c r="B674" t="s">
        <v>3677</v>
      </c>
      <c r="C674">
        <v>114139</v>
      </c>
      <c r="D674" t="s">
        <v>2796</v>
      </c>
      <c r="E674" s="3" t="s">
        <v>4670</v>
      </c>
      <c r="G674" t="e">
        <v>#N/A</v>
      </c>
      <c r="H674" t="s">
        <v>2796</v>
      </c>
      <c r="I674">
        <v>114139</v>
      </c>
      <c r="J674" t="e">
        <v>#N/A</v>
      </c>
      <c r="K674" t="e">
        <v>#N/A</v>
      </c>
      <c r="L674">
        <v>7.9166666666666661</v>
      </c>
      <c r="M674">
        <v>11.083333333333332</v>
      </c>
      <c r="N674">
        <v>7.9166666666666661</v>
      </c>
      <c r="O674">
        <v>11.083333333333332</v>
      </c>
      <c r="P674">
        <v>1</v>
      </c>
      <c r="Q674" s="4">
        <v>11</v>
      </c>
    </row>
    <row r="675" spans="1:17" x14ac:dyDescent="0.25">
      <c r="A675">
        <v>840</v>
      </c>
      <c r="B675" t="s">
        <v>3677</v>
      </c>
      <c r="C675">
        <v>114147</v>
      </c>
      <c r="D675" t="s">
        <v>2797</v>
      </c>
      <c r="E675" s="3" t="s">
        <v>4670</v>
      </c>
      <c r="G675" t="e">
        <v>#N/A</v>
      </c>
      <c r="H675" t="s">
        <v>2797</v>
      </c>
      <c r="I675">
        <v>114147</v>
      </c>
      <c r="J675" t="e">
        <v>#N/A</v>
      </c>
      <c r="K675" t="e">
        <v>#N/A</v>
      </c>
      <c r="L675">
        <v>2.916666666666667</v>
      </c>
      <c r="M675">
        <v>4.0833333333333339</v>
      </c>
      <c r="N675">
        <v>2.916666666666667</v>
      </c>
      <c r="O675">
        <v>4.0833333333333339</v>
      </c>
      <c r="P675">
        <v>1</v>
      </c>
      <c r="Q675" s="4">
        <v>11</v>
      </c>
    </row>
    <row r="676" spans="1:17" x14ac:dyDescent="0.25">
      <c r="A676">
        <v>841</v>
      </c>
      <c r="B676" t="s">
        <v>52</v>
      </c>
      <c r="C676">
        <v>114183</v>
      </c>
      <c r="D676" t="s">
        <v>2810</v>
      </c>
      <c r="E676" s="3" t="s">
        <v>4670</v>
      </c>
      <c r="G676" t="e">
        <v>#N/A</v>
      </c>
      <c r="H676" t="s">
        <v>2810</v>
      </c>
      <c r="I676">
        <v>114183</v>
      </c>
      <c r="J676" t="e">
        <v>#N/A</v>
      </c>
      <c r="K676" t="e">
        <v>#N/A</v>
      </c>
      <c r="L676">
        <v>6.6666666666666661</v>
      </c>
      <c r="M676">
        <v>9.3333333333333321</v>
      </c>
      <c r="N676">
        <v>6.6666666666666661</v>
      </c>
      <c r="O676">
        <v>9.3333333333333321</v>
      </c>
      <c r="P676">
        <v>1</v>
      </c>
      <c r="Q676" s="4">
        <v>11</v>
      </c>
    </row>
    <row r="677" spans="1:17" x14ac:dyDescent="0.25">
      <c r="A677">
        <v>840</v>
      </c>
      <c r="B677" t="s">
        <v>3677</v>
      </c>
      <c r="C677">
        <v>114198</v>
      </c>
      <c r="D677" t="s">
        <v>2798</v>
      </c>
      <c r="E677" s="3" t="s">
        <v>4670</v>
      </c>
      <c r="G677" t="e">
        <v>#N/A</v>
      </c>
      <c r="H677" t="s">
        <v>2798</v>
      </c>
      <c r="I677">
        <v>114198</v>
      </c>
      <c r="J677" t="e">
        <v>#N/A</v>
      </c>
      <c r="K677" t="e">
        <v>#N/A</v>
      </c>
      <c r="L677">
        <v>2.0833333333333335</v>
      </c>
      <c r="M677">
        <v>2.916666666666667</v>
      </c>
      <c r="N677">
        <v>2.0833333333333335</v>
      </c>
      <c r="O677">
        <v>2.916666666666667</v>
      </c>
      <c r="P677">
        <v>1</v>
      </c>
      <c r="Q677" s="4">
        <v>11</v>
      </c>
    </row>
    <row r="678" spans="1:17" x14ac:dyDescent="0.25">
      <c r="A678">
        <v>840</v>
      </c>
      <c r="B678" t="s">
        <v>3677</v>
      </c>
      <c r="C678">
        <v>114211</v>
      </c>
      <c r="D678" t="s">
        <v>2799</v>
      </c>
      <c r="E678" s="3" t="s">
        <v>4670</v>
      </c>
      <c r="G678" t="e">
        <v>#N/A</v>
      </c>
      <c r="H678" t="s">
        <v>2799</v>
      </c>
      <c r="I678">
        <v>114211</v>
      </c>
      <c r="J678" t="e">
        <v>#N/A</v>
      </c>
      <c r="K678" t="e">
        <v>#N/A</v>
      </c>
      <c r="L678">
        <v>2.5</v>
      </c>
      <c r="M678">
        <v>3.5</v>
      </c>
      <c r="N678">
        <v>2.5</v>
      </c>
      <c r="O678">
        <v>3.5</v>
      </c>
      <c r="P678">
        <v>1</v>
      </c>
      <c r="Q678" s="4">
        <v>11</v>
      </c>
    </row>
    <row r="679" spans="1:17" x14ac:dyDescent="0.25">
      <c r="A679">
        <v>840</v>
      </c>
      <c r="B679" t="s">
        <v>3677</v>
      </c>
      <c r="C679">
        <v>114213</v>
      </c>
      <c r="D679" t="s">
        <v>3679</v>
      </c>
      <c r="E679" s="3" t="s">
        <v>4680</v>
      </c>
      <c r="G679" t="e">
        <v>#N/A</v>
      </c>
      <c r="H679" t="s">
        <v>2800</v>
      </c>
      <c r="I679">
        <v>114213</v>
      </c>
      <c r="J679" t="e">
        <v>#N/A</v>
      </c>
      <c r="K679" t="e">
        <v>#N/A</v>
      </c>
      <c r="L679">
        <v>6.6666666666666661</v>
      </c>
      <c r="M679">
        <v>9.3333333333333321</v>
      </c>
      <c r="N679">
        <v>6.6666666666666661</v>
      </c>
      <c r="O679">
        <v>9.3333333333333321</v>
      </c>
      <c r="P679">
        <v>1</v>
      </c>
      <c r="Q679" s="4">
        <v>11</v>
      </c>
    </row>
    <row r="680" spans="1:17" x14ac:dyDescent="0.25">
      <c r="A680">
        <v>840</v>
      </c>
      <c r="B680" t="s">
        <v>3677</v>
      </c>
      <c r="C680">
        <v>114308</v>
      </c>
      <c r="D680" t="s">
        <v>2801</v>
      </c>
      <c r="E680" s="3" t="s">
        <v>4670</v>
      </c>
      <c r="F680">
        <v>1</v>
      </c>
      <c r="G680" t="e">
        <v>#N/A</v>
      </c>
      <c r="H680" t="s">
        <v>2801</v>
      </c>
      <c r="I680">
        <v>114308</v>
      </c>
      <c r="J680" t="e">
        <v>#N/A</v>
      </c>
      <c r="K680" t="e">
        <v>#N/A</v>
      </c>
      <c r="L680">
        <v>5</v>
      </c>
      <c r="M680">
        <v>7</v>
      </c>
      <c r="N680">
        <v>5</v>
      </c>
      <c r="O680">
        <v>7</v>
      </c>
      <c r="P680">
        <v>1</v>
      </c>
      <c r="Q680" s="4">
        <v>11</v>
      </c>
    </row>
    <row r="681" spans="1:17" x14ac:dyDescent="0.25">
      <c r="A681">
        <v>840</v>
      </c>
      <c r="B681" t="s">
        <v>3677</v>
      </c>
      <c r="C681">
        <v>114337</v>
      </c>
      <c r="D681" t="s">
        <v>4717</v>
      </c>
      <c r="E681" s="3" t="s">
        <v>4673</v>
      </c>
      <c r="G681" t="e">
        <v>#N/A</v>
      </c>
      <c r="H681" t="s">
        <v>2802</v>
      </c>
      <c r="I681">
        <v>114337</v>
      </c>
      <c r="J681" t="e">
        <v>#N/A</v>
      </c>
      <c r="K681" t="e">
        <v>#N/A</v>
      </c>
      <c r="L681">
        <v>83.333333333333343</v>
      </c>
      <c r="M681">
        <v>116.66666666666667</v>
      </c>
      <c r="N681">
        <v>83.333333333333343</v>
      </c>
      <c r="O681">
        <v>116.66666666666667</v>
      </c>
      <c r="P681">
        <v>0</v>
      </c>
      <c r="Q681" s="4">
        <v>10</v>
      </c>
    </row>
    <row r="682" spans="1:17" x14ac:dyDescent="0.25">
      <c r="A682">
        <v>840</v>
      </c>
      <c r="B682" t="s">
        <v>3677</v>
      </c>
      <c r="C682">
        <v>114340</v>
      </c>
      <c r="D682" t="s">
        <v>4718</v>
      </c>
      <c r="E682" s="3" t="s">
        <v>4673</v>
      </c>
      <c r="G682" t="e">
        <v>#N/A</v>
      </c>
      <c r="H682" t="s">
        <v>2803</v>
      </c>
      <c r="I682">
        <v>114340</v>
      </c>
      <c r="J682" t="e">
        <v>#N/A</v>
      </c>
      <c r="K682" t="e">
        <v>#N/A</v>
      </c>
      <c r="L682">
        <v>100</v>
      </c>
      <c r="M682">
        <v>140</v>
      </c>
      <c r="N682">
        <v>100</v>
      </c>
      <c r="O682">
        <v>140</v>
      </c>
      <c r="P682">
        <v>0</v>
      </c>
      <c r="Q682" s="4">
        <v>10</v>
      </c>
    </row>
    <row r="683" spans="1:17" x14ac:dyDescent="0.25">
      <c r="A683">
        <v>840</v>
      </c>
      <c r="B683" t="s">
        <v>3677</v>
      </c>
      <c r="C683">
        <v>114341</v>
      </c>
      <c r="D683" t="s">
        <v>2804</v>
      </c>
      <c r="E683" s="3" t="s">
        <v>4673</v>
      </c>
      <c r="G683" t="e">
        <v>#N/A</v>
      </c>
      <c r="H683" t="s">
        <v>2804</v>
      </c>
      <c r="I683">
        <v>114341</v>
      </c>
      <c r="J683" t="e">
        <v>#N/A</v>
      </c>
      <c r="K683" t="e">
        <v>#N/A</v>
      </c>
      <c r="L683">
        <v>36.666666666666664</v>
      </c>
      <c r="M683">
        <v>51.333333333333329</v>
      </c>
      <c r="N683">
        <v>36.666666666666664</v>
      </c>
      <c r="O683">
        <v>51.333333333333329</v>
      </c>
      <c r="P683">
        <v>0</v>
      </c>
      <c r="Q683" s="4">
        <v>10</v>
      </c>
    </row>
    <row r="684" spans="1:17" x14ac:dyDescent="0.25">
      <c r="A684">
        <v>840</v>
      </c>
      <c r="B684" t="s">
        <v>3677</v>
      </c>
      <c r="C684">
        <v>114345</v>
      </c>
      <c r="D684" t="s">
        <v>4719</v>
      </c>
      <c r="E684" s="3" t="s">
        <v>4673</v>
      </c>
      <c r="G684" t="e">
        <v>#N/A</v>
      </c>
      <c r="H684" t="s">
        <v>2805</v>
      </c>
      <c r="I684">
        <v>114345</v>
      </c>
      <c r="J684" t="e">
        <v>#N/A</v>
      </c>
      <c r="K684" t="e">
        <v>#N/A</v>
      </c>
      <c r="L684">
        <v>54.166666666666671</v>
      </c>
      <c r="M684">
        <v>75.833333333333343</v>
      </c>
      <c r="N684">
        <v>54.166666666666671</v>
      </c>
      <c r="O684">
        <v>75.833333333333343</v>
      </c>
      <c r="P684">
        <v>0</v>
      </c>
      <c r="Q684" s="4">
        <v>10</v>
      </c>
    </row>
    <row r="685" spans="1:17" x14ac:dyDescent="0.25">
      <c r="A685">
        <v>840</v>
      </c>
      <c r="B685" t="s">
        <v>3677</v>
      </c>
      <c r="C685">
        <v>114349</v>
      </c>
      <c r="D685" t="s">
        <v>2806</v>
      </c>
      <c r="E685" s="3" t="s">
        <v>4673</v>
      </c>
      <c r="G685" t="e">
        <v>#N/A</v>
      </c>
      <c r="H685" t="s">
        <v>2806</v>
      </c>
      <c r="I685">
        <v>114349</v>
      </c>
      <c r="J685" t="e">
        <v>#N/A</v>
      </c>
      <c r="K685" t="e">
        <v>#N/A</v>
      </c>
      <c r="L685">
        <v>101.66666666666666</v>
      </c>
      <c r="M685">
        <v>142.33333333333331</v>
      </c>
      <c r="N685">
        <v>101.66666666666666</v>
      </c>
      <c r="O685">
        <v>142.33333333333331</v>
      </c>
      <c r="P685">
        <v>0</v>
      </c>
      <c r="Q685" s="4">
        <v>10</v>
      </c>
    </row>
    <row r="686" spans="1:17" x14ac:dyDescent="0.25">
      <c r="A686">
        <v>845</v>
      </c>
      <c r="B686" t="s">
        <v>5</v>
      </c>
      <c r="C686">
        <v>114405</v>
      </c>
      <c r="D686" t="s">
        <v>4093</v>
      </c>
      <c r="E686" s="3" t="s">
        <v>4670</v>
      </c>
      <c r="G686" t="e">
        <v>#N/A</v>
      </c>
      <c r="H686" t="s">
        <v>2811</v>
      </c>
      <c r="I686">
        <v>114405</v>
      </c>
      <c r="J686" t="e">
        <v>#N/A</v>
      </c>
      <c r="K686" t="e">
        <v>#N/A</v>
      </c>
      <c r="L686">
        <v>5.8333333333333339</v>
      </c>
      <c r="M686">
        <v>8.1666666666666679</v>
      </c>
      <c r="N686">
        <v>5.8333333333333339</v>
      </c>
      <c r="O686">
        <v>8.1666666666666679</v>
      </c>
      <c r="P686">
        <v>1</v>
      </c>
      <c r="Q686" s="4">
        <v>11</v>
      </c>
    </row>
    <row r="687" spans="1:17" x14ac:dyDescent="0.25">
      <c r="A687">
        <v>845</v>
      </c>
      <c r="B687" t="s">
        <v>5</v>
      </c>
      <c r="C687">
        <v>114433</v>
      </c>
      <c r="D687" t="s">
        <v>4082</v>
      </c>
      <c r="E687" s="3" t="s">
        <v>4670</v>
      </c>
      <c r="G687" t="e">
        <v>#N/A</v>
      </c>
      <c r="H687" t="s">
        <v>2812</v>
      </c>
      <c r="I687">
        <v>114433</v>
      </c>
      <c r="J687" t="e">
        <v>#N/A</v>
      </c>
      <c r="K687" t="e">
        <v>#N/A</v>
      </c>
      <c r="L687">
        <v>3.333333333333333</v>
      </c>
      <c r="M687">
        <v>4.6666666666666661</v>
      </c>
      <c r="N687">
        <v>3.333333333333333</v>
      </c>
      <c r="O687">
        <v>4.6666666666666661</v>
      </c>
      <c r="P687">
        <v>1</v>
      </c>
      <c r="Q687" s="4">
        <v>11</v>
      </c>
    </row>
    <row r="688" spans="1:17" x14ac:dyDescent="0.25">
      <c r="A688">
        <v>845</v>
      </c>
      <c r="B688" t="s">
        <v>5</v>
      </c>
      <c r="C688">
        <v>114437</v>
      </c>
      <c r="D688" t="s">
        <v>2092</v>
      </c>
      <c r="E688" s="3" t="s">
        <v>4670</v>
      </c>
      <c r="G688" t="e">
        <v>#N/A</v>
      </c>
      <c r="H688" t="s">
        <v>2813</v>
      </c>
      <c r="I688">
        <v>114437</v>
      </c>
      <c r="J688" t="e">
        <v>#N/A</v>
      </c>
      <c r="K688" t="e">
        <v>#N/A</v>
      </c>
      <c r="L688">
        <v>3.333333333333333</v>
      </c>
      <c r="M688">
        <v>4.6666666666666661</v>
      </c>
      <c r="N688">
        <v>3.333333333333333</v>
      </c>
      <c r="O688">
        <v>4.6666666666666661</v>
      </c>
      <c r="P688">
        <v>1</v>
      </c>
      <c r="Q688" s="4">
        <v>11</v>
      </c>
    </row>
    <row r="689" spans="1:17" x14ac:dyDescent="0.25">
      <c r="A689">
        <v>845</v>
      </c>
      <c r="B689" t="s">
        <v>5</v>
      </c>
      <c r="C689">
        <v>114475</v>
      </c>
      <c r="D689" t="s">
        <v>4085</v>
      </c>
      <c r="E689" s="3" t="s">
        <v>4670</v>
      </c>
      <c r="G689" t="e">
        <v>#N/A</v>
      </c>
      <c r="H689" t="s">
        <v>2814</v>
      </c>
      <c r="I689">
        <v>114475</v>
      </c>
      <c r="J689" t="e">
        <v>#N/A</v>
      </c>
      <c r="K689" t="e">
        <v>#N/A</v>
      </c>
      <c r="L689">
        <v>3.333333333333333</v>
      </c>
      <c r="M689">
        <v>4.6666666666666661</v>
      </c>
      <c r="N689">
        <v>3.333333333333333</v>
      </c>
      <c r="O689">
        <v>4.6666666666666661</v>
      </c>
      <c r="P689">
        <v>1</v>
      </c>
      <c r="Q689" s="4">
        <v>11</v>
      </c>
    </row>
    <row r="690" spans="1:17" x14ac:dyDescent="0.25">
      <c r="A690">
        <v>845</v>
      </c>
      <c r="B690" t="s">
        <v>5</v>
      </c>
      <c r="C690">
        <v>114491</v>
      </c>
      <c r="D690" t="s">
        <v>4078</v>
      </c>
      <c r="E690" s="3" t="s">
        <v>4680</v>
      </c>
      <c r="G690" t="e">
        <v>#N/A</v>
      </c>
      <c r="H690" t="s">
        <v>2815</v>
      </c>
      <c r="I690">
        <v>114491</v>
      </c>
      <c r="J690" t="e">
        <v>#N/A</v>
      </c>
      <c r="K690" t="e">
        <v>#N/A</v>
      </c>
      <c r="L690">
        <v>5</v>
      </c>
      <c r="M690">
        <v>7</v>
      </c>
      <c r="N690">
        <v>5</v>
      </c>
      <c r="O690">
        <v>7</v>
      </c>
      <c r="P690">
        <v>1</v>
      </c>
      <c r="Q690" s="4">
        <v>11</v>
      </c>
    </row>
    <row r="691" spans="1:17" x14ac:dyDescent="0.25">
      <c r="A691">
        <v>846</v>
      </c>
      <c r="B691" t="s">
        <v>37</v>
      </c>
      <c r="C691">
        <v>114581</v>
      </c>
      <c r="D691" t="s">
        <v>2821</v>
      </c>
      <c r="E691" s="3" t="s">
        <v>4670</v>
      </c>
      <c r="G691" t="e">
        <v>#N/A</v>
      </c>
      <c r="H691" t="s">
        <v>2821</v>
      </c>
      <c r="I691">
        <v>114581</v>
      </c>
      <c r="J691" t="e">
        <v>#N/A</v>
      </c>
      <c r="K691" t="e">
        <v>#N/A</v>
      </c>
      <c r="L691">
        <v>5.8333333333333339</v>
      </c>
      <c r="M691">
        <v>6.4166666666666661</v>
      </c>
      <c r="N691">
        <v>5.8333333333333339</v>
      </c>
      <c r="O691">
        <v>6.4166666666666661</v>
      </c>
      <c r="P691">
        <v>1</v>
      </c>
      <c r="Q691" s="4">
        <v>11</v>
      </c>
    </row>
    <row r="692" spans="1:17" x14ac:dyDescent="0.25">
      <c r="A692">
        <v>845</v>
      </c>
      <c r="B692" t="s">
        <v>5</v>
      </c>
      <c r="C692">
        <v>114587</v>
      </c>
      <c r="D692" t="s">
        <v>4084</v>
      </c>
      <c r="E692" s="3" t="s">
        <v>4670</v>
      </c>
      <c r="G692" t="e">
        <v>#N/A</v>
      </c>
      <c r="H692" t="s">
        <v>2816</v>
      </c>
      <c r="I692">
        <v>114587</v>
      </c>
      <c r="J692" t="e">
        <v>#N/A</v>
      </c>
      <c r="K692" t="e">
        <v>#N/A</v>
      </c>
      <c r="L692">
        <v>5</v>
      </c>
      <c r="M692">
        <v>7</v>
      </c>
      <c r="N692">
        <v>5</v>
      </c>
      <c r="O692">
        <v>7</v>
      </c>
      <c r="P692">
        <v>1</v>
      </c>
      <c r="Q692" s="4">
        <v>11</v>
      </c>
    </row>
    <row r="693" spans="1:17" x14ac:dyDescent="0.25">
      <c r="A693">
        <v>845</v>
      </c>
      <c r="B693" t="s">
        <v>5</v>
      </c>
      <c r="C693">
        <v>114590</v>
      </c>
      <c r="D693" t="s">
        <v>4092</v>
      </c>
      <c r="E693" s="3" t="s">
        <v>4670</v>
      </c>
      <c r="G693" t="e">
        <v>#N/A</v>
      </c>
      <c r="H693" t="s">
        <v>2817</v>
      </c>
      <c r="I693">
        <v>114590</v>
      </c>
      <c r="J693" t="e">
        <v>#N/A</v>
      </c>
      <c r="K693" t="e">
        <v>#N/A</v>
      </c>
      <c r="L693">
        <v>2.5</v>
      </c>
      <c r="M693">
        <v>3.5</v>
      </c>
      <c r="N693">
        <v>2.5</v>
      </c>
      <c r="O693">
        <v>3.5</v>
      </c>
      <c r="P693">
        <v>1</v>
      </c>
      <c r="Q693" s="4">
        <v>11</v>
      </c>
    </row>
    <row r="694" spans="1:17" x14ac:dyDescent="0.25">
      <c r="A694">
        <v>845</v>
      </c>
      <c r="B694" t="s">
        <v>5</v>
      </c>
      <c r="C694">
        <v>114598</v>
      </c>
      <c r="D694" t="s">
        <v>2152</v>
      </c>
      <c r="E694" s="3" t="s">
        <v>4679</v>
      </c>
      <c r="G694" t="e">
        <v>#N/A</v>
      </c>
      <c r="H694" t="s">
        <v>2818</v>
      </c>
      <c r="I694">
        <v>114598</v>
      </c>
      <c r="J694" t="e">
        <v>#N/A</v>
      </c>
      <c r="K694" t="e">
        <v>#N/A</v>
      </c>
      <c r="L694">
        <v>2.5</v>
      </c>
      <c r="M694">
        <v>3.5</v>
      </c>
      <c r="N694">
        <v>2.5</v>
      </c>
      <c r="O694">
        <v>3.5</v>
      </c>
      <c r="P694">
        <v>1</v>
      </c>
      <c r="Q694" s="4">
        <v>11</v>
      </c>
    </row>
    <row r="695" spans="1:17" x14ac:dyDescent="0.25">
      <c r="A695">
        <v>846</v>
      </c>
      <c r="B695" t="s">
        <v>37</v>
      </c>
      <c r="C695">
        <v>114607</v>
      </c>
      <c r="D695" t="s">
        <v>2822</v>
      </c>
      <c r="E695" s="3" t="s">
        <v>4670</v>
      </c>
      <c r="G695" t="e">
        <v>#N/A</v>
      </c>
      <c r="H695" t="s">
        <v>2822</v>
      </c>
      <c r="I695">
        <v>114607</v>
      </c>
      <c r="J695" t="e">
        <v>#N/A</v>
      </c>
      <c r="K695" t="e">
        <v>#N/A</v>
      </c>
      <c r="L695">
        <v>9.1666666666666661</v>
      </c>
      <c r="M695">
        <v>12.833333333333332</v>
      </c>
      <c r="N695">
        <v>9.1666666666666661</v>
      </c>
      <c r="O695">
        <v>12.833333333333332</v>
      </c>
      <c r="P695">
        <v>1</v>
      </c>
      <c r="Q695" s="4">
        <v>11</v>
      </c>
    </row>
    <row r="696" spans="1:17" x14ac:dyDescent="0.25">
      <c r="A696">
        <v>846</v>
      </c>
      <c r="B696" t="s">
        <v>37</v>
      </c>
      <c r="C696">
        <v>114680</v>
      </c>
      <c r="D696" t="s">
        <v>2823</v>
      </c>
      <c r="E696" s="3" t="s">
        <v>4673</v>
      </c>
      <c r="G696" t="e">
        <v>#N/A</v>
      </c>
      <c r="H696" t="s">
        <v>2823</v>
      </c>
      <c r="I696">
        <v>114680</v>
      </c>
      <c r="J696" t="e">
        <v>#N/A</v>
      </c>
      <c r="K696" t="e">
        <v>#N/A</v>
      </c>
      <c r="L696">
        <v>91.666666666666657</v>
      </c>
      <c r="M696">
        <v>130.66666666666669</v>
      </c>
      <c r="N696">
        <v>91.666666666666657</v>
      </c>
      <c r="O696">
        <v>130.66666666666669</v>
      </c>
      <c r="P696">
        <v>0</v>
      </c>
      <c r="Q696" s="4">
        <v>10</v>
      </c>
    </row>
    <row r="697" spans="1:17" x14ac:dyDescent="0.25">
      <c r="A697">
        <v>846</v>
      </c>
      <c r="B697" t="s">
        <v>37</v>
      </c>
      <c r="C697">
        <v>114687</v>
      </c>
      <c r="D697" t="s">
        <v>2824</v>
      </c>
      <c r="E697" s="3" t="s">
        <v>4673</v>
      </c>
      <c r="G697" t="e">
        <v>#N/A</v>
      </c>
      <c r="H697" t="s">
        <v>2824</v>
      </c>
      <c r="I697">
        <v>114687</v>
      </c>
      <c r="J697" t="e">
        <v>#N/A</v>
      </c>
      <c r="K697" t="e">
        <v>#N/A</v>
      </c>
      <c r="L697">
        <v>98.75</v>
      </c>
      <c r="M697">
        <v>148.16666666666669</v>
      </c>
      <c r="N697">
        <v>98.75</v>
      </c>
      <c r="O697">
        <v>148.16666666666669</v>
      </c>
      <c r="P697">
        <v>0</v>
      </c>
      <c r="Q697" s="4">
        <v>10</v>
      </c>
    </row>
    <row r="698" spans="1:17" x14ac:dyDescent="0.25">
      <c r="A698">
        <v>881</v>
      </c>
      <c r="B698" t="s">
        <v>63</v>
      </c>
      <c r="C698">
        <v>114707</v>
      </c>
      <c r="D698" t="s">
        <v>3030</v>
      </c>
      <c r="E698" s="3" t="s">
        <v>4670</v>
      </c>
      <c r="G698" t="e">
        <v>#N/A</v>
      </c>
      <c r="H698" t="s">
        <v>3030</v>
      </c>
      <c r="I698">
        <v>114707</v>
      </c>
      <c r="J698" t="e">
        <v>#N/A</v>
      </c>
      <c r="K698" t="e">
        <v>#N/A</v>
      </c>
      <c r="L698">
        <v>7.5</v>
      </c>
      <c r="M698">
        <v>10.5</v>
      </c>
      <c r="N698">
        <v>7.5</v>
      </c>
      <c r="O698">
        <v>10.5</v>
      </c>
      <c r="P698">
        <v>1</v>
      </c>
      <c r="Q698" s="4">
        <v>11</v>
      </c>
    </row>
    <row r="699" spans="1:17" x14ac:dyDescent="0.25">
      <c r="A699">
        <v>881</v>
      </c>
      <c r="B699" t="s">
        <v>63</v>
      </c>
      <c r="C699">
        <v>114805</v>
      </c>
      <c r="D699" t="s">
        <v>3031</v>
      </c>
      <c r="E699" s="3" t="s">
        <v>4670</v>
      </c>
      <c r="G699" t="e">
        <v>#N/A</v>
      </c>
      <c r="H699" t="s">
        <v>3031</v>
      </c>
      <c r="I699">
        <v>114805</v>
      </c>
      <c r="J699" t="e">
        <v>#N/A</v>
      </c>
      <c r="K699" t="e">
        <v>#N/A</v>
      </c>
      <c r="L699">
        <v>8.3333333333333339</v>
      </c>
      <c r="M699">
        <v>11.666666666666668</v>
      </c>
      <c r="N699">
        <v>8.3333333333333339</v>
      </c>
      <c r="O699">
        <v>11.666666666666668</v>
      </c>
      <c r="P699">
        <v>1</v>
      </c>
      <c r="Q699" s="4">
        <v>11</v>
      </c>
    </row>
    <row r="700" spans="1:17" x14ac:dyDescent="0.25">
      <c r="A700">
        <v>882</v>
      </c>
      <c r="B700" t="s">
        <v>3572</v>
      </c>
      <c r="C700">
        <v>114841</v>
      </c>
      <c r="D700" t="s">
        <v>3040</v>
      </c>
      <c r="E700" s="3" t="s">
        <v>4670</v>
      </c>
      <c r="G700" t="e">
        <v>#N/A</v>
      </c>
      <c r="H700" t="s">
        <v>3040</v>
      </c>
      <c r="I700">
        <v>114841</v>
      </c>
      <c r="J700" t="e">
        <v>#N/A</v>
      </c>
      <c r="K700" t="e">
        <v>#N/A</v>
      </c>
      <c r="L700">
        <v>6.25</v>
      </c>
      <c r="M700">
        <v>8.75</v>
      </c>
      <c r="N700">
        <v>6.25</v>
      </c>
      <c r="O700">
        <v>8.75</v>
      </c>
      <c r="P700">
        <v>1</v>
      </c>
      <c r="Q700" s="4">
        <v>11</v>
      </c>
    </row>
    <row r="701" spans="1:17" x14ac:dyDescent="0.25">
      <c r="A701">
        <v>881</v>
      </c>
      <c r="B701" t="s">
        <v>63</v>
      </c>
      <c r="C701">
        <v>114914</v>
      </c>
      <c r="D701" t="s">
        <v>3032</v>
      </c>
      <c r="E701" s="3" t="s">
        <v>4670</v>
      </c>
      <c r="G701" t="e">
        <v>#N/A</v>
      </c>
      <c r="H701" t="s">
        <v>3032</v>
      </c>
      <c r="I701">
        <v>114914</v>
      </c>
      <c r="J701" t="e">
        <v>#N/A</v>
      </c>
      <c r="K701" t="e">
        <v>#N/A</v>
      </c>
      <c r="L701">
        <v>2.5</v>
      </c>
      <c r="M701">
        <v>3.5</v>
      </c>
      <c r="N701">
        <v>2.5</v>
      </c>
      <c r="O701">
        <v>3.5</v>
      </c>
      <c r="P701">
        <v>1.04</v>
      </c>
      <c r="Q701" s="4">
        <v>11</v>
      </c>
    </row>
    <row r="702" spans="1:17" x14ac:dyDescent="0.25">
      <c r="A702">
        <v>881</v>
      </c>
      <c r="B702" t="s">
        <v>63</v>
      </c>
      <c r="C702">
        <v>114921</v>
      </c>
      <c r="D702" t="s">
        <v>3033</v>
      </c>
      <c r="E702" s="3" t="s">
        <v>4670</v>
      </c>
      <c r="G702" t="e">
        <v>#N/A</v>
      </c>
      <c r="H702" t="s">
        <v>3033</v>
      </c>
      <c r="I702">
        <v>114921</v>
      </c>
      <c r="J702" t="e">
        <v>#N/A</v>
      </c>
      <c r="K702" t="e">
        <v>#N/A</v>
      </c>
      <c r="L702">
        <v>8.3333333333333339</v>
      </c>
      <c r="M702">
        <v>11.666666666666668</v>
      </c>
      <c r="N702">
        <v>8.3333333333333339</v>
      </c>
      <c r="O702">
        <v>11.666666666666668</v>
      </c>
      <c r="P702">
        <v>1.04</v>
      </c>
      <c r="Q702" s="4">
        <v>11</v>
      </c>
    </row>
    <row r="703" spans="1:17" x14ac:dyDescent="0.25">
      <c r="A703">
        <v>881</v>
      </c>
      <c r="B703" t="s">
        <v>63</v>
      </c>
      <c r="C703">
        <v>114978</v>
      </c>
      <c r="D703" t="s">
        <v>3034</v>
      </c>
      <c r="E703" s="3" t="s">
        <v>4670</v>
      </c>
      <c r="G703" t="e">
        <v>#N/A</v>
      </c>
      <c r="H703" t="s">
        <v>3034</v>
      </c>
      <c r="I703">
        <v>114978</v>
      </c>
      <c r="J703" t="e">
        <v>#N/A</v>
      </c>
      <c r="K703" t="e">
        <v>#N/A</v>
      </c>
      <c r="L703">
        <v>10</v>
      </c>
      <c r="M703">
        <v>14</v>
      </c>
      <c r="N703">
        <v>10</v>
      </c>
      <c r="O703">
        <v>14</v>
      </c>
      <c r="P703">
        <v>1</v>
      </c>
      <c r="Q703" s="4">
        <v>11</v>
      </c>
    </row>
    <row r="704" spans="1:17" x14ac:dyDescent="0.25">
      <c r="A704">
        <v>881</v>
      </c>
      <c r="B704" t="s">
        <v>63</v>
      </c>
      <c r="C704">
        <v>115457</v>
      </c>
      <c r="D704" t="s">
        <v>3035</v>
      </c>
      <c r="E704" s="3" t="s">
        <v>4672</v>
      </c>
      <c r="G704" t="e">
        <v>#N/A</v>
      </c>
      <c r="H704" t="s">
        <v>3035</v>
      </c>
      <c r="I704">
        <v>115457</v>
      </c>
      <c r="J704" t="e">
        <v>#N/A</v>
      </c>
      <c r="K704" t="e">
        <v>#N/A</v>
      </c>
      <c r="L704">
        <v>73.333333333333329</v>
      </c>
      <c r="M704">
        <v>102.66666666666666</v>
      </c>
      <c r="N704">
        <v>73.333333333333329</v>
      </c>
      <c r="O704">
        <v>102.66666666666666</v>
      </c>
      <c r="P704">
        <v>0</v>
      </c>
      <c r="Q704" s="4">
        <v>10</v>
      </c>
    </row>
    <row r="705" spans="1:17" x14ac:dyDescent="0.25">
      <c r="A705">
        <v>881</v>
      </c>
      <c r="B705" t="s">
        <v>63</v>
      </c>
      <c r="C705">
        <v>115464</v>
      </c>
      <c r="D705" t="s">
        <v>3036</v>
      </c>
      <c r="E705" s="3" t="s">
        <v>4673</v>
      </c>
      <c r="G705" t="e">
        <v>#N/A</v>
      </c>
      <c r="H705" t="s">
        <v>3036</v>
      </c>
      <c r="I705">
        <v>115464</v>
      </c>
      <c r="J705" t="e">
        <v>#N/A</v>
      </c>
      <c r="K705" t="e">
        <v>#N/A</v>
      </c>
      <c r="L705">
        <v>102.08333333333334</v>
      </c>
      <c r="M705">
        <v>142.91666666666669</v>
      </c>
      <c r="N705">
        <v>102.08333333333334</v>
      </c>
      <c r="O705">
        <v>142.91666666666669</v>
      </c>
      <c r="P705">
        <v>0</v>
      </c>
      <c r="Q705" s="4">
        <v>10</v>
      </c>
    </row>
    <row r="706" spans="1:17" x14ac:dyDescent="0.25">
      <c r="A706">
        <v>881</v>
      </c>
      <c r="B706" t="s">
        <v>63</v>
      </c>
      <c r="C706">
        <v>115469</v>
      </c>
      <c r="D706" t="s">
        <v>2888</v>
      </c>
      <c r="E706" s="3" t="s">
        <v>4673</v>
      </c>
      <c r="G706" t="e">
        <v>#N/A</v>
      </c>
      <c r="H706" t="s">
        <v>2888</v>
      </c>
      <c r="I706">
        <v>115469</v>
      </c>
      <c r="J706" t="e">
        <v>#N/A</v>
      </c>
      <c r="K706" t="e">
        <v>#N/A</v>
      </c>
      <c r="L706">
        <v>96.25</v>
      </c>
      <c r="M706">
        <v>134.75</v>
      </c>
      <c r="N706">
        <v>96.25</v>
      </c>
      <c r="O706">
        <v>134.75</v>
      </c>
      <c r="P706">
        <v>0</v>
      </c>
      <c r="Q706" s="4">
        <v>10</v>
      </c>
    </row>
    <row r="707" spans="1:17" x14ac:dyDescent="0.25">
      <c r="A707">
        <v>881</v>
      </c>
      <c r="B707" t="s">
        <v>63</v>
      </c>
      <c r="C707">
        <v>115471</v>
      </c>
      <c r="D707" t="s">
        <v>3037</v>
      </c>
      <c r="E707" s="3" t="s">
        <v>4673</v>
      </c>
      <c r="G707" t="e">
        <v>#N/A</v>
      </c>
      <c r="H707" t="s">
        <v>3037</v>
      </c>
      <c r="I707">
        <v>115471</v>
      </c>
      <c r="J707" t="e">
        <v>#N/A</v>
      </c>
      <c r="K707" t="e">
        <v>#N/A</v>
      </c>
      <c r="L707">
        <v>70.416666666666671</v>
      </c>
      <c r="M707">
        <v>98.583333333333343</v>
      </c>
      <c r="N707">
        <v>70.416666666666671</v>
      </c>
      <c r="O707">
        <v>98.583333333333343</v>
      </c>
      <c r="P707">
        <v>0</v>
      </c>
      <c r="Q707" s="4">
        <v>10</v>
      </c>
    </row>
    <row r="708" spans="1:17" x14ac:dyDescent="0.25">
      <c r="A708">
        <v>916</v>
      </c>
      <c r="B708" t="s">
        <v>65</v>
      </c>
      <c r="C708">
        <v>115573</v>
      </c>
      <c r="D708" t="s">
        <v>3193</v>
      </c>
      <c r="E708" s="3" t="s">
        <v>4670</v>
      </c>
      <c r="G708" t="e">
        <v>#N/A</v>
      </c>
      <c r="H708" t="s">
        <v>3193</v>
      </c>
      <c r="I708">
        <v>115573</v>
      </c>
      <c r="J708" t="e">
        <v>#N/A</v>
      </c>
      <c r="K708" t="e">
        <v>#N/A</v>
      </c>
      <c r="L708">
        <v>4.166666666666667</v>
      </c>
      <c r="M708">
        <v>5.8333333333333339</v>
      </c>
      <c r="N708">
        <v>4.166666666666667</v>
      </c>
      <c r="O708">
        <v>5.8333333333333339</v>
      </c>
      <c r="P708">
        <v>1.01</v>
      </c>
      <c r="Q708" s="4">
        <v>11</v>
      </c>
    </row>
    <row r="709" spans="1:17" x14ac:dyDescent="0.25">
      <c r="A709">
        <v>916</v>
      </c>
      <c r="B709" t="s">
        <v>65</v>
      </c>
      <c r="C709">
        <v>115647</v>
      </c>
      <c r="D709" t="s">
        <v>3194</v>
      </c>
      <c r="E709" s="3" t="s">
        <v>4680</v>
      </c>
      <c r="G709" t="e">
        <v>#N/A</v>
      </c>
      <c r="H709" t="s">
        <v>3194</v>
      </c>
      <c r="I709">
        <v>115647</v>
      </c>
      <c r="J709" t="e">
        <v>#N/A</v>
      </c>
      <c r="K709" t="e">
        <v>#N/A</v>
      </c>
      <c r="L709">
        <v>4.166666666666667</v>
      </c>
      <c r="M709">
        <v>5.8333333333333339</v>
      </c>
      <c r="N709">
        <v>4.166666666666667</v>
      </c>
      <c r="O709">
        <v>5.8333333333333339</v>
      </c>
      <c r="P709">
        <v>1.01</v>
      </c>
      <c r="Q709" s="4">
        <v>11</v>
      </c>
    </row>
    <row r="710" spans="1:17" x14ac:dyDescent="0.25">
      <c r="A710">
        <v>916</v>
      </c>
      <c r="B710" t="s">
        <v>65</v>
      </c>
      <c r="C710">
        <v>115821</v>
      </c>
      <c r="D710" t="s">
        <v>3195</v>
      </c>
      <c r="E710" s="3" t="s">
        <v>4673</v>
      </c>
      <c r="G710" t="e">
        <v>#N/A</v>
      </c>
      <c r="H710" t="s">
        <v>3195</v>
      </c>
      <c r="I710">
        <v>115821</v>
      </c>
      <c r="J710" t="e">
        <v>#N/A</v>
      </c>
      <c r="K710" t="e">
        <v>#N/A</v>
      </c>
      <c r="L710">
        <v>61.666666666666671</v>
      </c>
      <c r="M710">
        <v>86.333333333333343</v>
      </c>
      <c r="N710">
        <v>61.666666666666671</v>
      </c>
      <c r="O710">
        <v>86.333333333333343</v>
      </c>
      <c r="P710">
        <v>0</v>
      </c>
      <c r="Q710" s="4">
        <v>10</v>
      </c>
    </row>
    <row r="711" spans="1:17" x14ac:dyDescent="0.25">
      <c r="A711">
        <v>916</v>
      </c>
      <c r="B711" t="s">
        <v>65</v>
      </c>
      <c r="C711">
        <v>115823</v>
      </c>
      <c r="D711" t="s">
        <v>3196</v>
      </c>
      <c r="E711" s="3" t="s">
        <v>4673</v>
      </c>
      <c r="G711" t="e">
        <v>#N/A</v>
      </c>
      <c r="H711" t="s">
        <v>3196</v>
      </c>
      <c r="I711">
        <v>115823</v>
      </c>
      <c r="J711" t="e">
        <v>#N/A</v>
      </c>
      <c r="K711" t="e">
        <v>#N/A</v>
      </c>
      <c r="L711">
        <v>54.166666666666671</v>
      </c>
      <c r="M711">
        <v>75.833333333333343</v>
      </c>
      <c r="N711">
        <v>54.166666666666671</v>
      </c>
      <c r="O711">
        <v>75.833333333333343</v>
      </c>
      <c r="P711">
        <v>0</v>
      </c>
      <c r="Q711" s="4">
        <v>10</v>
      </c>
    </row>
    <row r="712" spans="1:17" x14ac:dyDescent="0.25">
      <c r="A712">
        <v>916</v>
      </c>
      <c r="B712" t="s">
        <v>65</v>
      </c>
      <c r="C712">
        <v>115825</v>
      </c>
      <c r="D712" t="s">
        <v>3197</v>
      </c>
      <c r="E712" s="3" t="s">
        <v>4673</v>
      </c>
      <c r="G712" t="e">
        <v>#N/A</v>
      </c>
      <c r="H712" t="s">
        <v>3197</v>
      </c>
      <c r="I712">
        <v>115825</v>
      </c>
      <c r="J712" t="e">
        <v>#N/A</v>
      </c>
      <c r="K712" t="e">
        <v>#N/A</v>
      </c>
      <c r="L712">
        <v>91.666666666666657</v>
      </c>
      <c r="M712">
        <v>128.33333333333331</v>
      </c>
      <c r="N712">
        <v>91.666666666666657</v>
      </c>
      <c r="O712">
        <v>128.33333333333331</v>
      </c>
      <c r="P712">
        <v>0</v>
      </c>
      <c r="Q712" s="4">
        <v>10</v>
      </c>
    </row>
    <row r="713" spans="1:17" x14ac:dyDescent="0.25">
      <c r="A713">
        <v>850</v>
      </c>
      <c r="B713" t="s">
        <v>70</v>
      </c>
      <c r="C713">
        <v>115837</v>
      </c>
      <c r="D713" t="s">
        <v>2826</v>
      </c>
      <c r="E713" s="3" t="s">
        <v>1969</v>
      </c>
      <c r="G713" t="e">
        <v>#N/A</v>
      </c>
      <c r="H713" t="s">
        <v>2826</v>
      </c>
      <c r="I713">
        <v>115837</v>
      </c>
      <c r="J713" t="e">
        <v>#N/A</v>
      </c>
      <c r="K713" t="e">
        <v>#N/A</v>
      </c>
      <c r="L713">
        <v>11.666666666666668</v>
      </c>
      <c r="M713">
        <v>16.333333333333336</v>
      </c>
      <c r="N713">
        <v>11.666666666666668</v>
      </c>
      <c r="O713">
        <v>16.333333333333336</v>
      </c>
      <c r="P713">
        <v>0</v>
      </c>
      <c r="Q713" s="4">
        <v>10</v>
      </c>
    </row>
    <row r="714" spans="1:17" x14ac:dyDescent="0.25">
      <c r="A714">
        <v>850</v>
      </c>
      <c r="B714" t="s">
        <v>70</v>
      </c>
      <c r="C714">
        <v>115838</v>
      </c>
      <c r="D714" t="s">
        <v>2827</v>
      </c>
      <c r="E714" s="3" t="s">
        <v>1969</v>
      </c>
      <c r="G714" t="e">
        <v>#N/A</v>
      </c>
      <c r="H714" t="s">
        <v>2827</v>
      </c>
      <c r="I714">
        <v>115838</v>
      </c>
      <c r="J714" t="e">
        <v>#N/A</v>
      </c>
      <c r="K714" t="e">
        <v>#N/A</v>
      </c>
      <c r="L714">
        <v>27.083333333333336</v>
      </c>
      <c r="M714">
        <v>37.916666666666671</v>
      </c>
      <c r="N714">
        <v>27.083333333333336</v>
      </c>
      <c r="O714">
        <v>37.916666666666671</v>
      </c>
      <c r="P714">
        <v>0</v>
      </c>
      <c r="Q714" s="4">
        <v>10</v>
      </c>
    </row>
    <row r="715" spans="1:17" x14ac:dyDescent="0.25">
      <c r="A715">
        <v>850</v>
      </c>
      <c r="B715" t="s">
        <v>70</v>
      </c>
      <c r="C715">
        <v>115847</v>
      </c>
      <c r="D715" t="s">
        <v>2828</v>
      </c>
      <c r="E715" s="3" t="s">
        <v>1969</v>
      </c>
      <c r="G715" t="e">
        <v>#N/A</v>
      </c>
      <c r="H715" t="s">
        <v>2828</v>
      </c>
      <c r="I715">
        <v>115847</v>
      </c>
      <c r="J715" t="e">
        <v>#N/A</v>
      </c>
      <c r="K715" t="e">
        <v>#N/A</v>
      </c>
      <c r="L715">
        <v>20.833333333333336</v>
      </c>
      <c r="M715">
        <v>32.083333333333329</v>
      </c>
      <c r="N715">
        <v>20.833333333333336</v>
      </c>
      <c r="O715">
        <v>32.083333333333329</v>
      </c>
      <c r="P715">
        <v>0</v>
      </c>
      <c r="Q715" s="4">
        <v>10</v>
      </c>
    </row>
    <row r="716" spans="1:17" x14ac:dyDescent="0.25">
      <c r="A716">
        <v>850</v>
      </c>
      <c r="B716" t="s">
        <v>70</v>
      </c>
      <c r="C716">
        <v>115855</v>
      </c>
      <c r="D716" t="s">
        <v>2830</v>
      </c>
      <c r="E716" s="3" t="s">
        <v>4670</v>
      </c>
      <c r="G716" t="e">
        <v>#N/A</v>
      </c>
      <c r="H716" t="s">
        <v>2830</v>
      </c>
      <c r="I716">
        <v>115855</v>
      </c>
      <c r="J716" t="e">
        <v>#N/A</v>
      </c>
      <c r="K716" t="e">
        <v>#N/A</v>
      </c>
      <c r="L716">
        <v>10</v>
      </c>
      <c r="M716">
        <v>14</v>
      </c>
      <c r="N716">
        <v>10</v>
      </c>
      <c r="O716">
        <v>14</v>
      </c>
      <c r="P716">
        <v>1.01</v>
      </c>
      <c r="Q716" s="4">
        <v>11</v>
      </c>
    </row>
    <row r="717" spans="1:17" x14ac:dyDescent="0.25">
      <c r="A717">
        <v>850</v>
      </c>
      <c r="B717" t="s">
        <v>70</v>
      </c>
      <c r="C717">
        <v>115860</v>
      </c>
      <c r="D717" t="s">
        <v>2832</v>
      </c>
      <c r="E717" s="3" t="s">
        <v>4670</v>
      </c>
      <c r="G717" t="e">
        <v>#N/A</v>
      </c>
      <c r="H717" t="s">
        <v>2832</v>
      </c>
      <c r="I717">
        <v>115860</v>
      </c>
      <c r="J717" t="e">
        <v>#N/A</v>
      </c>
      <c r="K717" t="e">
        <v>#N/A</v>
      </c>
      <c r="L717">
        <v>11.666666666666668</v>
      </c>
      <c r="M717">
        <v>16.333333333333336</v>
      </c>
      <c r="N717">
        <v>11.666666666666668</v>
      </c>
      <c r="O717">
        <v>16.333333333333336</v>
      </c>
      <c r="P717">
        <v>1.01</v>
      </c>
      <c r="Q717" s="4">
        <v>11</v>
      </c>
    </row>
    <row r="718" spans="1:17" x14ac:dyDescent="0.25">
      <c r="A718">
        <v>850</v>
      </c>
      <c r="B718" t="s">
        <v>70</v>
      </c>
      <c r="C718">
        <v>115862</v>
      </c>
      <c r="D718" t="s">
        <v>2833</v>
      </c>
      <c r="E718" s="3" t="s">
        <v>4670</v>
      </c>
      <c r="G718" t="e">
        <v>#N/A</v>
      </c>
      <c r="H718" t="s">
        <v>2833</v>
      </c>
      <c r="I718">
        <v>115862</v>
      </c>
      <c r="J718" t="e">
        <v>#N/A</v>
      </c>
      <c r="K718" t="e">
        <v>#N/A</v>
      </c>
      <c r="L718">
        <v>5.8333333333333339</v>
      </c>
      <c r="M718">
        <v>8.1666666666666679</v>
      </c>
      <c r="N718">
        <v>5.8333333333333339</v>
      </c>
      <c r="O718">
        <v>8.1666666666666679</v>
      </c>
      <c r="P718">
        <v>1.01</v>
      </c>
      <c r="Q718" s="4">
        <v>11</v>
      </c>
    </row>
    <row r="719" spans="1:17" x14ac:dyDescent="0.25">
      <c r="A719">
        <v>850</v>
      </c>
      <c r="B719" t="s">
        <v>70</v>
      </c>
      <c r="C719">
        <v>115885</v>
      </c>
      <c r="D719" t="s">
        <v>2834</v>
      </c>
      <c r="E719" s="3" t="s">
        <v>4670</v>
      </c>
      <c r="G719" t="e">
        <v>#N/A</v>
      </c>
      <c r="H719" t="s">
        <v>2834</v>
      </c>
      <c r="I719">
        <v>115885</v>
      </c>
      <c r="J719" t="e">
        <v>#N/A</v>
      </c>
      <c r="K719" t="e">
        <v>#N/A</v>
      </c>
      <c r="L719">
        <v>9.1666666666666661</v>
      </c>
      <c r="M719">
        <v>13.416666666666668</v>
      </c>
      <c r="N719">
        <v>9.1666666666666661</v>
      </c>
      <c r="O719">
        <v>13.416666666666668</v>
      </c>
      <c r="P719">
        <v>1.01</v>
      </c>
      <c r="Q719" s="4">
        <v>11</v>
      </c>
    </row>
    <row r="720" spans="1:17" x14ac:dyDescent="0.25">
      <c r="A720">
        <v>850</v>
      </c>
      <c r="B720" t="s">
        <v>70</v>
      </c>
      <c r="C720">
        <v>115887</v>
      </c>
      <c r="D720" t="s">
        <v>2835</v>
      </c>
      <c r="E720" s="3" t="s">
        <v>4670</v>
      </c>
      <c r="G720" t="e">
        <v>#N/A</v>
      </c>
      <c r="H720" t="s">
        <v>2835</v>
      </c>
      <c r="I720">
        <v>115887</v>
      </c>
      <c r="J720" t="e">
        <v>#N/A</v>
      </c>
      <c r="K720" t="e">
        <v>#N/A</v>
      </c>
      <c r="L720">
        <v>2.916666666666667</v>
      </c>
      <c r="M720">
        <v>4.0833333333333339</v>
      </c>
      <c r="N720">
        <v>2.916666666666667</v>
      </c>
      <c r="O720">
        <v>4.0833333333333339</v>
      </c>
      <c r="P720">
        <v>1.01</v>
      </c>
      <c r="Q720" s="4">
        <v>11</v>
      </c>
    </row>
    <row r="721" spans="1:17" x14ac:dyDescent="0.25">
      <c r="A721">
        <v>850</v>
      </c>
      <c r="B721" t="s">
        <v>70</v>
      </c>
      <c r="C721">
        <v>115911</v>
      </c>
      <c r="D721" t="s">
        <v>2836</v>
      </c>
      <c r="E721" s="3" t="s">
        <v>4670</v>
      </c>
      <c r="G721" t="e">
        <v>#N/A</v>
      </c>
      <c r="H721" t="s">
        <v>2836</v>
      </c>
      <c r="I721">
        <v>115911</v>
      </c>
      <c r="J721" t="e">
        <v>#N/A</v>
      </c>
      <c r="K721" t="e">
        <v>#N/A</v>
      </c>
      <c r="L721">
        <v>3.333333333333333</v>
      </c>
      <c r="M721">
        <v>4.6666666666666661</v>
      </c>
      <c r="N721">
        <v>3.333333333333333</v>
      </c>
      <c r="O721">
        <v>4.6666666666666661</v>
      </c>
      <c r="P721">
        <v>1.01</v>
      </c>
      <c r="Q721" s="4">
        <v>11</v>
      </c>
    </row>
    <row r="722" spans="1:17" x14ac:dyDescent="0.25">
      <c r="A722">
        <v>850</v>
      </c>
      <c r="B722" t="s">
        <v>70</v>
      </c>
      <c r="C722">
        <v>115915</v>
      </c>
      <c r="D722" t="s">
        <v>2837</v>
      </c>
      <c r="E722" s="3" t="s">
        <v>4670</v>
      </c>
      <c r="G722" t="e">
        <v>#N/A</v>
      </c>
      <c r="H722" t="s">
        <v>2837</v>
      </c>
      <c r="I722">
        <v>115915</v>
      </c>
      <c r="J722" t="e">
        <v>#N/A</v>
      </c>
      <c r="K722" t="e">
        <v>#N/A</v>
      </c>
      <c r="L722">
        <v>6.6666666666666661</v>
      </c>
      <c r="M722">
        <v>9.3333333333333321</v>
      </c>
      <c r="N722">
        <v>6.6666666666666661</v>
      </c>
      <c r="O722">
        <v>9.3333333333333321</v>
      </c>
      <c r="P722">
        <v>1.01</v>
      </c>
      <c r="Q722" s="4">
        <v>11</v>
      </c>
    </row>
    <row r="723" spans="1:17" x14ac:dyDescent="0.25">
      <c r="A723">
        <v>850</v>
      </c>
      <c r="B723" t="s">
        <v>70</v>
      </c>
      <c r="C723">
        <v>115925</v>
      </c>
      <c r="D723" t="s">
        <v>2838</v>
      </c>
      <c r="E723" s="3" t="s">
        <v>4670</v>
      </c>
      <c r="G723" t="e">
        <v>#N/A</v>
      </c>
      <c r="H723" t="s">
        <v>2838</v>
      </c>
      <c r="I723">
        <v>115925</v>
      </c>
      <c r="J723" t="e">
        <v>#N/A</v>
      </c>
      <c r="K723" t="e">
        <v>#N/A</v>
      </c>
      <c r="L723">
        <v>5</v>
      </c>
      <c r="M723">
        <v>7</v>
      </c>
      <c r="N723">
        <v>5</v>
      </c>
      <c r="O723">
        <v>7</v>
      </c>
      <c r="P723">
        <v>1.01</v>
      </c>
      <c r="Q723" s="4">
        <v>11</v>
      </c>
    </row>
    <row r="724" spans="1:17" x14ac:dyDescent="0.25">
      <c r="A724">
        <v>850</v>
      </c>
      <c r="B724" t="s">
        <v>70</v>
      </c>
      <c r="C724">
        <v>115928</v>
      </c>
      <c r="D724" t="s">
        <v>2839</v>
      </c>
      <c r="E724" s="3" t="s">
        <v>4670</v>
      </c>
      <c r="G724" t="e">
        <v>#N/A</v>
      </c>
      <c r="H724" t="s">
        <v>2839</v>
      </c>
      <c r="I724">
        <v>115928</v>
      </c>
      <c r="J724" t="e">
        <v>#N/A</v>
      </c>
      <c r="K724" t="e">
        <v>#N/A</v>
      </c>
      <c r="L724">
        <v>2.5</v>
      </c>
      <c r="M724">
        <v>3.5</v>
      </c>
      <c r="N724">
        <v>2.5</v>
      </c>
      <c r="O724">
        <v>3.5</v>
      </c>
      <c r="P724">
        <v>1.01</v>
      </c>
      <c r="Q724" s="4">
        <v>11</v>
      </c>
    </row>
    <row r="725" spans="1:17" x14ac:dyDescent="0.25">
      <c r="A725">
        <v>850</v>
      </c>
      <c r="B725" t="s">
        <v>70</v>
      </c>
      <c r="C725">
        <v>115970</v>
      </c>
      <c r="D725" t="s">
        <v>2840</v>
      </c>
      <c r="E725" s="3" t="s">
        <v>4670</v>
      </c>
      <c r="G725" t="e">
        <v>#N/A</v>
      </c>
      <c r="H725" t="s">
        <v>2840</v>
      </c>
      <c r="I725">
        <v>115970</v>
      </c>
      <c r="J725" t="e">
        <v>#N/A</v>
      </c>
      <c r="K725" t="e">
        <v>#N/A</v>
      </c>
      <c r="L725">
        <v>5</v>
      </c>
      <c r="M725">
        <v>7</v>
      </c>
      <c r="N725">
        <v>5</v>
      </c>
      <c r="O725">
        <v>7</v>
      </c>
      <c r="P725">
        <v>1.01</v>
      </c>
      <c r="Q725" s="4">
        <v>11</v>
      </c>
    </row>
    <row r="726" spans="1:17" x14ac:dyDescent="0.25">
      <c r="A726">
        <v>850</v>
      </c>
      <c r="B726" t="s">
        <v>70</v>
      </c>
      <c r="C726">
        <v>115975</v>
      </c>
      <c r="D726" t="s">
        <v>2841</v>
      </c>
      <c r="E726" s="3" t="s">
        <v>4670</v>
      </c>
      <c r="G726" t="e">
        <v>#N/A</v>
      </c>
      <c r="H726" t="s">
        <v>2841</v>
      </c>
      <c r="I726">
        <v>115975</v>
      </c>
      <c r="J726" t="e">
        <v>#N/A</v>
      </c>
      <c r="K726" t="e">
        <v>#N/A</v>
      </c>
      <c r="L726">
        <v>11.666666666666668</v>
      </c>
      <c r="M726">
        <v>16.333333333333336</v>
      </c>
      <c r="N726">
        <v>11.666666666666668</v>
      </c>
      <c r="O726">
        <v>16.333333333333336</v>
      </c>
      <c r="P726">
        <v>1.01</v>
      </c>
      <c r="Q726" s="4">
        <v>11</v>
      </c>
    </row>
    <row r="727" spans="1:17" x14ac:dyDescent="0.25">
      <c r="A727">
        <v>850</v>
      </c>
      <c r="B727" t="s">
        <v>70</v>
      </c>
      <c r="C727">
        <v>115980</v>
      </c>
      <c r="D727" t="s">
        <v>2842</v>
      </c>
      <c r="E727" s="3" t="s">
        <v>4670</v>
      </c>
      <c r="G727" t="e">
        <v>#N/A</v>
      </c>
      <c r="H727" t="s">
        <v>2842</v>
      </c>
      <c r="I727">
        <v>115980</v>
      </c>
      <c r="J727" t="e">
        <v>#N/A</v>
      </c>
      <c r="K727" t="e">
        <v>#N/A</v>
      </c>
      <c r="L727">
        <v>5</v>
      </c>
      <c r="M727">
        <v>7</v>
      </c>
      <c r="N727">
        <v>5</v>
      </c>
      <c r="O727">
        <v>7</v>
      </c>
      <c r="P727">
        <v>1.01</v>
      </c>
      <c r="Q727" s="4">
        <v>11</v>
      </c>
    </row>
    <row r="728" spans="1:17" x14ac:dyDescent="0.25">
      <c r="A728">
        <v>850</v>
      </c>
      <c r="B728" t="s">
        <v>70</v>
      </c>
      <c r="C728">
        <v>116021</v>
      </c>
      <c r="D728" t="s">
        <v>2843</v>
      </c>
      <c r="E728" s="3" t="s">
        <v>4670</v>
      </c>
      <c r="G728" t="e">
        <v>#N/A</v>
      </c>
      <c r="H728" t="s">
        <v>2843</v>
      </c>
      <c r="I728">
        <v>116021</v>
      </c>
      <c r="J728" t="e">
        <v>#N/A</v>
      </c>
      <c r="K728" t="e">
        <v>#N/A</v>
      </c>
      <c r="L728">
        <v>4.166666666666667</v>
      </c>
      <c r="M728">
        <v>5.8333333333333339</v>
      </c>
      <c r="N728">
        <v>4.166666666666667</v>
      </c>
      <c r="O728">
        <v>5.8333333333333339</v>
      </c>
      <c r="P728">
        <v>1.01</v>
      </c>
      <c r="Q728" s="4">
        <v>11</v>
      </c>
    </row>
    <row r="729" spans="1:17" x14ac:dyDescent="0.25">
      <c r="A729">
        <v>850</v>
      </c>
      <c r="B729" t="s">
        <v>70</v>
      </c>
      <c r="C729">
        <v>116060</v>
      </c>
      <c r="D729" t="s">
        <v>2844</v>
      </c>
      <c r="E729" s="3" t="s">
        <v>4670</v>
      </c>
      <c r="G729" t="e">
        <v>#N/A</v>
      </c>
      <c r="H729" t="s">
        <v>2844</v>
      </c>
      <c r="I729">
        <v>116060</v>
      </c>
      <c r="J729" t="e">
        <v>#N/A</v>
      </c>
      <c r="K729" t="e">
        <v>#N/A</v>
      </c>
      <c r="L729">
        <v>3.75</v>
      </c>
      <c r="M729">
        <v>5.25</v>
      </c>
      <c r="N729">
        <v>3.75</v>
      </c>
      <c r="O729">
        <v>5.25</v>
      </c>
      <c r="P729">
        <v>1.01</v>
      </c>
      <c r="Q729" s="4">
        <v>11</v>
      </c>
    </row>
    <row r="730" spans="1:17" x14ac:dyDescent="0.25">
      <c r="A730">
        <v>850</v>
      </c>
      <c r="B730" t="s">
        <v>70</v>
      </c>
      <c r="C730">
        <v>116072</v>
      </c>
      <c r="D730" t="s">
        <v>2845</v>
      </c>
      <c r="E730" s="3" t="s">
        <v>4670</v>
      </c>
      <c r="G730" t="e">
        <v>#N/A</v>
      </c>
      <c r="H730" t="s">
        <v>2845</v>
      </c>
      <c r="I730">
        <v>116072</v>
      </c>
      <c r="J730" t="e">
        <v>#N/A</v>
      </c>
      <c r="K730" t="e">
        <v>#N/A</v>
      </c>
      <c r="L730">
        <v>4.166666666666667</v>
      </c>
      <c r="M730">
        <v>5.8333333333333339</v>
      </c>
      <c r="N730">
        <v>4.166666666666667</v>
      </c>
      <c r="O730">
        <v>5.8333333333333339</v>
      </c>
      <c r="P730">
        <v>1.01</v>
      </c>
      <c r="Q730" s="4">
        <v>11</v>
      </c>
    </row>
    <row r="731" spans="1:17" x14ac:dyDescent="0.25">
      <c r="A731">
        <v>850</v>
      </c>
      <c r="B731" t="s">
        <v>70</v>
      </c>
      <c r="C731">
        <v>116146</v>
      </c>
      <c r="D731" t="s">
        <v>2846</v>
      </c>
      <c r="E731" s="3" t="s">
        <v>4670</v>
      </c>
      <c r="G731" t="e">
        <v>#N/A</v>
      </c>
      <c r="H731" t="s">
        <v>2846</v>
      </c>
      <c r="I731">
        <v>116146</v>
      </c>
      <c r="J731" t="e">
        <v>#N/A</v>
      </c>
      <c r="K731" t="e">
        <v>#N/A</v>
      </c>
      <c r="L731">
        <v>2.5</v>
      </c>
      <c r="M731">
        <v>3.5</v>
      </c>
      <c r="N731">
        <v>2.5</v>
      </c>
      <c r="O731">
        <v>3.5</v>
      </c>
      <c r="P731">
        <v>1.01</v>
      </c>
      <c r="Q731" s="4">
        <v>11</v>
      </c>
    </row>
    <row r="732" spans="1:17" x14ac:dyDescent="0.25">
      <c r="A732">
        <v>850</v>
      </c>
      <c r="B732" t="s">
        <v>70</v>
      </c>
      <c r="C732">
        <v>116155</v>
      </c>
      <c r="D732" t="s">
        <v>2847</v>
      </c>
      <c r="E732" s="3" t="s">
        <v>4670</v>
      </c>
      <c r="G732" t="e">
        <v>#N/A</v>
      </c>
      <c r="H732" t="s">
        <v>2847</v>
      </c>
      <c r="I732">
        <v>116155</v>
      </c>
      <c r="J732" t="e">
        <v>#N/A</v>
      </c>
      <c r="K732" t="e">
        <v>#N/A</v>
      </c>
      <c r="L732">
        <v>8.3333333333333339</v>
      </c>
      <c r="M732">
        <v>11.666666666666668</v>
      </c>
      <c r="N732">
        <v>8.3333333333333339</v>
      </c>
      <c r="O732">
        <v>11.666666666666668</v>
      </c>
      <c r="P732">
        <v>1.01</v>
      </c>
      <c r="Q732" s="4">
        <v>11</v>
      </c>
    </row>
    <row r="733" spans="1:17" x14ac:dyDescent="0.25">
      <c r="A733">
        <v>850</v>
      </c>
      <c r="B733" t="s">
        <v>70</v>
      </c>
      <c r="C733">
        <v>116157</v>
      </c>
      <c r="D733" t="s">
        <v>2848</v>
      </c>
      <c r="E733" s="3" t="s">
        <v>4670</v>
      </c>
      <c r="G733" t="e">
        <v>#N/A</v>
      </c>
      <c r="H733" t="s">
        <v>2848</v>
      </c>
      <c r="I733">
        <v>116157</v>
      </c>
      <c r="J733" t="e">
        <v>#N/A</v>
      </c>
      <c r="K733" t="e">
        <v>#N/A</v>
      </c>
      <c r="L733">
        <v>6.6666666666666661</v>
      </c>
      <c r="M733">
        <v>14</v>
      </c>
      <c r="N733">
        <v>6.6666666666666661</v>
      </c>
      <c r="O733">
        <v>14</v>
      </c>
      <c r="P733">
        <v>1.01</v>
      </c>
      <c r="Q733" s="4">
        <v>11</v>
      </c>
    </row>
    <row r="734" spans="1:17" x14ac:dyDescent="0.25">
      <c r="A734">
        <v>850</v>
      </c>
      <c r="B734" t="s">
        <v>70</v>
      </c>
      <c r="C734">
        <v>116158</v>
      </c>
      <c r="D734" t="s">
        <v>2849</v>
      </c>
      <c r="E734" s="3" t="s">
        <v>4670</v>
      </c>
      <c r="G734" t="e">
        <v>#N/A</v>
      </c>
      <c r="H734" t="s">
        <v>2849</v>
      </c>
      <c r="I734">
        <v>116158</v>
      </c>
      <c r="J734" t="e">
        <v>#N/A</v>
      </c>
      <c r="K734" t="e">
        <v>#N/A</v>
      </c>
      <c r="L734">
        <v>9.5833333333333339</v>
      </c>
      <c r="M734">
        <v>13.416666666666668</v>
      </c>
      <c r="N734">
        <v>9.5833333333333339</v>
      </c>
      <c r="O734">
        <v>13.416666666666668</v>
      </c>
      <c r="P734">
        <v>1.01</v>
      </c>
      <c r="Q734" s="4">
        <v>11</v>
      </c>
    </row>
    <row r="735" spans="1:17" x14ac:dyDescent="0.25">
      <c r="A735">
        <v>851</v>
      </c>
      <c r="B735" t="s">
        <v>117</v>
      </c>
      <c r="C735">
        <v>116187</v>
      </c>
      <c r="D735" t="s">
        <v>2893</v>
      </c>
      <c r="E735" s="3" t="s">
        <v>4670</v>
      </c>
      <c r="G735" t="e">
        <v>#N/A</v>
      </c>
      <c r="H735" t="s">
        <v>2893</v>
      </c>
      <c r="I735">
        <v>116187</v>
      </c>
      <c r="J735" t="e">
        <v>#N/A</v>
      </c>
      <c r="K735" t="e">
        <v>#N/A</v>
      </c>
      <c r="L735">
        <v>4.166666666666667</v>
      </c>
      <c r="M735">
        <v>5.8333333333333339</v>
      </c>
      <c r="N735">
        <v>4.166666666666667</v>
      </c>
      <c r="O735">
        <v>5.8333333333333339</v>
      </c>
      <c r="P735">
        <v>1.01</v>
      </c>
      <c r="Q735" s="4">
        <v>11</v>
      </c>
    </row>
    <row r="736" spans="1:17" x14ac:dyDescent="0.25">
      <c r="A736">
        <v>851</v>
      </c>
      <c r="B736" t="s">
        <v>117</v>
      </c>
      <c r="C736">
        <v>116200</v>
      </c>
      <c r="D736" t="s">
        <v>2894</v>
      </c>
      <c r="E736" s="3" t="s">
        <v>4670</v>
      </c>
      <c r="G736" t="e">
        <v>#N/A</v>
      </c>
      <c r="H736" t="s">
        <v>2894</v>
      </c>
      <c r="I736">
        <v>116200</v>
      </c>
      <c r="J736" t="e">
        <v>#N/A</v>
      </c>
      <c r="K736" t="e">
        <v>#N/A</v>
      </c>
      <c r="L736">
        <v>3.333333333333333</v>
      </c>
      <c r="M736">
        <v>4.6666666666666661</v>
      </c>
      <c r="N736">
        <v>3.333333333333333</v>
      </c>
      <c r="O736">
        <v>4.6666666666666661</v>
      </c>
      <c r="P736">
        <v>1.01</v>
      </c>
      <c r="Q736" s="4">
        <v>11</v>
      </c>
    </row>
    <row r="737" spans="1:17" x14ac:dyDescent="0.25">
      <c r="A737">
        <v>850</v>
      </c>
      <c r="B737" t="s">
        <v>70</v>
      </c>
      <c r="C737">
        <v>116237</v>
      </c>
      <c r="D737" t="s">
        <v>2850</v>
      </c>
      <c r="E737" s="3" t="s">
        <v>4670</v>
      </c>
      <c r="G737" t="e">
        <v>#N/A</v>
      </c>
      <c r="H737" t="s">
        <v>2850</v>
      </c>
      <c r="I737">
        <v>116237</v>
      </c>
      <c r="J737" t="e">
        <v>#N/A</v>
      </c>
      <c r="K737" t="e">
        <v>#N/A</v>
      </c>
      <c r="L737">
        <v>2.5</v>
      </c>
      <c r="M737">
        <v>3.5</v>
      </c>
      <c r="N737">
        <v>2.5</v>
      </c>
      <c r="O737">
        <v>3.5</v>
      </c>
      <c r="P737">
        <v>1.01</v>
      </c>
      <c r="Q737" s="4">
        <v>11</v>
      </c>
    </row>
    <row r="738" spans="1:17" x14ac:dyDescent="0.25">
      <c r="A738">
        <v>852</v>
      </c>
      <c r="B738" t="s">
        <v>135</v>
      </c>
      <c r="C738">
        <v>116263</v>
      </c>
      <c r="D738" t="s">
        <v>4201</v>
      </c>
      <c r="E738" s="3" t="s">
        <v>4670</v>
      </c>
      <c r="G738" t="e">
        <v>#N/A</v>
      </c>
      <c r="H738" t="s">
        <v>2898</v>
      </c>
      <c r="I738">
        <v>116263</v>
      </c>
      <c r="J738" t="e">
        <v>#N/A</v>
      </c>
      <c r="K738" t="e">
        <v>#N/A</v>
      </c>
      <c r="L738">
        <v>4.166666666666667</v>
      </c>
      <c r="M738">
        <v>5.8333333333333339</v>
      </c>
      <c r="N738">
        <v>4.166666666666667</v>
      </c>
      <c r="O738">
        <v>5.8333333333333339</v>
      </c>
      <c r="P738">
        <v>1.01</v>
      </c>
      <c r="Q738" s="4">
        <v>11</v>
      </c>
    </row>
    <row r="739" spans="1:17" x14ac:dyDescent="0.25">
      <c r="A739">
        <v>850</v>
      </c>
      <c r="B739" t="s">
        <v>70</v>
      </c>
      <c r="C739">
        <v>116265</v>
      </c>
      <c r="D739" t="s">
        <v>2851</v>
      </c>
      <c r="E739" s="3" t="s">
        <v>4670</v>
      </c>
      <c r="G739" t="e">
        <v>#N/A</v>
      </c>
      <c r="H739" t="s">
        <v>2851</v>
      </c>
      <c r="I739">
        <v>116265</v>
      </c>
      <c r="J739" t="e">
        <v>#N/A</v>
      </c>
      <c r="K739" t="e">
        <v>#N/A</v>
      </c>
      <c r="L739">
        <v>10</v>
      </c>
      <c r="M739">
        <v>14</v>
      </c>
      <c r="N739">
        <v>10</v>
      </c>
      <c r="O739">
        <v>14</v>
      </c>
      <c r="P739">
        <v>1.01</v>
      </c>
      <c r="Q739" s="4">
        <v>11</v>
      </c>
    </row>
    <row r="740" spans="1:17" x14ac:dyDescent="0.25">
      <c r="A740">
        <v>850</v>
      </c>
      <c r="B740" t="s">
        <v>70</v>
      </c>
      <c r="C740">
        <v>116300</v>
      </c>
      <c r="D740" t="s">
        <v>2854</v>
      </c>
      <c r="E740" s="3" t="s">
        <v>4680</v>
      </c>
      <c r="G740" t="e">
        <v>#N/A</v>
      </c>
      <c r="H740" t="s">
        <v>2854</v>
      </c>
      <c r="I740">
        <v>116300</v>
      </c>
      <c r="J740" t="e">
        <v>#N/A</v>
      </c>
      <c r="K740" t="e">
        <v>#N/A</v>
      </c>
      <c r="L740">
        <v>5.8333333333333339</v>
      </c>
      <c r="M740">
        <v>8.1666666666666679</v>
      </c>
      <c r="N740">
        <v>5.8333333333333339</v>
      </c>
      <c r="O740">
        <v>8.1666666666666679</v>
      </c>
      <c r="P740">
        <v>1.01</v>
      </c>
      <c r="Q740" s="4">
        <v>11</v>
      </c>
    </row>
    <row r="741" spans="1:17" x14ac:dyDescent="0.25">
      <c r="A741">
        <v>850</v>
      </c>
      <c r="B741" t="s">
        <v>70</v>
      </c>
      <c r="C741">
        <v>116307</v>
      </c>
      <c r="D741" t="s">
        <v>4720</v>
      </c>
      <c r="E741" s="3" t="s">
        <v>4680</v>
      </c>
      <c r="G741" t="e">
        <v>#N/A</v>
      </c>
      <c r="H741" t="s">
        <v>2855</v>
      </c>
      <c r="I741">
        <v>116307</v>
      </c>
      <c r="J741" t="e">
        <v>#N/A</v>
      </c>
      <c r="K741" t="e">
        <v>#N/A</v>
      </c>
      <c r="L741">
        <v>2.0833333333333335</v>
      </c>
      <c r="M741">
        <v>2.916666666666667</v>
      </c>
      <c r="N741">
        <v>2.0833333333333335</v>
      </c>
      <c r="O741">
        <v>2.916666666666667</v>
      </c>
      <c r="P741">
        <v>1.01</v>
      </c>
      <c r="Q741" s="4">
        <v>11</v>
      </c>
    </row>
    <row r="742" spans="1:17" x14ac:dyDescent="0.25">
      <c r="A742">
        <v>850</v>
      </c>
      <c r="B742" t="s">
        <v>70</v>
      </c>
      <c r="C742">
        <v>116309</v>
      </c>
      <c r="D742" t="s">
        <v>2856</v>
      </c>
      <c r="E742" s="3" t="s">
        <v>4680</v>
      </c>
      <c r="G742" t="e">
        <v>#N/A</v>
      </c>
      <c r="H742" t="s">
        <v>2856</v>
      </c>
      <c r="I742">
        <v>116309</v>
      </c>
      <c r="J742" t="e">
        <v>#N/A</v>
      </c>
      <c r="K742" t="e">
        <v>#N/A</v>
      </c>
      <c r="L742">
        <v>2.5</v>
      </c>
      <c r="M742">
        <v>3.5</v>
      </c>
      <c r="N742">
        <v>2.5</v>
      </c>
      <c r="O742">
        <v>3.5</v>
      </c>
      <c r="P742">
        <v>1.01</v>
      </c>
      <c r="Q742" s="4">
        <v>11</v>
      </c>
    </row>
    <row r="743" spans="1:17" x14ac:dyDescent="0.25">
      <c r="A743">
        <v>850</v>
      </c>
      <c r="B743" t="s">
        <v>70</v>
      </c>
      <c r="C743">
        <v>116376</v>
      </c>
      <c r="D743" t="s">
        <v>2857</v>
      </c>
      <c r="E743" s="3" t="s">
        <v>4668</v>
      </c>
      <c r="G743" t="e">
        <v>#N/A</v>
      </c>
      <c r="H743" t="s">
        <v>2857</v>
      </c>
      <c r="I743">
        <v>116376</v>
      </c>
      <c r="J743" t="e">
        <v>#N/A</v>
      </c>
      <c r="K743" t="e">
        <v>#N/A</v>
      </c>
      <c r="L743">
        <v>2.5</v>
      </c>
      <c r="M743">
        <v>3.5</v>
      </c>
      <c r="N743">
        <v>2.5</v>
      </c>
      <c r="O743">
        <v>3.5</v>
      </c>
      <c r="P743">
        <v>1.01</v>
      </c>
      <c r="Q743" s="4">
        <v>11</v>
      </c>
    </row>
    <row r="744" spans="1:17" x14ac:dyDescent="0.25">
      <c r="A744">
        <v>850</v>
      </c>
      <c r="B744" t="s">
        <v>70</v>
      </c>
      <c r="C744">
        <v>116411</v>
      </c>
      <c r="D744" t="s">
        <v>2859</v>
      </c>
      <c r="E744" s="3" t="s">
        <v>4670</v>
      </c>
      <c r="G744" t="e">
        <v>#N/A</v>
      </c>
      <c r="H744" t="s">
        <v>2859</v>
      </c>
      <c r="I744">
        <v>116411</v>
      </c>
      <c r="J744" t="e">
        <v>#N/A</v>
      </c>
      <c r="K744" t="e">
        <v>#N/A</v>
      </c>
      <c r="L744">
        <v>7.9166666666666661</v>
      </c>
      <c r="M744">
        <v>11.083333333333332</v>
      </c>
      <c r="N744">
        <v>7.9166666666666661</v>
      </c>
      <c r="O744">
        <v>11.083333333333332</v>
      </c>
      <c r="P744">
        <v>1.01</v>
      </c>
      <c r="Q744" s="4">
        <v>11</v>
      </c>
    </row>
    <row r="745" spans="1:17" x14ac:dyDescent="0.25">
      <c r="A745">
        <v>850</v>
      </c>
      <c r="B745" t="s">
        <v>70</v>
      </c>
      <c r="C745">
        <v>116418</v>
      </c>
      <c r="D745" t="s">
        <v>2860</v>
      </c>
      <c r="E745" s="3" t="s">
        <v>4670</v>
      </c>
      <c r="G745" t="e">
        <v>#N/A</v>
      </c>
      <c r="H745" t="s">
        <v>2860</v>
      </c>
      <c r="I745">
        <v>116418</v>
      </c>
      <c r="J745" t="e">
        <v>#N/A</v>
      </c>
      <c r="K745" t="e">
        <v>#N/A</v>
      </c>
      <c r="L745">
        <v>6.25</v>
      </c>
      <c r="M745">
        <v>8.75</v>
      </c>
      <c r="N745">
        <v>6.25</v>
      </c>
      <c r="O745">
        <v>8.75</v>
      </c>
      <c r="P745">
        <v>1.01</v>
      </c>
      <c r="Q745" s="4">
        <v>11</v>
      </c>
    </row>
    <row r="746" spans="1:17" x14ac:dyDescent="0.25">
      <c r="A746">
        <v>850</v>
      </c>
      <c r="B746" t="s">
        <v>70</v>
      </c>
      <c r="C746">
        <v>116432</v>
      </c>
      <c r="D746" t="s">
        <v>2861</v>
      </c>
      <c r="E746" s="3" t="s">
        <v>4670</v>
      </c>
      <c r="G746" t="e">
        <v>#N/A</v>
      </c>
      <c r="H746" t="s">
        <v>2861</v>
      </c>
      <c r="I746">
        <v>116432</v>
      </c>
      <c r="J746" t="e">
        <v>#N/A</v>
      </c>
      <c r="K746" t="e">
        <v>#N/A</v>
      </c>
      <c r="L746">
        <v>5</v>
      </c>
      <c r="M746">
        <v>7</v>
      </c>
      <c r="N746">
        <v>5</v>
      </c>
      <c r="O746">
        <v>7</v>
      </c>
      <c r="P746">
        <v>1.01</v>
      </c>
      <c r="Q746" s="4">
        <v>11</v>
      </c>
    </row>
    <row r="747" spans="1:17" x14ac:dyDescent="0.25">
      <c r="A747">
        <v>850</v>
      </c>
      <c r="B747" t="s">
        <v>70</v>
      </c>
      <c r="C747">
        <v>116437</v>
      </c>
      <c r="D747" t="s">
        <v>2862</v>
      </c>
      <c r="E747" s="3" t="s">
        <v>4670</v>
      </c>
      <c r="G747" t="e">
        <v>#N/A</v>
      </c>
      <c r="H747" t="s">
        <v>2862</v>
      </c>
      <c r="I747">
        <v>116437</v>
      </c>
      <c r="J747" t="e">
        <v>#N/A</v>
      </c>
      <c r="K747" t="e">
        <v>#N/A</v>
      </c>
      <c r="L747">
        <v>7.0833333333333339</v>
      </c>
      <c r="M747">
        <v>8.75</v>
      </c>
      <c r="N747">
        <v>7.0833333333333339</v>
      </c>
      <c r="O747">
        <v>8.75</v>
      </c>
      <c r="P747">
        <v>1.01</v>
      </c>
      <c r="Q747" s="4">
        <v>11</v>
      </c>
    </row>
    <row r="748" spans="1:17" x14ac:dyDescent="0.25">
      <c r="A748">
        <v>850</v>
      </c>
      <c r="B748" t="s">
        <v>70</v>
      </c>
      <c r="C748">
        <v>116438</v>
      </c>
      <c r="D748" t="s">
        <v>2863</v>
      </c>
      <c r="E748" s="3" t="s">
        <v>4670</v>
      </c>
      <c r="G748" t="e">
        <v>#N/A</v>
      </c>
      <c r="H748" t="s">
        <v>2863</v>
      </c>
      <c r="I748">
        <v>116438</v>
      </c>
      <c r="J748" t="e">
        <v>#N/A</v>
      </c>
      <c r="K748" t="e">
        <v>#N/A</v>
      </c>
      <c r="L748">
        <v>2.5</v>
      </c>
      <c r="M748">
        <v>3.5</v>
      </c>
      <c r="N748">
        <v>2.5</v>
      </c>
      <c r="O748">
        <v>3.5</v>
      </c>
      <c r="P748">
        <v>1.01</v>
      </c>
      <c r="Q748" s="4">
        <v>11</v>
      </c>
    </row>
    <row r="749" spans="1:17" x14ac:dyDescent="0.25">
      <c r="A749">
        <v>850</v>
      </c>
      <c r="B749" t="s">
        <v>70</v>
      </c>
      <c r="C749">
        <v>116440</v>
      </c>
      <c r="D749" t="s">
        <v>2864</v>
      </c>
      <c r="E749" s="3" t="s">
        <v>4670</v>
      </c>
      <c r="G749" t="e">
        <v>#N/A</v>
      </c>
      <c r="H749" t="s">
        <v>2864</v>
      </c>
      <c r="I749">
        <v>116440</v>
      </c>
      <c r="J749" t="e">
        <v>#N/A</v>
      </c>
      <c r="K749" t="e">
        <v>#N/A</v>
      </c>
      <c r="L749">
        <v>5</v>
      </c>
      <c r="M749">
        <v>7</v>
      </c>
      <c r="N749">
        <v>5</v>
      </c>
      <c r="O749">
        <v>7</v>
      </c>
      <c r="P749">
        <v>1.01</v>
      </c>
      <c r="Q749" s="4">
        <v>11</v>
      </c>
    </row>
    <row r="750" spans="1:17" x14ac:dyDescent="0.25">
      <c r="A750">
        <v>850</v>
      </c>
      <c r="B750" t="s">
        <v>70</v>
      </c>
      <c r="C750">
        <v>116445</v>
      </c>
      <c r="D750" t="s">
        <v>2865</v>
      </c>
      <c r="E750" s="3" t="s">
        <v>4670</v>
      </c>
      <c r="G750" t="e">
        <v>#N/A</v>
      </c>
      <c r="H750" t="s">
        <v>2865</v>
      </c>
      <c r="I750">
        <v>116445</v>
      </c>
      <c r="J750" t="e">
        <v>#N/A</v>
      </c>
      <c r="K750" t="e">
        <v>#N/A</v>
      </c>
      <c r="L750">
        <v>15</v>
      </c>
      <c r="M750">
        <v>16.916666666666664</v>
      </c>
      <c r="N750">
        <v>15</v>
      </c>
      <c r="O750">
        <v>16.916666666666664</v>
      </c>
      <c r="P750">
        <v>1.01</v>
      </c>
      <c r="Q750" s="4">
        <v>11</v>
      </c>
    </row>
    <row r="751" spans="1:17" x14ac:dyDescent="0.25">
      <c r="A751">
        <v>850</v>
      </c>
      <c r="B751" t="s">
        <v>70</v>
      </c>
      <c r="C751">
        <v>116446</v>
      </c>
      <c r="D751" t="s">
        <v>2866</v>
      </c>
      <c r="E751" s="3" t="s">
        <v>4679</v>
      </c>
      <c r="G751" t="e">
        <v>#N/A</v>
      </c>
      <c r="H751" t="s">
        <v>2866</v>
      </c>
      <c r="I751">
        <v>116446</v>
      </c>
      <c r="J751" t="e">
        <v>#N/A</v>
      </c>
      <c r="K751" t="e">
        <v>#N/A</v>
      </c>
      <c r="L751">
        <v>2.0833333333333335</v>
      </c>
      <c r="M751">
        <v>2.916666666666667</v>
      </c>
      <c r="N751">
        <v>2.0833333333333335</v>
      </c>
      <c r="O751">
        <v>2.916666666666667</v>
      </c>
      <c r="P751">
        <v>1.01</v>
      </c>
      <c r="Q751" s="4">
        <v>11</v>
      </c>
    </row>
    <row r="752" spans="1:17" x14ac:dyDescent="0.25">
      <c r="A752">
        <v>850</v>
      </c>
      <c r="B752" t="s">
        <v>70</v>
      </c>
      <c r="C752">
        <v>116448</v>
      </c>
      <c r="D752" t="s">
        <v>2867</v>
      </c>
      <c r="E752" s="3" t="s">
        <v>4670</v>
      </c>
      <c r="G752" t="e">
        <v>#N/A</v>
      </c>
      <c r="H752" t="s">
        <v>2867</v>
      </c>
      <c r="I752">
        <v>116448</v>
      </c>
      <c r="J752" t="e">
        <v>#N/A</v>
      </c>
      <c r="K752" t="e">
        <v>#N/A</v>
      </c>
      <c r="L752">
        <v>8.3333333333333339</v>
      </c>
      <c r="M752">
        <v>11.666666666666668</v>
      </c>
      <c r="N752">
        <v>8.3333333333333339</v>
      </c>
      <c r="O752">
        <v>11.666666666666668</v>
      </c>
      <c r="P752">
        <v>1.01</v>
      </c>
      <c r="Q752" s="4">
        <v>11</v>
      </c>
    </row>
    <row r="753" spans="1:17" x14ac:dyDescent="0.25">
      <c r="A753">
        <v>852</v>
      </c>
      <c r="B753" t="s">
        <v>135</v>
      </c>
      <c r="C753">
        <v>116453</v>
      </c>
      <c r="D753" t="s">
        <v>2899</v>
      </c>
      <c r="E753" s="3" t="s">
        <v>4679</v>
      </c>
      <c r="G753" t="e">
        <v>#N/A</v>
      </c>
      <c r="H753" t="s">
        <v>2899</v>
      </c>
      <c r="I753">
        <v>116453</v>
      </c>
      <c r="J753" t="e">
        <v>#N/A</v>
      </c>
      <c r="K753" t="e">
        <v>#N/A</v>
      </c>
      <c r="L753">
        <v>7.0833333333333339</v>
      </c>
      <c r="M753">
        <v>9.9166666666666679</v>
      </c>
      <c r="N753">
        <v>7.0833333333333339</v>
      </c>
      <c r="O753">
        <v>9.9166666666666679</v>
      </c>
      <c r="P753">
        <v>1.01</v>
      </c>
      <c r="Q753" s="4">
        <v>11</v>
      </c>
    </row>
    <row r="754" spans="1:17" x14ac:dyDescent="0.25">
      <c r="A754">
        <v>852</v>
      </c>
      <c r="B754" t="s">
        <v>135</v>
      </c>
      <c r="C754">
        <v>116458</v>
      </c>
      <c r="D754" t="s">
        <v>2900</v>
      </c>
      <c r="E754" s="3" t="s">
        <v>4679</v>
      </c>
      <c r="F754">
        <v>34943</v>
      </c>
      <c r="G754" t="e">
        <v>#N/A</v>
      </c>
      <c r="H754" t="s">
        <v>2900</v>
      </c>
      <c r="I754">
        <v>116458</v>
      </c>
      <c r="J754" t="e">
        <v>#N/A</v>
      </c>
      <c r="K754" t="e">
        <v>#N/A</v>
      </c>
      <c r="L754">
        <v>20.833333333333336</v>
      </c>
      <c r="M754">
        <v>29.166666666666668</v>
      </c>
      <c r="N754">
        <v>20.833333333333336</v>
      </c>
      <c r="O754">
        <v>29.166666666666668</v>
      </c>
      <c r="P754">
        <v>1.01</v>
      </c>
      <c r="Q754" s="4">
        <v>11</v>
      </c>
    </row>
    <row r="755" spans="1:17" x14ac:dyDescent="0.25">
      <c r="A755">
        <v>850</v>
      </c>
      <c r="B755" t="s">
        <v>70</v>
      </c>
      <c r="C755">
        <v>116468</v>
      </c>
      <c r="D755" t="s">
        <v>2868</v>
      </c>
      <c r="E755" s="3" t="s">
        <v>4670</v>
      </c>
      <c r="G755" t="e">
        <v>#N/A</v>
      </c>
      <c r="H755" t="s">
        <v>2868</v>
      </c>
      <c r="I755">
        <v>116468</v>
      </c>
      <c r="J755" t="e">
        <v>#N/A</v>
      </c>
      <c r="K755" t="e">
        <v>#N/A</v>
      </c>
      <c r="L755">
        <v>5</v>
      </c>
      <c r="M755">
        <v>7</v>
      </c>
      <c r="N755">
        <v>5</v>
      </c>
      <c r="O755">
        <v>7</v>
      </c>
      <c r="P755">
        <v>1.01</v>
      </c>
      <c r="Q755" s="4">
        <v>11</v>
      </c>
    </row>
    <row r="756" spans="1:17" x14ac:dyDescent="0.25">
      <c r="A756">
        <v>850</v>
      </c>
      <c r="B756" t="s">
        <v>70</v>
      </c>
      <c r="C756">
        <v>116488</v>
      </c>
      <c r="D756" t="s">
        <v>2869</v>
      </c>
      <c r="E756" s="3" t="s">
        <v>4679</v>
      </c>
      <c r="G756" t="e">
        <v>#N/A</v>
      </c>
      <c r="H756" t="s">
        <v>2869</v>
      </c>
      <c r="I756">
        <v>116488</v>
      </c>
      <c r="J756" t="e">
        <v>#N/A</v>
      </c>
      <c r="K756" t="e">
        <v>#N/A</v>
      </c>
      <c r="L756">
        <v>5.8333333333333339</v>
      </c>
      <c r="M756">
        <v>8.1666666666666679</v>
      </c>
      <c r="N756">
        <v>5.8333333333333339</v>
      </c>
      <c r="O756">
        <v>8.1666666666666679</v>
      </c>
      <c r="P756">
        <v>1.01</v>
      </c>
      <c r="Q756" s="4">
        <v>11</v>
      </c>
    </row>
    <row r="757" spans="1:17" x14ac:dyDescent="0.25">
      <c r="A757">
        <v>850</v>
      </c>
      <c r="B757" t="s">
        <v>70</v>
      </c>
      <c r="C757">
        <v>116504</v>
      </c>
      <c r="D757" t="s">
        <v>2870</v>
      </c>
      <c r="E757" s="3" t="s">
        <v>4679</v>
      </c>
      <c r="G757" t="e">
        <v>#N/A</v>
      </c>
      <c r="H757" t="s">
        <v>2870</v>
      </c>
      <c r="I757">
        <v>116504</v>
      </c>
      <c r="J757" t="e">
        <v>#N/A</v>
      </c>
      <c r="K757" t="e">
        <v>#N/A</v>
      </c>
      <c r="L757">
        <v>8.3333333333333339</v>
      </c>
      <c r="M757">
        <v>11.666666666666668</v>
      </c>
      <c r="N757">
        <v>8.3333333333333339</v>
      </c>
      <c r="O757">
        <v>11.666666666666668</v>
      </c>
      <c r="P757">
        <v>1.01</v>
      </c>
      <c r="Q757" s="4">
        <v>11</v>
      </c>
    </row>
    <row r="758" spans="1:17" x14ac:dyDescent="0.25">
      <c r="A758">
        <v>851</v>
      </c>
      <c r="B758" t="s">
        <v>117</v>
      </c>
      <c r="C758">
        <v>116505</v>
      </c>
      <c r="D758" t="s">
        <v>2895</v>
      </c>
      <c r="E758" s="3" t="s">
        <v>4668</v>
      </c>
      <c r="G758" t="e">
        <v>#N/A</v>
      </c>
      <c r="H758" t="s">
        <v>2895</v>
      </c>
      <c r="I758">
        <v>116505</v>
      </c>
      <c r="J758" t="e">
        <v>#N/A</v>
      </c>
      <c r="K758" t="e">
        <v>#N/A</v>
      </c>
      <c r="L758">
        <v>3.75</v>
      </c>
      <c r="M758">
        <v>5.25</v>
      </c>
      <c r="N758">
        <v>3.75</v>
      </c>
      <c r="O758">
        <v>5.25</v>
      </c>
      <c r="P758">
        <v>1.01</v>
      </c>
      <c r="Q758" s="4">
        <v>11</v>
      </c>
    </row>
    <row r="759" spans="1:17" x14ac:dyDescent="0.25">
      <c r="A759">
        <v>850</v>
      </c>
      <c r="B759" t="s">
        <v>70</v>
      </c>
      <c r="C759">
        <v>116511</v>
      </c>
      <c r="D759" t="s">
        <v>2871</v>
      </c>
      <c r="E759" s="3" t="s">
        <v>4673</v>
      </c>
      <c r="G759" t="e">
        <v>#N/A</v>
      </c>
      <c r="H759" t="s">
        <v>2871</v>
      </c>
      <c r="I759">
        <v>116511</v>
      </c>
      <c r="J759" t="e">
        <v>#N/A</v>
      </c>
      <c r="K759" t="e">
        <v>#N/A</v>
      </c>
      <c r="L759">
        <v>90</v>
      </c>
      <c r="M759">
        <v>126</v>
      </c>
      <c r="N759">
        <v>90</v>
      </c>
      <c r="O759">
        <v>126</v>
      </c>
      <c r="P759">
        <v>0</v>
      </c>
      <c r="Q759" s="4">
        <v>10</v>
      </c>
    </row>
    <row r="760" spans="1:17" x14ac:dyDescent="0.25">
      <c r="A760">
        <v>850</v>
      </c>
      <c r="B760" t="s">
        <v>70</v>
      </c>
      <c r="C760">
        <v>116600</v>
      </c>
      <c r="D760" t="s">
        <v>2874</v>
      </c>
      <c r="E760" s="3" t="s">
        <v>4673</v>
      </c>
      <c r="G760" t="e">
        <v>#N/A</v>
      </c>
      <c r="H760" t="s">
        <v>2874</v>
      </c>
      <c r="I760">
        <v>116600</v>
      </c>
      <c r="J760" t="e">
        <v>#N/A</v>
      </c>
      <c r="K760" t="e">
        <v>#N/A</v>
      </c>
      <c r="L760">
        <v>57.083333333333329</v>
      </c>
      <c r="M760">
        <v>86.916666666666657</v>
      </c>
      <c r="N760">
        <v>57.083333333333329</v>
      </c>
      <c r="O760">
        <v>86.916666666666657</v>
      </c>
      <c r="P760">
        <v>0</v>
      </c>
      <c r="Q760" s="4">
        <v>10</v>
      </c>
    </row>
    <row r="761" spans="1:17" x14ac:dyDescent="0.25">
      <c r="A761">
        <v>850</v>
      </c>
      <c r="B761" t="s">
        <v>70</v>
      </c>
      <c r="C761">
        <v>116603</v>
      </c>
      <c r="D761" t="s">
        <v>2875</v>
      </c>
      <c r="E761" s="3" t="s">
        <v>4673</v>
      </c>
      <c r="G761" t="e">
        <v>#N/A</v>
      </c>
      <c r="H761" t="s">
        <v>2875</v>
      </c>
      <c r="I761">
        <v>116603</v>
      </c>
      <c r="J761" t="e">
        <v>#N/A</v>
      </c>
      <c r="K761" t="e">
        <v>#N/A</v>
      </c>
      <c r="L761">
        <v>40.416666666666671</v>
      </c>
      <c r="M761">
        <v>56.583333333333336</v>
      </c>
      <c r="N761">
        <v>40.416666666666671</v>
      </c>
      <c r="O761">
        <v>56.583333333333336</v>
      </c>
      <c r="P761">
        <v>0</v>
      </c>
      <c r="Q761" s="4">
        <v>10</v>
      </c>
    </row>
    <row r="762" spans="1:17" x14ac:dyDescent="0.25">
      <c r="A762">
        <v>850</v>
      </c>
      <c r="B762" t="s">
        <v>70</v>
      </c>
      <c r="C762">
        <v>116604</v>
      </c>
      <c r="D762" t="s">
        <v>2876</v>
      </c>
      <c r="E762" s="3" t="s">
        <v>4673</v>
      </c>
      <c r="G762" t="e">
        <v>#N/A</v>
      </c>
      <c r="H762" t="s">
        <v>2876</v>
      </c>
      <c r="I762">
        <v>116604</v>
      </c>
      <c r="J762" t="e">
        <v>#N/A</v>
      </c>
      <c r="K762" t="e">
        <v>#N/A</v>
      </c>
      <c r="L762">
        <v>43.75</v>
      </c>
      <c r="M762">
        <v>61.25</v>
      </c>
      <c r="N762">
        <v>43.75</v>
      </c>
      <c r="O762">
        <v>61.25</v>
      </c>
      <c r="P762">
        <v>0</v>
      </c>
      <c r="Q762" s="4">
        <v>10</v>
      </c>
    </row>
    <row r="763" spans="1:17" x14ac:dyDescent="0.25">
      <c r="A763">
        <v>850</v>
      </c>
      <c r="B763" t="s">
        <v>70</v>
      </c>
      <c r="C763">
        <v>116605</v>
      </c>
      <c r="D763" t="s">
        <v>2877</v>
      </c>
      <c r="E763" s="3" t="s">
        <v>4673</v>
      </c>
      <c r="G763" t="e">
        <v>#N/A</v>
      </c>
      <c r="H763" t="s">
        <v>2877</v>
      </c>
      <c r="I763">
        <v>116605</v>
      </c>
      <c r="J763" t="e">
        <v>#N/A</v>
      </c>
      <c r="K763" t="e">
        <v>#N/A</v>
      </c>
      <c r="L763">
        <v>41.666666666666671</v>
      </c>
      <c r="M763">
        <v>58.333333333333336</v>
      </c>
      <c r="N763">
        <v>41.666666666666671</v>
      </c>
      <c r="O763">
        <v>58.333333333333336</v>
      </c>
      <c r="P763">
        <v>0</v>
      </c>
      <c r="Q763" s="4">
        <v>10</v>
      </c>
    </row>
    <row r="764" spans="1:17" x14ac:dyDescent="0.25">
      <c r="A764">
        <v>850</v>
      </c>
      <c r="B764" t="s">
        <v>70</v>
      </c>
      <c r="C764">
        <v>116607</v>
      </c>
      <c r="D764" t="s">
        <v>2878</v>
      </c>
      <c r="E764" s="3" t="s">
        <v>4673</v>
      </c>
      <c r="G764" t="e">
        <v>#N/A</v>
      </c>
      <c r="H764" t="s">
        <v>2878</v>
      </c>
      <c r="I764">
        <v>116607</v>
      </c>
      <c r="J764" t="e">
        <v>#N/A</v>
      </c>
      <c r="K764" t="e">
        <v>#N/A</v>
      </c>
      <c r="L764">
        <v>54.166666666666671</v>
      </c>
      <c r="M764">
        <v>75.833333333333343</v>
      </c>
      <c r="N764">
        <v>54.166666666666671</v>
      </c>
      <c r="O764">
        <v>75.833333333333343</v>
      </c>
      <c r="P764">
        <v>0</v>
      </c>
      <c r="Q764" s="4">
        <v>10</v>
      </c>
    </row>
    <row r="765" spans="1:17" x14ac:dyDescent="0.25">
      <c r="A765">
        <v>850</v>
      </c>
      <c r="B765" t="s">
        <v>70</v>
      </c>
      <c r="C765">
        <v>116609</v>
      </c>
      <c r="D765" t="s">
        <v>2879</v>
      </c>
      <c r="E765" s="3" t="s">
        <v>4673</v>
      </c>
      <c r="G765" t="e">
        <v>#N/A</v>
      </c>
      <c r="H765" t="s">
        <v>2879</v>
      </c>
      <c r="I765">
        <v>116609</v>
      </c>
      <c r="J765" t="e">
        <v>#N/A</v>
      </c>
      <c r="K765" t="e">
        <v>#N/A</v>
      </c>
      <c r="L765">
        <v>37.083333333333336</v>
      </c>
      <c r="M765">
        <v>51.916666666666671</v>
      </c>
      <c r="N765">
        <v>37.083333333333336</v>
      </c>
      <c r="O765">
        <v>51.916666666666671</v>
      </c>
      <c r="P765">
        <v>0</v>
      </c>
      <c r="Q765" s="4">
        <v>10</v>
      </c>
    </row>
    <row r="766" spans="1:17" x14ac:dyDescent="0.25">
      <c r="A766">
        <v>850</v>
      </c>
      <c r="B766" t="s">
        <v>70</v>
      </c>
      <c r="C766">
        <v>116611</v>
      </c>
      <c r="D766" t="s">
        <v>2880</v>
      </c>
      <c r="E766" s="3" t="s">
        <v>4673</v>
      </c>
      <c r="G766" t="e">
        <v>#N/A</v>
      </c>
      <c r="H766" t="s">
        <v>2880</v>
      </c>
      <c r="I766">
        <v>116611</v>
      </c>
      <c r="J766" t="e">
        <v>#N/A</v>
      </c>
      <c r="K766" t="e">
        <v>#N/A</v>
      </c>
      <c r="L766">
        <v>39.166666666666664</v>
      </c>
      <c r="M766">
        <v>54.833333333333329</v>
      </c>
      <c r="N766">
        <v>39.166666666666664</v>
      </c>
      <c r="O766">
        <v>54.833333333333329</v>
      </c>
      <c r="P766">
        <v>0</v>
      </c>
      <c r="Q766" s="4">
        <v>10</v>
      </c>
    </row>
    <row r="767" spans="1:17" x14ac:dyDescent="0.25">
      <c r="A767">
        <v>850</v>
      </c>
      <c r="B767" t="s">
        <v>70</v>
      </c>
      <c r="C767">
        <v>116614</v>
      </c>
      <c r="D767" t="s">
        <v>2881</v>
      </c>
      <c r="E767" s="3" t="s">
        <v>4673</v>
      </c>
      <c r="G767" t="e">
        <v>#N/A</v>
      </c>
      <c r="H767" t="s">
        <v>2881</v>
      </c>
      <c r="I767">
        <v>116614</v>
      </c>
      <c r="J767" t="e">
        <v>#N/A</v>
      </c>
      <c r="K767" t="e">
        <v>#N/A</v>
      </c>
      <c r="L767">
        <v>39.583333333333336</v>
      </c>
      <c r="M767">
        <v>55.416666666666671</v>
      </c>
      <c r="N767">
        <v>39.583333333333336</v>
      </c>
      <c r="O767">
        <v>55.416666666666671</v>
      </c>
      <c r="P767">
        <v>0</v>
      </c>
      <c r="Q767" s="4">
        <v>10</v>
      </c>
    </row>
    <row r="768" spans="1:17" x14ac:dyDescent="0.25">
      <c r="A768">
        <v>850</v>
      </c>
      <c r="B768" t="s">
        <v>70</v>
      </c>
      <c r="C768">
        <v>116617</v>
      </c>
      <c r="D768" t="s">
        <v>2882</v>
      </c>
      <c r="E768" s="3" t="s">
        <v>4673</v>
      </c>
      <c r="G768" t="e">
        <v>#N/A</v>
      </c>
      <c r="H768" t="s">
        <v>2882</v>
      </c>
      <c r="I768">
        <v>116617</v>
      </c>
      <c r="J768" t="e">
        <v>#N/A</v>
      </c>
      <c r="K768" t="e">
        <v>#N/A</v>
      </c>
      <c r="L768">
        <v>77.083333333333329</v>
      </c>
      <c r="M768">
        <v>107.91666666666666</v>
      </c>
      <c r="N768">
        <v>77.083333333333329</v>
      </c>
      <c r="O768">
        <v>107.91666666666666</v>
      </c>
      <c r="P768">
        <v>0</v>
      </c>
      <c r="Q768" s="4">
        <v>10</v>
      </c>
    </row>
    <row r="769" spans="1:17" x14ac:dyDescent="0.25">
      <c r="A769">
        <v>850</v>
      </c>
      <c r="B769" t="s">
        <v>70</v>
      </c>
      <c r="C769">
        <v>116618</v>
      </c>
      <c r="D769" t="s">
        <v>2883</v>
      </c>
      <c r="E769" s="3" t="s">
        <v>4673</v>
      </c>
      <c r="G769" t="e">
        <v>#N/A</v>
      </c>
      <c r="H769" t="s">
        <v>2883</v>
      </c>
      <c r="I769">
        <v>116618</v>
      </c>
      <c r="J769" t="e">
        <v>#N/A</v>
      </c>
      <c r="K769" t="e">
        <v>#N/A</v>
      </c>
      <c r="L769">
        <v>42.916666666666671</v>
      </c>
      <c r="M769">
        <v>60.083333333333336</v>
      </c>
      <c r="N769">
        <v>42.916666666666671</v>
      </c>
      <c r="O769">
        <v>60.083333333333336</v>
      </c>
      <c r="P769">
        <v>0</v>
      </c>
      <c r="Q769" s="4">
        <v>10</v>
      </c>
    </row>
    <row r="770" spans="1:17" x14ac:dyDescent="0.25">
      <c r="A770">
        <v>852</v>
      </c>
      <c r="B770" t="s">
        <v>135</v>
      </c>
      <c r="C770">
        <v>116620</v>
      </c>
      <c r="D770" t="s">
        <v>2901</v>
      </c>
      <c r="E770" s="3" t="s">
        <v>4673</v>
      </c>
      <c r="G770" t="e">
        <v>#N/A</v>
      </c>
      <c r="H770" t="s">
        <v>2901</v>
      </c>
      <c r="I770">
        <v>116620</v>
      </c>
      <c r="J770" t="e">
        <v>#N/A</v>
      </c>
      <c r="K770" t="e">
        <v>#N/A</v>
      </c>
      <c r="L770">
        <v>113.75</v>
      </c>
      <c r="M770">
        <v>159.25</v>
      </c>
      <c r="N770">
        <v>113.75</v>
      </c>
      <c r="O770">
        <v>159.25</v>
      </c>
      <c r="P770">
        <v>0</v>
      </c>
      <c r="Q770" s="4">
        <v>10</v>
      </c>
    </row>
    <row r="771" spans="1:17" x14ac:dyDescent="0.25">
      <c r="A771">
        <v>852</v>
      </c>
      <c r="B771" t="s">
        <v>135</v>
      </c>
      <c r="C771">
        <v>116622</v>
      </c>
      <c r="D771" t="s">
        <v>2902</v>
      </c>
      <c r="E771" s="3" t="s">
        <v>4673</v>
      </c>
      <c r="G771" t="e">
        <v>#N/A</v>
      </c>
      <c r="H771" t="s">
        <v>2902</v>
      </c>
      <c r="I771">
        <v>116622</v>
      </c>
      <c r="J771" t="e">
        <v>#N/A</v>
      </c>
      <c r="K771" t="e">
        <v>#N/A</v>
      </c>
      <c r="L771">
        <v>37.5</v>
      </c>
      <c r="M771">
        <v>52.5</v>
      </c>
      <c r="N771">
        <v>37.5</v>
      </c>
      <c r="O771">
        <v>52.5</v>
      </c>
      <c r="P771">
        <v>0</v>
      </c>
      <c r="Q771" s="4">
        <v>10</v>
      </c>
    </row>
    <row r="772" spans="1:17" x14ac:dyDescent="0.25">
      <c r="A772">
        <v>852</v>
      </c>
      <c r="B772" t="s">
        <v>135</v>
      </c>
      <c r="C772">
        <v>116624</v>
      </c>
      <c r="D772" t="s">
        <v>2903</v>
      </c>
      <c r="E772" s="3" t="s">
        <v>4672</v>
      </c>
      <c r="G772" t="e">
        <v>#N/A</v>
      </c>
      <c r="H772" t="s">
        <v>2903</v>
      </c>
      <c r="I772">
        <v>116624</v>
      </c>
      <c r="J772" t="e">
        <v>#N/A</v>
      </c>
      <c r="K772" t="e">
        <v>#N/A</v>
      </c>
      <c r="L772">
        <v>30.833333333333336</v>
      </c>
      <c r="M772">
        <v>43.166666666666671</v>
      </c>
      <c r="N772">
        <v>30.833333333333336</v>
      </c>
      <c r="O772">
        <v>43.166666666666671</v>
      </c>
      <c r="P772">
        <v>0</v>
      </c>
      <c r="Q772" s="4">
        <v>10</v>
      </c>
    </row>
    <row r="773" spans="1:17" x14ac:dyDescent="0.25">
      <c r="A773">
        <v>852</v>
      </c>
      <c r="B773" t="s">
        <v>135</v>
      </c>
      <c r="C773">
        <v>116625</v>
      </c>
      <c r="D773" t="s">
        <v>2904</v>
      </c>
      <c r="E773" s="3" t="s">
        <v>4672</v>
      </c>
      <c r="G773" t="e">
        <v>#N/A</v>
      </c>
      <c r="H773" t="s">
        <v>2904</v>
      </c>
      <c r="I773">
        <v>116625</v>
      </c>
      <c r="J773" t="e">
        <v>#N/A</v>
      </c>
      <c r="K773" t="e">
        <v>#N/A</v>
      </c>
      <c r="L773">
        <v>22.916666666666664</v>
      </c>
      <c r="M773">
        <v>32.083333333333329</v>
      </c>
      <c r="N773">
        <v>22.916666666666664</v>
      </c>
      <c r="O773">
        <v>32.083333333333329</v>
      </c>
      <c r="P773">
        <v>0</v>
      </c>
      <c r="Q773" s="4">
        <v>10</v>
      </c>
    </row>
    <row r="774" spans="1:17" x14ac:dyDescent="0.25">
      <c r="A774">
        <v>850</v>
      </c>
      <c r="B774" t="s">
        <v>70</v>
      </c>
      <c r="C774">
        <v>116633</v>
      </c>
      <c r="D774" t="s">
        <v>2885</v>
      </c>
      <c r="E774" s="3" t="s">
        <v>4673</v>
      </c>
      <c r="G774" t="e">
        <v>#N/A</v>
      </c>
      <c r="H774" t="s">
        <v>2885</v>
      </c>
      <c r="I774">
        <v>116633</v>
      </c>
      <c r="J774" t="e">
        <v>#N/A</v>
      </c>
      <c r="K774" t="e">
        <v>#N/A</v>
      </c>
      <c r="L774">
        <v>34.166666666666664</v>
      </c>
      <c r="M774">
        <v>43.166666666666671</v>
      </c>
      <c r="N774">
        <v>34.166666666666664</v>
      </c>
      <c r="O774">
        <v>43.166666666666671</v>
      </c>
      <c r="P774">
        <v>0</v>
      </c>
      <c r="Q774" s="4">
        <v>10</v>
      </c>
    </row>
    <row r="775" spans="1:17" x14ac:dyDescent="0.25">
      <c r="A775">
        <v>850</v>
      </c>
      <c r="B775" t="s">
        <v>70</v>
      </c>
      <c r="C775">
        <v>116634</v>
      </c>
      <c r="D775" t="s">
        <v>2886</v>
      </c>
      <c r="E775" s="3" t="s">
        <v>4673</v>
      </c>
      <c r="G775" t="e">
        <v>#N/A</v>
      </c>
      <c r="H775" t="s">
        <v>2886</v>
      </c>
      <c r="I775">
        <v>116634</v>
      </c>
      <c r="J775" t="e">
        <v>#N/A</v>
      </c>
      <c r="K775" t="e">
        <v>#N/A</v>
      </c>
      <c r="L775">
        <v>18.75</v>
      </c>
      <c r="M775">
        <v>26.25</v>
      </c>
      <c r="N775">
        <v>18.75</v>
      </c>
      <c r="O775">
        <v>26.25</v>
      </c>
      <c r="P775">
        <v>0</v>
      </c>
      <c r="Q775" s="4">
        <v>10</v>
      </c>
    </row>
    <row r="776" spans="1:17" x14ac:dyDescent="0.25">
      <c r="A776">
        <v>850</v>
      </c>
      <c r="B776" t="s">
        <v>70</v>
      </c>
      <c r="C776">
        <v>116635</v>
      </c>
      <c r="D776" t="s">
        <v>2887</v>
      </c>
      <c r="E776" s="3" t="s">
        <v>4673</v>
      </c>
      <c r="G776" t="e">
        <v>#N/A</v>
      </c>
      <c r="H776" t="s">
        <v>2887</v>
      </c>
      <c r="I776">
        <v>116635</v>
      </c>
      <c r="J776" t="e">
        <v>#N/A</v>
      </c>
      <c r="K776" t="e">
        <v>#N/A</v>
      </c>
      <c r="L776">
        <v>22.916666666666664</v>
      </c>
      <c r="M776">
        <v>32.083333333333329</v>
      </c>
      <c r="N776">
        <v>22.916666666666664</v>
      </c>
      <c r="O776">
        <v>32.083333333333329</v>
      </c>
      <c r="P776">
        <v>0</v>
      </c>
      <c r="Q776" s="4">
        <v>10</v>
      </c>
    </row>
    <row r="777" spans="1:17" x14ac:dyDescent="0.25">
      <c r="A777">
        <v>850</v>
      </c>
      <c r="B777" t="s">
        <v>70</v>
      </c>
      <c r="C777">
        <v>116637</v>
      </c>
      <c r="D777" t="s">
        <v>2081</v>
      </c>
      <c r="E777" s="3" t="s">
        <v>4673</v>
      </c>
      <c r="G777" t="e">
        <v>#N/A</v>
      </c>
      <c r="H777" t="s">
        <v>2081</v>
      </c>
      <c r="I777">
        <v>116637</v>
      </c>
      <c r="J777" t="e">
        <v>#N/A</v>
      </c>
      <c r="K777" t="e">
        <v>#N/A</v>
      </c>
      <c r="L777">
        <v>63.75</v>
      </c>
      <c r="M777">
        <v>89.25</v>
      </c>
      <c r="N777">
        <v>63.75</v>
      </c>
      <c r="O777">
        <v>89.25</v>
      </c>
      <c r="P777">
        <v>0</v>
      </c>
      <c r="Q777" s="4">
        <v>10</v>
      </c>
    </row>
    <row r="778" spans="1:17" x14ac:dyDescent="0.25">
      <c r="A778">
        <v>850</v>
      </c>
      <c r="B778" t="s">
        <v>70</v>
      </c>
      <c r="C778">
        <v>116639</v>
      </c>
      <c r="D778" t="s">
        <v>2888</v>
      </c>
      <c r="E778" s="3" t="s">
        <v>4673</v>
      </c>
      <c r="G778" t="e">
        <v>#N/A</v>
      </c>
      <c r="H778" t="s">
        <v>2888</v>
      </c>
      <c r="I778">
        <v>116639</v>
      </c>
      <c r="J778" t="e">
        <v>#N/A</v>
      </c>
      <c r="K778" t="e">
        <v>#N/A</v>
      </c>
      <c r="L778">
        <v>42.916666666666671</v>
      </c>
      <c r="M778">
        <v>60.083333333333336</v>
      </c>
      <c r="N778">
        <v>42.916666666666671</v>
      </c>
      <c r="O778">
        <v>60.083333333333336</v>
      </c>
      <c r="P778">
        <v>0</v>
      </c>
      <c r="Q778" s="4">
        <v>10</v>
      </c>
    </row>
    <row r="779" spans="1:17" x14ac:dyDescent="0.25">
      <c r="A779">
        <v>850</v>
      </c>
      <c r="B779" t="s">
        <v>70</v>
      </c>
      <c r="C779">
        <v>116640</v>
      </c>
      <c r="D779" t="s">
        <v>2889</v>
      </c>
      <c r="E779" s="3" t="s">
        <v>4673</v>
      </c>
      <c r="G779" t="e">
        <v>#N/A</v>
      </c>
      <c r="H779" t="s">
        <v>2889</v>
      </c>
      <c r="I779">
        <v>116640</v>
      </c>
      <c r="J779" t="e">
        <v>#N/A</v>
      </c>
      <c r="K779" t="e">
        <v>#N/A</v>
      </c>
      <c r="L779">
        <v>111.25</v>
      </c>
      <c r="M779">
        <v>197.16666666666669</v>
      </c>
      <c r="N779">
        <v>111.25</v>
      </c>
      <c r="O779">
        <v>197.16666666666669</v>
      </c>
      <c r="P779">
        <v>0</v>
      </c>
      <c r="Q779" s="4">
        <v>10</v>
      </c>
    </row>
    <row r="780" spans="1:17" x14ac:dyDescent="0.25">
      <c r="A780">
        <v>850</v>
      </c>
      <c r="B780" t="s">
        <v>70</v>
      </c>
      <c r="C780">
        <v>116641</v>
      </c>
      <c r="D780" t="s">
        <v>2890</v>
      </c>
      <c r="E780" s="3" t="s">
        <v>4673</v>
      </c>
      <c r="G780" t="e">
        <v>#N/A</v>
      </c>
      <c r="H780" t="s">
        <v>2890</v>
      </c>
      <c r="I780">
        <v>116641</v>
      </c>
      <c r="J780" t="e">
        <v>#N/A</v>
      </c>
      <c r="K780" t="e">
        <v>#N/A</v>
      </c>
      <c r="L780">
        <v>42.5</v>
      </c>
      <c r="M780">
        <v>65.333333333333343</v>
      </c>
      <c r="N780">
        <v>42.5</v>
      </c>
      <c r="O780">
        <v>65.333333333333343</v>
      </c>
      <c r="P780">
        <v>0</v>
      </c>
      <c r="Q780" s="4">
        <v>10</v>
      </c>
    </row>
    <row r="781" spans="1:17" x14ac:dyDescent="0.25">
      <c r="A781">
        <v>850</v>
      </c>
      <c r="B781" t="s">
        <v>70</v>
      </c>
      <c r="C781">
        <v>116642</v>
      </c>
      <c r="D781" t="s">
        <v>2891</v>
      </c>
      <c r="E781" s="3" t="s">
        <v>4673</v>
      </c>
      <c r="G781" t="e">
        <v>#N/A</v>
      </c>
      <c r="H781" t="s">
        <v>2891</v>
      </c>
      <c r="I781">
        <v>116642</v>
      </c>
      <c r="J781" t="e">
        <v>#N/A</v>
      </c>
      <c r="K781" t="e">
        <v>#N/A</v>
      </c>
      <c r="L781">
        <v>65.833333333333329</v>
      </c>
      <c r="M781">
        <v>110.83333333333334</v>
      </c>
      <c r="N781">
        <v>65.833333333333329</v>
      </c>
      <c r="O781">
        <v>110.83333333333334</v>
      </c>
      <c r="P781">
        <v>0</v>
      </c>
      <c r="Q781" s="4">
        <v>10</v>
      </c>
    </row>
    <row r="782" spans="1:17" x14ac:dyDescent="0.25">
      <c r="A782">
        <v>885</v>
      </c>
      <c r="B782" t="s">
        <v>171</v>
      </c>
      <c r="C782">
        <v>116662</v>
      </c>
      <c r="D782" t="s">
        <v>3051</v>
      </c>
      <c r="E782" s="3" t="s">
        <v>4670</v>
      </c>
      <c r="G782" t="e">
        <v>#N/A</v>
      </c>
      <c r="H782" t="s">
        <v>3051</v>
      </c>
      <c r="I782">
        <v>116662</v>
      </c>
      <c r="J782" t="e">
        <v>#N/A</v>
      </c>
      <c r="K782" t="e">
        <v>#N/A</v>
      </c>
      <c r="L782">
        <v>4.166666666666667</v>
      </c>
      <c r="M782">
        <v>5.8333333333333339</v>
      </c>
      <c r="N782">
        <v>4.166666666666667</v>
      </c>
      <c r="O782">
        <v>5.8333333333333339</v>
      </c>
      <c r="P782">
        <v>1</v>
      </c>
      <c r="Q782" s="4">
        <v>11</v>
      </c>
    </row>
    <row r="783" spans="1:17" x14ac:dyDescent="0.25">
      <c r="A783">
        <v>884</v>
      </c>
      <c r="B783" t="s">
        <v>4454</v>
      </c>
      <c r="C783">
        <v>116680</v>
      </c>
      <c r="D783" t="s">
        <v>3043</v>
      </c>
      <c r="E783" s="3" t="s">
        <v>4670</v>
      </c>
      <c r="G783" t="e">
        <v>#N/A</v>
      </c>
      <c r="H783" t="s">
        <v>3043</v>
      </c>
      <c r="I783">
        <v>116680</v>
      </c>
      <c r="J783" t="e">
        <v>#N/A</v>
      </c>
      <c r="K783" t="e">
        <v>#N/A</v>
      </c>
      <c r="L783">
        <v>26.25</v>
      </c>
      <c r="M783">
        <v>36.75</v>
      </c>
      <c r="N783">
        <v>26.25</v>
      </c>
      <c r="O783">
        <v>36.75</v>
      </c>
      <c r="P783">
        <v>1</v>
      </c>
      <c r="Q783" s="4">
        <v>11</v>
      </c>
    </row>
    <row r="784" spans="1:17" x14ac:dyDescent="0.25">
      <c r="A784">
        <v>885</v>
      </c>
      <c r="B784" t="s">
        <v>171</v>
      </c>
      <c r="C784">
        <v>116716</v>
      </c>
      <c r="D784" t="s">
        <v>4627</v>
      </c>
      <c r="E784" s="3" t="s">
        <v>4670</v>
      </c>
      <c r="G784">
        <v>116774</v>
      </c>
      <c r="H784" t="e">
        <v>#N/A</v>
      </c>
      <c r="I784">
        <v>116774</v>
      </c>
      <c r="J784" t="e">
        <v>#N/A</v>
      </c>
      <c r="K784" t="e">
        <v>#N/A</v>
      </c>
      <c r="L784">
        <v>4.166666666666667</v>
      </c>
      <c r="M784">
        <v>5.8333333333333339</v>
      </c>
      <c r="N784">
        <v>4.166666666666667</v>
      </c>
      <c r="O784">
        <v>5.8333333333333339</v>
      </c>
      <c r="P784">
        <v>1</v>
      </c>
      <c r="Q784" s="4">
        <v>11</v>
      </c>
    </row>
    <row r="785" spans="1:17" x14ac:dyDescent="0.25">
      <c r="A785">
        <v>885</v>
      </c>
      <c r="B785" t="s">
        <v>171</v>
      </c>
      <c r="C785">
        <v>116721</v>
      </c>
      <c r="D785" t="s">
        <v>3052</v>
      </c>
      <c r="E785" s="3" t="s">
        <v>4670</v>
      </c>
      <c r="G785" t="e">
        <v>#N/A</v>
      </c>
      <c r="H785" t="s">
        <v>3052</v>
      </c>
      <c r="I785">
        <v>116721</v>
      </c>
      <c r="J785" t="e">
        <v>#N/A</v>
      </c>
      <c r="K785" t="e">
        <v>#N/A</v>
      </c>
      <c r="L785">
        <v>3.333333333333333</v>
      </c>
      <c r="M785">
        <v>4.6666666666666661</v>
      </c>
      <c r="N785">
        <v>3.333333333333333</v>
      </c>
      <c r="O785">
        <v>4.6666666666666661</v>
      </c>
      <c r="P785">
        <v>1</v>
      </c>
      <c r="Q785" s="4">
        <v>11</v>
      </c>
    </row>
    <row r="786" spans="1:17" x14ac:dyDescent="0.25">
      <c r="A786">
        <v>885</v>
      </c>
      <c r="B786" t="s">
        <v>171</v>
      </c>
      <c r="C786">
        <v>116768</v>
      </c>
      <c r="D786" t="s">
        <v>3053</v>
      </c>
      <c r="E786" s="3" t="s">
        <v>4670</v>
      </c>
      <c r="G786" t="e">
        <v>#N/A</v>
      </c>
      <c r="H786" t="s">
        <v>3053</v>
      </c>
      <c r="I786">
        <v>116768</v>
      </c>
      <c r="J786" t="e">
        <v>#N/A</v>
      </c>
      <c r="K786" t="e">
        <v>#N/A</v>
      </c>
      <c r="L786">
        <v>3.333333333333333</v>
      </c>
      <c r="M786">
        <v>4.6666666666666661</v>
      </c>
      <c r="N786">
        <v>3.333333333333333</v>
      </c>
      <c r="O786">
        <v>4.6666666666666661</v>
      </c>
      <c r="P786">
        <v>1</v>
      </c>
      <c r="Q786" s="4">
        <v>11</v>
      </c>
    </row>
    <row r="787" spans="1:17" x14ac:dyDescent="0.25">
      <c r="A787">
        <v>885</v>
      </c>
      <c r="B787" t="s">
        <v>171</v>
      </c>
      <c r="C787">
        <v>116773</v>
      </c>
      <c r="D787" t="s">
        <v>3054</v>
      </c>
      <c r="E787" s="3" t="s">
        <v>4670</v>
      </c>
      <c r="G787" t="e">
        <v>#N/A</v>
      </c>
      <c r="H787" t="s">
        <v>3054</v>
      </c>
      <c r="I787">
        <v>116773</v>
      </c>
      <c r="J787" t="e">
        <v>#N/A</v>
      </c>
      <c r="K787" t="e">
        <v>#N/A</v>
      </c>
      <c r="L787">
        <v>8.75</v>
      </c>
      <c r="M787">
        <v>12.25</v>
      </c>
      <c r="N787">
        <v>8.75</v>
      </c>
      <c r="O787">
        <v>12.25</v>
      </c>
      <c r="P787">
        <v>1</v>
      </c>
      <c r="Q787" s="4">
        <v>11</v>
      </c>
    </row>
    <row r="788" spans="1:17" x14ac:dyDescent="0.25">
      <c r="A788">
        <v>884</v>
      </c>
      <c r="B788" t="s">
        <v>4454</v>
      </c>
      <c r="C788">
        <v>116936</v>
      </c>
      <c r="D788" t="s">
        <v>3044</v>
      </c>
      <c r="E788" s="3" t="s">
        <v>4670</v>
      </c>
      <c r="F788">
        <v>1</v>
      </c>
      <c r="G788" t="e">
        <v>#N/A</v>
      </c>
      <c r="H788" t="s">
        <v>3044</v>
      </c>
      <c r="I788">
        <v>116936</v>
      </c>
      <c r="J788" t="e">
        <v>#N/A</v>
      </c>
      <c r="K788" t="e">
        <v>#N/A</v>
      </c>
      <c r="L788">
        <v>3.333333333333333</v>
      </c>
      <c r="M788">
        <v>4.6666666666666661</v>
      </c>
      <c r="N788">
        <v>3.333333333333333</v>
      </c>
      <c r="O788">
        <v>4.6666666666666661</v>
      </c>
      <c r="P788">
        <v>1</v>
      </c>
      <c r="Q788" s="4">
        <v>11</v>
      </c>
    </row>
    <row r="789" spans="1:17" x14ac:dyDescent="0.25">
      <c r="A789">
        <v>884</v>
      </c>
      <c r="B789" t="s">
        <v>4454</v>
      </c>
      <c r="C789">
        <v>116941</v>
      </c>
      <c r="D789" t="s">
        <v>3045</v>
      </c>
      <c r="E789" s="3" t="s">
        <v>4670</v>
      </c>
      <c r="G789" t="e">
        <v>#N/A</v>
      </c>
      <c r="H789" t="s">
        <v>3045</v>
      </c>
      <c r="I789">
        <v>116941</v>
      </c>
      <c r="J789" t="e">
        <v>#N/A</v>
      </c>
      <c r="K789" t="e">
        <v>#N/A</v>
      </c>
      <c r="L789">
        <v>3.333333333333333</v>
      </c>
      <c r="M789">
        <v>4.6666666666666661</v>
      </c>
      <c r="N789">
        <v>3.333333333333333</v>
      </c>
      <c r="O789">
        <v>4.6666666666666661</v>
      </c>
      <c r="P789">
        <v>1</v>
      </c>
      <c r="Q789" s="4">
        <v>11</v>
      </c>
    </row>
    <row r="790" spans="1:17" x14ac:dyDescent="0.25">
      <c r="A790">
        <v>884</v>
      </c>
      <c r="B790" t="s">
        <v>4454</v>
      </c>
      <c r="C790">
        <v>116991</v>
      </c>
      <c r="D790" t="s">
        <v>3046</v>
      </c>
      <c r="E790" s="3" t="s">
        <v>4668</v>
      </c>
      <c r="G790" t="e">
        <v>#N/A</v>
      </c>
      <c r="H790" t="s">
        <v>3046</v>
      </c>
      <c r="I790">
        <v>116991</v>
      </c>
      <c r="J790" t="e">
        <v>#N/A</v>
      </c>
      <c r="K790" t="e">
        <v>#N/A</v>
      </c>
      <c r="L790">
        <v>3.333333333333333</v>
      </c>
      <c r="M790">
        <v>4.6666666666666661</v>
      </c>
      <c r="N790">
        <v>3.333333333333333</v>
      </c>
      <c r="O790">
        <v>4.6666666666666661</v>
      </c>
      <c r="P790">
        <v>1</v>
      </c>
      <c r="Q790" s="4">
        <v>11</v>
      </c>
    </row>
    <row r="791" spans="1:17" x14ac:dyDescent="0.25">
      <c r="A791">
        <v>885</v>
      </c>
      <c r="B791" t="s">
        <v>171</v>
      </c>
      <c r="C791">
        <v>117049</v>
      </c>
      <c r="D791" t="s">
        <v>3056</v>
      </c>
      <c r="E791" s="3" t="s">
        <v>4673</v>
      </c>
      <c r="G791" t="e">
        <v>#N/A</v>
      </c>
      <c r="H791" t="s">
        <v>3056</v>
      </c>
      <c r="I791">
        <v>117049</v>
      </c>
      <c r="J791" t="e">
        <v>#N/A</v>
      </c>
      <c r="K791" t="e">
        <v>#N/A</v>
      </c>
      <c r="L791">
        <v>86.666666666666657</v>
      </c>
      <c r="M791">
        <v>121.33333333333333</v>
      </c>
      <c r="N791">
        <v>86.666666666666657</v>
      </c>
      <c r="O791">
        <v>121.33333333333333</v>
      </c>
      <c r="P791">
        <v>0</v>
      </c>
      <c r="Q791" s="4">
        <v>10</v>
      </c>
    </row>
    <row r="792" spans="1:17" x14ac:dyDescent="0.25">
      <c r="A792">
        <v>884</v>
      </c>
      <c r="B792" t="s">
        <v>4454</v>
      </c>
      <c r="C792">
        <v>117055</v>
      </c>
      <c r="D792" t="s">
        <v>2756</v>
      </c>
      <c r="E792" s="3" t="s">
        <v>4673</v>
      </c>
      <c r="G792" t="e">
        <v>#N/A</v>
      </c>
      <c r="H792" t="s">
        <v>2756</v>
      </c>
      <c r="I792">
        <v>117055</v>
      </c>
      <c r="J792" t="e">
        <v>#N/A</v>
      </c>
      <c r="K792" t="e">
        <v>#N/A</v>
      </c>
      <c r="L792">
        <v>30</v>
      </c>
      <c r="M792">
        <v>42</v>
      </c>
      <c r="N792">
        <v>30</v>
      </c>
      <c r="O792">
        <v>42</v>
      </c>
      <c r="P792">
        <v>0</v>
      </c>
      <c r="Q792" s="4">
        <v>10</v>
      </c>
    </row>
    <row r="793" spans="1:17" x14ac:dyDescent="0.25">
      <c r="A793">
        <v>919</v>
      </c>
      <c r="B793" t="s">
        <v>76</v>
      </c>
      <c r="C793">
        <v>117099</v>
      </c>
      <c r="D793" t="s">
        <v>3204</v>
      </c>
      <c r="E793" s="3" t="s">
        <v>4670</v>
      </c>
      <c r="G793" t="e">
        <v>#N/A</v>
      </c>
      <c r="H793" t="s">
        <v>3204</v>
      </c>
      <c r="I793">
        <v>117099</v>
      </c>
      <c r="J793" t="e">
        <v>#N/A</v>
      </c>
      <c r="K793" t="e">
        <v>#N/A</v>
      </c>
      <c r="L793">
        <v>3.75</v>
      </c>
      <c r="M793">
        <v>5.25</v>
      </c>
      <c r="N793">
        <v>3.75</v>
      </c>
      <c r="O793">
        <v>5.25</v>
      </c>
      <c r="P793">
        <v>1.05</v>
      </c>
      <c r="Q793" s="4">
        <v>11</v>
      </c>
    </row>
    <row r="794" spans="1:17" x14ac:dyDescent="0.25">
      <c r="A794">
        <v>919</v>
      </c>
      <c r="B794" t="s">
        <v>76</v>
      </c>
      <c r="C794">
        <v>117102</v>
      </c>
      <c r="D794" t="s">
        <v>3205</v>
      </c>
      <c r="E794" s="3" t="s">
        <v>4670</v>
      </c>
      <c r="G794" t="e">
        <v>#N/A</v>
      </c>
      <c r="H794" t="s">
        <v>3205</v>
      </c>
      <c r="I794">
        <v>117102</v>
      </c>
      <c r="J794" t="e">
        <v>#N/A</v>
      </c>
      <c r="K794" t="e">
        <v>#N/A</v>
      </c>
      <c r="L794">
        <v>5</v>
      </c>
      <c r="M794">
        <v>7</v>
      </c>
      <c r="N794">
        <v>5</v>
      </c>
      <c r="O794">
        <v>7</v>
      </c>
      <c r="P794">
        <v>1.05</v>
      </c>
      <c r="Q794" s="4">
        <v>11</v>
      </c>
    </row>
    <row r="795" spans="1:17" x14ac:dyDescent="0.25">
      <c r="A795">
        <v>919</v>
      </c>
      <c r="B795" t="s">
        <v>76</v>
      </c>
      <c r="C795">
        <v>117188</v>
      </c>
      <c r="D795" t="s">
        <v>3206</v>
      </c>
      <c r="E795" s="3" t="s">
        <v>4670</v>
      </c>
      <c r="G795" t="e">
        <v>#N/A</v>
      </c>
      <c r="H795" t="s">
        <v>3206</v>
      </c>
      <c r="I795">
        <v>117188</v>
      </c>
      <c r="J795" t="e">
        <v>#N/A</v>
      </c>
      <c r="K795" t="e">
        <v>#N/A</v>
      </c>
      <c r="L795">
        <v>5</v>
      </c>
      <c r="M795">
        <v>7</v>
      </c>
      <c r="N795">
        <v>5</v>
      </c>
      <c r="O795">
        <v>7</v>
      </c>
      <c r="P795">
        <v>1.05</v>
      </c>
      <c r="Q795" s="4">
        <v>11</v>
      </c>
    </row>
    <row r="796" spans="1:17" x14ac:dyDescent="0.25">
      <c r="A796">
        <v>919</v>
      </c>
      <c r="B796" t="s">
        <v>76</v>
      </c>
      <c r="C796">
        <v>117255</v>
      </c>
      <c r="D796" t="s">
        <v>3207</v>
      </c>
      <c r="E796" s="3" t="s">
        <v>4670</v>
      </c>
      <c r="G796" t="e">
        <v>#N/A</v>
      </c>
      <c r="H796" t="s">
        <v>3207</v>
      </c>
      <c r="I796">
        <v>117255</v>
      </c>
      <c r="J796" t="e">
        <v>#N/A</v>
      </c>
      <c r="K796" t="e">
        <v>#N/A</v>
      </c>
      <c r="L796">
        <v>5</v>
      </c>
      <c r="M796">
        <v>7</v>
      </c>
      <c r="N796">
        <v>5</v>
      </c>
      <c r="O796">
        <v>7</v>
      </c>
      <c r="P796">
        <v>1.05</v>
      </c>
      <c r="Q796" s="4">
        <v>11</v>
      </c>
    </row>
    <row r="797" spans="1:17" x14ac:dyDescent="0.25">
      <c r="A797">
        <v>919</v>
      </c>
      <c r="B797" t="s">
        <v>76</v>
      </c>
      <c r="C797">
        <v>117269</v>
      </c>
      <c r="D797" t="s">
        <v>3208</v>
      </c>
      <c r="E797" s="3" t="s">
        <v>4670</v>
      </c>
      <c r="G797" t="e">
        <v>#N/A</v>
      </c>
      <c r="H797" t="s">
        <v>3208</v>
      </c>
      <c r="I797">
        <v>117269</v>
      </c>
      <c r="J797" t="e">
        <v>#N/A</v>
      </c>
      <c r="K797" t="e">
        <v>#N/A</v>
      </c>
      <c r="L797">
        <v>2.5</v>
      </c>
      <c r="M797">
        <v>3.5</v>
      </c>
      <c r="N797">
        <v>2.5</v>
      </c>
      <c r="O797">
        <v>3.5</v>
      </c>
      <c r="P797">
        <v>1.02</v>
      </c>
      <c r="Q797" s="4">
        <v>11</v>
      </c>
    </row>
    <row r="798" spans="1:17" x14ac:dyDescent="0.25">
      <c r="A798">
        <v>919</v>
      </c>
      <c r="B798" t="s">
        <v>76</v>
      </c>
      <c r="C798">
        <v>117298</v>
      </c>
      <c r="D798" t="s">
        <v>3209</v>
      </c>
      <c r="E798" s="3" t="s">
        <v>4670</v>
      </c>
      <c r="G798" t="e">
        <v>#N/A</v>
      </c>
      <c r="H798" t="s">
        <v>3209</v>
      </c>
      <c r="I798">
        <v>117298</v>
      </c>
      <c r="J798" t="e">
        <v>#N/A</v>
      </c>
      <c r="K798" t="e">
        <v>#N/A</v>
      </c>
      <c r="L798">
        <v>4.583333333333333</v>
      </c>
      <c r="M798">
        <v>6.4166666666666661</v>
      </c>
      <c r="N798">
        <v>4.583333333333333</v>
      </c>
      <c r="O798">
        <v>6.4166666666666661</v>
      </c>
      <c r="P798">
        <v>1.05</v>
      </c>
      <c r="Q798" s="4">
        <v>11</v>
      </c>
    </row>
    <row r="799" spans="1:17" x14ac:dyDescent="0.25">
      <c r="A799">
        <v>919</v>
      </c>
      <c r="B799" t="s">
        <v>76</v>
      </c>
      <c r="C799">
        <v>117316</v>
      </c>
      <c r="D799" t="s">
        <v>3210</v>
      </c>
      <c r="E799" s="3" t="s">
        <v>4670</v>
      </c>
      <c r="G799" t="e">
        <v>#N/A</v>
      </c>
      <c r="H799" t="s">
        <v>3210</v>
      </c>
      <c r="I799">
        <v>117316</v>
      </c>
      <c r="J799" t="e">
        <v>#N/A</v>
      </c>
      <c r="K799" t="e">
        <v>#N/A</v>
      </c>
      <c r="L799">
        <v>0.83333333333333326</v>
      </c>
      <c r="M799">
        <v>1.1666666666666665</v>
      </c>
      <c r="N799">
        <v>0.83333333333333326</v>
      </c>
      <c r="O799">
        <v>1.1666666666666665</v>
      </c>
      <c r="P799">
        <v>1.02</v>
      </c>
      <c r="Q799" s="4">
        <v>11</v>
      </c>
    </row>
    <row r="800" spans="1:17" x14ac:dyDescent="0.25">
      <c r="A800">
        <v>919</v>
      </c>
      <c r="B800" t="s">
        <v>76</v>
      </c>
      <c r="C800">
        <v>117499</v>
      </c>
      <c r="D800" t="s">
        <v>3211</v>
      </c>
      <c r="E800" s="3" t="s">
        <v>4679</v>
      </c>
      <c r="G800" t="e">
        <v>#N/A</v>
      </c>
      <c r="H800" t="s">
        <v>3211</v>
      </c>
      <c r="I800">
        <v>117499</v>
      </c>
      <c r="J800" t="e">
        <v>#N/A</v>
      </c>
      <c r="K800" t="e">
        <v>#N/A</v>
      </c>
      <c r="L800">
        <v>8.3333333333333339</v>
      </c>
      <c r="M800">
        <v>11.666666666666668</v>
      </c>
      <c r="N800">
        <v>8.3333333333333339</v>
      </c>
      <c r="O800">
        <v>11.666666666666668</v>
      </c>
      <c r="P800">
        <v>1.02</v>
      </c>
      <c r="Q800" s="4">
        <v>11</v>
      </c>
    </row>
    <row r="801" spans="1:17" x14ac:dyDescent="0.25">
      <c r="A801">
        <v>919</v>
      </c>
      <c r="B801" t="s">
        <v>76</v>
      </c>
      <c r="C801">
        <v>117667</v>
      </c>
      <c r="D801" t="s">
        <v>3212</v>
      </c>
      <c r="E801" s="3" t="s">
        <v>4673</v>
      </c>
      <c r="G801" t="e">
        <v>#N/A</v>
      </c>
      <c r="H801" t="s">
        <v>3212</v>
      </c>
      <c r="I801">
        <v>117667</v>
      </c>
      <c r="J801" t="e">
        <v>#N/A</v>
      </c>
      <c r="K801" t="e">
        <v>#N/A</v>
      </c>
      <c r="L801">
        <v>63.75</v>
      </c>
      <c r="M801">
        <v>89.25</v>
      </c>
      <c r="N801">
        <v>63.75</v>
      </c>
      <c r="O801">
        <v>89.25</v>
      </c>
      <c r="P801">
        <v>0</v>
      </c>
      <c r="Q801" s="4">
        <v>10</v>
      </c>
    </row>
    <row r="802" spans="1:17" x14ac:dyDescent="0.25">
      <c r="A802">
        <v>919</v>
      </c>
      <c r="B802" t="s">
        <v>76</v>
      </c>
      <c r="C802">
        <v>117669</v>
      </c>
      <c r="D802" t="s">
        <v>3213</v>
      </c>
      <c r="E802" s="3" t="s">
        <v>4673</v>
      </c>
      <c r="G802" t="e">
        <v>#N/A</v>
      </c>
      <c r="H802" t="s">
        <v>3213</v>
      </c>
      <c r="I802">
        <v>117669</v>
      </c>
      <c r="J802" t="e">
        <v>#N/A</v>
      </c>
      <c r="K802" t="e">
        <v>#N/A</v>
      </c>
      <c r="L802">
        <v>72.916666666666671</v>
      </c>
      <c r="M802">
        <v>107.91666666666666</v>
      </c>
      <c r="N802">
        <v>72.916666666666671</v>
      </c>
      <c r="O802">
        <v>107.91666666666666</v>
      </c>
      <c r="P802">
        <v>0</v>
      </c>
      <c r="Q802" s="4">
        <v>10</v>
      </c>
    </row>
    <row r="803" spans="1:17" x14ac:dyDescent="0.25">
      <c r="A803">
        <v>919</v>
      </c>
      <c r="B803" t="s">
        <v>76</v>
      </c>
      <c r="C803">
        <v>117670</v>
      </c>
      <c r="D803" t="s">
        <v>3214</v>
      </c>
      <c r="E803" s="3" t="s">
        <v>4673</v>
      </c>
      <c r="G803" t="e">
        <v>#N/A</v>
      </c>
      <c r="H803" t="s">
        <v>3214</v>
      </c>
      <c r="I803">
        <v>117670</v>
      </c>
      <c r="J803" t="e">
        <v>#N/A</v>
      </c>
      <c r="K803" t="e">
        <v>#N/A</v>
      </c>
      <c r="L803">
        <v>50</v>
      </c>
      <c r="M803">
        <v>70</v>
      </c>
      <c r="N803">
        <v>50</v>
      </c>
      <c r="O803">
        <v>70</v>
      </c>
      <c r="P803">
        <v>0</v>
      </c>
      <c r="Q803" s="4">
        <v>10</v>
      </c>
    </row>
    <row r="804" spans="1:17" x14ac:dyDescent="0.25">
      <c r="A804">
        <v>919</v>
      </c>
      <c r="B804" t="s">
        <v>76</v>
      </c>
      <c r="C804">
        <v>117671</v>
      </c>
      <c r="D804" t="s">
        <v>3215</v>
      </c>
      <c r="E804" s="3" t="s">
        <v>4672</v>
      </c>
      <c r="G804" t="e">
        <v>#N/A</v>
      </c>
      <c r="H804" t="s">
        <v>3215</v>
      </c>
      <c r="I804">
        <v>117671</v>
      </c>
      <c r="J804" t="e">
        <v>#N/A</v>
      </c>
      <c r="K804" t="e">
        <v>#N/A</v>
      </c>
      <c r="L804">
        <v>72.916666666666671</v>
      </c>
      <c r="M804">
        <v>102.08333333333334</v>
      </c>
      <c r="N804">
        <v>72.916666666666671</v>
      </c>
      <c r="O804">
        <v>102.08333333333334</v>
      </c>
      <c r="P804">
        <v>0</v>
      </c>
      <c r="Q804" s="4">
        <v>10</v>
      </c>
    </row>
    <row r="805" spans="1:17" x14ac:dyDescent="0.25">
      <c r="A805">
        <v>919</v>
      </c>
      <c r="B805" t="s">
        <v>76</v>
      </c>
      <c r="C805">
        <v>117672</v>
      </c>
      <c r="D805" t="s">
        <v>3216</v>
      </c>
      <c r="E805" s="3" t="s">
        <v>4673</v>
      </c>
      <c r="G805" t="e">
        <v>#N/A</v>
      </c>
      <c r="H805" t="s">
        <v>3216</v>
      </c>
      <c r="I805">
        <v>117672</v>
      </c>
      <c r="J805" t="e">
        <v>#N/A</v>
      </c>
      <c r="K805" t="e">
        <v>#N/A</v>
      </c>
      <c r="L805">
        <v>53.333333333333329</v>
      </c>
      <c r="M805">
        <v>74.666666666666657</v>
      </c>
      <c r="N805">
        <v>53.333333333333329</v>
      </c>
      <c r="O805">
        <v>74.666666666666657</v>
      </c>
      <c r="P805">
        <v>0</v>
      </c>
      <c r="Q805" s="4">
        <v>10</v>
      </c>
    </row>
    <row r="806" spans="1:17" x14ac:dyDescent="0.25">
      <c r="A806">
        <v>919</v>
      </c>
      <c r="B806" t="s">
        <v>76</v>
      </c>
      <c r="C806">
        <v>117674</v>
      </c>
      <c r="D806" t="s">
        <v>3217</v>
      </c>
      <c r="E806" s="3" t="s">
        <v>4673</v>
      </c>
      <c r="G806" t="e">
        <v>#N/A</v>
      </c>
      <c r="H806" t="s">
        <v>3217</v>
      </c>
      <c r="I806">
        <v>117674</v>
      </c>
      <c r="J806" t="e">
        <v>#N/A</v>
      </c>
      <c r="K806" t="e">
        <v>#N/A</v>
      </c>
      <c r="L806">
        <v>39.166666666666664</v>
      </c>
      <c r="M806">
        <v>54.833333333333329</v>
      </c>
      <c r="N806">
        <v>39.166666666666664</v>
      </c>
      <c r="O806">
        <v>54.833333333333329</v>
      </c>
      <c r="P806">
        <v>0</v>
      </c>
      <c r="Q806" s="4">
        <v>10</v>
      </c>
    </row>
    <row r="807" spans="1:17" x14ac:dyDescent="0.25">
      <c r="A807">
        <v>919</v>
      </c>
      <c r="B807" t="s">
        <v>76</v>
      </c>
      <c r="C807">
        <v>117676</v>
      </c>
      <c r="D807" t="s">
        <v>3218</v>
      </c>
      <c r="E807" s="3" t="s">
        <v>4673</v>
      </c>
      <c r="G807" t="e">
        <v>#N/A</v>
      </c>
      <c r="H807" t="s">
        <v>3218</v>
      </c>
      <c r="I807">
        <v>117676</v>
      </c>
      <c r="J807" t="e">
        <v>#N/A</v>
      </c>
      <c r="K807" t="e">
        <v>#N/A</v>
      </c>
      <c r="L807">
        <v>43.333333333333329</v>
      </c>
      <c r="M807">
        <v>60.666666666666664</v>
      </c>
      <c r="N807">
        <v>43.333333333333329</v>
      </c>
      <c r="O807">
        <v>60.666666666666664</v>
      </c>
      <c r="P807">
        <v>0</v>
      </c>
      <c r="Q807" s="4">
        <v>10</v>
      </c>
    </row>
    <row r="808" spans="1:17" x14ac:dyDescent="0.25">
      <c r="A808">
        <v>919</v>
      </c>
      <c r="B808" t="s">
        <v>76</v>
      </c>
      <c r="C808">
        <v>117679</v>
      </c>
      <c r="D808" t="s">
        <v>3219</v>
      </c>
      <c r="E808" s="3" t="s">
        <v>4673</v>
      </c>
      <c r="G808" t="e">
        <v>#N/A</v>
      </c>
      <c r="H808" t="s">
        <v>3219</v>
      </c>
      <c r="I808">
        <v>117679</v>
      </c>
      <c r="J808" t="e">
        <v>#N/A</v>
      </c>
      <c r="K808" t="e">
        <v>#N/A</v>
      </c>
      <c r="L808">
        <v>45.833333333333329</v>
      </c>
      <c r="M808">
        <v>77</v>
      </c>
      <c r="N808">
        <v>45.833333333333329</v>
      </c>
      <c r="O808">
        <v>77</v>
      </c>
      <c r="P808">
        <v>0</v>
      </c>
      <c r="Q808" s="4">
        <v>10</v>
      </c>
    </row>
    <row r="809" spans="1:17" x14ac:dyDescent="0.25">
      <c r="A809">
        <v>919</v>
      </c>
      <c r="B809" t="s">
        <v>76</v>
      </c>
      <c r="C809">
        <v>117680</v>
      </c>
      <c r="D809" t="s">
        <v>2875</v>
      </c>
      <c r="E809" s="3" t="s">
        <v>4673</v>
      </c>
      <c r="G809" t="e">
        <v>#N/A</v>
      </c>
      <c r="H809" t="s">
        <v>2875</v>
      </c>
      <c r="I809">
        <v>117680</v>
      </c>
      <c r="J809" t="e">
        <v>#N/A</v>
      </c>
      <c r="K809" t="e">
        <v>#N/A</v>
      </c>
      <c r="L809">
        <v>37.5</v>
      </c>
      <c r="M809">
        <v>52.5</v>
      </c>
      <c r="N809">
        <v>37.5</v>
      </c>
      <c r="O809">
        <v>52.5</v>
      </c>
      <c r="P809">
        <v>0</v>
      </c>
      <c r="Q809" s="4">
        <v>10</v>
      </c>
    </row>
    <row r="810" spans="1:17" x14ac:dyDescent="0.25">
      <c r="A810">
        <v>919</v>
      </c>
      <c r="B810" t="s">
        <v>76</v>
      </c>
      <c r="C810">
        <v>117681</v>
      </c>
      <c r="D810" t="s">
        <v>3220</v>
      </c>
      <c r="E810" s="3" t="s">
        <v>4673</v>
      </c>
      <c r="G810" t="e">
        <v>#N/A</v>
      </c>
      <c r="H810" t="s">
        <v>3220</v>
      </c>
      <c r="I810">
        <v>117681</v>
      </c>
      <c r="J810" t="e">
        <v>#N/A</v>
      </c>
      <c r="K810" t="e">
        <v>#N/A</v>
      </c>
      <c r="L810">
        <v>57.083333333333329</v>
      </c>
      <c r="M810">
        <v>89.25</v>
      </c>
      <c r="N810">
        <v>57.083333333333329</v>
      </c>
      <c r="O810">
        <v>89.25</v>
      </c>
      <c r="P810">
        <v>0</v>
      </c>
      <c r="Q810" s="4">
        <v>10</v>
      </c>
    </row>
    <row r="811" spans="1:17" x14ac:dyDescent="0.25">
      <c r="A811">
        <v>919</v>
      </c>
      <c r="B811" t="s">
        <v>76</v>
      </c>
      <c r="C811">
        <v>117682</v>
      </c>
      <c r="D811" t="s">
        <v>3221</v>
      </c>
      <c r="E811" s="3" t="s">
        <v>4673</v>
      </c>
      <c r="G811" t="e">
        <v>#N/A</v>
      </c>
      <c r="H811" t="s">
        <v>3221</v>
      </c>
      <c r="I811">
        <v>117682</v>
      </c>
      <c r="J811" t="e">
        <v>#N/A</v>
      </c>
      <c r="K811" t="e">
        <v>#N/A</v>
      </c>
      <c r="L811">
        <v>50</v>
      </c>
      <c r="M811">
        <v>70</v>
      </c>
      <c r="N811">
        <v>50</v>
      </c>
      <c r="O811">
        <v>70</v>
      </c>
      <c r="P811">
        <v>0</v>
      </c>
      <c r="Q811" s="4">
        <v>10</v>
      </c>
    </row>
    <row r="812" spans="1:17" x14ac:dyDescent="0.25">
      <c r="A812">
        <v>919</v>
      </c>
      <c r="B812" t="s">
        <v>76</v>
      </c>
      <c r="C812">
        <v>117683</v>
      </c>
      <c r="D812" t="s">
        <v>3222</v>
      </c>
      <c r="E812" s="3" t="s">
        <v>4673</v>
      </c>
      <c r="G812" t="e">
        <v>#N/A</v>
      </c>
      <c r="H812" t="s">
        <v>3222</v>
      </c>
      <c r="I812">
        <v>117683</v>
      </c>
      <c r="J812" t="e">
        <v>#N/A</v>
      </c>
      <c r="K812" t="e">
        <v>#N/A</v>
      </c>
      <c r="L812">
        <v>40.833333333333329</v>
      </c>
      <c r="M812">
        <v>61.25</v>
      </c>
      <c r="N812">
        <v>40.833333333333329</v>
      </c>
      <c r="O812">
        <v>61.25</v>
      </c>
      <c r="P812">
        <v>0</v>
      </c>
      <c r="Q812" s="4">
        <v>10</v>
      </c>
    </row>
    <row r="813" spans="1:17" x14ac:dyDescent="0.25">
      <c r="A813">
        <v>919</v>
      </c>
      <c r="B813" t="s">
        <v>76</v>
      </c>
      <c r="C813">
        <v>117684</v>
      </c>
      <c r="D813" t="s">
        <v>3223</v>
      </c>
      <c r="E813" s="3" t="s">
        <v>4673</v>
      </c>
      <c r="G813" t="e">
        <v>#N/A</v>
      </c>
      <c r="H813" t="s">
        <v>3223</v>
      </c>
      <c r="I813">
        <v>117684</v>
      </c>
      <c r="J813" t="e">
        <v>#N/A</v>
      </c>
      <c r="K813" t="e">
        <v>#N/A</v>
      </c>
      <c r="L813">
        <v>70</v>
      </c>
      <c r="M813">
        <v>98</v>
      </c>
      <c r="N813">
        <v>70</v>
      </c>
      <c r="O813">
        <v>98</v>
      </c>
      <c r="P813">
        <v>0</v>
      </c>
      <c r="Q813" s="4">
        <v>10</v>
      </c>
    </row>
    <row r="814" spans="1:17" x14ac:dyDescent="0.25">
      <c r="A814">
        <v>919</v>
      </c>
      <c r="B814" t="s">
        <v>76</v>
      </c>
      <c r="C814">
        <v>117685</v>
      </c>
      <c r="D814" t="s">
        <v>3224</v>
      </c>
      <c r="E814" s="3" t="s">
        <v>4673</v>
      </c>
      <c r="G814" t="e">
        <v>#N/A</v>
      </c>
      <c r="H814" t="s">
        <v>3224</v>
      </c>
      <c r="I814">
        <v>117685</v>
      </c>
      <c r="J814" t="e">
        <v>#N/A</v>
      </c>
      <c r="K814" t="e">
        <v>#N/A</v>
      </c>
      <c r="L814">
        <v>52.916666666666671</v>
      </c>
      <c r="M814">
        <v>74.083333333333343</v>
      </c>
      <c r="N814">
        <v>52.916666666666671</v>
      </c>
      <c r="O814">
        <v>74.083333333333343</v>
      </c>
      <c r="P814">
        <v>0</v>
      </c>
      <c r="Q814" s="4">
        <v>10</v>
      </c>
    </row>
    <row r="815" spans="1:17" x14ac:dyDescent="0.25">
      <c r="A815">
        <v>919</v>
      </c>
      <c r="B815" t="s">
        <v>76</v>
      </c>
      <c r="C815">
        <v>117686</v>
      </c>
      <c r="D815" t="s">
        <v>3225</v>
      </c>
      <c r="E815" s="3" t="s">
        <v>4673</v>
      </c>
      <c r="G815" t="e">
        <v>#N/A</v>
      </c>
      <c r="H815" t="s">
        <v>3225</v>
      </c>
      <c r="I815">
        <v>117686</v>
      </c>
      <c r="J815" t="e">
        <v>#N/A</v>
      </c>
      <c r="K815" t="e">
        <v>#N/A</v>
      </c>
      <c r="L815">
        <v>40.416666666666671</v>
      </c>
      <c r="M815">
        <v>56.583333333333336</v>
      </c>
      <c r="N815">
        <v>40.416666666666671</v>
      </c>
      <c r="O815">
        <v>56.583333333333336</v>
      </c>
      <c r="P815">
        <v>0</v>
      </c>
      <c r="Q815" s="4">
        <v>10</v>
      </c>
    </row>
    <row r="816" spans="1:17" x14ac:dyDescent="0.25">
      <c r="A816">
        <v>919</v>
      </c>
      <c r="B816" t="s">
        <v>76</v>
      </c>
      <c r="C816">
        <v>117690</v>
      </c>
      <c r="D816" t="s">
        <v>3226</v>
      </c>
      <c r="E816" s="3" t="s">
        <v>4673</v>
      </c>
      <c r="G816" t="e">
        <v>#N/A</v>
      </c>
      <c r="H816" t="s">
        <v>3226</v>
      </c>
      <c r="I816">
        <v>117690</v>
      </c>
      <c r="J816" t="e">
        <v>#N/A</v>
      </c>
      <c r="K816" t="e">
        <v>#N/A</v>
      </c>
      <c r="L816">
        <v>71.666666666666671</v>
      </c>
      <c r="M816">
        <v>100.33333333333334</v>
      </c>
      <c r="N816">
        <v>71.666666666666671</v>
      </c>
      <c r="O816">
        <v>100.33333333333334</v>
      </c>
      <c r="P816">
        <v>0</v>
      </c>
      <c r="Q816" s="4">
        <v>10</v>
      </c>
    </row>
    <row r="817" spans="1:17" x14ac:dyDescent="0.25">
      <c r="A817">
        <v>919</v>
      </c>
      <c r="B817" t="s">
        <v>76</v>
      </c>
      <c r="C817">
        <v>117691</v>
      </c>
      <c r="D817" t="s">
        <v>3227</v>
      </c>
      <c r="E817" s="3" t="s">
        <v>4673</v>
      </c>
      <c r="G817" t="e">
        <v>#N/A</v>
      </c>
      <c r="H817" t="s">
        <v>3227</v>
      </c>
      <c r="I817">
        <v>117691</v>
      </c>
      <c r="J817" t="e">
        <v>#N/A</v>
      </c>
      <c r="K817" t="e">
        <v>#N/A</v>
      </c>
      <c r="L817">
        <v>15</v>
      </c>
      <c r="M817">
        <v>21</v>
      </c>
      <c r="N817">
        <v>15</v>
      </c>
      <c r="O817">
        <v>21</v>
      </c>
      <c r="P817">
        <v>0</v>
      </c>
      <c r="Q817" s="4">
        <v>10</v>
      </c>
    </row>
    <row r="818" spans="1:17" x14ac:dyDescent="0.25">
      <c r="A818">
        <v>811</v>
      </c>
      <c r="B818" t="s">
        <v>61</v>
      </c>
      <c r="C818">
        <v>117842</v>
      </c>
      <c r="D818" t="s">
        <v>4539</v>
      </c>
      <c r="E818" s="3" t="s">
        <v>4670</v>
      </c>
      <c r="G818" t="e">
        <v>#N/A</v>
      </c>
      <c r="H818" t="s">
        <v>2691</v>
      </c>
      <c r="I818">
        <v>117842</v>
      </c>
      <c r="J818" t="e">
        <v>#N/A</v>
      </c>
      <c r="K818" t="e">
        <v>#N/A</v>
      </c>
      <c r="L818">
        <v>3.333333333333333</v>
      </c>
      <c r="M818">
        <v>4.6666666666666661</v>
      </c>
      <c r="N818">
        <v>3.333333333333333</v>
      </c>
      <c r="O818">
        <v>4.6666666666666661</v>
      </c>
      <c r="P818">
        <v>1</v>
      </c>
      <c r="Q818" s="4">
        <v>11</v>
      </c>
    </row>
    <row r="819" spans="1:17" x14ac:dyDescent="0.25">
      <c r="A819">
        <v>811</v>
      </c>
      <c r="B819" t="s">
        <v>61</v>
      </c>
      <c r="C819">
        <v>117853</v>
      </c>
      <c r="D819" t="s">
        <v>4542</v>
      </c>
      <c r="E819" s="3" t="s">
        <v>4670</v>
      </c>
      <c r="G819" t="e">
        <v>#N/A</v>
      </c>
      <c r="H819" t="s">
        <v>2692</v>
      </c>
      <c r="I819">
        <v>117853</v>
      </c>
      <c r="J819" t="e">
        <v>#N/A</v>
      </c>
      <c r="K819" t="e">
        <v>#N/A</v>
      </c>
      <c r="L819">
        <v>4.166666666666667</v>
      </c>
      <c r="M819">
        <v>5.8333333333333339</v>
      </c>
      <c r="N819">
        <v>4.166666666666667</v>
      </c>
      <c r="O819">
        <v>5.8333333333333339</v>
      </c>
      <c r="P819">
        <v>1</v>
      </c>
      <c r="Q819" s="4">
        <v>11</v>
      </c>
    </row>
    <row r="820" spans="1:17" x14ac:dyDescent="0.25">
      <c r="A820">
        <v>811</v>
      </c>
      <c r="B820" t="s">
        <v>61</v>
      </c>
      <c r="C820">
        <v>117911</v>
      </c>
      <c r="D820" t="s">
        <v>4545</v>
      </c>
      <c r="E820" s="3" t="s">
        <v>4670</v>
      </c>
      <c r="G820" t="e">
        <v>#N/A</v>
      </c>
      <c r="H820" t="s">
        <v>2693</v>
      </c>
      <c r="I820">
        <v>117911</v>
      </c>
      <c r="J820" t="e">
        <v>#N/A</v>
      </c>
      <c r="K820" t="e">
        <v>#N/A</v>
      </c>
      <c r="L820">
        <v>5</v>
      </c>
      <c r="M820">
        <v>7</v>
      </c>
      <c r="N820">
        <v>5</v>
      </c>
      <c r="O820">
        <v>7</v>
      </c>
      <c r="P820">
        <v>1</v>
      </c>
      <c r="Q820" s="4">
        <v>11</v>
      </c>
    </row>
    <row r="821" spans="1:17" x14ac:dyDescent="0.25">
      <c r="A821">
        <v>811</v>
      </c>
      <c r="B821" t="s">
        <v>61</v>
      </c>
      <c r="C821">
        <v>118002</v>
      </c>
      <c r="D821" t="s">
        <v>4540</v>
      </c>
      <c r="E821" s="3" t="s">
        <v>4680</v>
      </c>
      <c r="G821" t="e">
        <v>#N/A</v>
      </c>
      <c r="H821" t="s">
        <v>2694</v>
      </c>
      <c r="I821">
        <v>118002</v>
      </c>
      <c r="J821" t="e">
        <v>#N/A</v>
      </c>
      <c r="K821" t="e">
        <v>#N/A</v>
      </c>
      <c r="L821">
        <v>3.333333333333333</v>
      </c>
      <c r="M821">
        <v>4.6666666666666661</v>
      </c>
      <c r="N821">
        <v>3.333333333333333</v>
      </c>
      <c r="O821">
        <v>4.6666666666666661</v>
      </c>
      <c r="P821">
        <v>1</v>
      </c>
      <c r="Q821" s="4">
        <v>11</v>
      </c>
    </row>
    <row r="822" spans="1:17" x14ac:dyDescent="0.25">
      <c r="A822">
        <v>811</v>
      </c>
      <c r="B822" t="s">
        <v>61</v>
      </c>
      <c r="C822">
        <v>118075</v>
      </c>
      <c r="D822" t="s">
        <v>4547</v>
      </c>
      <c r="E822" s="3" t="s">
        <v>4670</v>
      </c>
      <c r="G822" t="e">
        <v>#N/A</v>
      </c>
      <c r="H822" t="s">
        <v>2695</v>
      </c>
      <c r="I822">
        <v>118075</v>
      </c>
      <c r="J822" t="e">
        <v>#N/A</v>
      </c>
      <c r="K822" t="e">
        <v>#N/A</v>
      </c>
      <c r="L822">
        <v>6.25</v>
      </c>
      <c r="M822">
        <v>8.75</v>
      </c>
      <c r="N822">
        <v>6.25</v>
      </c>
      <c r="O822">
        <v>8.75</v>
      </c>
      <c r="P822">
        <v>1</v>
      </c>
      <c r="Q822" s="4">
        <v>11</v>
      </c>
    </row>
    <row r="823" spans="1:17" x14ac:dyDescent="0.25">
      <c r="A823">
        <v>811</v>
      </c>
      <c r="B823" t="s">
        <v>61</v>
      </c>
      <c r="C823">
        <v>118076</v>
      </c>
      <c r="D823" t="s">
        <v>2696</v>
      </c>
      <c r="E823" s="3" t="s">
        <v>4670</v>
      </c>
      <c r="G823" t="e">
        <v>#N/A</v>
      </c>
      <c r="H823" t="s">
        <v>2696</v>
      </c>
      <c r="I823">
        <v>118076</v>
      </c>
      <c r="J823" t="e">
        <v>#N/A</v>
      </c>
      <c r="K823" t="e">
        <v>#N/A</v>
      </c>
      <c r="L823">
        <v>10.416666666666668</v>
      </c>
      <c r="M823">
        <v>14.583333333333334</v>
      </c>
      <c r="N823">
        <v>10.416666666666668</v>
      </c>
      <c r="O823">
        <v>14.583333333333334</v>
      </c>
      <c r="P823">
        <v>1</v>
      </c>
      <c r="Q823" s="4">
        <v>11</v>
      </c>
    </row>
    <row r="824" spans="1:17" x14ac:dyDescent="0.25">
      <c r="A824">
        <v>811</v>
      </c>
      <c r="B824" t="s">
        <v>61</v>
      </c>
      <c r="C824">
        <v>118082</v>
      </c>
      <c r="D824" t="s">
        <v>4543</v>
      </c>
      <c r="E824" s="3" t="s">
        <v>4670</v>
      </c>
      <c r="G824" t="e">
        <v>#N/A</v>
      </c>
      <c r="H824" t="s">
        <v>2697</v>
      </c>
      <c r="I824">
        <v>118082</v>
      </c>
      <c r="J824" t="e">
        <v>#N/A</v>
      </c>
      <c r="K824" t="e">
        <v>#N/A</v>
      </c>
      <c r="L824">
        <v>6.6666666666666661</v>
      </c>
      <c r="M824">
        <v>9.3333333333333321</v>
      </c>
      <c r="N824">
        <v>6.6666666666666661</v>
      </c>
      <c r="O824">
        <v>9.3333333333333321</v>
      </c>
      <c r="P824">
        <v>1</v>
      </c>
      <c r="Q824" s="4">
        <v>11</v>
      </c>
    </row>
    <row r="825" spans="1:17" x14ac:dyDescent="0.25">
      <c r="A825">
        <v>811</v>
      </c>
      <c r="B825" t="s">
        <v>61</v>
      </c>
      <c r="C825">
        <v>118085</v>
      </c>
      <c r="D825" t="s">
        <v>2698</v>
      </c>
      <c r="E825" s="3" t="s">
        <v>4670</v>
      </c>
      <c r="G825" t="e">
        <v>#N/A</v>
      </c>
      <c r="H825" t="s">
        <v>2698</v>
      </c>
      <c r="I825">
        <v>118085</v>
      </c>
      <c r="J825" t="e">
        <v>#N/A</v>
      </c>
      <c r="K825" t="e">
        <v>#N/A</v>
      </c>
      <c r="L825">
        <v>10.416666666666668</v>
      </c>
      <c r="M825">
        <v>14.583333333333334</v>
      </c>
      <c r="N825">
        <v>10.416666666666668</v>
      </c>
      <c r="O825">
        <v>14.583333333333334</v>
      </c>
      <c r="P825">
        <v>1</v>
      </c>
      <c r="Q825" s="4">
        <v>11</v>
      </c>
    </row>
    <row r="826" spans="1:17" x14ac:dyDescent="0.25">
      <c r="A826">
        <v>811</v>
      </c>
      <c r="B826" t="s">
        <v>61</v>
      </c>
      <c r="C826">
        <v>118111</v>
      </c>
      <c r="D826" t="s">
        <v>2699</v>
      </c>
      <c r="E826" s="3" t="s">
        <v>4680</v>
      </c>
      <c r="G826" t="e">
        <v>#N/A</v>
      </c>
      <c r="H826" t="s">
        <v>2699</v>
      </c>
      <c r="I826">
        <v>118111</v>
      </c>
      <c r="J826" t="e">
        <v>#N/A</v>
      </c>
      <c r="K826" t="e">
        <v>#N/A</v>
      </c>
      <c r="L826">
        <v>5.8333333333333339</v>
      </c>
      <c r="M826">
        <v>8.1666666666666679</v>
      </c>
      <c r="N826">
        <v>5.8333333333333339</v>
      </c>
      <c r="O826">
        <v>8.1666666666666679</v>
      </c>
      <c r="P826">
        <v>1</v>
      </c>
      <c r="Q826" s="4">
        <v>11</v>
      </c>
    </row>
    <row r="827" spans="1:17" x14ac:dyDescent="0.25">
      <c r="A827">
        <v>810</v>
      </c>
      <c r="B827" t="s">
        <v>4548</v>
      </c>
      <c r="C827">
        <v>118138</v>
      </c>
      <c r="D827" t="s">
        <v>4721</v>
      </c>
      <c r="E827" s="3" t="s">
        <v>4673</v>
      </c>
      <c r="G827" t="e">
        <v>#N/A</v>
      </c>
      <c r="H827" t="s">
        <v>2690</v>
      </c>
      <c r="I827">
        <v>118138</v>
      </c>
      <c r="J827" t="e">
        <v>#N/A</v>
      </c>
      <c r="K827" t="e">
        <v>#N/A</v>
      </c>
      <c r="L827">
        <v>83.333333333333343</v>
      </c>
      <c r="M827">
        <v>116.66666666666667</v>
      </c>
      <c r="N827">
        <v>83.333333333333343</v>
      </c>
      <c r="O827">
        <v>116.66666666666667</v>
      </c>
      <c r="P827">
        <v>0</v>
      </c>
      <c r="Q827" s="4">
        <v>10</v>
      </c>
    </row>
    <row r="828" spans="1:17" x14ac:dyDescent="0.25">
      <c r="A828">
        <v>811</v>
      </c>
      <c r="B828" t="s">
        <v>61</v>
      </c>
      <c r="C828">
        <v>118144</v>
      </c>
      <c r="D828" t="s">
        <v>4722</v>
      </c>
      <c r="E828" s="3" t="s">
        <v>4673</v>
      </c>
      <c r="G828" t="e">
        <v>#N/A</v>
      </c>
      <c r="H828" t="e">
        <v>#N/A</v>
      </c>
      <c r="I828" t="e">
        <v>#N/A</v>
      </c>
      <c r="J828" t="e">
        <v>#N/A</v>
      </c>
      <c r="K828" t="e">
        <v>#N/A</v>
      </c>
      <c r="L828" t="e">
        <v>#N/A</v>
      </c>
      <c r="M828" t="e">
        <v>#N/A</v>
      </c>
      <c r="N828">
        <v>0</v>
      </c>
      <c r="O828">
        <v>0</v>
      </c>
      <c r="P828">
        <v>0</v>
      </c>
      <c r="Q828" s="4">
        <v>10</v>
      </c>
    </row>
    <row r="829" spans="1:17" x14ac:dyDescent="0.25">
      <c r="A829">
        <v>811</v>
      </c>
      <c r="B829" t="s">
        <v>61</v>
      </c>
      <c r="C829">
        <v>118145</v>
      </c>
      <c r="D829" t="s">
        <v>4723</v>
      </c>
      <c r="E829" s="3" t="s">
        <v>4673</v>
      </c>
      <c r="G829" t="e">
        <v>#N/A</v>
      </c>
      <c r="H829" t="e">
        <v>#N/A</v>
      </c>
      <c r="I829" t="e">
        <v>#N/A</v>
      </c>
      <c r="J829" t="e">
        <v>#N/A</v>
      </c>
      <c r="K829" t="e">
        <v>#N/A</v>
      </c>
      <c r="L829" t="e">
        <v>#N/A</v>
      </c>
      <c r="M829" t="e">
        <v>#N/A</v>
      </c>
      <c r="N829">
        <v>0</v>
      </c>
      <c r="O829">
        <v>0</v>
      </c>
      <c r="P829">
        <v>0</v>
      </c>
      <c r="Q829" s="4">
        <v>10</v>
      </c>
    </row>
    <row r="830" spans="1:17" x14ac:dyDescent="0.25">
      <c r="A830">
        <v>813</v>
      </c>
      <c r="B830" t="s">
        <v>105</v>
      </c>
      <c r="C830">
        <v>118146</v>
      </c>
      <c r="D830" t="s">
        <v>2700</v>
      </c>
      <c r="E830" s="3" t="s">
        <v>4673</v>
      </c>
      <c r="G830" t="e">
        <v>#N/A</v>
      </c>
      <c r="H830" t="s">
        <v>2700</v>
      </c>
      <c r="I830">
        <v>118146</v>
      </c>
      <c r="J830" t="e">
        <v>#N/A</v>
      </c>
      <c r="K830" t="e">
        <v>#N/A</v>
      </c>
      <c r="L830">
        <v>66.666666666666671</v>
      </c>
      <c r="M830">
        <v>93.333333333333343</v>
      </c>
      <c r="N830">
        <v>66.666666666666671</v>
      </c>
      <c r="O830">
        <v>93.333333333333343</v>
      </c>
      <c r="P830">
        <v>0</v>
      </c>
      <c r="Q830" s="4">
        <v>10</v>
      </c>
    </row>
    <row r="831" spans="1:17" x14ac:dyDescent="0.25">
      <c r="A831">
        <v>813</v>
      </c>
      <c r="B831" t="s">
        <v>105</v>
      </c>
      <c r="C831">
        <v>118147</v>
      </c>
      <c r="D831" t="s">
        <v>2701</v>
      </c>
      <c r="E831" s="3" t="s">
        <v>4673</v>
      </c>
      <c r="G831" t="e">
        <v>#N/A</v>
      </c>
      <c r="H831" t="s">
        <v>2701</v>
      </c>
      <c r="I831">
        <v>118147</v>
      </c>
      <c r="J831" t="e">
        <v>#N/A</v>
      </c>
      <c r="K831" t="e">
        <v>#N/A</v>
      </c>
      <c r="L831">
        <v>75</v>
      </c>
      <c r="M831">
        <v>110.83333333333334</v>
      </c>
      <c r="N831">
        <v>75</v>
      </c>
      <c r="O831">
        <v>110.83333333333334</v>
      </c>
      <c r="P831">
        <v>0</v>
      </c>
      <c r="Q831" s="4">
        <v>10</v>
      </c>
    </row>
    <row r="832" spans="1:17" x14ac:dyDescent="0.25">
      <c r="A832">
        <v>811</v>
      </c>
      <c r="B832" t="s">
        <v>61</v>
      </c>
      <c r="C832">
        <v>118148</v>
      </c>
      <c r="D832" t="s">
        <v>4724</v>
      </c>
      <c r="E832" s="3" t="s">
        <v>4673</v>
      </c>
      <c r="G832" t="e">
        <v>#N/A</v>
      </c>
      <c r="H832" t="e">
        <v>#N/A</v>
      </c>
      <c r="I832" t="e">
        <v>#N/A</v>
      </c>
      <c r="J832" t="e">
        <v>#N/A</v>
      </c>
      <c r="K832" t="e">
        <v>#N/A</v>
      </c>
      <c r="L832" t="e">
        <v>#N/A</v>
      </c>
      <c r="M832" t="e">
        <v>#N/A</v>
      </c>
      <c r="N832">
        <v>0</v>
      </c>
      <c r="O832">
        <v>0</v>
      </c>
      <c r="P832">
        <v>0</v>
      </c>
      <c r="Q832" s="4">
        <v>10</v>
      </c>
    </row>
    <row r="833" spans="1:17" x14ac:dyDescent="0.25">
      <c r="A833">
        <v>921</v>
      </c>
      <c r="B833" t="s">
        <v>79</v>
      </c>
      <c r="C833">
        <v>118177</v>
      </c>
      <c r="D833" t="s">
        <v>3231</v>
      </c>
      <c r="E833" s="3" t="s">
        <v>4670</v>
      </c>
      <c r="G833" t="e">
        <v>#N/A</v>
      </c>
      <c r="H833" t="s">
        <v>3231</v>
      </c>
      <c r="I833">
        <v>118177</v>
      </c>
      <c r="J833" t="e">
        <v>#N/A</v>
      </c>
      <c r="K833" t="e">
        <v>#N/A</v>
      </c>
      <c r="L833">
        <v>2.5</v>
      </c>
      <c r="M833">
        <v>7</v>
      </c>
      <c r="N833">
        <v>2.5</v>
      </c>
      <c r="O833">
        <v>7</v>
      </c>
      <c r="P833">
        <v>1.01</v>
      </c>
      <c r="Q833" s="4">
        <v>11</v>
      </c>
    </row>
    <row r="834" spans="1:17" x14ac:dyDescent="0.25">
      <c r="A834">
        <v>921</v>
      </c>
      <c r="B834" t="s">
        <v>79</v>
      </c>
      <c r="C834">
        <v>118182</v>
      </c>
      <c r="D834" t="s">
        <v>3233</v>
      </c>
      <c r="E834" s="3" t="s">
        <v>4680</v>
      </c>
      <c r="G834" t="e">
        <v>#N/A</v>
      </c>
      <c r="H834" t="s">
        <v>3233</v>
      </c>
      <c r="I834">
        <v>118182</v>
      </c>
      <c r="J834" t="e">
        <v>#N/A</v>
      </c>
      <c r="K834" t="e">
        <v>#N/A</v>
      </c>
      <c r="L834">
        <v>3.333333333333333</v>
      </c>
      <c r="M834">
        <v>4.6666666666666661</v>
      </c>
      <c r="N834">
        <v>3.333333333333333</v>
      </c>
      <c r="O834">
        <v>4.6666666666666661</v>
      </c>
      <c r="P834">
        <v>1.01</v>
      </c>
      <c r="Q834" s="4">
        <v>11</v>
      </c>
    </row>
    <row r="835" spans="1:17" x14ac:dyDescent="0.25">
      <c r="A835">
        <v>921</v>
      </c>
      <c r="B835" t="s">
        <v>79</v>
      </c>
      <c r="C835">
        <v>118227</v>
      </c>
      <c r="D835" t="s">
        <v>3234</v>
      </c>
      <c r="E835" s="3" t="s">
        <v>4673</v>
      </c>
      <c r="G835" t="e">
        <v>#N/A</v>
      </c>
      <c r="H835" t="s">
        <v>3234</v>
      </c>
      <c r="I835">
        <v>118227</v>
      </c>
      <c r="J835" t="e">
        <v>#N/A</v>
      </c>
      <c r="K835" t="e">
        <v>#N/A</v>
      </c>
      <c r="L835">
        <v>78.333333333333329</v>
      </c>
      <c r="M835">
        <v>121.33333333333333</v>
      </c>
      <c r="N835">
        <v>78.333333333333329</v>
      </c>
      <c r="O835">
        <v>121.33333333333333</v>
      </c>
      <c r="P835">
        <v>0</v>
      </c>
      <c r="Q835" s="4">
        <v>10</v>
      </c>
    </row>
    <row r="836" spans="1:17" x14ac:dyDescent="0.25">
      <c r="A836">
        <v>921</v>
      </c>
      <c r="B836" t="s">
        <v>79</v>
      </c>
      <c r="C836">
        <v>118228</v>
      </c>
      <c r="D836" t="s">
        <v>3235</v>
      </c>
      <c r="E836" s="3" t="s">
        <v>4673</v>
      </c>
      <c r="G836" t="e">
        <v>#N/A</v>
      </c>
      <c r="H836" t="s">
        <v>3235</v>
      </c>
      <c r="I836">
        <v>118228</v>
      </c>
      <c r="J836" t="e">
        <v>#N/A</v>
      </c>
      <c r="K836" t="e">
        <v>#N/A</v>
      </c>
      <c r="L836">
        <v>43.333333333333329</v>
      </c>
      <c r="M836">
        <v>80.5</v>
      </c>
      <c r="N836">
        <v>43.333333333333329</v>
      </c>
      <c r="O836">
        <v>80.5</v>
      </c>
      <c r="P836">
        <v>0</v>
      </c>
      <c r="Q836" s="4">
        <v>10</v>
      </c>
    </row>
    <row r="837" spans="1:17" x14ac:dyDescent="0.25">
      <c r="A837">
        <v>886</v>
      </c>
      <c r="B837" t="s">
        <v>82</v>
      </c>
      <c r="C837">
        <v>118285</v>
      </c>
      <c r="D837" t="s">
        <v>3064</v>
      </c>
      <c r="E837" s="3" t="s">
        <v>4670</v>
      </c>
      <c r="G837" t="e">
        <v>#N/A</v>
      </c>
      <c r="H837" t="s">
        <v>3064</v>
      </c>
      <c r="I837">
        <v>118285</v>
      </c>
      <c r="J837" t="e">
        <v>#N/A</v>
      </c>
      <c r="K837" t="e">
        <v>#N/A</v>
      </c>
      <c r="L837">
        <v>3.75</v>
      </c>
      <c r="M837">
        <v>5.25</v>
      </c>
      <c r="N837">
        <v>3.75</v>
      </c>
      <c r="O837">
        <v>5.25</v>
      </c>
      <c r="P837">
        <v>1</v>
      </c>
      <c r="Q837" s="4">
        <v>11</v>
      </c>
    </row>
    <row r="838" spans="1:17" x14ac:dyDescent="0.25">
      <c r="A838">
        <v>886</v>
      </c>
      <c r="B838" t="s">
        <v>82</v>
      </c>
      <c r="C838">
        <v>118393</v>
      </c>
      <c r="D838" t="s">
        <v>3065</v>
      </c>
      <c r="E838" s="3" t="s">
        <v>4670</v>
      </c>
      <c r="G838" t="e">
        <v>#N/A</v>
      </c>
      <c r="H838" t="s">
        <v>3065</v>
      </c>
      <c r="I838">
        <v>118393</v>
      </c>
      <c r="J838" t="e">
        <v>#N/A</v>
      </c>
      <c r="K838" t="e">
        <v>#N/A</v>
      </c>
      <c r="L838">
        <v>5</v>
      </c>
      <c r="M838">
        <v>7</v>
      </c>
      <c r="N838">
        <v>5</v>
      </c>
      <c r="O838">
        <v>7</v>
      </c>
      <c r="P838">
        <v>1</v>
      </c>
      <c r="Q838" s="4">
        <v>11</v>
      </c>
    </row>
    <row r="839" spans="1:17" x14ac:dyDescent="0.25">
      <c r="A839">
        <v>886</v>
      </c>
      <c r="B839" t="s">
        <v>82</v>
      </c>
      <c r="C839">
        <v>118438</v>
      </c>
      <c r="D839" t="s">
        <v>4156</v>
      </c>
      <c r="E839" s="3" t="s">
        <v>4670</v>
      </c>
      <c r="G839" t="e">
        <v>#N/A</v>
      </c>
      <c r="H839" t="s">
        <v>3066</v>
      </c>
      <c r="I839">
        <v>118438</v>
      </c>
      <c r="J839" t="e">
        <v>#N/A</v>
      </c>
      <c r="K839" t="e">
        <v>#N/A</v>
      </c>
      <c r="L839">
        <v>7.9166666666666661</v>
      </c>
      <c r="M839">
        <v>11.083333333333332</v>
      </c>
      <c r="N839">
        <v>7.9166666666666661</v>
      </c>
      <c r="O839">
        <v>11.083333333333332</v>
      </c>
      <c r="P839">
        <v>1</v>
      </c>
      <c r="Q839" s="4">
        <v>11</v>
      </c>
    </row>
    <row r="840" spans="1:17" x14ac:dyDescent="0.25">
      <c r="A840">
        <v>886</v>
      </c>
      <c r="B840" t="s">
        <v>82</v>
      </c>
      <c r="C840">
        <v>118459</v>
      </c>
      <c r="D840" t="s">
        <v>3067</v>
      </c>
      <c r="E840" s="3" t="s">
        <v>4670</v>
      </c>
      <c r="G840" t="e">
        <v>#N/A</v>
      </c>
      <c r="H840" t="s">
        <v>3067</v>
      </c>
      <c r="I840">
        <v>118459</v>
      </c>
      <c r="J840" t="e">
        <v>#N/A</v>
      </c>
      <c r="K840" t="e">
        <v>#N/A</v>
      </c>
      <c r="L840">
        <v>68.75</v>
      </c>
      <c r="M840">
        <v>96.25</v>
      </c>
      <c r="N840">
        <v>68.75</v>
      </c>
      <c r="O840">
        <v>96.25</v>
      </c>
      <c r="P840">
        <v>1</v>
      </c>
      <c r="Q840" s="4">
        <v>11</v>
      </c>
    </row>
    <row r="841" spans="1:17" x14ac:dyDescent="0.25">
      <c r="A841">
        <v>886</v>
      </c>
      <c r="B841" t="s">
        <v>82</v>
      </c>
      <c r="C841">
        <v>118468</v>
      </c>
      <c r="D841" t="s">
        <v>4110</v>
      </c>
      <c r="E841" s="3" t="s">
        <v>4670</v>
      </c>
      <c r="G841" t="e">
        <v>#N/A</v>
      </c>
      <c r="H841" t="s">
        <v>3068</v>
      </c>
      <c r="I841">
        <v>118468</v>
      </c>
      <c r="J841" t="e">
        <v>#N/A</v>
      </c>
      <c r="K841" t="e">
        <v>#N/A</v>
      </c>
      <c r="L841">
        <v>2.916666666666667</v>
      </c>
      <c r="M841">
        <v>4.0833333333333339</v>
      </c>
      <c r="N841">
        <v>2.916666666666667</v>
      </c>
      <c r="O841">
        <v>4.0833333333333339</v>
      </c>
      <c r="P841">
        <v>1</v>
      </c>
      <c r="Q841" s="4">
        <v>11</v>
      </c>
    </row>
    <row r="842" spans="1:17" x14ac:dyDescent="0.25">
      <c r="A842">
        <v>886</v>
      </c>
      <c r="B842" t="s">
        <v>82</v>
      </c>
      <c r="C842">
        <v>118534</v>
      </c>
      <c r="D842" t="s">
        <v>3069</v>
      </c>
      <c r="E842" s="3" t="s">
        <v>4679</v>
      </c>
      <c r="G842" t="e">
        <v>#N/A</v>
      </c>
      <c r="H842" t="s">
        <v>3069</v>
      </c>
      <c r="I842">
        <v>118534</v>
      </c>
      <c r="J842" t="e">
        <v>#N/A</v>
      </c>
      <c r="K842" t="e">
        <v>#N/A</v>
      </c>
      <c r="L842">
        <v>8.3333333333333339</v>
      </c>
      <c r="M842">
        <v>11.666666666666668</v>
      </c>
      <c r="N842">
        <v>8.3333333333333339</v>
      </c>
      <c r="O842">
        <v>11.666666666666668</v>
      </c>
      <c r="P842">
        <v>1</v>
      </c>
      <c r="Q842" s="4">
        <v>11</v>
      </c>
    </row>
    <row r="843" spans="1:17" x14ac:dyDescent="0.25">
      <c r="A843">
        <v>886</v>
      </c>
      <c r="B843" t="s">
        <v>82</v>
      </c>
      <c r="C843">
        <v>118585</v>
      </c>
      <c r="D843" t="s">
        <v>3070</v>
      </c>
      <c r="E843" s="3" t="s">
        <v>4670</v>
      </c>
      <c r="G843" t="e">
        <v>#N/A</v>
      </c>
      <c r="H843" t="s">
        <v>3070</v>
      </c>
      <c r="I843">
        <v>118585</v>
      </c>
      <c r="J843" t="e">
        <v>#N/A</v>
      </c>
      <c r="K843" t="e">
        <v>#N/A</v>
      </c>
      <c r="L843">
        <v>5</v>
      </c>
      <c r="M843">
        <v>7</v>
      </c>
      <c r="N843">
        <v>5</v>
      </c>
      <c r="O843">
        <v>7</v>
      </c>
      <c r="P843">
        <v>1</v>
      </c>
      <c r="Q843" s="4">
        <v>11</v>
      </c>
    </row>
    <row r="844" spans="1:17" x14ac:dyDescent="0.25">
      <c r="A844">
        <v>886</v>
      </c>
      <c r="B844" t="s">
        <v>82</v>
      </c>
      <c r="C844">
        <v>118694</v>
      </c>
      <c r="D844" t="s">
        <v>4125</v>
      </c>
      <c r="E844" s="3" t="s">
        <v>4680</v>
      </c>
      <c r="G844" t="e">
        <v>#N/A</v>
      </c>
      <c r="H844" t="s">
        <v>3071</v>
      </c>
      <c r="I844">
        <v>118694</v>
      </c>
      <c r="J844" t="e">
        <v>#N/A</v>
      </c>
      <c r="K844" t="e">
        <v>#N/A</v>
      </c>
      <c r="L844">
        <v>6.6666666666666661</v>
      </c>
      <c r="M844">
        <v>9.3333333333333321</v>
      </c>
      <c r="N844">
        <v>6.6666666666666661</v>
      </c>
      <c r="O844">
        <v>9.3333333333333321</v>
      </c>
      <c r="P844">
        <v>1</v>
      </c>
      <c r="Q844" s="4">
        <v>11</v>
      </c>
    </row>
    <row r="845" spans="1:17" x14ac:dyDescent="0.25">
      <c r="A845">
        <v>886</v>
      </c>
      <c r="B845" t="s">
        <v>82</v>
      </c>
      <c r="C845">
        <v>118711</v>
      </c>
      <c r="D845" t="s">
        <v>3072</v>
      </c>
      <c r="E845" s="3" t="s">
        <v>4680</v>
      </c>
      <c r="G845" t="e">
        <v>#N/A</v>
      </c>
      <c r="H845" t="s">
        <v>3072</v>
      </c>
      <c r="I845">
        <v>118711</v>
      </c>
      <c r="J845" t="e">
        <v>#N/A</v>
      </c>
      <c r="K845" t="e">
        <v>#N/A</v>
      </c>
      <c r="L845">
        <v>12.5</v>
      </c>
      <c r="M845">
        <v>17.5</v>
      </c>
      <c r="N845">
        <v>12.5</v>
      </c>
      <c r="O845">
        <v>17.5</v>
      </c>
      <c r="P845">
        <v>1.04</v>
      </c>
      <c r="Q845" s="4">
        <v>11</v>
      </c>
    </row>
    <row r="846" spans="1:17" x14ac:dyDescent="0.25">
      <c r="A846">
        <v>886</v>
      </c>
      <c r="B846" t="s">
        <v>82</v>
      </c>
      <c r="C846">
        <v>118843</v>
      </c>
      <c r="D846" t="s">
        <v>3079</v>
      </c>
      <c r="E846" s="3" t="s">
        <v>4668</v>
      </c>
      <c r="G846" t="e">
        <v>#N/A</v>
      </c>
      <c r="H846" t="s">
        <v>3079</v>
      </c>
      <c r="I846">
        <v>118843</v>
      </c>
      <c r="J846" t="e">
        <v>#N/A</v>
      </c>
      <c r="K846" t="e">
        <v>#N/A</v>
      </c>
      <c r="L846">
        <v>9.1666666666666661</v>
      </c>
      <c r="M846">
        <v>12.833333333333332</v>
      </c>
      <c r="N846">
        <v>9.1666666666666661</v>
      </c>
      <c r="O846">
        <v>12.833333333333332</v>
      </c>
      <c r="P846">
        <v>1</v>
      </c>
      <c r="Q846" s="4">
        <v>11</v>
      </c>
    </row>
    <row r="847" spans="1:17" x14ac:dyDescent="0.25">
      <c r="A847">
        <v>886</v>
      </c>
      <c r="B847" t="s">
        <v>82</v>
      </c>
      <c r="C847">
        <v>118867</v>
      </c>
      <c r="D847" t="s">
        <v>3080</v>
      </c>
      <c r="E847" s="3" t="s">
        <v>4679</v>
      </c>
      <c r="G847" t="e">
        <v>#N/A</v>
      </c>
      <c r="H847" t="s">
        <v>3080</v>
      </c>
      <c r="I847">
        <v>118867</v>
      </c>
      <c r="J847" t="e">
        <v>#N/A</v>
      </c>
      <c r="K847" t="e">
        <v>#N/A</v>
      </c>
      <c r="L847">
        <v>8.3333333333333339</v>
      </c>
      <c r="M847">
        <v>11.666666666666668</v>
      </c>
      <c r="N847">
        <v>8.3333333333333339</v>
      </c>
      <c r="O847">
        <v>11.666666666666668</v>
      </c>
      <c r="P847">
        <v>1</v>
      </c>
      <c r="Q847" s="4">
        <v>11</v>
      </c>
    </row>
    <row r="848" spans="1:17" x14ac:dyDescent="0.25">
      <c r="A848">
        <v>886</v>
      </c>
      <c r="B848" t="s">
        <v>82</v>
      </c>
      <c r="C848">
        <v>118879</v>
      </c>
      <c r="D848" t="s">
        <v>3081</v>
      </c>
      <c r="E848" s="3" t="s">
        <v>4679</v>
      </c>
      <c r="G848" t="e">
        <v>#N/A</v>
      </c>
      <c r="H848" t="s">
        <v>3081</v>
      </c>
      <c r="I848">
        <v>118879</v>
      </c>
      <c r="J848" t="e">
        <v>#N/A</v>
      </c>
      <c r="K848" t="e">
        <v>#N/A</v>
      </c>
      <c r="L848">
        <v>3.75</v>
      </c>
      <c r="M848">
        <v>5.25</v>
      </c>
      <c r="N848">
        <v>3.75</v>
      </c>
      <c r="O848">
        <v>5.25</v>
      </c>
      <c r="P848">
        <v>1</v>
      </c>
      <c r="Q848" s="4">
        <v>11</v>
      </c>
    </row>
    <row r="849" spans="1:17" x14ac:dyDescent="0.25">
      <c r="A849">
        <v>886</v>
      </c>
      <c r="B849" t="s">
        <v>82</v>
      </c>
      <c r="C849">
        <v>118884</v>
      </c>
      <c r="D849" t="s">
        <v>3082</v>
      </c>
      <c r="E849" s="3" t="s">
        <v>4679</v>
      </c>
      <c r="G849" t="e">
        <v>#N/A</v>
      </c>
      <c r="H849" t="s">
        <v>3082</v>
      </c>
      <c r="I849">
        <v>118884</v>
      </c>
      <c r="J849" t="e">
        <v>#N/A</v>
      </c>
      <c r="K849" t="e">
        <v>#N/A</v>
      </c>
      <c r="L849">
        <v>14.583333333333332</v>
      </c>
      <c r="M849">
        <v>20.416666666666664</v>
      </c>
      <c r="N849">
        <v>14.583333333333332</v>
      </c>
      <c r="O849">
        <v>20.416666666666664</v>
      </c>
      <c r="P849">
        <v>1</v>
      </c>
      <c r="Q849" s="4">
        <v>11</v>
      </c>
    </row>
    <row r="850" spans="1:17" x14ac:dyDescent="0.25">
      <c r="A850">
        <v>886</v>
      </c>
      <c r="B850" t="s">
        <v>82</v>
      </c>
      <c r="C850">
        <v>118897</v>
      </c>
      <c r="D850" t="s">
        <v>3083</v>
      </c>
      <c r="E850" s="3" t="s">
        <v>4679</v>
      </c>
      <c r="G850" t="e">
        <v>#N/A</v>
      </c>
      <c r="H850" t="s">
        <v>3083</v>
      </c>
      <c r="I850">
        <v>118897</v>
      </c>
      <c r="J850" t="e">
        <v>#N/A</v>
      </c>
      <c r="K850" t="e">
        <v>#N/A</v>
      </c>
      <c r="L850">
        <v>50</v>
      </c>
      <c r="M850">
        <v>70</v>
      </c>
      <c r="N850">
        <v>50</v>
      </c>
      <c r="O850">
        <v>70</v>
      </c>
      <c r="P850">
        <v>1</v>
      </c>
      <c r="Q850" s="4">
        <v>11</v>
      </c>
    </row>
    <row r="851" spans="1:17" x14ac:dyDescent="0.25">
      <c r="A851">
        <v>886</v>
      </c>
      <c r="B851" t="s">
        <v>82</v>
      </c>
      <c r="C851">
        <v>118898</v>
      </c>
      <c r="D851" t="s">
        <v>3084</v>
      </c>
      <c r="E851" s="3" t="s">
        <v>4679</v>
      </c>
      <c r="G851" t="e">
        <v>#N/A</v>
      </c>
      <c r="H851" t="s">
        <v>3084</v>
      </c>
      <c r="I851">
        <v>118898</v>
      </c>
      <c r="J851" t="e">
        <v>#N/A</v>
      </c>
      <c r="K851" t="e">
        <v>#N/A</v>
      </c>
      <c r="L851">
        <v>2.916666666666667</v>
      </c>
      <c r="M851">
        <v>4.0833333333333339</v>
      </c>
      <c r="N851">
        <v>2.916666666666667</v>
      </c>
      <c r="O851">
        <v>4.0833333333333339</v>
      </c>
      <c r="P851">
        <v>1</v>
      </c>
      <c r="Q851" s="4">
        <v>11</v>
      </c>
    </row>
    <row r="852" spans="1:17" x14ac:dyDescent="0.25">
      <c r="A852">
        <v>886</v>
      </c>
      <c r="B852" t="s">
        <v>82</v>
      </c>
      <c r="C852">
        <v>119026</v>
      </c>
      <c r="D852" t="s">
        <v>3085</v>
      </c>
      <c r="E852" s="3" t="s">
        <v>4672</v>
      </c>
      <c r="G852" t="e">
        <v>#N/A</v>
      </c>
      <c r="H852" t="s">
        <v>3085</v>
      </c>
      <c r="I852">
        <v>119026</v>
      </c>
      <c r="J852" t="e">
        <v>#N/A</v>
      </c>
      <c r="K852" t="e">
        <v>#N/A</v>
      </c>
      <c r="L852">
        <v>157.08333333333334</v>
      </c>
      <c r="M852">
        <v>229.25</v>
      </c>
      <c r="N852">
        <v>157.08333333333334</v>
      </c>
      <c r="O852">
        <v>229.25</v>
      </c>
      <c r="P852">
        <v>0</v>
      </c>
      <c r="Q852" s="4">
        <v>10</v>
      </c>
    </row>
    <row r="853" spans="1:17" x14ac:dyDescent="0.25">
      <c r="A853">
        <v>886</v>
      </c>
      <c r="B853" t="s">
        <v>82</v>
      </c>
      <c r="C853">
        <v>119032</v>
      </c>
      <c r="D853" t="s">
        <v>3086</v>
      </c>
      <c r="E853" s="3" t="s">
        <v>4672</v>
      </c>
      <c r="G853" t="e">
        <v>#N/A</v>
      </c>
      <c r="H853" t="s">
        <v>3086</v>
      </c>
      <c r="I853">
        <v>119032</v>
      </c>
      <c r="J853" t="e">
        <v>#N/A</v>
      </c>
      <c r="K853" t="e">
        <v>#N/A</v>
      </c>
      <c r="L853">
        <v>45.833333333333329</v>
      </c>
      <c r="M853">
        <v>67.083333333333343</v>
      </c>
      <c r="N853">
        <v>45.833333333333329</v>
      </c>
      <c r="O853">
        <v>67.083333333333343</v>
      </c>
      <c r="P853">
        <v>0</v>
      </c>
      <c r="Q853" s="4">
        <v>10</v>
      </c>
    </row>
    <row r="854" spans="1:17" x14ac:dyDescent="0.25">
      <c r="A854">
        <v>886</v>
      </c>
      <c r="B854" t="s">
        <v>82</v>
      </c>
      <c r="C854">
        <v>119036</v>
      </c>
      <c r="D854" t="s">
        <v>3087</v>
      </c>
      <c r="E854" s="3" t="s">
        <v>4672</v>
      </c>
      <c r="G854" t="e">
        <v>#N/A</v>
      </c>
      <c r="H854" t="s">
        <v>3087</v>
      </c>
      <c r="I854">
        <v>119036</v>
      </c>
      <c r="J854" t="e">
        <v>#N/A</v>
      </c>
      <c r="K854" t="e">
        <v>#N/A</v>
      </c>
      <c r="L854">
        <v>93.75</v>
      </c>
      <c r="M854">
        <v>131.25</v>
      </c>
      <c r="N854">
        <v>93.75</v>
      </c>
      <c r="O854">
        <v>131.25</v>
      </c>
      <c r="P854">
        <v>0</v>
      </c>
      <c r="Q854" s="4">
        <v>10</v>
      </c>
    </row>
    <row r="855" spans="1:17" x14ac:dyDescent="0.25">
      <c r="A855">
        <v>886</v>
      </c>
      <c r="B855" t="s">
        <v>82</v>
      </c>
      <c r="C855">
        <v>119037</v>
      </c>
      <c r="D855" t="s">
        <v>3088</v>
      </c>
      <c r="E855" s="3" t="s">
        <v>4672</v>
      </c>
      <c r="G855" t="e">
        <v>#N/A</v>
      </c>
      <c r="H855" t="s">
        <v>3088</v>
      </c>
      <c r="I855">
        <v>119037</v>
      </c>
      <c r="J855" t="e">
        <v>#N/A</v>
      </c>
      <c r="K855" t="e">
        <v>#N/A</v>
      </c>
      <c r="L855">
        <v>44.166666666666671</v>
      </c>
      <c r="M855">
        <v>57.166666666666664</v>
      </c>
      <c r="N855">
        <v>44.166666666666671</v>
      </c>
      <c r="O855">
        <v>57.166666666666664</v>
      </c>
      <c r="P855">
        <v>0</v>
      </c>
      <c r="Q855" s="4">
        <v>10</v>
      </c>
    </row>
    <row r="856" spans="1:17" x14ac:dyDescent="0.25">
      <c r="A856">
        <v>886</v>
      </c>
      <c r="B856" t="s">
        <v>82</v>
      </c>
      <c r="C856">
        <v>119040</v>
      </c>
      <c r="D856" t="s">
        <v>3089</v>
      </c>
      <c r="E856" s="3" t="s">
        <v>4672</v>
      </c>
      <c r="G856" t="e">
        <v>#N/A</v>
      </c>
      <c r="H856" t="s">
        <v>3089</v>
      </c>
      <c r="I856">
        <v>119040</v>
      </c>
      <c r="J856" t="e">
        <v>#N/A</v>
      </c>
      <c r="K856" t="e">
        <v>#N/A</v>
      </c>
      <c r="L856">
        <v>111.25</v>
      </c>
      <c r="M856">
        <v>155.16666666666669</v>
      </c>
      <c r="N856">
        <v>111.25</v>
      </c>
      <c r="O856">
        <v>155.16666666666669</v>
      </c>
      <c r="P856">
        <v>0</v>
      </c>
      <c r="Q856" s="4">
        <v>10</v>
      </c>
    </row>
    <row r="857" spans="1:17" x14ac:dyDescent="0.25">
      <c r="A857">
        <v>886</v>
      </c>
      <c r="B857" t="s">
        <v>82</v>
      </c>
      <c r="C857">
        <v>119041</v>
      </c>
      <c r="D857" t="s">
        <v>3090</v>
      </c>
      <c r="E857" s="3" t="s">
        <v>4672</v>
      </c>
      <c r="G857" t="e">
        <v>#N/A</v>
      </c>
      <c r="H857" t="s">
        <v>3090</v>
      </c>
      <c r="I857">
        <v>119041</v>
      </c>
      <c r="J857" t="e">
        <v>#N/A</v>
      </c>
      <c r="K857" t="e">
        <v>#N/A</v>
      </c>
      <c r="L857">
        <v>101.66666666666666</v>
      </c>
      <c r="M857">
        <v>142.33333333333331</v>
      </c>
      <c r="N857">
        <v>101.66666666666666</v>
      </c>
      <c r="O857">
        <v>142.33333333333331</v>
      </c>
      <c r="P857">
        <v>0</v>
      </c>
      <c r="Q857" s="4">
        <v>10</v>
      </c>
    </row>
    <row r="858" spans="1:17" x14ac:dyDescent="0.25">
      <c r="A858">
        <v>886</v>
      </c>
      <c r="B858" t="s">
        <v>82</v>
      </c>
      <c r="C858">
        <v>119042</v>
      </c>
      <c r="D858" t="s">
        <v>3091</v>
      </c>
      <c r="E858" s="3" t="s">
        <v>4672</v>
      </c>
      <c r="G858" t="e">
        <v>#N/A</v>
      </c>
      <c r="H858" t="s">
        <v>3091</v>
      </c>
      <c r="I858">
        <v>119042</v>
      </c>
      <c r="J858" t="e">
        <v>#N/A</v>
      </c>
      <c r="K858" t="e">
        <v>#N/A</v>
      </c>
      <c r="L858">
        <v>81.25</v>
      </c>
      <c r="M858">
        <v>113.75</v>
      </c>
      <c r="N858">
        <v>81.25</v>
      </c>
      <c r="O858">
        <v>113.75</v>
      </c>
      <c r="P858">
        <v>0</v>
      </c>
      <c r="Q858" s="4">
        <v>10</v>
      </c>
    </row>
    <row r="859" spans="1:17" x14ac:dyDescent="0.25">
      <c r="A859">
        <v>886</v>
      </c>
      <c r="B859" t="s">
        <v>82</v>
      </c>
      <c r="C859">
        <v>119044</v>
      </c>
      <c r="D859" t="s">
        <v>3092</v>
      </c>
      <c r="E859" s="3" t="s">
        <v>4672</v>
      </c>
      <c r="G859" t="e">
        <v>#N/A</v>
      </c>
      <c r="H859" t="s">
        <v>3092</v>
      </c>
      <c r="I859">
        <v>119044</v>
      </c>
      <c r="J859" t="e">
        <v>#N/A</v>
      </c>
      <c r="K859" t="e">
        <v>#N/A</v>
      </c>
      <c r="L859">
        <v>166.25</v>
      </c>
      <c r="M859">
        <v>238</v>
      </c>
      <c r="N859">
        <v>166.25</v>
      </c>
      <c r="O859">
        <v>238</v>
      </c>
      <c r="P859">
        <v>0</v>
      </c>
      <c r="Q859" s="4">
        <v>10</v>
      </c>
    </row>
    <row r="860" spans="1:17" x14ac:dyDescent="0.25">
      <c r="A860">
        <v>886</v>
      </c>
      <c r="B860" t="s">
        <v>82</v>
      </c>
      <c r="C860">
        <v>119045</v>
      </c>
      <c r="D860" t="s">
        <v>2825</v>
      </c>
      <c r="E860" s="3" t="s">
        <v>4672</v>
      </c>
      <c r="G860" t="e">
        <v>#N/A</v>
      </c>
      <c r="H860" t="s">
        <v>2825</v>
      </c>
      <c r="I860">
        <v>119045</v>
      </c>
      <c r="J860" t="e">
        <v>#N/A</v>
      </c>
      <c r="K860" t="e">
        <v>#N/A</v>
      </c>
      <c r="L860">
        <v>55</v>
      </c>
      <c r="M860">
        <v>87.5</v>
      </c>
      <c r="N860">
        <v>55</v>
      </c>
      <c r="O860">
        <v>87.5</v>
      </c>
      <c r="P860">
        <v>0</v>
      </c>
      <c r="Q860" s="4">
        <v>10</v>
      </c>
    </row>
    <row r="861" spans="1:17" x14ac:dyDescent="0.25">
      <c r="A861">
        <v>886</v>
      </c>
      <c r="B861" t="s">
        <v>82</v>
      </c>
      <c r="C861">
        <v>119046</v>
      </c>
      <c r="D861" t="s">
        <v>3093</v>
      </c>
      <c r="E861" s="3" t="s">
        <v>4672</v>
      </c>
      <c r="G861" t="e">
        <v>#N/A</v>
      </c>
      <c r="H861" t="s">
        <v>3093</v>
      </c>
      <c r="I861">
        <v>119046</v>
      </c>
      <c r="J861" t="e">
        <v>#N/A</v>
      </c>
      <c r="K861" t="e">
        <v>#N/A</v>
      </c>
      <c r="L861">
        <v>63.333333333333329</v>
      </c>
      <c r="M861">
        <v>88.666666666666657</v>
      </c>
      <c r="N861">
        <v>63.333333333333329</v>
      </c>
      <c r="O861">
        <v>88.666666666666657</v>
      </c>
      <c r="P861">
        <v>0</v>
      </c>
      <c r="Q861" s="4">
        <v>10</v>
      </c>
    </row>
    <row r="862" spans="1:17" x14ac:dyDescent="0.25">
      <c r="A862">
        <v>886</v>
      </c>
      <c r="B862" t="s">
        <v>82</v>
      </c>
      <c r="C862">
        <v>119050</v>
      </c>
      <c r="D862" t="s">
        <v>3094</v>
      </c>
      <c r="E862" s="3" t="s">
        <v>4672</v>
      </c>
      <c r="G862" t="e">
        <v>#N/A</v>
      </c>
      <c r="H862" t="s">
        <v>3094</v>
      </c>
      <c r="I862">
        <v>119050</v>
      </c>
      <c r="J862" t="e">
        <v>#N/A</v>
      </c>
      <c r="K862" t="e">
        <v>#N/A</v>
      </c>
      <c r="L862">
        <v>122.91666666666666</v>
      </c>
      <c r="M862">
        <v>172.08333333333331</v>
      </c>
      <c r="N862">
        <v>122.91666666666666</v>
      </c>
      <c r="O862">
        <v>172.08333333333331</v>
      </c>
      <c r="P862">
        <v>0</v>
      </c>
      <c r="Q862" s="4">
        <v>10</v>
      </c>
    </row>
    <row r="863" spans="1:17" x14ac:dyDescent="0.25">
      <c r="A863">
        <v>886</v>
      </c>
      <c r="B863" t="s">
        <v>82</v>
      </c>
      <c r="C863">
        <v>119051</v>
      </c>
      <c r="D863" t="s">
        <v>3095</v>
      </c>
      <c r="E863" s="3" t="s">
        <v>4672</v>
      </c>
      <c r="F863">
        <v>40057</v>
      </c>
      <c r="G863" t="e">
        <v>#N/A</v>
      </c>
      <c r="H863" t="s">
        <v>3095</v>
      </c>
      <c r="I863">
        <v>119051</v>
      </c>
      <c r="J863" t="e">
        <v>#N/A</v>
      </c>
      <c r="K863" t="e">
        <v>#N/A</v>
      </c>
      <c r="L863">
        <v>65.833333333333329</v>
      </c>
      <c r="M863">
        <v>123.08333333333333</v>
      </c>
      <c r="N863">
        <v>65.833333333333329</v>
      </c>
      <c r="O863">
        <v>123.08333333333333</v>
      </c>
      <c r="P863">
        <v>0</v>
      </c>
      <c r="Q863" s="4">
        <v>10</v>
      </c>
    </row>
    <row r="864" spans="1:17" x14ac:dyDescent="0.25">
      <c r="A864">
        <v>887</v>
      </c>
      <c r="B864" t="s">
        <v>97</v>
      </c>
      <c r="C864">
        <v>119052</v>
      </c>
      <c r="D864" t="s">
        <v>3104</v>
      </c>
      <c r="E864" s="3" t="s">
        <v>4673</v>
      </c>
      <c r="G864" t="e">
        <v>#N/A</v>
      </c>
      <c r="H864" t="s">
        <v>3104</v>
      </c>
      <c r="I864">
        <v>119052</v>
      </c>
      <c r="J864" t="e">
        <v>#N/A</v>
      </c>
      <c r="K864" t="e">
        <v>#N/A</v>
      </c>
      <c r="L864">
        <v>86.25</v>
      </c>
      <c r="M864">
        <v>120.75</v>
      </c>
      <c r="N864">
        <v>86.25</v>
      </c>
      <c r="O864">
        <v>120.75</v>
      </c>
      <c r="P864">
        <v>0</v>
      </c>
      <c r="Q864" s="4">
        <v>10</v>
      </c>
    </row>
    <row r="865" spans="1:17" x14ac:dyDescent="0.25">
      <c r="A865">
        <v>886</v>
      </c>
      <c r="B865" t="s">
        <v>82</v>
      </c>
      <c r="C865">
        <v>119055</v>
      </c>
      <c r="D865" t="s">
        <v>3096</v>
      </c>
      <c r="E865" s="3" t="s">
        <v>4672</v>
      </c>
      <c r="G865" t="e">
        <v>#N/A</v>
      </c>
      <c r="H865" t="s">
        <v>3096</v>
      </c>
      <c r="I865">
        <v>119055</v>
      </c>
      <c r="J865" t="e">
        <v>#N/A</v>
      </c>
      <c r="K865" t="e">
        <v>#N/A</v>
      </c>
      <c r="L865">
        <v>305</v>
      </c>
      <c r="M865">
        <v>488.83333333333331</v>
      </c>
      <c r="N865">
        <v>305</v>
      </c>
      <c r="O865">
        <v>488.83333333333331</v>
      </c>
      <c r="P865">
        <v>0</v>
      </c>
      <c r="Q865" s="4">
        <v>10</v>
      </c>
    </row>
    <row r="866" spans="1:17" x14ac:dyDescent="0.25">
      <c r="A866">
        <v>886</v>
      </c>
      <c r="B866" t="s">
        <v>82</v>
      </c>
      <c r="C866">
        <v>119056</v>
      </c>
      <c r="D866" t="s">
        <v>3097</v>
      </c>
      <c r="E866" s="3" t="s">
        <v>4672</v>
      </c>
      <c r="G866" t="e">
        <v>#N/A</v>
      </c>
      <c r="H866" t="s">
        <v>3097</v>
      </c>
      <c r="I866">
        <v>119056</v>
      </c>
      <c r="J866" t="e">
        <v>#N/A</v>
      </c>
      <c r="K866" t="e">
        <v>#N/A</v>
      </c>
      <c r="L866">
        <v>42.5</v>
      </c>
      <c r="M866">
        <v>60.083333333333336</v>
      </c>
      <c r="N866">
        <v>42.5</v>
      </c>
      <c r="O866">
        <v>60.083333333333336</v>
      </c>
      <c r="P866">
        <v>0</v>
      </c>
      <c r="Q866" s="4">
        <v>10</v>
      </c>
    </row>
    <row r="867" spans="1:17" x14ac:dyDescent="0.25">
      <c r="A867">
        <v>886</v>
      </c>
      <c r="B867" t="s">
        <v>82</v>
      </c>
      <c r="C867">
        <v>119058</v>
      </c>
      <c r="D867" t="s">
        <v>2368</v>
      </c>
      <c r="E867" s="3" t="s">
        <v>4672</v>
      </c>
      <c r="G867" t="e">
        <v>#N/A</v>
      </c>
      <c r="H867" t="s">
        <v>2368</v>
      </c>
      <c r="I867">
        <v>119058</v>
      </c>
      <c r="J867" t="e">
        <v>#N/A</v>
      </c>
      <c r="K867" t="e">
        <v>#N/A</v>
      </c>
      <c r="L867">
        <v>41.666666666666671</v>
      </c>
      <c r="M867">
        <v>58.333333333333336</v>
      </c>
      <c r="N867">
        <v>41.666666666666671</v>
      </c>
      <c r="O867">
        <v>58.333333333333336</v>
      </c>
      <c r="P867">
        <v>0</v>
      </c>
      <c r="Q867" s="4">
        <v>10</v>
      </c>
    </row>
    <row r="868" spans="1:17" x14ac:dyDescent="0.25">
      <c r="A868">
        <v>886</v>
      </c>
      <c r="B868" t="s">
        <v>82</v>
      </c>
      <c r="C868">
        <v>119059</v>
      </c>
      <c r="D868" t="s">
        <v>3098</v>
      </c>
      <c r="E868" s="3" t="s">
        <v>4673</v>
      </c>
      <c r="G868" t="e">
        <v>#N/A</v>
      </c>
      <c r="H868" t="s">
        <v>3098</v>
      </c>
      <c r="I868">
        <v>119059</v>
      </c>
      <c r="J868" t="e">
        <v>#N/A</v>
      </c>
      <c r="K868" t="e">
        <v>#N/A</v>
      </c>
      <c r="L868">
        <v>147.91666666666666</v>
      </c>
      <c r="M868">
        <v>198.33333333333331</v>
      </c>
      <c r="N868">
        <v>147.91666666666666</v>
      </c>
      <c r="O868">
        <v>198.33333333333331</v>
      </c>
      <c r="P868">
        <v>0</v>
      </c>
      <c r="Q868" s="4">
        <v>10</v>
      </c>
    </row>
    <row r="869" spans="1:17" x14ac:dyDescent="0.25">
      <c r="A869">
        <v>886</v>
      </c>
      <c r="B869" t="s">
        <v>82</v>
      </c>
      <c r="C869">
        <v>119062</v>
      </c>
      <c r="D869" t="s">
        <v>3099</v>
      </c>
      <c r="E869" s="3" t="s">
        <v>4673</v>
      </c>
      <c r="G869" t="e">
        <v>#N/A</v>
      </c>
      <c r="H869" t="s">
        <v>3099</v>
      </c>
      <c r="I869">
        <v>119062</v>
      </c>
      <c r="J869" t="e">
        <v>#N/A</v>
      </c>
      <c r="K869" t="e">
        <v>#N/A</v>
      </c>
      <c r="L869">
        <v>33.333333333333336</v>
      </c>
      <c r="M869">
        <v>46.666666666666671</v>
      </c>
      <c r="N869">
        <v>33.333333333333336</v>
      </c>
      <c r="O869">
        <v>46.666666666666671</v>
      </c>
      <c r="P869">
        <v>0</v>
      </c>
      <c r="Q869" s="4">
        <v>10</v>
      </c>
    </row>
    <row r="870" spans="1:17" x14ac:dyDescent="0.25">
      <c r="A870">
        <v>888</v>
      </c>
      <c r="B870" t="s">
        <v>88</v>
      </c>
      <c r="C870">
        <v>119103</v>
      </c>
      <c r="D870" t="s">
        <v>3105</v>
      </c>
      <c r="E870" s="3" t="s">
        <v>1969</v>
      </c>
      <c r="G870" t="e">
        <v>#N/A</v>
      </c>
      <c r="H870" t="s">
        <v>3105</v>
      </c>
      <c r="I870">
        <v>119103</v>
      </c>
      <c r="J870" t="e">
        <v>#N/A</v>
      </c>
      <c r="K870" t="e">
        <v>#N/A</v>
      </c>
      <c r="L870">
        <v>13.333333333333332</v>
      </c>
      <c r="M870">
        <v>18.666666666666664</v>
      </c>
      <c r="N870">
        <v>13.333333333333332</v>
      </c>
      <c r="O870">
        <v>18.666666666666664</v>
      </c>
      <c r="P870">
        <v>0</v>
      </c>
      <c r="Q870" s="4">
        <v>10</v>
      </c>
    </row>
    <row r="871" spans="1:17" x14ac:dyDescent="0.25">
      <c r="A871">
        <v>888</v>
      </c>
      <c r="B871" t="s">
        <v>88</v>
      </c>
      <c r="C871">
        <v>119106</v>
      </c>
      <c r="D871" t="s">
        <v>4725</v>
      </c>
      <c r="E871" s="3" t="s">
        <v>1969</v>
      </c>
      <c r="G871" t="e">
        <v>#N/A</v>
      </c>
      <c r="H871" t="s">
        <v>3106</v>
      </c>
      <c r="I871">
        <v>119106</v>
      </c>
      <c r="J871" t="e">
        <v>#N/A</v>
      </c>
      <c r="K871" t="e">
        <v>#N/A</v>
      </c>
      <c r="L871">
        <v>20.833333333333336</v>
      </c>
      <c r="M871">
        <v>29.166666666666668</v>
      </c>
      <c r="N871">
        <v>20.833333333333336</v>
      </c>
      <c r="O871">
        <v>29.166666666666668</v>
      </c>
      <c r="P871">
        <v>0</v>
      </c>
      <c r="Q871" s="4">
        <v>10</v>
      </c>
    </row>
    <row r="872" spans="1:17" x14ac:dyDescent="0.25">
      <c r="A872">
        <v>888</v>
      </c>
      <c r="B872" t="s">
        <v>88</v>
      </c>
      <c r="C872">
        <v>119112</v>
      </c>
      <c r="D872" t="s">
        <v>4726</v>
      </c>
      <c r="E872" s="3" t="s">
        <v>1969</v>
      </c>
      <c r="F872">
        <v>36465</v>
      </c>
      <c r="G872" t="e">
        <v>#N/A</v>
      </c>
      <c r="H872" t="s">
        <v>3107</v>
      </c>
      <c r="I872">
        <v>119112</v>
      </c>
      <c r="J872" t="e">
        <v>#N/A</v>
      </c>
      <c r="K872" t="e">
        <v>#N/A</v>
      </c>
      <c r="L872">
        <v>52.083333333333329</v>
      </c>
      <c r="M872">
        <v>72.916666666666657</v>
      </c>
      <c r="N872">
        <v>52.083333333333329</v>
      </c>
      <c r="O872">
        <v>72.916666666666657</v>
      </c>
      <c r="P872">
        <v>0</v>
      </c>
      <c r="Q872" s="4">
        <v>10</v>
      </c>
    </row>
    <row r="873" spans="1:17" x14ac:dyDescent="0.25">
      <c r="A873">
        <v>889</v>
      </c>
      <c r="B873" t="s">
        <v>30</v>
      </c>
      <c r="C873">
        <v>119120</v>
      </c>
      <c r="D873" t="s">
        <v>3149</v>
      </c>
      <c r="E873" s="3" t="s">
        <v>4670</v>
      </c>
      <c r="G873" t="e">
        <v>#N/A</v>
      </c>
      <c r="H873" t="s">
        <v>3149</v>
      </c>
      <c r="I873">
        <v>119120</v>
      </c>
      <c r="J873" t="e">
        <v>#N/A</v>
      </c>
      <c r="K873" t="e">
        <v>#N/A</v>
      </c>
      <c r="L873">
        <v>8.3333333333333339</v>
      </c>
      <c r="M873">
        <v>11.666666666666668</v>
      </c>
      <c r="N873">
        <v>8.3333333333333339</v>
      </c>
      <c r="O873">
        <v>11.666666666666668</v>
      </c>
      <c r="P873">
        <v>1</v>
      </c>
      <c r="Q873" s="4">
        <v>11</v>
      </c>
    </row>
    <row r="874" spans="1:17" x14ac:dyDescent="0.25">
      <c r="A874">
        <v>888</v>
      </c>
      <c r="B874" t="s">
        <v>88</v>
      </c>
      <c r="C874">
        <v>119135</v>
      </c>
      <c r="D874" t="s">
        <v>3111</v>
      </c>
      <c r="E874" s="3" t="s">
        <v>4670</v>
      </c>
      <c r="G874" t="e">
        <v>#N/A</v>
      </c>
      <c r="H874" t="s">
        <v>3111</v>
      </c>
      <c r="I874">
        <v>119135</v>
      </c>
      <c r="J874" t="e">
        <v>#N/A</v>
      </c>
      <c r="K874" t="e">
        <v>#N/A</v>
      </c>
      <c r="L874">
        <v>3.333333333333333</v>
      </c>
      <c r="M874">
        <v>4.6666666666666661</v>
      </c>
      <c r="N874">
        <v>3.333333333333333</v>
      </c>
      <c r="O874">
        <v>4.6666666666666661</v>
      </c>
      <c r="P874">
        <v>1</v>
      </c>
      <c r="Q874" s="4">
        <v>11</v>
      </c>
    </row>
    <row r="875" spans="1:17" x14ac:dyDescent="0.25">
      <c r="A875">
        <v>888</v>
      </c>
      <c r="B875" t="s">
        <v>88</v>
      </c>
      <c r="C875">
        <v>119166</v>
      </c>
      <c r="D875" t="s">
        <v>3112</v>
      </c>
      <c r="E875" s="3" t="s">
        <v>4670</v>
      </c>
      <c r="G875" t="e">
        <v>#N/A</v>
      </c>
      <c r="H875" t="s">
        <v>3112</v>
      </c>
      <c r="I875">
        <v>119166</v>
      </c>
      <c r="J875" t="e">
        <v>#N/A</v>
      </c>
      <c r="K875" t="e">
        <v>#N/A</v>
      </c>
      <c r="L875">
        <v>6.6666666666666661</v>
      </c>
      <c r="M875">
        <v>9.3333333333333321</v>
      </c>
      <c r="N875">
        <v>6.6666666666666661</v>
      </c>
      <c r="O875">
        <v>9.3333333333333321</v>
      </c>
      <c r="P875">
        <v>1</v>
      </c>
      <c r="Q875" s="4">
        <v>11</v>
      </c>
    </row>
    <row r="876" spans="1:17" x14ac:dyDescent="0.25">
      <c r="A876">
        <v>888</v>
      </c>
      <c r="B876" t="s">
        <v>88</v>
      </c>
      <c r="C876">
        <v>119187</v>
      </c>
      <c r="D876" t="s">
        <v>3799</v>
      </c>
      <c r="E876" s="3" t="s">
        <v>4670</v>
      </c>
      <c r="G876" t="e">
        <v>#N/A</v>
      </c>
      <c r="H876" t="s">
        <v>3113</v>
      </c>
      <c r="I876">
        <v>119187</v>
      </c>
      <c r="J876" t="e">
        <v>#N/A</v>
      </c>
      <c r="K876" t="e">
        <v>#N/A</v>
      </c>
      <c r="L876">
        <v>2.5</v>
      </c>
      <c r="M876">
        <v>2.916666666666667</v>
      </c>
      <c r="N876">
        <v>2.5</v>
      </c>
      <c r="O876">
        <v>2.916666666666667</v>
      </c>
      <c r="P876">
        <v>1</v>
      </c>
      <c r="Q876" s="4">
        <v>11</v>
      </c>
    </row>
    <row r="877" spans="1:17" x14ac:dyDescent="0.25">
      <c r="A877">
        <v>889</v>
      </c>
      <c r="B877" t="s">
        <v>30</v>
      </c>
      <c r="C877">
        <v>119220</v>
      </c>
      <c r="D877" t="s">
        <v>3743</v>
      </c>
      <c r="E877" s="3" t="s">
        <v>4670</v>
      </c>
      <c r="G877" t="e">
        <v>#N/A</v>
      </c>
      <c r="H877" t="s">
        <v>3150</v>
      </c>
      <c r="I877">
        <v>119220</v>
      </c>
      <c r="J877" t="e">
        <v>#N/A</v>
      </c>
      <c r="K877" t="e">
        <v>#N/A</v>
      </c>
      <c r="L877">
        <v>5</v>
      </c>
      <c r="M877">
        <v>7</v>
      </c>
      <c r="N877">
        <v>5</v>
      </c>
      <c r="O877">
        <v>7</v>
      </c>
      <c r="P877">
        <v>1</v>
      </c>
      <c r="Q877" s="4">
        <v>11</v>
      </c>
    </row>
    <row r="878" spans="1:17" x14ac:dyDescent="0.25">
      <c r="A878">
        <v>888</v>
      </c>
      <c r="B878" t="s">
        <v>88</v>
      </c>
      <c r="C878">
        <v>119260</v>
      </c>
      <c r="D878" t="s">
        <v>3114</v>
      </c>
      <c r="E878" s="3" t="s">
        <v>4670</v>
      </c>
      <c r="G878" t="e">
        <v>#N/A</v>
      </c>
      <c r="H878" t="s">
        <v>3114</v>
      </c>
      <c r="I878">
        <v>119260</v>
      </c>
      <c r="J878" t="e">
        <v>#N/A</v>
      </c>
      <c r="K878" t="e">
        <v>#N/A</v>
      </c>
      <c r="L878">
        <v>6.6666666666666661</v>
      </c>
      <c r="M878">
        <v>9.3333333333333321</v>
      </c>
      <c r="N878">
        <v>6.6666666666666661</v>
      </c>
      <c r="O878">
        <v>9.3333333333333321</v>
      </c>
      <c r="P878">
        <v>1</v>
      </c>
      <c r="Q878" s="4">
        <v>11</v>
      </c>
    </row>
    <row r="879" spans="1:17" x14ac:dyDescent="0.25">
      <c r="A879">
        <v>888</v>
      </c>
      <c r="B879" t="s">
        <v>88</v>
      </c>
      <c r="C879">
        <v>119285</v>
      </c>
      <c r="D879" t="s">
        <v>3115</v>
      </c>
      <c r="E879" s="3" t="s">
        <v>4670</v>
      </c>
      <c r="G879" t="e">
        <v>#N/A</v>
      </c>
      <c r="H879" t="s">
        <v>3115</v>
      </c>
      <c r="I879">
        <v>119285</v>
      </c>
      <c r="J879" t="e">
        <v>#N/A</v>
      </c>
      <c r="K879" t="e">
        <v>#N/A</v>
      </c>
      <c r="L879">
        <v>3.333333333333333</v>
      </c>
      <c r="M879">
        <v>9.3333333333333321</v>
      </c>
      <c r="N879">
        <v>3.333333333333333</v>
      </c>
      <c r="O879">
        <v>9.3333333333333321</v>
      </c>
      <c r="P879">
        <v>1</v>
      </c>
      <c r="Q879" s="4">
        <v>11</v>
      </c>
    </row>
    <row r="880" spans="1:17" x14ac:dyDescent="0.25">
      <c r="A880">
        <v>888</v>
      </c>
      <c r="B880" t="s">
        <v>88</v>
      </c>
      <c r="C880">
        <v>119304</v>
      </c>
      <c r="D880" t="s">
        <v>3116</v>
      </c>
      <c r="E880" s="3" t="s">
        <v>4670</v>
      </c>
      <c r="G880" t="e">
        <v>#N/A</v>
      </c>
      <c r="H880" t="s">
        <v>3116</v>
      </c>
      <c r="I880">
        <v>119304</v>
      </c>
      <c r="J880" t="e">
        <v>#N/A</v>
      </c>
      <c r="K880" t="e">
        <v>#N/A</v>
      </c>
      <c r="L880">
        <v>3.333333333333333</v>
      </c>
      <c r="M880">
        <v>4.6666666666666661</v>
      </c>
      <c r="N880">
        <v>3.333333333333333</v>
      </c>
      <c r="O880">
        <v>4.6666666666666661</v>
      </c>
      <c r="P880">
        <v>1</v>
      </c>
      <c r="Q880" s="4">
        <v>11</v>
      </c>
    </row>
    <row r="881" spans="1:17" x14ac:dyDescent="0.25">
      <c r="A881">
        <v>888</v>
      </c>
      <c r="B881" t="s">
        <v>88</v>
      </c>
      <c r="C881">
        <v>119343</v>
      </c>
      <c r="D881" t="s">
        <v>3117</v>
      </c>
      <c r="E881" s="3" t="s">
        <v>4670</v>
      </c>
      <c r="G881" t="e">
        <v>#N/A</v>
      </c>
      <c r="H881" t="s">
        <v>3117</v>
      </c>
      <c r="I881">
        <v>119343</v>
      </c>
      <c r="J881" t="e">
        <v>#N/A</v>
      </c>
      <c r="K881" t="e">
        <v>#N/A</v>
      </c>
      <c r="L881">
        <v>3.333333333333333</v>
      </c>
      <c r="M881">
        <v>4.6666666666666661</v>
      </c>
      <c r="N881">
        <v>3.333333333333333</v>
      </c>
      <c r="O881">
        <v>4.6666666666666661</v>
      </c>
      <c r="P881">
        <v>1</v>
      </c>
      <c r="Q881" s="4">
        <v>11</v>
      </c>
    </row>
    <row r="882" spans="1:17" x14ac:dyDescent="0.25">
      <c r="A882">
        <v>888</v>
      </c>
      <c r="B882" t="s">
        <v>88</v>
      </c>
      <c r="C882">
        <v>119425</v>
      </c>
      <c r="D882" t="s">
        <v>3800</v>
      </c>
      <c r="E882" s="3" t="s">
        <v>4668</v>
      </c>
      <c r="G882" t="e">
        <v>#N/A</v>
      </c>
      <c r="H882" t="s">
        <v>3118</v>
      </c>
      <c r="I882">
        <v>119425</v>
      </c>
      <c r="J882" t="e">
        <v>#N/A</v>
      </c>
      <c r="K882" t="e">
        <v>#N/A</v>
      </c>
      <c r="L882">
        <v>3.333333333333333</v>
      </c>
      <c r="M882">
        <v>4.6666666666666661</v>
      </c>
      <c r="N882">
        <v>3.333333333333333</v>
      </c>
      <c r="O882">
        <v>4.6666666666666661</v>
      </c>
      <c r="P882">
        <v>1</v>
      </c>
      <c r="Q882" s="4">
        <v>11</v>
      </c>
    </row>
    <row r="883" spans="1:17" x14ac:dyDescent="0.25">
      <c r="A883">
        <v>889</v>
      </c>
      <c r="B883" t="s">
        <v>30</v>
      </c>
      <c r="C883">
        <v>119615</v>
      </c>
      <c r="D883" t="s">
        <v>3151</v>
      </c>
      <c r="E883" s="3" t="s">
        <v>4668</v>
      </c>
      <c r="G883" t="e">
        <v>#N/A</v>
      </c>
      <c r="H883" t="s">
        <v>3151</v>
      </c>
      <c r="I883">
        <v>119615</v>
      </c>
      <c r="J883" t="e">
        <v>#N/A</v>
      </c>
      <c r="K883" t="e">
        <v>#N/A</v>
      </c>
      <c r="L883">
        <v>6.6666666666666661</v>
      </c>
      <c r="M883">
        <v>9.3333333333333321</v>
      </c>
      <c r="N883">
        <v>6.6666666666666661</v>
      </c>
      <c r="O883">
        <v>9.3333333333333321</v>
      </c>
      <c r="P883">
        <v>1</v>
      </c>
      <c r="Q883" s="4">
        <v>11</v>
      </c>
    </row>
    <row r="884" spans="1:17" x14ac:dyDescent="0.25">
      <c r="A884">
        <v>888</v>
      </c>
      <c r="B884" t="s">
        <v>88</v>
      </c>
      <c r="C884">
        <v>119707</v>
      </c>
      <c r="D884" t="s">
        <v>3120</v>
      </c>
      <c r="E884" s="3" t="s">
        <v>4670</v>
      </c>
      <c r="G884" t="e">
        <v>#N/A</v>
      </c>
      <c r="H884" t="s">
        <v>3120</v>
      </c>
      <c r="I884">
        <v>119707</v>
      </c>
      <c r="J884" t="e">
        <v>#N/A</v>
      </c>
      <c r="K884" t="e">
        <v>#N/A</v>
      </c>
      <c r="L884">
        <v>7.9166666666666661</v>
      </c>
      <c r="M884">
        <v>12.25</v>
      </c>
      <c r="N884">
        <v>7.9166666666666661</v>
      </c>
      <c r="O884">
        <v>12.25</v>
      </c>
      <c r="P884">
        <v>1</v>
      </c>
      <c r="Q884" s="4">
        <v>11</v>
      </c>
    </row>
    <row r="885" spans="1:17" x14ac:dyDescent="0.25">
      <c r="A885">
        <v>888</v>
      </c>
      <c r="B885" t="s">
        <v>88</v>
      </c>
      <c r="C885">
        <v>119861</v>
      </c>
      <c r="D885" t="s">
        <v>3121</v>
      </c>
      <c r="E885" s="3" t="s">
        <v>4673</v>
      </c>
      <c r="G885" t="e">
        <v>#N/A</v>
      </c>
      <c r="H885" t="s">
        <v>3121</v>
      </c>
      <c r="I885">
        <v>119861</v>
      </c>
      <c r="J885" t="e">
        <v>#N/A</v>
      </c>
      <c r="K885" t="e">
        <v>#N/A</v>
      </c>
      <c r="L885">
        <v>14.166666666666668</v>
      </c>
      <c r="M885">
        <v>20.416666666666664</v>
      </c>
      <c r="N885">
        <v>14.166666666666668</v>
      </c>
      <c r="O885">
        <v>20.416666666666664</v>
      </c>
      <c r="P885">
        <v>0</v>
      </c>
      <c r="Q885" s="4">
        <v>10</v>
      </c>
    </row>
    <row r="886" spans="1:17" x14ac:dyDescent="0.25">
      <c r="A886">
        <v>888</v>
      </c>
      <c r="B886" t="s">
        <v>88</v>
      </c>
      <c r="C886">
        <v>119866</v>
      </c>
      <c r="D886" t="s">
        <v>3122</v>
      </c>
      <c r="E886" s="3" t="s">
        <v>4673</v>
      </c>
      <c r="G886" t="e">
        <v>#N/A</v>
      </c>
      <c r="H886" t="s">
        <v>3122</v>
      </c>
      <c r="I886">
        <v>119866</v>
      </c>
      <c r="J886" t="e">
        <v>#N/A</v>
      </c>
      <c r="K886" t="e">
        <v>#N/A</v>
      </c>
      <c r="L886">
        <v>21.666666666666664</v>
      </c>
      <c r="M886">
        <v>30.333333333333332</v>
      </c>
      <c r="N886">
        <v>21.666666666666664</v>
      </c>
      <c r="O886">
        <v>30.333333333333332</v>
      </c>
      <c r="P886">
        <v>0</v>
      </c>
      <c r="Q886" s="4">
        <v>10</v>
      </c>
    </row>
    <row r="887" spans="1:17" x14ac:dyDescent="0.25">
      <c r="A887">
        <v>890</v>
      </c>
      <c r="B887" t="s">
        <v>31</v>
      </c>
      <c r="C887">
        <v>119871</v>
      </c>
      <c r="D887" t="s">
        <v>2209</v>
      </c>
      <c r="E887" s="3" t="s">
        <v>4673</v>
      </c>
      <c r="F887">
        <v>1</v>
      </c>
      <c r="G887" t="e">
        <v>#N/A</v>
      </c>
      <c r="H887" t="s">
        <v>2209</v>
      </c>
      <c r="I887">
        <v>119871</v>
      </c>
      <c r="J887" t="e">
        <v>#N/A</v>
      </c>
      <c r="K887" t="e">
        <v>#N/A</v>
      </c>
      <c r="L887">
        <v>45.833333333333329</v>
      </c>
      <c r="M887">
        <v>64.166666666666657</v>
      </c>
      <c r="N887">
        <v>45.833333333333329</v>
      </c>
      <c r="O887">
        <v>64.166666666666657</v>
      </c>
      <c r="P887">
        <v>0</v>
      </c>
      <c r="Q887" s="4">
        <v>10</v>
      </c>
    </row>
    <row r="888" spans="1:17" x14ac:dyDescent="0.25">
      <c r="A888">
        <v>888</v>
      </c>
      <c r="B888" t="s">
        <v>88</v>
      </c>
      <c r="C888">
        <v>119876</v>
      </c>
      <c r="D888" t="s">
        <v>4727</v>
      </c>
      <c r="E888" s="3" t="s">
        <v>4673</v>
      </c>
      <c r="G888" t="e">
        <v>#N/A</v>
      </c>
      <c r="H888" t="s">
        <v>3123</v>
      </c>
      <c r="I888">
        <v>119876</v>
      </c>
      <c r="J888" t="e">
        <v>#N/A</v>
      </c>
      <c r="K888" t="e">
        <v>#N/A</v>
      </c>
      <c r="L888">
        <v>71.25</v>
      </c>
      <c r="M888">
        <v>113.75</v>
      </c>
      <c r="N888">
        <v>71.25</v>
      </c>
      <c r="O888">
        <v>113.75</v>
      </c>
      <c r="P888">
        <v>0</v>
      </c>
      <c r="Q888" s="4">
        <v>10</v>
      </c>
    </row>
    <row r="889" spans="1:17" x14ac:dyDescent="0.25">
      <c r="A889">
        <v>888</v>
      </c>
      <c r="B889" t="s">
        <v>88</v>
      </c>
      <c r="C889">
        <v>119877</v>
      </c>
      <c r="D889" t="s">
        <v>3124</v>
      </c>
      <c r="E889" s="3" t="s">
        <v>4673</v>
      </c>
      <c r="G889" t="e">
        <v>#N/A</v>
      </c>
      <c r="H889" t="s">
        <v>3124</v>
      </c>
      <c r="I889">
        <v>119877</v>
      </c>
      <c r="J889" t="e">
        <v>#N/A</v>
      </c>
      <c r="K889" t="e">
        <v>#N/A</v>
      </c>
      <c r="L889">
        <v>70.416666666666671</v>
      </c>
      <c r="M889">
        <v>96.833333333333343</v>
      </c>
      <c r="N889">
        <v>70.416666666666671</v>
      </c>
      <c r="O889">
        <v>96.833333333333343</v>
      </c>
      <c r="P889">
        <v>0</v>
      </c>
      <c r="Q889" s="4">
        <v>10</v>
      </c>
    </row>
    <row r="890" spans="1:17" x14ac:dyDescent="0.25">
      <c r="A890">
        <v>888</v>
      </c>
      <c r="B890" t="s">
        <v>88</v>
      </c>
      <c r="C890">
        <v>119878</v>
      </c>
      <c r="D890" t="s">
        <v>3125</v>
      </c>
      <c r="E890" s="3" t="s">
        <v>4673</v>
      </c>
      <c r="G890" t="e">
        <v>#N/A</v>
      </c>
      <c r="H890" t="s">
        <v>3125</v>
      </c>
      <c r="I890">
        <v>119878</v>
      </c>
      <c r="J890" t="e">
        <v>#N/A</v>
      </c>
      <c r="K890" t="e">
        <v>#N/A</v>
      </c>
      <c r="L890">
        <v>48.75</v>
      </c>
      <c r="M890">
        <v>61.833333333333336</v>
      </c>
      <c r="N890">
        <v>48.75</v>
      </c>
      <c r="O890">
        <v>61.833333333333336</v>
      </c>
      <c r="P890">
        <v>0</v>
      </c>
      <c r="Q890" s="4">
        <v>10</v>
      </c>
    </row>
    <row r="891" spans="1:17" x14ac:dyDescent="0.25">
      <c r="A891">
        <v>888</v>
      </c>
      <c r="B891" t="s">
        <v>88</v>
      </c>
      <c r="C891">
        <v>119879</v>
      </c>
      <c r="D891" t="s">
        <v>3126</v>
      </c>
      <c r="E891" s="3" t="s">
        <v>4673</v>
      </c>
      <c r="G891" t="e">
        <v>#N/A</v>
      </c>
      <c r="H891" t="s">
        <v>3126</v>
      </c>
      <c r="I891">
        <v>119879</v>
      </c>
      <c r="J891" t="e">
        <v>#N/A</v>
      </c>
      <c r="K891" t="e">
        <v>#N/A</v>
      </c>
      <c r="L891">
        <v>37.5</v>
      </c>
      <c r="M891">
        <v>52.5</v>
      </c>
      <c r="N891">
        <v>37.5</v>
      </c>
      <c r="O891">
        <v>52.5</v>
      </c>
      <c r="P891">
        <v>0</v>
      </c>
      <c r="Q891" s="4">
        <v>10</v>
      </c>
    </row>
    <row r="892" spans="1:17" x14ac:dyDescent="0.25">
      <c r="A892">
        <v>888</v>
      </c>
      <c r="B892" t="s">
        <v>88</v>
      </c>
      <c r="C892">
        <v>119883</v>
      </c>
      <c r="D892" t="s">
        <v>4728</v>
      </c>
      <c r="E892" s="3" t="s">
        <v>4673</v>
      </c>
      <c r="G892" t="e">
        <v>#N/A</v>
      </c>
      <c r="H892" t="s">
        <v>3127</v>
      </c>
      <c r="I892">
        <v>119883</v>
      </c>
      <c r="J892" t="e">
        <v>#N/A</v>
      </c>
      <c r="K892" t="e">
        <v>#N/A</v>
      </c>
      <c r="L892">
        <v>71.25</v>
      </c>
      <c r="M892">
        <v>122.5</v>
      </c>
      <c r="N892">
        <v>71.25</v>
      </c>
      <c r="O892">
        <v>122.5</v>
      </c>
      <c r="P892">
        <v>0</v>
      </c>
      <c r="Q892" s="4">
        <v>10</v>
      </c>
    </row>
    <row r="893" spans="1:17" x14ac:dyDescent="0.25">
      <c r="A893">
        <v>888</v>
      </c>
      <c r="B893" t="s">
        <v>88</v>
      </c>
      <c r="C893">
        <v>119887</v>
      </c>
      <c r="D893" t="s">
        <v>3128</v>
      </c>
      <c r="E893" s="3" t="s">
        <v>4673</v>
      </c>
      <c r="G893" t="e">
        <v>#N/A</v>
      </c>
      <c r="H893" t="s">
        <v>3128</v>
      </c>
      <c r="I893">
        <v>119887</v>
      </c>
      <c r="J893" t="e">
        <v>#N/A</v>
      </c>
      <c r="K893" t="e">
        <v>#N/A</v>
      </c>
      <c r="L893">
        <v>42.5</v>
      </c>
      <c r="M893">
        <v>64.166666666666657</v>
      </c>
      <c r="N893">
        <v>42.5</v>
      </c>
      <c r="O893">
        <v>64.166666666666657</v>
      </c>
      <c r="P893">
        <v>0</v>
      </c>
      <c r="Q893" s="4">
        <v>10</v>
      </c>
    </row>
    <row r="894" spans="1:17" x14ac:dyDescent="0.25">
      <c r="A894">
        <v>888</v>
      </c>
      <c r="B894" t="s">
        <v>88</v>
      </c>
      <c r="C894">
        <v>119889</v>
      </c>
      <c r="D894" t="s">
        <v>3026</v>
      </c>
      <c r="E894" s="3" t="s">
        <v>4673</v>
      </c>
      <c r="G894" t="e">
        <v>#N/A</v>
      </c>
      <c r="H894" t="s">
        <v>3129</v>
      </c>
      <c r="I894">
        <v>119889</v>
      </c>
      <c r="J894" t="e">
        <v>#N/A</v>
      </c>
      <c r="K894" t="e">
        <v>#N/A</v>
      </c>
      <c r="L894">
        <v>52.5</v>
      </c>
      <c r="M894">
        <v>75.25</v>
      </c>
      <c r="N894">
        <v>52.5</v>
      </c>
      <c r="O894">
        <v>75.25</v>
      </c>
      <c r="P894">
        <v>0</v>
      </c>
      <c r="Q894" s="4">
        <v>10</v>
      </c>
    </row>
    <row r="895" spans="1:17" x14ac:dyDescent="0.25">
      <c r="A895">
        <v>888</v>
      </c>
      <c r="B895" t="s">
        <v>88</v>
      </c>
      <c r="C895">
        <v>119892</v>
      </c>
      <c r="D895" t="s">
        <v>3130</v>
      </c>
      <c r="E895" s="3" t="s">
        <v>4673</v>
      </c>
      <c r="G895" t="e">
        <v>#N/A</v>
      </c>
      <c r="H895" t="s">
        <v>3130</v>
      </c>
      <c r="I895">
        <v>119892</v>
      </c>
      <c r="J895" t="e">
        <v>#N/A</v>
      </c>
      <c r="K895" t="e">
        <v>#N/A</v>
      </c>
      <c r="L895">
        <v>47.083333333333329</v>
      </c>
      <c r="M895">
        <v>71.75</v>
      </c>
      <c r="N895">
        <v>47.083333333333329</v>
      </c>
      <c r="O895">
        <v>71.75</v>
      </c>
      <c r="P895">
        <v>0</v>
      </c>
      <c r="Q895" s="4">
        <v>10</v>
      </c>
    </row>
    <row r="896" spans="1:17" x14ac:dyDescent="0.25">
      <c r="A896">
        <v>888</v>
      </c>
      <c r="B896" t="s">
        <v>88</v>
      </c>
      <c r="C896">
        <v>119893</v>
      </c>
      <c r="D896" t="s">
        <v>3131</v>
      </c>
      <c r="E896" s="3" t="s">
        <v>4673</v>
      </c>
      <c r="G896" t="e">
        <v>#N/A</v>
      </c>
      <c r="H896" t="s">
        <v>3131</v>
      </c>
      <c r="I896">
        <v>119893</v>
      </c>
      <c r="J896" t="e">
        <v>#N/A</v>
      </c>
      <c r="K896" t="e">
        <v>#N/A</v>
      </c>
      <c r="L896">
        <v>26.666666666666664</v>
      </c>
      <c r="M896">
        <v>37.333333333333329</v>
      </c>
      <c r="N896">
        <v>26.666666666666664</v>
      </c>
      <c r="O896">
        <v>37.333333333333329</v>
      </c>
      <c r="P896">
        <v>0</v>
      </c>
      <c r="Q896" s="4">
        <v>10</v>
      </c>
    </row>
    <row r="897" spans="1:17" x14ac:dyDescent="0.25">
      <c r="A897">
        <v>888</v>
      </c>
      <c r="B897" t="s">
        <v>88</v>
      </c>
      <c r="C897">
        <v>119894</v>
      </c>
      <c r="D897" t="s">
        <v>3132</v>
      </c>
      <c r="E897" s="3" t="s">
        <v>4673</v>
      </c>
      <c r="G897" t="e">
        <v>#N/A</v>
      </c>
      <c r="H897" t="s">
        <v>3132</v>
      </c>
      <c r="I897">
        <v>119894</v>
      </c>
      <c r="J897" t="e">
        <v>#N/A</v>
      </c>
      <c r="K897" t="e">
        <v>#N/A</v>
      </c>
      <c r="L897">
        <v>46.25</v>
      </c>
      <c r="M897">
        <v>64.75</v>
      </c>
      <c r="N897">
        <v>46.25</v>
      </c>
      <c r="O897">
        <v>64.75</v>
      </c>
      <c r="P897">
        <v>0</v>
      </c>
      <c r="Q897" s="4">
        <v>10</v>
      </c>
    </row>
    <row r="898" spans="1:17" x14ac:dyDescent="0.25">
      <c r="A898">
        <v>888</v>
      </c>
      <c r="B898" t="s">
        <v>88</v>
      </c>
      <c r="C898">
        <v>119895</v>
      </c>
      <c r="D898" t="s">
        <v>4729</v>
      </c>
      <c r="E898" s="3" t="s">
        <v>4673</v>
      </c>
      <c r="G898" t="e">
        <v>#N/A</v>
      </c>
      <c r="H898" t="s">
        <v>3133</v>
      </c>
      <c r="I898">
        <v>119895</v>
      </c>
      <c r="J898" t="e">
        <v>#N/A</v>
      </c>
      <c r="K898" t="e">
        <v>#N/A</v>
      </c>
      <c r="L898">
        <v>30.833333333333336</v>
      </c>
      <c r="M898">
        <v>46.083333333333329</v>
      </c>
      <c r="N898">
        <v>30.833333333333336</v>
      </c>
      <c r="O898">
        <v>46.083333333333329</v>
      </c>
      <c r="P898">
        <v>0</v>
      </c>
      <c r="Q898" s="4">
        <v>10</v>
      </c>
    </row>
    <row r="899" spans="1:17" x14ac:dyDescent="0.25">
      <c r="A899">
        <v>888</v>
      </c>
      <c r="B899" t="s">
        <v>88</v>
      </c>
      <c r="C899">
        <v>119897</v>
      </c>
      <c r="D899" t="s">
        <v>4730</v>
      </c>
      <c r="E899" s="3" t="s">
        <v>4673</v>
      </c>
      <c r="G899" t="e">
        <v>#N/A</v>
      </c>
      <c r="H899" t="s">
        <v>3134</v>
      </c>
      <c r="I899">
        <v>119897</v>
      </c>
      <c r="J899" t="e">
        <v>#N/A</v>
      </c>
      <c r="K899" t="e">
        <v>#N/A</v>
      </c>
      <c r="L899">
        <v>40.833333333333329</v>
      </c>
      <c r="M899">
        <v>84</v>
      </c>
      <c r="N899">
        <v>40.833333333333329</v>
      </c>
      <c r="O899">
        <v>84</v>
      </c>
      <c r="P899">
        <v>0</v>
      </c>
      <c r="Q899" s="4">
        <v>10</v>
      </c>
    </row>
    <row r="900" spans="1:17" x14ac:dyDescent="0.25">
      <c r="A900">
        <v>888</v>
      </c>
      <c r="B900" t="s">
        <v>88</v>
      </c>
      <c r="C900">
        <v>119898</v>
      </c>
      <c r="D900" t="s">
        <v>3135</v>
      </c>
      <c r="E900" s="3" t="s">
        <v>4673</v>
      </c>
      <c r="G900" t="e">
        <v>#N/A</v>
      </c>
      <c r="H900" t="s">
        <v>3135</v>
      </c>
      <c r="I900">
        <v>119898</v>
      </c>
      <c r="J900" t="e">
        <v>#N/A</v>
      </c>
      <c r="K900" t="e">
        <v>#N/A</v>
      </c>
      <c r="L900">
        <v>37.5</v>
      </c>
      <c r="M900">
        <v>52.5</v>
      </c>
      <c r="N900">
        <v>37.5</v>
      </c>
      <c r="O900">
        <v>52.5</v>
      </c>
      <c r="P900">
        <v>0</v>
      </c>
      <c r="Q900" s="4">
        <v>10</v>
      </c>
    </row>
    <row r="901" spans="1:17" x14ac:dyDescent="0.25">
      <c r="A901">
        <v>855</v>
      </c>
      <c r="B901" t="s">
        <v>91</v>
      </c>
      <c r="C901">
        <v>119928</v>
      </c>
      <c r="D901" t="s">
        <v>2907</v>
      </c>
      <c r="E901" s="3" t="s">
        <v>4670</v>
      </c>
      <c r="G901" t="e">
        <v>#N/A</v>
      </c>
      <c r="H901" t="s">
        <v>2907</v>
      </c>
      <c r="I901">
        <v>119928</v>
      </c>
      <c r="J901" t="e">
        <v>#N/A</v>
      </c>
      <c r="K901" t="e">
        <v>#N/A</v>
      </c>
      <c r="L901">
        <v>10.416666666666668</v>
      </c>
      <c r="M901">
        <v>10.5</v>
      </c>
      <c r="N901">
        <v>10.416666666666668</v>
      </c>
      <c r="O901">
        <v>10.5</v>
      </c>
      <c r="P901">
        <v>1</v>
      </c>
      <c r="Q901" s="4">
        <v>11</v>
      </c>
    </row>
    <row r="902" spans="1:17" x14ac:dyDescent="0.25">
      <c r="A902">
        <v>855</v>
      </c>
      <c r="B902" t="s">
        <v>91</v>
      </c>
      <c r="C902">
        <v>119929</v>
      </c>
      <c r="D902" t="s">
        <v>2908</v>
      </c>
      <c r="E902" s="3" t="s">
        <v>4670</v>
      </c>
      <c r="G902" t="e">
        <v>#N/A</v>
      </c>
      <c r="H902" t="s">
        <v>2908</v>
      </c>
      <c r="I902">
        <v>119929</v>
      </c>
      <c r="J902" t="e">
        <v>#N/A</v>
      </c>
      <c r="K902" t="e">
        <v>#N/A</v>
      </c>
      <c r="L902">
        <v>10</v>
      </c>
      <c r="M902">
        <v>13.416666666666668</v>
      </c>
      <c r="N902">
        <v>10</v>
      </c>
      <c r="O902">
        <v>13.416666666666668</v>
      </c>
      <c r="P902">
        <v>1</v>
      </c>
      <c r="Q902" s="4">
        <v>11</v>
      </c>
    </row>
    <row r="903" spans="1:17" x14ac:dyDescent="0.25">
      <c r="A903">
        <v>855</v>
      </c>
      <c r="B903" t="s">
        <v>91</v>
      </c>
      <c r="C903">
        <v>119942</v>
      </c>
      <c r="D903" t="s">
        <v>2909</v>
      </c>
      <c r="E903" s="3" t="s">
        <v>4670</v>
      </c>
      <c r="G903" t="e">
        <v>#N/A</v>
      </c>
      <c r="H903" t="s">
        <v>2909</v>
      </c>
      <c r="I903">
        <v>119942</v>
      </c>
      <c r="J903" t="e">
        <v>#N/A</v>
      </c>
      <c r="K903" t="e">
        <v>#N/A</v>
      </c>
      <c r="L903">
        <v>10</v>
      </c>
      <c r="M903">
        <v>13.416666666666668</v>
      </c>
      <c r="N903">
        <v>10</v>
      </c>
      <c r="O903">
        <v>13.416666666666668</v>
      </c>
      <c r="P903">
        <v>1</v>
      </c>
      <c r="Q903" s="4">
        <v>11</v>
      </c>
    </row>
    <row r="904" spans="1:17" x14ac:dyDescent="0.25">
      <c r="A904">
        <v>855</v>
      </c>
      <c r="B904" t="s">
        <v>91</v>
      </c>
      <c r="C904">
        <v>119957</v>
      </c>
      <c r="D904" t="s">
        <v>2910</v>
      </c>
      <c r="E904" s="3" t="s">
        <v>4670</v>
      </c>
      <c r="G904" t="e">
        <v>#N/A</v>
      </c>
      <c r="H904" t="s">
        <v>2910</v>
      </c>
      <c r="I904">
        <v>119957</v>
      </c>
      <c r="J904" t="e">
        <v>#N/A</v>
      </c>
      <c r="K904" t="e">
        <v>#N/A</v>
      </c>
      <c r="L904">
        <v>4.166666666666667</v>
      </c>
      <c r="M904">
        <v>5.8333333333333339</v>
      </c>
      <c r="N904">
        <v>4.166666666666667</v>
      </c>
      <c r="O904">
        <v>5.8333333333333339</v>
      </c>
      <c r="P904">
        <v>1</v>
      </c>
      <c r="Q904" s="4">
        <v>11</v>
      </c>
    </row>
    <row r="905" spans="1:17" x14ac:dyDescent="0.25">
      <c r="A905">
        <v>856</v>
      </c>
      <c r="B905" t="s">
        <v>90</v>
      </c>
      <c r="C905">
        <v>120002</v>
      </c>
      <c r="D905" t="s">
        <v>2918</v>
      </c>
      <c r="E905" s="3" t="s">
        <v>4670</v>
      </c>
      <c r="G905" t="e">
        <v>#N/A</v>
      </c>
      <c r="H905" t="s">
        <v>2918</v>
      </c>
      <c r="I905">
        <v>120002</v>
      </c>
      <c r="J905" t="e">
        <v>#N/A</v>
      </c>
      <c r="K905" t="e">
        <v>#N/A</v>
      </c>
      <c r="L905">
        <v>4.166666666666667</v>
      </c>
      <c r="M905">
        <v>5.8333333333333339</v>
      </c>
      <c r="N905">
        <v>4.166666666666667</v>
      </c>
      <c r="O905">
        <v>5.8333333333333339</v>
      </c>
      <c r="P905">
        <v>1</v>
      </c>
      <c r="Q905" s="4">
        <v>11</v>
      </c>
    </row>
    <row r="906" spans="1:17" x14ac:dyDescent="0.25">
      <c r="A906">
        <v>856</v>
      </c>
      <c r="B906" t="s">
        <v>90</v>
      </c>
      <c r="C906">
        <v>120009</v>
      </c>
      <c r="D906" t="s">
        <v>2919</v>
      </c>
      <c r="E906" s="3" t="s">
        <v>4670</v>
      </c>
      <c r="G906" t="e">
        <v>#N/A</v>
      </c>
      <c r="H906" t="s">
        <v>2919</v>
      </c>
      <c r="I906">
        <v>120009</v>
      </c>
      <c r="J906" t="e">
        <v>#N/A</v>
      </c>
      <c r="K906" t="e">
        <v>#N/A</v>
      </c>
      <c r="L906">
        <v>4.166666666666667</v>
      </c>
      <c r="M906">
        <v>5.8333333333333339</v>
      </c>
      <c r="N906">
        <v>4.166666666666667</v>
      </c>
      <c r="O906">
        <v>5.8333333333333339</v>
      </c>
      <c r="P906">
        <v>1</v>
      </c>
      <c r="Q906" s="4">
        <v>11</v>
      </c>
    </row>
    <row r="907" spans="1:17" x14ac:dyDescent="0.25">
      <c r="A907">
        <v>856</v>
      </c>
      <c r="B907" t="s">
        <v>90</v>
      </c>
      <c r="C907">
        <v>120014</v>
      </c>
      <c r="D907" t="s">
        <v>2920</v>
      </c>
      <c r="E907" s="3" t="s">
        <v>4670</v>
      </c>
      <c r="G907" t="e">
        <v>#N/A</v>
      </c>
      <c r="H907" t="s">
        <v>2920</v>
      </c>
      <c r="I907">
        <v>120014</v>
      </c>
      <c r="J907" t="e">
        <v>#N/A</v>
      </c>
      <c r="K907" t="e">
        <v>#N/A</v>
      </c>
      <c r="L907">
        <v>4.166666666666667</v>
      </c>
      <c r="M907">
        <v>5.8333333333333339</v>
      </c>
      <c r="N907">
        <v>4.166666666666667</v>
      </c>
      <c r="O907">
        <v>5.8333333333333339</v>
      </c>
      <c r="P907">
        <v>1</v>
      </c>
      <c r="Q907" s="4">
        <v>11</v>
      </c>
    </row>
    <row r="908" spans="1:17" x14ac:dyDescent="0.25">
      <c r="A908">
        <v>856</v>
      </c>
      <c r="B908" t="s">
        <v>90</v>
      </c>
      <c r="C908">
        <v>120016</v>
      </c>
      <c r="D908" t="s">
        <v>2921</v>
      </c>
      <c r="E908" s="3" t="s">
        <v>4670</v>
      </c>
      <c r="G908" t="e">
        <v>#N/A</v>
      </c>
      <c r="H908" t="s">
        <v>2921</v>
      </c>
      <c r="I908">
        <v>120016</v>
      </c>
      <c r="J908" t="e">
        <v>#N/A</v>
      </c>
      <c r="K908" t="e">
        <v>#N/A</v>
      </c>
      <c r="L908">
        <v>7.5</v>
      </c>
      <c r="M908">
        <v>10.5</v>
      </c>
      <c r="N908">
        <v>7.5</v>
      </c>
      <c r="O908">
        <v>10.5</v>
      </c>
      <c r="P908">
        <v>1</v>
      </c>
      <c r="Q908" s="4">
        <v>11</v>
      </c>
    </row>
    <row r="909" spans="1:17" x14ac:dyDescent="0.25">
      <c r="A909">
        <v>856</v>
      </c>
      <c r="B909" t="s">
        <v>90</v>
      </c>
      <c r="C909">
        <v>120017</v>
      </c>
      <c r="D909" t="s">
        <v>3411</v>
      </c>
      <c r="E909" s="3" t="s">
        <v>4670</v>
      </c>
      <c r="G909" t="e">
        <v>#N/A</v>
      </c>
      <c r="H909" t="s">
        <v>2922</v>
      </c>
      <c r="I909">
        <v>120017</v>
      </c>
      <c r="J909" t="e">
        <v>#N/A</v>
      </c>
      <c r="K909" t="e">
        <v>#N/A</v>
      </c>
      <c r="L909">
        <v>4.166666666666667</v>
      </c>
      <c r="M909">
        <v>5.8333333333333339</v>
      </c>
      <c r="N909">
        <v>4.166666666666667</v>
      </c>
      <c r="O909">
        <v>5.8333333333333339</v>
      </c>
      <c r="P909">
        <v>1</v>
      </c>
      <c r="Q909" s="4">
        <v>11</v>
      </c>
    </row>
    <row r="910" spans="1:17" x14ac:dyDescent="0.25">
      <c r="A910">
        <v>856</v>
      </c>
      <c r="B910" t="s">
        <v>90</v>
      </c>
      <c r="C910">
        <v>120038</v>
      </c>
      <c r="D910" t="s">
        <v>3417</v>
      </c>
      <c r="E910" s="3" t="s">
        <v>4670</v>
      </c>
      <c r="G910" t="e">
        <v>#N/A</v>
      </c>
      <c r="H910" t="s">
        <v>2923</v>
      </c>
      <c r="I910">
        <v>120038</v>
      </c>
      <c r="J910" t="e">
        <v>#N/A</v>
      </c>
      <c r="K910" t="e">
        <v>#N/A</v>
      </c>
      <c r="L910">
        <v>5</v>
      </c>
      <c r="M910">
        <v>7</v>
      </c>
      <c r="N910">
        <v>5</v>
      </c>
      <c r="O910">
        <v>7</v>
      </c>
      <c r="P910">
        <v>1</v>
      </c>
      <c r="Q910" s="4">
        <v>11</v>
      </c>
    </row>
    <row r="911" spans="1:17" x14ac:dyDescent="0.25">
      <c r="A911">
        <v>856</v>
      </c>
      <c r="B911" t="s">
        <v>90</v>
      </c>
      <c r="C911">
        <v>120047</v>
      </c>
      <c r="D911" t="s">
        <v>3414</v>
      </c>
      <c r="E911" s="3" t="s">
        <v>4670</v>
      </c>
      <c r="G911" t="e">
        <v>#N/A</v>
      </c>
      <c r="H911" t="s">
        <v>2924</v>
      </c>
      <c r="I911">
        <v>120047</v>
      </c>
      <c r="J911" t="e">
        <v>#N/A</v>
      </c>
      <c r="K911" t="e">
        <v>#N/A</v>
      </c>
      <c r="L911">
        <v>4.583333333333333</v>
      </c>
      <c r="M911">
        <v>6.4166666666666661</v>
      </c>
      <c r="N911">
        <v>4.583333333333333</v>
      </c>
      <c r="O911">
        <v>6.4166666666666661</v>
      </c>
      <c r="P911">
        <v>1</v>
      </c>
      <c r="Q911" s="4">
        <v>11</v>
      </c>
    </row>
    <row r="912" spans="1:17" x14ac:dyDescent="0.25">
      <c r="A912">
        <v>856</v>
      </c>
      <c r="B912" t="s">
        <v>90</v>
      </c>
      <c r="C912">
        <v>120050</v>
      </c>
      <c r="D912" t="s">
        <v>2925</v>
      </c>
      <c r="E912" s="3" t="s">
        <v>4670</v>
      </c>
      <c r="G912" t="e">
        <v>#N/A</v>
      </c>
      <c r="H912" t="s">
        <v>2925</v>
      </c>
      <c r="I912">
        <v>120050</v>
      </c>
      <c r="J912" t="e">
        <v>#N/A</v>
      </c>
      <c r="K912" t="e">
        <v>#N/A</v>
      </c>
      <c r="L912">
        <v>6.25</v>
      </c>
      <c r="M912">
        <v>8.75</v>
      </c>
      <c r="N912">
        <v>6.25</v>
      </c>
      <c r="O912">
        <v>8.75</v>
      </c>
      <c r="P912">
        <v>1</v>
      </c>
      <c r="Q912" s="4">
        <v>11</v>
      </c>
    </row>
    <row r="913" spans="1:17" x14ac:dyDescent="0.25">
      <c r="A913">
        <v>856</v>
      </c>
      <c r="B913" t="s">
        <v>90</v>
      </c>
      <c r="C913">
        <v>120084</v>
      </c>
      <c r="D913" t="s">
        <v>3416</v>
      </c>
      <c r="E913" s="3" t="s">
        <v>4670</v>
      </c>
      <c r="G913" t="e">
        <v>#N/A</v>
      </c>
      <c r="H913" t="s">
        <v>2926</v>
      </c>
      <c r="I913">
        <v>120084</v>
      </c>
      <c r="J913" t="e">
        <v>#N/A</v>
      </c>
      <c r="K913" t="e">
        <v>#N/A</v>
      </c>
      <c r="L913">
        <v>4.166666666666667</v>
      </c>
      <c r="M913">
        <v>5.8333333333333339</v>
      </c>
      <c r="N913">
        <v>4.166666666666667</v>
      </c>
      <c r="O913">
        <v>5.8333333333333339</v>
      </c>
      <c r="P913">
        <v>1</v>
      </c>
      <c r="Q913" s="4">
        <v>11</v>
      </c>
    </row>
    <row r="914" spans="1:17" x14ac:dyDescent="0.25">
      <c r="A914">
        <v>855</v>
      </c>
      <c r="B914" t="s">
        <v>91</v>
      </c>
      <c r="C914">
        <v>120096</v>
      </c>
      <c r="D914" t="s">
        <v>2911</v>
      </c>
      <c r="E914" s="3" t="s">
        <v>4670</v>
      </c>
      <c r="G914" t="e">
        <v>#N/A</v>
      </c>
      <c r="H914" t="s">
        <v>2911</v>
      </c>
      <c r="I914">
        <v>120096</v>
      </c>
      <c r="J914" t="e">
        <v>#N/A</v>
      </c>
      <c r="K914" t="e">
        <v>#N/A</v>
      </c>
      <c r="L914">
        <v>4.166666666666667</v>
      </c>
      <c r="M914">
        <v>4.6666666666666661</v>
      </c>
      <c r="N914">
        <v>4.166666666666667</v>
      </c>
      <c r="O914">
        <v>4.6666666666666661</v>
      </c>
      <c r="P914">
        <v>1</v>
      </c>
      <c r="Q914" s="4">
        <v>11</v>
      </c>
    </row>
    <row r="915" spans="1:17" x14ac:dyDescent="0.25">
      <c r="A915">
        <v>855</v>
      </c>
      <c r="B915" t="s">
        <v>91</v>
      </c>
      <c r="C915">
        <v>120138</v>
      </c>
      <c r="D915" t="s">
        <v>2912</v>
      </c>
      <c r="E915" s="3" t="s">
        <v>4680</v>
      </c>
      <c r="G915" t="e">
        <v>#N/A</v>
      </c>
      <c r="H915" t="s">
        <v>2912</v>
      </c>
      <c r="I915">
        <v>120138</v>
      </c>
      <c r="J915" t="e">
        <v>#N/A</v>
      </c>
      <c r="K915" t="e">
        <v>#N/A</v>
      </c>
      <c r="L915">
        <v>6.25</v>
      </c>
      <c r="M915">
        <v>7</v>
      </c>
      <c r="N915">
        <v>6.25</v>
      </c>
      <c r="O915">
        <v>7</v>
      </c>
      <c r="P915">
        <v>1</v>
      </c>
      <c r="Q915" s="4">
        <v>11</v>
      </c>
    </row>
    <row r="916" spans="1:17" x14ac:dyDescent="0.25">
      <c r="A916">
        <v>856</v>
      </c>
      <c r="B916" t="s">
        <v>90</v>
      </c>
      <c r="C916">
        <v>120298</v>
      </c>
      <c r="D916" t="s">
        <v>3409</v>
      </c>
      <c r="E916" s="3" t="s">
        <v>4679</v>
      </c>
      <c r="G916" t="e">
        <v>#N/A</v>
      </c>
      <c r="H916" t="s">
        <v>2927</v>
      </c>
      <c r="I916">
        <v>120298</v>
      </c>
      <c r="J916" t="e">
        <v>#N/A</v>
      </c>
      <c r="K916" t="e">
        <v>#N/A</v>
      </c>
      <c r="L916">
        <v>18.333333333333332</v>
      </c>
      <c r="M916">
        <v>25.666666666666664</v>
      </c>
      <c r="N916">
        <v>18.333333333333332</v>
      </c>
      <c r="O916">
        <v>25.666666666666664</v>
      </c>
      <c r="P916">
        <v>1</v>
      </c>
      <c r="Q916" s="4">
        <v>11</v>
      </c>
    </row>
    <row r="917" spans="1:17" x14ac:dyDescent="0.25">
      <c r="A917">
        <v>855</v>
      </c>
      <c r="B917" t="s">
        <v>91</v>
      </c>
      <c r="C917">
        <v>120348</v>
      </c>
      <c r="D917" t="s">
        <v>2913</v>
      </c>
      <c r="E917" s="3" t="s">
        <v>4673</v>
      </c>
      <c r="G917" t="e">
        <v>#N/A</v>
      </c>
      <c r="H917" t="s">
        <v>2913</v>
      </c>
      <c r="I917">
        <v>120348</v>
      </c>
      <c r="J917" t="e">
        <v>#N/A</v>
      </c>
      <c r="K917" t="e">
        <v>#N/A</v>
      </c>
      <c r="L917">
        <v>127.91666666666666</v>
      </c>
      <c r="M917">
        <v>179.08333333333331</v>
      </c>
      <c r="N917">
        <v>127.91666666666666</v>
      </c>
      <c r="O917">
        <v>179.08333333333331</v>
      </c>
      <c r="P917">
        <v>0</v>
      </c>
      <c r="Q917" s="4">
        <v>10</v>
      </c>
    </row>
    <row r="918" spans="1:17" x14ac:dyDescent="0.25">
      <c r="A918">
        <v>855</v>
      </c>
      <c r="B918" t="s">
        <v>91</v>
      </c>
      <c r="C918">
        <v>120352</v>
      </c>
      <c r="D918" t="s">
        <v>2914</v>
      </c>
      <c r="E918" s="3" t="s">
        <v>4673</v>
      </c>
      <c r="G918" t="e">
        <v>#N/A</v>
      </c>
      <c r="H918" t="s">
        <v>2914</v>
      </c>
      <c r="I918">
        <v>120352</v>
      </c>
      <c r="J918" t="e">
        <v>#N/A</v>
      </c>
      <c r="K918" t="e">
        <v>#N/A</v>
      </c>
      <c r="L918">
        <v>81.25</v>
      </c>
      <c r="M918">
        <v>113.75</v>
      </c>
      <c r="N918">
        <v>81.25</v>
      </c>
      <c r="O918">
        <v>113.75</v>
      </c>
      <c r="P918">
        <v>0</v>
      </c>
      <c r="Q918" s="4">
        <v>10</v>
      </c>
    </row>
    <row r="919" spans="1:17" x14ac:dyDescent="0.25">
      <c r="A919">
        <v>856</v>
      </c>
      <c r="B919" t="s">
        <v>90</v>
      </c>
      <c r="C919">
        <v>120363</v>
      </c>
      <c r="D919" t="s">
        <v>4731</v>
      </c>
      <c r="E919" s="3" t="s">
        <v>4672</v>
      </c>
      <c r="G919" t="e">
        <v>#N/A</v>
      </c>
      <c r="H919" t="s">
        <v>2928</v>
      </c>
      <c r="I919">
        <v>120363</v>
      </c>
      <c r="J919" t="e">
        <v>#N/A</v>
      </c>
      <c r="K919" t="e">
        <v>#N/A</v>
      </c>
      <c r="L919">
        <v>0</v>
      </c>
      <c r="M919">
        <v>0</v>
      </c>
      <c r="N919">
        <v>0</v>
      </c>
      <c r="O919">
        <v>0</v>
      </c>
      <c r="P919">
        <v>0</v>
      </c>
      <c r="Q919" s="4">
        <v>10</v>
      </c>
    </row>
    <row r="920" spans="1:17" x14ac:dyDescent="0.25">
      <c r="A920">
        <v>925</v>
      </c>
      <c r="B920" t="s">
        <v>93</v>
      </c>
      <c r="C920">
        <v>120753</v>
      </c>
      <c r="D920" t="s">
        <v>3236</v>
      </c>
      <c r="E920" s="3" t="s">
        <v>4673</v>
      </c>
      <c r="G920" t="e">
        <v>#N/A</v>
      </c>
      <c r="H920" t="s">
        <v>3236</v>
      </c>
      <c r="I920">
        <v>120753</v>
      </c>
      <c r="J920" t="e">
        <v>#N/A</v>
      </c>
      <c r="K920" t="e">
        <v>#N/A</v>
      </c>
      <c r="L920">
        <v>33.333333333333336</v>
      </c>
      <c r="M920">
        <v>46.666666666666671</v>
      </c>
      <c r="N920">
        <v>33.333333333333336</v>
      </c>
      <c r="O920">
        <v>46.666666666666671</v>
      </c>
      <c r="P920">
        <v>0</v>
      </c>
      <c r="Q920" s="4">
        <v>10</v>
      </c>
    </row>
    <row r="921" spans="1:17" x14ac:dyDescent="0.25">
      <c r="A921">
        <v>925</v>
      </c>
      <c r="B921" t="s">
        <v>93</v>
      </c>
      <c r="C921">
        <v>120754</v>
      </c>
      <c r="D921" t="s">
        <v>3237</v>
      </c>
      <c r="E921" s="3" t="s">
        <v>4673</v>
      </c>
      <c r="G921" t="e">
        <v>#N/A</v>
      </c>
      <c r="H921" t="s">
        <v>3237</v>
      </c>
      <c r="I921">
        <v>120754</v>
      </c>
      <c r="J921" t="e">
        <v>#N/A</v>
      </c>
      <c r="K921" t="e">
        <v>#N/A</v>
      </c>
      <c r="L921">
        <v>100</v>
      </c>
      <c r="M921">
        <v>194.25</v>
      </c>
      <c r="N921">
        <v>100</v>
      </c>
      <c r="O921">
        <v>194.25</v>
      </c>
      <c r="P921">
        <v>0</v>
      </c>
      <c r="Q921" s="4">
        <v>10</v>
      </c>
    </row>
    <row r="922" spans="1:17" x14ac:dyDescent="0.25">
      <c r="A922">
        <v>925</v>
      </c>
      <c r="B922" t="s">
        <v>93</v>
      </c>
      <c r="C922">
        <v>120755</v>
      </c>
      <c r="D922" t="s">
        <v>3238</v>
      </c>
      <c r="E922" s="3" t="s">
        <v>4673</v>
      </c>
      <c r="G922" t="e">
        <v>#N/A</v>
      </c>
      <c r="H922" t="s">
        <v>3238</v>
      </c>
      <c r="I922">
        <v>120755</v>
      </c>
      <c r="J922" t="e">
        <v>#N/A</v>
      </c>
      <c r="K922" t="e">
        <v>#N/A</v>
      </c>
      <c r="L922">
        <v>68.75</v>
      </c>
      <c r="M922">
        <v>96.25</v>
      </c>
      <c r="N922">
        <v>68.75</v>
      </c>
      <c r="O922">
        <v>96.25</v>
      </c>
      <c r="P922">
        <v>0</v>
      </c>
      <c r="Q922" s="4">
        <v>10</v>
      </c>
    </row>
    <row r="923" spans="1:17" x14ac:dyDescent="0.25">
      <c r="A923">
        <v>926</v>
      </c>
      <c r="B923" t="s">
        <v>103</v>
      </c>
      <c r="C923">
        <v>120796</v>
      </c>
      <c r="D923" t="s">
        <v>3538</v>
      </c>
      <c r="E923" s="3" t="s">
        <v>4670</v>
      </c>
      <c r="G923" t="e">
        <v>#N/A</v>
      </c>
      <c r="H923" t="s">
        <v>3242</v>
      </c>
      <c r="I923">
        <v>120796</v>
      </c>
      <c r="J923" t="e">
        <v>#N/A</v>
      </c>
      <c r="K923" t="e">
        <v>#N/A</v>
      </c>
      <c r="L923">
        <v>6.6666666666666661</v>
      </c>
      <c r="M923">
        <v>9.3333333333333321</v>
      </c>
      <c r="N923">
        <v>6.6666666666666661</v>
      </c>
      <c r="O923">
        <v>9.3333333333333321</v>
      </c>
      <c r="P923">
        <v>1</v>
      </c>
      <c r="Q923" s="4">
        <v>11</v>
      </c>
    </row>
    <row r="924" spans="1:17" x14ac:dyDescent="0.25">
      <c r="A924">
        <v>926</v>
      </c>
      <c r="B924" t="s">
        <v>103</v>
      </c>
      <c r="C924">
        <v>120835</v>
      </c>
      <c r="D924" t="s">
        <v>3554</v>
      </c>
      <c r="E924" s="3" t="s">
        <v>4670</v>
      </c>
      <c r="G924" t="e">
        <v>#N/A</v>
      </c>
      <c r="H924" t="s">
        <v>3243</v>
      </c>
      <c r="I924">
        <v>120835</v>
      </c>
      <c r="J924" t="e">
        <v>#N/A</v>
      </c>
      <c r="K924" t="e">
        <v>#N/A</v>
      </c>
      <c r="L924">
        <v>6.6666666666666661</v>
      </c>
      <c r="M924">
        <v>9.3333333333333321</v>
      </c>
      <c r="N924">
        <v>6.6666666666666661</v>
      </c>
      <c r="O924">
        <v>9.3333333333333321</v>
      </c>
      <c r="P924">
        <v>1</v>
      </c>
      <c r="Q924" s="4">
        <v>11</v>
      </c>
    </row>
    <row r="925" spans="1:17" x14ac:dyDescent="0.25">
      <c r="A925">
        <v>926</v>
      </c>
      <c r="B925" t="s">
        <v>103</v>
      </c>
      <c r="C925">
        <v>120853</v>
      </c>
      <c r="D925" t="s">
        <v>3244</v>
      </c>
      <c r="E925" s="3" t="s">
        <v>4670</v>
      </c>
      <c r="G925" t="e">
        <v>#N/A</v>
      </c>
      <c r="H925" t="s">
        <v>3244</v>
      </c>
      <c r="I925">
        <v>120853</v>
      </c>
      <c r="J925" t="e">
        <v>#N/A</v>
      </c>
      <c r="K925" t="e">
        <v>#N/A</v>
      </c>
      <c r="L925">
        <v>7.5</v>
      </c>
      <c r="M925">
        <v>10.5</v>
      </c>
      <c r="N925">
        <v>7.5</v>
      </c>
      <c r="O925">
        <v>10.5</v>
      </c>
      <c r="P925">
        <v>1</v>
      </c>
      <c r="Q925" s="4">
        <v>11</v>
      </c>
    </row>
    <row r="926" spans="1:17" x14ac:dyDescent="0.25">
      <c r="A926">
        <v>926</v>
      </c>
      <c r="B926" t="s">
        <v>103</v>
      </c>
      <c r="C926">
        <v>120867</v>
      </c>
      <c r="D926" t="s">
        <v>3537</v>
      </c>
      <c r="E926" s="3" t="s">
        <v>4670</v>
      </c>
      <c r="G926" t="e">
        <v>#N/A</v>
      </c>
      <c r="H926" t="s">
        <v>3245</v>
      </c>
      <c r="I926">
        <v>120867</v>
      </c>
      <c r="J926" t="e">
        <v>#N/A</v>
      </c>
      <c r="K926" t="e">
        <v>#N/A</v>
      </c>
      <c r="L926">
        <v>4.166666666666667</v>
      </c>
      <c r="M926">
        <v>5.8333333333333339</v>
      </c>
      <c r="N926">
        <v>4.166666666666667</v>
      </c>
      <c r="O926">
        <v>5.8333333333333339</v>
      </c>
      <c r="P926">
        <v>1</v>
      </c>
      <c r="Q926" s="4">
        <v>11</v>
      </c>
    </row>
    <row r="927" spans="1:17" x14ac:dyDescent="0.25">
      <c r="A927">
        <v>926</v>
      </c>
      <c r="B927" t="s">
        <v>103</v>
      </c>
      <c r="C927">
        <v>120905</v>
      </c>
      <c r="D927" t="s">
        <v>3246</v>
      </c>
      <c r="E927" s="3" t="s">
        <v>4670</v>
      </c>
      <c r="G927" t="e">
        <v>#N/A</v>
      </c>
      <c r="H927" t="s">
        <v>3246</v>
      </c>
      <c r="I927">
        <v>120905</v>
      </c>
      <c r="J927" t="e">
        <v>#N/A</v>
      </c>
      <c r="K927" t="e">
        <v>#N/A</v>
      </c>
      <c r="L927">
        <v>8.75</v>
      </c>
      <c r="M927">
        <v>14</v>
      </c>
      <c r="N927">
        <v>8.75</v>
      </c>
      <c r="O927">
        <v>14</v>
      </c>
      <c r="P927">
        <v>1</v>
      </c>
      <c r="Q927" s="4">
        <v>11</v>
      </c>
    </row>
    <row r="928" spans="1:17" x14ac:dyDescent="0.25">
      <c r="A928">
        <v>926</v>
      </c>
      <c r="B928" t="s">
        <v>103</v>
      </c>
      <c r="C928">
        <v>120908</v>
      </c>
      <c r="D928" t="s">
        <v>3561</v>
      </c>
      <c r="E928" s="3" t="s">
        <v>4670</v>
      </c>
      <c r="G928" t="e">
        <v>#N/A</v>
      </c>
      <c r="H928" t="s">
        <v>3247</v>
      </c>
      <c r="I928">
        <v>120908</v>
      </c>
      <c r="J928" t="e">
        <v>#N/A</v>
      </c>
      <c r="K928" t="e">
        <v>#N/A</v>
      </c>
      <c r="L928">
        <v>4.166666666666667</v>
      </c>
      <c r="M928">
        <v>5.8333333333333339</v>
      </c>
      <c r="N928">
        <v>4.166666666666667</v>
      </c>
      <c r="O928">
        <v>5.8333333333333339</v>
      </c>
      <c r="P928">
        <v>1</v>
      </c>
      <c r="Q928" s="4">
        <v>11</v>
      </c>
    </row>
    <row r="929" spans="1:17" x14ac:dyDescent="0.25">
      <c r="A929">
        <v>926</v>
      </c>
      <c r="B929" t="s">
        <v>103</v>
      </c>
      <c r="C929">
        <v>120913</v>
      </c>
      <c r="D929" t="s">
        <v>3248</v>
      </c>
      <c r="E929" s="3" t="s">
        <v>4670</v>
      </c>
      <c r="G929" t="e">
        <v>#N/A</v>
      </c>
      <c r="H929" t="s">
        <v>3248</v>
      </c>
      <c r="I929">
        <v>120913</v>
      </c>
      <c r="J929" t="e">
        <v>#N/A</v>
      </c>
      <c r="K929" t="e">
        <v>#N/A</v>
      </c>
      <c r="L929">
        <v>0</v>
      </c>
      <c r="M929">
        <v>4.6666666666666661</v>
      </c>
      <c r="N929">
        <v>0</v>
      </c>
      <c r="O929">
        <v>4.6666666666666661</v>
      </c>
      <c r="P929">
        <v>1</v>
      </c>
      <c r="Q929" s="4">
        <v>11</v>
      </c>
    </row>
    <row r="930" spans="1:17" x14ac:dyDescent="0.25">
      <c r="A930">
        <v>926</v>
      </c>
      <c r="B930" t="s">
        <v>103</v>
      </c>
      <c r="C930">
        <v>120982</v>
      </c>
      <c r="D930" t="s">
        <v>3249</v>
      </c>
      <c r="E930" s="3" t="s">
        <v>4670</v>
      </c>
      <c r="G930" t="e">
        <v>#N/A</v>
      </c>
      <c r="H930" t="s">
        <v>3249</v>
      </c>
      <c r="I930">
        <v>120982</v>
      </c>
      <c r="J930" t="e">
        <v>#N/A</v>
      </c>
      <c r="K930" t="e">
        <v>#N/A</v>
      </c>
      <c r="L930">
        <v>8.3333333333333339</v>
      </c>
      <c r="M930">
        <v>11.666666666666668</v>
      </c>
      <c r="N930">
        <v>8.3333333333333339</v>
      </c>
      <c r="O930">
        <v>11.666666666666668</v>
      </c>
      <c r="P930">
        <v>1</v>
      </c>
      <c r="Q930" s="4">
        <v>11</v>
      </c>
    </row>
    <row r="931" spans="1:17" x14ac:dyDescent="0.25">
      <c r="A931">
        <v>926</v>
      </c>
      <c r="B931" t="s">
        <v>103</v>
      </c>
      <c r="C931">
        <v>120995</v>
      </c>
      <c r="D931" t="s">
        <v>3250</v>
      </c>
      <c r="E931" s="3" t="s">
        <v>4670</v>
      </c>
      <c r="G931" t="e">
        <v>#N/A</v>
      </c>
      <c r="H931" t="s">
        <v>3250</v>
      </c>
      <c r="I931">
        <v>120995</v>
      </c>
      <c r="J931" t="e">
        <v>#N/A</v>
      </c>
      <c r="K931" t="e">
        <v>#N/A</v>
      </c>
      <c r="L931">
        <v>6.6666666666666661</v>
      </c>
      <c r="M931">
        <v>9.3333333333333321</v>
      </c>
      <c r="N931">
        <v>6.6666666666666661</v>
      </c>
      <c r="O931">
        <v>9.3333333333333321</v>
      </c>
      <c r="P931">
        <v>1</v>
      </c>
      <c r="Q931" s="4">
        <v>11</v>
      </c>
    </row>
    <row r="932" spans="1:17" x14ac:dyDescent="0.25">
      <c r="A932">
        <v>926</v>
      </c>
      <c r="B932" t="s">
        <v>103</v>
      </c>
      <c r="C932">
        <v>121013</v>
      </c>
      <c r="D932" t="s">
        <v>3251</v>
      </c>
      <c r="E932" s="3" t="s">
        <v>4670</v>
      </c>
      <c r="G932" t="e">
        <v>#N/A</v>
      </c>
      <c r="H932" t="s">
        <v>3251</v>
      </c>
      <c r="I932">
        <v>121013</v>
      </c>
      <c r="J932" t="e">
        <v>#N/A</v>
      </c>
      <c r="K932" t="e">
        <v>#N/A</v>
      </c>
      <c r="L932">
        <v>8.3333333333333339</v>
      </c>
      <c r="M932">
        <v>11.666666666666668</v>
      </c>
      <c r="N932">
        <v>8.3333333333333339</v>
      </c>
      <c r="O932">
        <v>11.666666666666668</v>
      </c>
      <c r="P932">
        <v>1</v>
      </c>
      <c r="Q932" s="4">
        <v>11</v>
      </c>
    </row>
    <row r="933" spans="1:17" x14ac:dyDescent="0.25">
      <c r="A933">
        <v>926</v>
      </c>
      <c r="B933" t="s">
        <v>103</v>
      </c>
      <c r="C933">
        <v>121022</v>
      </c>
      <c r="D933" t="s">
        <v>3562</v>
      </c>
      <c r="E933" s="3" t="s">
        <v>4670</v>
      </c>
      <c r="G933" t="e">
        <v>#N/A</v>
      </c>
      <c r="H933" t="s">
        <v>3252</v>
      </c>
      <c r="I933">
        <v>121022</v>
      </c>
      <c r="J933" t="e">
        <v>#N/A</v>
      </c>
      <c r="K933" t="e">
        <v>#N/A</v>
      </c>
      <c r="L933">
        <v>4.166666666666667</v>
      </c>
      <c r="M933">
        <v>5.8333333333333339</v>
      </c>
      <c r="N933">
        <v>4.166666666666667</v>
      </c>
      <c r="O933">
        <v>5.8333333333333339</v>
      </c>
      <c r="P933">
        <v>1</v>
      </c>
      <c r="Q933" s="4">
        <v>11</v>
      </c>
    </row>
    <row r="934" spans="1:17" x14ac:dyDescent="0.25">
      <c r="A934">
        <v>926</v>
      </c>
      <c r="B934" t="s">
        <v>103</v>
      </c>
      <c r="C934">
        <v>121254</v>
      </c>
      <c r="D934" t="s">
        <v>3254</v>
      </c>
      <c r="E934" s="3" t="s">
        <v>4672</v>
      </c>
      <c r="G934" t="e">
        <v>#N/A</v>
      </c>
      <c r="H934" t="s">
        <v>3254</v>
      </c>
      <c r="I934">
        <v>121254</v>
      </c>
      <c r="J934" t="e">
        <v>#N/A</v>
      </c>
      <c r="K934" t="e">
        <v>#N/A</v>
      </c>
      <c r="L934">
        <v>80.416666666666657</v>
      </c>
      <c r="M934">
        <v>112.58333333333333</v>
      </c>
      <c r="N934">
        <v>80.416666666666657</v>
      </c>
      <c r="O934">
        <v>112.58333333333333</v>
      </c>
      <c r="P934">
        <v>0</v>
      </c>
      <c r="Q934" s="4">
        <v>10</v>
      </c>
    </row>
    <row r="935" spans="1:17" x14ac:dyDescent="0.25">
      <c r="A935">
        <v>926</v>
      </c>
      <c r="B935" t="s">
        <v>103</v>
      </c>
      <c r="C935">
        <v>121256</v>
      </c>
      <c r="D935" t="s">
        <v>3255</v>
      </c>
      <c r="E935" s="3" t="s">
        <v>4672</v>
      </c>
      <c r="F935">
        <v>1</v>
      </c>
      <c r="G935" t="e">
        <v>#N/A</v>
      </c>
      <c r="H935" t="s">
        <v>3255</v>
      </c>
      <c r="I935">
        <v>121256</v>
      </c>
      <c r="J935" t="e">
        <v>#N/A</v>
      </c>
      <c r="K935" t="e">
        <v>#N/A</v>
      </c>
      <c r="L935">
        <v>79.583333333333329</v>
      </c>
      <c r="M935">
        <v>115.5</v>
      </c>
      <c r="N935">
        <v>79.583333333333329</v>
      </c>
      <c r="O935">
        <v>115.5</v>
      </c>
      <c r="P935">
        <v>0</v>
      </c>
      <c r="Q935" s="4">
        <v>10</v>
      </c>
    </row>
    <row r="936" spans="1:17" x14ac:dyDescent="0.25">
      <c r="A936">
        <v>926</v>
      </c>
      <c r="B936" t="s">
        <v>103</v>
      </c>
      <c r="C936">
        <v>121257</v>
      </c>
      <c r="D936" t="s">
        <v>3256</v>
      </c>
      <c r="E936" s="3" t="s">
        <v>4672</v>
      </c>
      <c r="G936" t="e">
        <v>#N/A</v>
      </c>
      <c r="H936" t="s">
        <v>3256</v>
      </c>
      <c r="I936">
        <v>121257</v>
      </c>
      <c r="J936" t="e">
        <v>#N/A</v>
      </c>
      <c r="K936" t="e">
        <v>#N/A</v>
      </c>
      <c r="L936">
        <v>38.333333333333336</v>
      </c>
      <c r="M936">
        <v>53.666666666666671</v>
      </c>
      <c r="N936">
        <v>38.333333333333336</v>
      </c>
      <c r="O936">
        <v>53.666666666666671</v>
      </c>
      <c r="P936">
        <v>0</v>
      </c>
      <c r="Q936" s="4">
        <v>10</v>
      </c>
    </row>
    <row r="937" spans="1:17" x14ac:dyDescent="0.25">
      <c r="A937">
        <v>926</v>
      </c>
      <c r="B937" t="s">
        <v>103</v>
      </c>
      <c r="C937">
        <v>121258</v>
      </c>
      <c r="D937" t="s">
        <v>3257</v>
      </c>
      <c r="E937" s="3" t="s">
        <v>4672</v>
      </c>
      <c r="G937" t="e">
        <v>#N/A</v>
      </c>
      <c r="H937" t="s">
        <v>3257</v>
      </c>
      <c r="I937">
        <v>121258</v>
      </c>
      <c r="J937" t="e">
        <v>#N/A</v>
      </c>
      <c r="K937" t="e">
        <v>#N/A</v>
      </c>
      <c r="L937">
        <v>64.583333333333329</v>
      </c>
      <c r="M937">
        <v>90.416666666666657</v>
      </c>
      <c r="N937">
        <v>64.583333333333329</v>
      </c>
      <c r="O937">
        <v>90.416666666666657</v>
      </c>
      <c r="P937">
        <v>0</v>
      </c>
      <c r="Q937" s="4">
        <v>10</v>
      </c>
    </row>
    <row r="938" spans="1:17" x14ac:dyDescent="0.25">
      <c r="A938">
        <v>926</v>
      </c>
      <c r="B938" t="s">
        <v>103</v>
      </c>
      <c r="C938">
        <v>121260</v>
      </c>
      <c r="D938" t="s">
        <v>3258</v>
      </c>
      <c r="E938" s="3" t="s">
        <v>4672</v>
      </c>
      <c r="G938" t="e">
        <v>#N/A</v>
      </c>
      <c r="H938" t="s">
        <v>3258</v>
      </c>
      <c r="I938">
        <v>121260</v>
      </c>
      <c r="J938" t="e">
        <v>#N/A</v>
      </c>
      <c r="K938" t="e">
        <v>#N/A</v>
      </c>
      <c r="L938">
        <v>72.5</v>
      </c>
      <c r="M938">
        <v>101.5</v>
      </c>
      <c r="N938">
        <v>72.5</v>
      </c>
      <c r="O938">
        <v>101.5</v>
      </c>
      <c r="P938">
        <v>0</v>
      </c>
      <c r="Q938" s="4">
        <v>10</v>
      </c>
    </row>
    <row r="939" spans="1:17" x14ac:dyDescent="0.25">
      <c r="A939">
        <v>926</v>
      </c>
      <c r="B939" t="s">
        <v>103</v>
      </c>
      <c r="C939">
        <v>121261</v>
      </c>
      <c r="D939" t="s">
        <v>3259</v>
      </c>
      <c r="E939" s="3" t="s">
        <v>4672</v>
      </c>
      <c r="G939" t="e">
        <v>#N/A</v>
      </c>
      <c r="H939" t="s">
        <v>3259</v>
      </c>
      <c r="I939">
        <v>121261</v>
      </c>
      <c r="J939" t="e">
        <v>#N/A</v>
      </c>
      <c r="K939" t="e">
        <v>#N/A</v>
      </c>
      <c r="L939">
        <v>49.166666666666671</v>
      </c>
      <c r="M939">
        <v>68.833333333333343</v>
      </c>
      <c r="N939">
        <v>49.166666666666671</v>
      </c>
      <c r="O939">
        <v>68.833333333333343</v>
      </c>
      <c r="P939">
        <v>0</v>
      </c>
      <c r="Q939" s="4">
        <v>10</v>
      </c>
    </row>
    <row r="940" spans="1:17" x14ac:dyDescent="0.25">
      <c r="A940">
        <v>926</v>
      </c>
      <c r="B940" t="s">
        <v>103</v>
      </c>
      <c r="C940">
        <v>121262</v>
      </c>
      <c r="D940" t="s">
        <v>3260</v>
      </c>
      <c r="E940" s="3" t="s">
        <v>4672</v>
      </c>
      <c r="F940">
        <v>1</v>
      </c>
      <c r="G940" t="e">
        <v>#N/A</v>
      </c>
      <c r="H940" t="s">
        <v>3260</v>
      </c>
      <c r="I940">
        <v>121262</v>
      </c>
      <c r="J940" t="e">
        <v>#N/A</v>
      </c>
      <c r="K940" t="e">
        <v>#N/A</v>
      </c>
      <c r="L940">
        <v>75.833333333333329</v>
      </c>
      <c r="M940">
        <v>109.66666666666666</v>
      </c>
      <c r="N940">
        <v>75.833333333333329</v>
      </c>
      <c r="O940">
        <v>109.66666666666666</v>
      </c>
      <c r="P940">
        <v>0</v>
      </c>
      <c r="Q940" s="4">
        <v>10</v>
      </c>
    </row>
    <row r="941" spans="1:17" x14ac:dyDescent="0.25">
      <c r="A941">
        <v>926</v>
      </c>
      <c r="B941" t="s">
        <v>103</v>
      </c>
      <c r="C941">
        <v>121264</v>
      </c>
      <c r="D941" t="s">
        <v>3261</v>
      </c>
      <c r="E941" s="3" t="s">
        <v>4672</v>
      </c>
      <c r="G941" t="e">
        <v>#N/A</v>
      </c>
      <c r="H941" t="s">
        <v>3261</v>
      </c>
      <c r="I941">
        <v>121264</v>
      </c>
      <c r="J941" t="e">
        <v>#N/A</v>
      </c>
      <c r="K941" t="e">
        <v>#N/A</v>
      </c>
      <c r="L941">
        <v>41.666666666666671</v>
      </c>
      <c r="M941">
        <v>58.333333333333336</v>
      </c>
      <c r="N941">
        <v>41.666666666666671</v>
      </c>
      <c r="O941">
        <v>58.333333333333336</v>
      </c>
      <c r="P941">
        <v>0</v>
      </c>
      <c r="Q941" s="4">
        <v>10</v>
      </c>
    </row>
    <row r="942" spans="1:17" x14ac:dyDescent="0.25">
      <c r="A942">
        <v>926</v>
      </c>
      <c r="B942" t="s">
        <v>103</v>
      </c>
      <c r="C942">
        <v>121265</v>
      </c>
      <c r="D942" t="s">
        <v>3262</v>
      </c>
      <c r="E942" s="3" t="s">
        <v>4672</v>
      </c>
      <c r="F942">
        <v>1</v>
      </c>
      <c r="G942" t="e">
        <v>#N/A</v>
      </c>
      <c r="H942" t="s">
        <v>3262</v>
      </c>
      <c r="I942">
        <v>121265</v>
      </c>
      <c r="J942" t="e">
        <v>#N/A</v>
      </c>
      <c r="K942" t="e">
        <v>#N/A</v>
      </c>
      <c r="L942">
        <v>76.666666666666671</v>
      </c>
      <c r="M942">
        <v>107.33333333333334</v>
      </c>
      <c r="N942">
        <v>76.666666666666671</v>
      </c>
      <c r="O942">
        <v>107.33333333333334</v>
      </c>
      <c r="P942">
        <v>0</v>
      </c>
      <c r="Q942" s="4">
        <v>10</v>
      </c>
    </row>
    <row r="943" spans="1:17" x14ac:dyDescent="0.25">
      <c r="A943">
        <v>816</v>
      </c>
      <c r="B943" t="s">
        <v>172</v>
      </c>
      <c r="C943">
        <v>121270</v>
      </c>
      <c r="D943" t="s">
        <v>2714</v>
      </c>
      <c r="E943" s="3" t="s">
        <v>1969</v>
      </c>
      <c r="G943" t="e">
        <v>#N/A</v>
      </c>
      <c r="H943" t="s">
        <v>2714</v>
      </c>
      <c r="I943">
        <v>121270</v>
      </c>
      <c r="J943" t="e">
        <v>#N/A</v>
      </c>
      <c r="K943" t="e">
        <v>#N/A</v>
      </c>
      <c r="L943">
        <v>79.166666666666671</v>
      </c>
      <c r="M943">
        <v>110.83333333333334</v>
      </c>
      <c r="N943">
        <v>79.166666666666671</v>
      </c>
      <c r="O943">
        <v>110.83333333333334</v>
      </c>
      <c r="P943">
        <v>0</v>
      </c>
      <c r="Q943" s="4">
        <v>10</v>
      </c>
    </row>
    <row r="944" spans="1:17" x14ac:dyDescent="0.25">
      <c r="A944">
        <v>815</v>
      </c>
      <c r="B944" t="s">
        <v>109</v>
      </c>
      <c r="C944">
        <v>121368</v>
      </c>
      <c r="D944" t="s">
        <v>4295</v>
      </c>
      <c r="E944" s="3" t="s">
        <v>4670</v>
      </c>
      <c r="G944" t="e">
        <v>#N/A</v>
      </c>
      <c r="H944" t="s">
        <v>2706</v>
      </c>
      <c r="I944">
        <v>121368</v>
      </c>
      <c r="J944" t="e">
        <v>#N/A</v>
      </c>
      <c r="K944" t="e">
        <v>#N/A</v>
      </c>
      <c r="L944">
        <v>3.333333333333333</v>
      </c>
      <c r="M944">
        <v>4.6666666666666661</v>
      </c>
      <c r="N944">
        <v>3.333333333333333</v>
      </c>
      <c r="O944">
        <v>4.6666666666666661</v>
      </c>
      <c r="P944">
        <v>1</v>
      </c>
      <c r="Q944" s="4">
        <v>11</v>
      </c>
    </row>
    <row r="945" spans="1:17" x14ac:dyDescent="0.25">
      <c r="A945">
        <v>815</v>
      </c>
      <c r="B945" t="s">
        <v>109</v>
      </c>
      <c r="C945">
        <v>121395</v>
      </c>
      <c r="D945" t="s">
        <v>2707</v>
      </c>
      <c r="E945" s="3" t="s">
        <v>4670</v>
      </c>
      <c r="G945" t="e">
        <v>#N/A</v>
      </c>
      <c r="H945" t="s">
        <v>2707</v>
      </c>
      <c r="I945">
        <v>121395</v>
      </c>
      <c r="J945" t="e">
        <v>#N/A</v>
      </c>
      <c r="K945" t="e">
        <v>#N/A</v>
      </c>
      <c r="L945">
        <v>4.583333333333333</v>
      </c>
      <c r="M945">
        <v>6.4166666666666661</v>
      </c>
      <c r="N945">
        <v>4.583333333333333</v>
      </c>
      <c r="O945">
        <v>6.4166666666666661</v>
      </c>
      <c r="P945">
        <v>1</v>
      </c>
      <c r="Q945" s="4">
        <v>11</v>
      </c>
    </row>
    <row r="946" spans="1:17" x14ac:dyDescent="0.25">
      <c r="A946">
        <v>816</v>
      </c>
      <c r="B946" t="s">
        <v>172</v>
      </c>
      <c r="C946">
        <v>121535</v>
      </c>
      <c r="D946" t="s">
        <v>2715</v>
      </c>
      <c r="E946" s="3" t="s">
        <v>4680</v>
      </c>
      <c r="G946" t="e">
        <v>#N/A</v>
      </c>
      <c r="H946" t="s">
        <v>2715</v>
      </c>
      <c r="I946">
        <v>121535</v>
      </c>
      <c r="J946" t="e">
        <v>#N/A</v>
      </c>
      <c r="K946" t="e">
        <v>#N/A</v>
      </c>
      <c r="L946">
        <v>4.166666666666667</v>
      </c>
      <c r="M946">
        <v>5.8333333333333339</v>
      </c>
      <c r="N946">
        <v>4.166666666666667</v>
      </c>
      <c r="O946">
        <v>5.8333333333333339</v>
      </c>
      <c r="P946">
        <v>1</v>
      </c>
      <c r="Q946" s="4">
        <v>11</v>
      </c>
    </row>
    <row r="947" spans="1:17" x14ac:dyDescent="0.25">
      <c r="A947">
        <v>815</v>
      </c>
      <c r="B947" t="s">
        <v>109</v>
      </c>
      <c r="C947">
        <v>121667</v>
      </c>
      <c r="D947" t="s">
        <v>4582</v>
      </c>
      <c r="E947" s="3" t="s">
        <v>4670</v>
      </c>
      <c r="G947">
        <v>121668</v>
      </c>
      <c r="H947" t="s">
        <v>2708</v>
      </c>
      <c r="I947">
        <v>121667</v>
      </c>
      <c r="J947" t="e">
        <v>#N/A</v>
      </c>
      <c r="K947" t="e">
        <v>#N/A</v>
      </c>
      <c r="L947">
        <v>3.333333333333333</v>
      </c>
      <c r="M947">
        <v>4.6666666666666661</v>
      </c>
      <c r="N947">
        <v>3.333333333333333</v>
      </c>
      <c r="O947">
        <v>4.6666666666666661</v>
      </c>
      <c r="P947">
        <v>1</v>
      </c>
      <c r="Q947" s="4">
        <v>11</v>
      </c>
    </row>
    <row r="948" spans="1:17" x14ac:dyDescent="0.25">
      <c r="A948">
        <v>816</v>
      </c>
      <c r="B948" t="s">
        <v>172</v>
      </c>
      <c r="C948">
        <v>121673</v>
      </c>
      <c r="D948" t="s">
        <v>2716</v>
      </c>
      <c r="E948" s="3" t="s">
        <v>4670</v>
      </c>
      <c r="G948" t="e">
        <v>#N/A</v>
      </c>
      <c r="H948" t="s">
        <v>2716</v>
      </c>
      <c r="I948">
        <v>121673</v>
      </c>
      <c r="J948" t="e">
        <v>#N/A</v>
      </c>
      <c r="K948" t="e">
        <v>#N/A</v>
      </c>
      <c r="L948">
        <v>4.166666666666667</v>
      </c>
      <c r="M948">
        <v>5.8333333333333339</v>
      </c>
      <c r="N948">
        <v>4.166666666666667</v>
      </c>
      <c r="O948">
        <v>5.8333333333333339</v>
      </c>
      <c r="P948">
        <v>1</v>
      </c>
      <c r="Q948" s="4">
        <v>11</v>
      </c>
    </row>
    <row r="949" spans="1:17" x14ac:dyDescent="0.25">
      <c r="A949">
        <v>815</v>
      </c>
      <c r="B949" t="s">
        <v>109</v>
      </c>
      <c r="C949">
        <v>121679</v>
      </c>
      <c r="D949" t="s">
        <v>2709</v>
      </c>
      <c r="E949" s="3" t="s">
        <v>4670</v>
      </c>
      <c r="G949" t="e">
        <v>#N/A</v>
      </c>
      <c r="H949" t="s">
        <v>2709</v>
      </c>
      <c r="I949">
        <v>121679</v>
      </c>
      <c r="J949" t="e">
        <v>#N/A</v>
      </c>
      <c r="K949" t="e">
        <v>#N/A</v>
      </c>
      <c r="L949">
        <v>3.333333333333333</v>
      </c>
      <c r="M949">
        <v>4.6666666666666661</v>
      </c>
      <c r="N949">
        <v>3.333333333333333</v>
      </c>
      <c r="O949">
        <v>4.6666666666666661</v>
      </c>
      <c r="P949">
        <v>1</v>
      </c>
      <c r="Q949" s="4">
        <v>11</v>
      </c>
    </row>
    <row r="950" spans="1:17" x14ac:dyDescent="0.25">
      <c r="A950">
        <v>816</v>
      </c>
      <c r="B950" t="s">
        <v>172</v>
      </c>
      <c r="C950">
        <v>121711</v>
      </c>
      <c r="D950" t="s">
        <v>2717</v>
      </c>
      <c r="E950" s="3" t="s">
        <v>4680</v>
      </c>
      <c r="G950" t="e">
        <v>#N/A</v>
      </c>
      <c r="H950" t="s">
        <v>2717</v>
      </c>
      <c r="I950">
        <v>121711</v>
      </c>
      <c r="J950" t="e">
        <v>#N/A</v>
      </c>
      <c r="K950" t="e">
        <v>#N/A</v>
      </c>
      <c r="L950">
        <v>4.166666666666667</v>
      </c>
      <c r="M950">
        <v>5.8333333333333339</v>
      </c>
      <c r="N950">
        <v>4.166666666666667</v>
      </c>
      <c r="O950">
        <v>5.8333333333333339</v>
      </c>
      <c r="P950">
        <v>1</v>
      </c>
      <c r="Q950" s="4">
        <v>11</v>
      </c>
    </row>
    <row r="951" spans="1:17" x14ac:dyDescent="0.25">
      <c r="A951">
        <v>815</v>
      </c>
      <c r="B951" t="s">
        <v>109</v>
      </c>
      <c r="C951">
        <v>121766</v>
      </c>
      <c r="D951" t="s">
        <v>2710</v>
      </c>
      <c r="E951" s="3" t="s">
        <v>4673</v>
      </c>
      <c r="G951" t="e">
        <v>#N/A</v>
      </c>
      <c r="H951" t="s">
        <v>2710</v>
      </c>
      <c r="I951">
        <v>121766</v>
      </c>
      <c r="J951" t="e">
        <v>#N/A</v>
      </c>
      <c r="K951" t="e">
        <v>#N/A</v>
      </c>
      <c r="L951">
        <v>40.833333333333329</v>
      </c>
      <c r="M951">
        <v>66.5</v>
      </c>
      <c r="N951">
        <v>40.833333333333329</v>
      </c>
      <c r="O951">
        <v>66.5</v>
      </c>
      <c r="P951">
        <v>0</v>
      </c>
      <c r="Q951" s="4">
        <v>10</v>
      </c>
    </row>
    <row r="952" spans="1:17" x14ac:dyDescent="0.25">
      <c r="A952">
        <v>815</v>
      </c>
      <c r="B952" t="s">
        <v>109</v>
      </c>
      <c r="C952">
        <v>121771</v>
      </c>
      <c r="D952" t="s">
        <v>2711</v>
      </c>
      <c r="E952" s="3" t="s">
        <v>4673</v>
      </c>
      <c r="G952" t="e">
        <v>#N/A</v>
      </c>
      <c r="H952" t="s">
        <v>2711</v>
      </c>
      <c r="I952">
        <v>121771</v>
      </c>
      <c r="J952" t="e">
        <v>#N/A</v>
      </c>
      <c r="K952" t="e">
        <v>#N/A</v>
      </c>
      <c r="L952">
        <v>31.25</v>
      </c>
      <c r="M952">
        <v>43.75</v>
      </c>
      <c r="N952">
        <v>31.25</v>
      </c>
      <c r="O952">
        <v>43.75</v>
      </c>
      <c r="P952">
        <v>0</v>
      </c>
      <c r="Q952" s="4">
        <v>10</v>
      </c>
    </row>
    <row r="953" spans="1:17" x14ac:dyDescent="0.25">
      <c r="A953">
        <v>815</v>
      </c>
      <c r="B953" t="s">
        <v>109</v>
      </c>
      <c r="C953">
        <v>121772</v>
      </c>
      <c r="D953" t="s">
        <v>2712</v>
      </c>
      <c r="E953" s="3" t="s">
        <v>4673</v>
      </c>
      <c r="G953" t="e">
        <v>#N/A</v>
      </c>
      <c r="H953" t="s">
        <v>2712</v>
      </c>
      <c r="I953">
        <v>121772</v>
      </c>
      <c r="J953" t="e">
        <v>#N/A</v>
      </c>
      <c r="K953" t="e">
        <v>#N/A</v>
      </c>
      <c r="L953">
        <v>40.416666666666671</v>
      </c>
      <c r="M953">
        <v>58.916666666666664</v>
      </c>
      <c r="N953">
        <v>40.416666666666671</v>
      </c>
      <c r="O953">
        <v>58.916666666666664</v>
      </c>
      <c r="P953">
        <v>0</v>
      </c>
      <c r="Q953" s="4">
        <v>10</v>
      </c>
    </row>
    <row r="954" spans="1:17" x14ac:dyDescent="0.25">
      <c r="A954">
        <v>815</v>
      </c>
      <c r="B954" t="s">
        <v>109</v>
      </c>
      <c r="C954">
        <v>121778</v>
      </c>
      <c r="D954" t="s">
        <v>2713</v>
      </c>
      <c r="E954" s="3" t="s">
        <v>4673</v>
      </c>
      <c r="G954" t="e">
        <v>#N/A</v>
      </c>
      <c r="H954" t="s">
        <v>2713</v>
      </c>
      <c r="I954">
        <v>121778</v>
      </c>
      <c r="J954" t="e">
        <v>#N/A</v>
      </c>
      <c r="K954" t="e">
        <v>#N/A</v>
      </c>
      <c r="L954">
        <v>36.666666666666664</v>
      </c>
      <c r="M954">
        <v>58.333333333333336</v>
      </c>
      <c r="N954">
        <v>36.666666666666664</v>
      </c>
      <c r="O954">
        <v>58.333333333333336</v>
      </c>
      <c r="P954">
        <v>0</v>
      </c>
      <c r="Q954" s="4">
        <v>10</v>
      </c>
    </row>
    <row r="955" spans="1:17" x14ac:dyDescent="0.25">
      <c r="A955">
        <v>383</v>
      </c>
      <c r="B955" t="s">
        <v>89</v>
      </c>
      <c r="C955">
        <v>121791</v>
      </c>
      <c r="D955" t="s">
        <v>2603</v>
      </c>
      <c r="E955" s="3" t="s">
        <v>4670</v>
      </c>
      <c r="F955">
        <v>38596</v>
      </c>
      <c r="G955" t="e">
        <v>#N/A</v>
      </c>
      <c r="H955" t="s">
        <v>2603</v>
      </c>
      <c r="I955">
        <v>121791</v>
      </c>
      <c r="J955" t="e">
        <v>#N/A</v>
      </c>
      <c r="K955" t="e">
        <v>#N/A</v>
      </c>
      <c r="L955">
        <v>7.9166666666666661</v>
      </c>
      <c r="M955">
        <v>12.25</v>
      </c>
      <c r="N955">
        <v>7.9166666666666661</v>
      </c>
      <c r="O955">
        <v>12.25</v>
      </c>
      <c r="P955">
        <v>1</v>
      </c>
      <c r="Q955" s="4">
        <v>11</v>
      </c>
    </row>
    <row r="956" spans="1:17" x14ac:dyDescent="0.25">
      <c r="A956">
        <v>941</v>
      </c>
      <c r="B956" t="s">
        <v>161</v>
      </c>
      <c r="C956">
        <v>121920</v>
      </c>
      <c r="D956" t="s">
        <v>3367</v>
      </c>
      <c r="E956" s="3" t="s">
        <v>4670</v>
      </c>
      <c r="G956" t="e">
        <v>#N/A</v>
      </c>
      <c r="H956" t="s">
        <v>3367</v>
      </c>
      <c r="I956">
        <v>121920</v>
      </c>
      <c r="J956" t="e">
        <v>#N/A</v>
      </c>
      <c r="K956" t="e">
        <v>#N/A</v>
      </c>
      <c r="L956">
        <v>2.0833333333333335</v>
      </c>
      <c r="M956">
        <v>2.916666666666667</v>
      </c>
      <c r="N956">
        <v>2.0833333333333335</v>
      </c>
      <c r="O956">
        <v>2.916666666666667</v>
      </c>
      <c r="P956">
        <v>1</v>
      </c>
      <c r="Q956" s="4">
        <v>11</v>
      </c>
    </row>
    <row r="957" spans="1:17" x14ac:dyDescent="0.25">
      <c r="A957">
        <v>940</v>
      </c>
      <c r="B957" t="s">
        <v>106</v>
      </c>
      <c r="C957">
        <v>121942</v>
      </c>
      <c r="D957" t="s">
        <v>3364</v>
      </c>
      <c r="E957" s="3" t="s">
        <v>4670</v>
      </c>
      <c r="G957" t="e">
        <v>#N/A</v>
      </c>
      <c r="H957" t="s">
        <v>3364</v>
      </c>
      <c r="I957">
        <v>121942</v>
      </c>
      <c r="J957" t="e">
        <v>#N/A</v>
      </c>
      <c r="K957" t="e">
        <v>#N/A</v>
      </c>
      <c r="L957">
        <v>5.8333333333333339</v>
      </c>
      <c r="M957">
        <v>8.1666666666666679</v>
      </c>
      <c r="N957">
        <v>5.8333333333333339</v>
      </c>
      <c r="O957">
        <v>8.1666666666666679</v>
      </c>
      <c r="P957">
        <v>1</v>
      </c>
      <c r="Q957" s="4">
        <v>11</v>
      </c>
    </row>
    <row r="958" spans="1:17" x14ac:dyDescent="0.25">
      <c r="A958">
        <v>941</v>
      </c>
      <c r="B958" t="s">
        <v>161</v>
      </c>
      <c r="C958">
        <v>121943</v>
      </c>
      <c r="D958" t="s">
        <v>3368</v>
      </c>
      <c r="E958" s="3" t="s">
        <v>4670</v>
      </c>
      <c r="F958">
        <v>1</v>
      </c>
      <c r="G958" t="e">
        <v>#N/A</v>
      </c>
      <c r="H958" t="s">
        <v>3368</v>
      </c>
      <c r="I958">
        <v>121943</v>
      </c>
      <c r="J958" t="e">
        <v>#N/A</v>
      </c>
      <c r="K958" t="e">
        <v>#N/A</v>
      </c>
      <c r="L958">
        <v>12.5</v>
      </c>
      <c r="M958">
        <v>17.5</v>
      </c>
      <c r="N958">
        <v>12.5</v>
      </c>
      <c r="O958">
        <v>17.5</v>
      </c>
      <c r="P958">
        <v>1</v>
      </c>
      <c r="Q958" s="4">
        <v>11</v>
      </c>
    </row>
    <row r="959" spans="1:17" x14ac:dyDescent="0.25">
      <c r="A959">
        <v>941</v>
      </c>
      <c r="B959" t="s">
        <v>161</v>
      </c>
      <c r="C959">
        <v>122160</v>
      </c>
      <c r="D959" t="s">
        <v>3370</v>
      </c>
      <c r="E959" s="3" t="s">
        <v>4673</v>
      </c>
      <c r="G959" t="e">
        <v>#N/A</v>
      </c>
      <c r="H959" t="s">
        <v>3370</v>
      </c>
      <c r="I959">
        <v>122160</v>
      </c>
      <c r="J959" t="e">
        <v>#N/A</v>
      </c>
      <c r="K959" t="e">
        <v>#N/A</v>
      </c>
      <c r="L959">
        <v>52.5</v>
      </c>
      <c r="M959">
        <v>73.5</v>
      </c>
      <c r="N959">
        <v>52.5</v>
      </c>
      <c r="O959">
        <v>73.5</v>
      </c>
      <c r="P959">
        <v>0</v>
      </c>
      <c r="Q959" s="4">
        <v>10</v>
      </c>
    </row>
    <row r="960" spans="1:17" x14ac:dyDescent="0.25">
      <c r="A960">
        <v>929</v>
      </c>
      <c r="B960" t="s">
        <v>110</v>
      </c>
      <c r="C960">
        <v>122179</v>
      </c>
      <c r="D960" t="s">
        <v>3264</v>
      </c>
      <c r="E960" s="3" t="s">
        <v>4670</v>
      </c>
      <c r="G960" t="e">
        <v>#N/A</v>
      </c>
      <c r="H960" t="s">
        <v>3264</v>
      </c>
      <c r="I960">
        <v>122179</v>
      </c>
      <c r="J960" t="e">
        <v>#N/A</v>
      </c>
      <c r="K960" t="e">
        <v>#N/A</v>
      </c>
      <c r="L960">
        <v>3.333333333333333</v>
      </c>
      <c r="M960">
        <v>4.6666666666666661</v>
      </c>
      <c r="N960">
        <v>3.333333333333333</v>
      </c>
      <c r="O960">
        <v>4.6666666666666661</v>
      </c>
      <c r="P960">
        <v>1</v>
      </c>
      <c r="Q960" s="4">
        <v>11</v>
      </c>
    </row>
    <row r="961" spans="1:17" x14ac:dyDescent="0.25">
      <c r="A961">
        <v>929</v>
      </c>
      <c r="B961" t="s">
        <v>110</v>
      </c>
      <c r="C961">
        <v>122197</v>
      </c>
      <c r="D961" t="s">
        <v>3723</v>
      </c>
      <c r="E961" s="3" t="s">
        <v>4670</v>
      </c>
      <c r="G961" t="e">
        <v>#N/A</v>
      </c>
      <c r="H961" t="s">
        <v>3265</v>
      </c>
      <c r="I961">
        <v>122197</v>
      </c>
      <c r="J961" t="e">
        <v>#N/A</v>
      </c>
      <c r="K961" t="e">
        <v>#N/A</v>
      </c>
      <c r="L961">
        <v>1.6666666666666665</v>
      </c>
      <c r="M961">
        <v>2.333333333333333</v>
      </c>
      <c r="N961">
        <v>1.6666666666666665</v>
      </c>
      <c r="O961">
        <v>2.333333333333333</v>
      </c>
      <c r="P961">
        <v>1</v>
      </c>
      <c r="Q961" s="4">
        <v>11</v>
      </c>
    </row>
    <row r="962" spans="1:17" x14ac:dyDescent="0.25">
      <c r="A962">
        <v>929</v>
      </c>
      <c r="B962" t="s">
        <v>110</v>
      </c>
      <c r="C962">
        <v>122234</v>
      </c>
      <c r="D962" t="s">
        <v>3266</v>
      </c>
      <c r="E962" s="3" t="s">
        <v>4670</v>
      </c>
      <c r="G962" t="e">
        <v>#N/A</v>
      </c>
      <c r="H962" t="s">
        <v>3266</v>
      </c>
      <c r="I962">
        <v>122234</v>
      </c>
      <c r="J962" t="e">
        <v>#N/A</v>
      </c>
      <c r="K962" t="e">
        <v>#N/A</v>
      </c>
      <c r="L962">
        <v>5.8333333333333339</v>
      </c>
      <c r="M962">
        <v>8.1666666666666679</v>
      </c>
      <c r="N962">
        <v>5.8333333333333339</v>
      </c>
      <c r="O962">
        <v>8.1666666666666679</v>
      </c>
      <c r="P962">
        <v>1</v>
      </c>
      <c r="Q962" s="4">
        <v>11</v>
      </c>
    </row>
    <row r="963" spans="1:17" x14ac:dyDescent="0.25">
      <c r="A963">
        <v>929</v>
      </c>
      <c r="B963" t="s">
        <v>110</v>
      </c>
      <c r="C963">
        <v>122243</v>
      </c>
      <c r="D963" t="s">
        <v>3267</v>
      </c>
      <c r="E963" s="3" t="s">
        <v>4670</v>
      </c>
      <c r="G963" t="e">
        <v>#N/A</v>
      </c>
      <c r="H963" t="s">
        <v>3267</v>
      </c>
      <c r="I963">
        <v>122243</v>
      </c>
      <c r="J963" t="e">
        <v>#N/A</v>
      </c>
      <c r="K963" t="e">
        <v>#N/A</v>
      </c>
      <c r="L963">
        <v>4.166666666666667</v>
      </c>
      <c r="M963">
        <v>5.8333333333333339</v>
      </c>
      <c r="N963">
        <v>4.166666666666667</v>
      </c>
      <c r="O963">
        <v>5.8333333333333339</v>
      </c>
      <c r="P963">
        <v>1</v>
      </c>
      <c r="Q963" s="4">
        <v>11</v>
      </c>
    </row>
    <row r="964" spans="1:17" x14ac:dyDescent="0.25">
      <c r="A964">
        <v>929</v>
      </c>
      <c r="B964" t="s">
        <v>110</v>
      </c>
      <c r="C964">
        <v>122269</v>
      </c>
      <c r="D964" t="s">
        <v>3268</v>
      </c>
      <c r="E964" s="3" t="s">
        <v>4670</v>
      </c>
      <c r="G964" t="e">
        <v>#N/A</v>
      </c>
      <c r="H964" t="s">
        <v>3268</v>
      </c>
      <c r="I964">
        <v>122269</v>
      </c>
      <c r="J964" t="e">
        <v>#N/A</v>
      </c>
      <c r="K964" t="e">
        <v>#N/A</v>
      </c>
      <c r="L964">
        <v>2.5</v>
      </c>
      <c r="M964">
        <v>3.5</v>
      </c>
      <c r="N964">
        <v>2.5</v>
      </c>
      <c r="O964">
        <v>3.5</v>
      </c>
      <c r="P964">
        <v>1</v>
      </c>
      <c r="Q964" s="4">
        <v>11</v>
      </c>
    </row>
    <row r="965" spans="1:17" x14ac:dyDescent="0.25">
      <c r="A965">
        <v>929</v>
      </c>
      <c r="B965" t="s">
        <v>110</v>
      </c>
      <c r="C965">
        <v>122271</v>
      </c>
      <c r="D965" t="s">
        <v>4732</v>
      </c>
      <c r="E965" s="3" t="s">
        <v>4680</v>
      </c>
      <c r="G965" t="e">
        <v>#N/A</v>
      </c>
      <c r="H965" t="s">
        <v>3269</v>
      </c>
      <c r="I965">
        <v>122271</v>
      </c>
      <c r="J965" t="e">
        <v>#N/A</v>
      </c>
      <c r="K965" t="e">
        <v>#N/A</v>
      </c>
      <c r="L965">
        <v>6.25</v>
      </c>
      <c r="M965">
        <v>8.75</v>
      </c>
      <c r="N965">
        <v>6.25</v>
      </c>
      <c r="O965">
        <v>8.75</v>
      </c>
      <c r="P965">
        <v>1</v>
      </c>
      <c r="Q965" s="4">
        <v>11</v>
      </c>
    </row>
    <row r="966" spans="1:17" x14ac:dyDescent="0.25">
      <c r="A966">
        <v>929</v>
      </c>
      <c r="B966" t="s">
        <v>110</v>
      </c>
      <c r="C966">
        <v>122374</v>
      </c>
      <c r="D966" t="s">
        <v>4733</v>
      </c>
      <c r="E966" s="3" t="s">
        <v>4670</v>
      </c>
      <c r="G966" t="e">
        <v>#N/A</v>
      </c>
      <c r="H966" t="s">
        <v>3270</v>
      </c>
      <c r="I966">
        <v>122374</v>
      </c>
      <c r="J966" t="e">
        <v>#N/A</v>
      </c>
      <c r="K966" t="e">
        <v>#N/A</v>
      </c>
      <c r="L966">
        <v>3.75</v>
      </c>
      <c r="M966">
        <v>5.25</v>
      </c>
      <c r="N966">
        <v>3.75</v>
      </c>
      <c r="O966">
        <v>5.25</v>
      </c>
      <c r="P966">
        <v>1</v>
      </c>
      <c r="Q966" s="4">
        <v>11</v>
      </c>
    </row>
    <row r="967" spans="1:17" x14ac:dyDescent="0.25">
      <c r="A967">
        <v>929</v>
      </c>
      <c r="B967" t="s">
        <v>110</v>
      </c>
      <c r="C967">
        <v>122382</v>
      </c>
      <c r="D967" t="s">
        <v>3271</v>
      </c>
      <c r="E967" s="3" t="s">
        <v>4673</v>
      </c>
      <c r="G967" t="e">
        <v>#N/A</v>
      </c>
      <c r="H967" t="s">
        <v>3271</v>
      </c>
      <c r="I967">
        <v>122382</v>
      </c>
      <c r="J967" t="e">
        <v>#N/A</v>
      </c>
      <c r="K967" t="e">
        <v>#N/A</v>
      </c>
      <c r="L967">
        <v>96.25</v>
      </c>
      <c r="M967">
        <v>134.75</v>
      </c>
      <c r="N967">
        <v>96.25</v>
      </c>
      <c r="O967">
        <v>134.75</v>
      </c>
      <c r="P967">
        <v>0</v>
      </c>
      <c r="Q967" s="4">
        <v>10</v>
      </c>
    </row>
    <row r="968" spans="1:17" x14ac:dyDescent="0.25">
      <c r="A968">
        <v>929</v>
      </c>
      <c r="B968" t="s">
        <v>110</v>
      </c>
      <c r="C968">
        <v>122383</v>
      </c>
      <c r="D968" t="s">
        <v>3272</v>
      </c>
      <c r="E968" s="3" t="s">
        <v>4673</v>
      </c>
      <c r="G968" t="e">
        <v>#N/A</v>
      </c>
      <c r="H968" t="s">
        <v>3272</v>
      </c>
      <c r="I968">
        <v>122383</v>
      </c>
      <c r="J968" t="e">
        <v>#N/A</v>
      </c>
      <c r="K968" t="e">
        <v>#N/A</v>
      </c>
      <c r="L968">
        <v>46.25</v>
      </c>
      <c r="M968">
        <v>64.166666666666657</v>
      </c>
      <c r="N968">
        <v>46.25</v>
      </c>
      <c r="O968">
        <v>64.166666666666657</v>
      </c>
      <c r="P968">
        <v>0</v>
      </c>
      <c r="Q968" s="4">
        <v>10</v>
      </c>
    </row>
    <row r="969" spans="1:17" x14ac:dyDescent="0.25">
      <c r="A969">
        <v>929</v>
      </c>
      <c r="B969" t="s">
        <v>110</v>
      </c>
      <c r="C969">
        <v>122384</v>
      </c>
      <c r="D969" t="s">
        <v>4734</v>
      </c>
      <c r="E969" s="3" t="s">
        <v>4673</v>
      </c>
      <c r="G969" t="e">
        <v>#N/A</v>
      </c>
      <c r="H969" t="s">
        <v>3273</v>
      </c>
      <c r="I969">
        <v>122384</v>
      </c>
      <c r="J969" t="e">
        <v>#N/A</v>
      </c>
      <c r="K969" t="e">
        <v>#N/A</v>
      </c>
      <c r="L969">
        <v>28.75</v>
      </c>
      <c r="M969">
        <v>49.583333333333329</v>
      </c>
      <c r="N969">
        <v>28.75</v>
      </c>
      <c r="O969">
        <v>49.583333333333329</v>
      </c>
      <c r="P969">
        <v>0</v>
      </c>
      <c r="Q969" s="4">
        <v>10</v>
      </c>
    </row>
    <row r="970" spans="1:17" x14ac:dyDescent="0.25">
      <c r="A970">
        <v>929</v>
      </c>
      <c r="B970" t="s">
        <v>110</v>
      </c>
      <c r="C970">
        <v>122385</v>
      </c>
      <c r="D970" t="s">
        <v>3274</v>
      </c>
      <c r="E970" s="3" t="s">
        <v>4673</v>
      </c>
      <c r="G970" t="e">
        <v>#N/A</v>
      </c>
      <c r="H970" t="s">
        <v>3274</v>
      </c>
      <c r="I970">
        <v>122385</v>
      </c>
      <c r="J970" t="e">
        <v>#N/A</v>
      </c>
      <c r="K970" t="e">
        <v>#N/A</v>
      </c>
      <c r="L970">
        <v>21.666666666666664</v>
      </c>
      <c r="M970">
        <v>30.333333333333332</v>
      </c>
      <c r="N970">
        <v>21.666666666666664</v>
      </c>
      <c r="O970">
        <v>30.333333333333332</v>
      </c>
      <c r="P970">
        <v>0</v>
      </c>
      <c r="Q970" s="4">
        <v>10</v>
      </c>
    </row>
    <row r="971" spans="1:17" x14ac:dyDescent="0.25">
      <c r="A971">
        <v>929</v>
      </c>
      <c r="B971" t="s">
        <v>110</v>
      </c>
      <c r="C971">
        <v>122388</v>
      </c>
      <c r="D971" t="s">
        <v>2711</v>
      </c>
      <c r="E971" s="3" t="s">
        <v>4673</v>
      </c>
      <c r="G971" t="e">
        <v>#N/A</v>
      </c>
      <c r="H971" t="s">
        <v>2711</v>
      </c>
      <c r="I971">
        <v>122388</v>
      </c>
      <c r="J971" t="e">
        <v>#N/A</v>
      </c>
      <c r="K971" t="e">
        <v>#N/A</v>
      </c>
      <c r="L971">
        <v>81.25</v>
      </c>
      <c r="M971">
        <v>113.75</v>
      </c>
      <c r="N971">
        <v>81.25</v>
      </c>
      <c r="O971">
        <v>113.75</v>
      </c>
      <c r="P971">
        <v>0</v>
      </c>
      <c r="Q971" s="4">
        <v>10</v>
      </c>
    </row>
    <row r="972" spans="1:17" x14ac:dyDescent="0.25">
      <c r="A972">
        <v>929</v>
      </c>
      <c r="B972" t="s">
        <v>110</v>
      </c>
      <c r="C972">
        <v>122389</v>
      </c>
      <c r="D972" t="s">
        <v>3275</v>
      </c>
      <c r="E972" s="3" t="s">
        <v>4673</v>
      </c>
      <c r="G972" t="e">
        <v>#N/A</v>
      </c>
      <c r="H972" t="s">
        <v>3275</v>
      </c>
      <c r="I972">
        <v>122389</v>
      </c>
      <c r="J972" t="e">
        <v>#N/A</v>
      </c>
      <c r="K972" t="e">
        <v>#N/A</v>
      </c>
      <c r="L972">
        <v>120.83333333333334</v>
      </c>
      <c r="M972">
        <v>163.33333333333331</v>
      </c>
      <c r="N972">
        <v>120.83333333333334</v>
      </c>
      <c r="O972">
        <v>163.33333333333331</v>
      </c>
      <c r="P972">
        <v>0</v>
      </c>
      <c r="Q972" s="4">
        <v>10</v>
      </c>
    </row>
    <row r="973" spans="1:17" x14ac:dyDescent="0.25">
      <c r="A973">
        <v>892</v>
      </c>
      <c r="B973" t="s">
        <v>111</v>
      </c>
      <c r="C973">
        <v>122481</v>
      </c>
      <c r="D973" t="s">
        <v>3156</v>
      </c>
      <c r="E973" s="3" t="s">
        <v>4670</v>
      </c>
      <c r="G973" t="e">
        <v>#N/A</v>
      </c>
      <c r="H973" t="s">
        <v>3156</v>
      </c>
      <c r="I973">
        <v>122481</v>
      </c>
      <c r="J973" t="e">
        <v>#N/A</v>
      </c>
      <c r="K973" t="e">
        <v>#N/A</v>
      </c>
      <c r="L973">
        <v>5.4166666666666661</v>
      </c>
      <c r="M973">
        <v>7.583333333333333</v>
      </c>
      <c r="N973">
        <v>5.4166666666666661</v>
      </c>
      <c r="O973">
        <v>7.583333333333333</v>
      </c>
      <c r="P973">
        <v>1</v>
      </c>
      <c r="Q973" s="4">
        <v>11</v>
      </c>
    </row>
    <row r="974" spans="1:17" x14ac:dyDescent="0.25">
      <c r="A974">
        <v>891</v>
      </c>
      <c r="B974" t="s">
        <v>112</v>
      </c>
      <c r="C974">
        <v>122953</v>
      </c>
      <c r="D974" t="s">
        <v>3152</v>
      </c>
      <c r="E974" s="3" t="s">
        <v>4673</v>
      </c>
      <c r="G974" t="e">
        <v>#N/A</v>
      </c>
      <c r="H974" t="s">
        <v>3152</v>
      </c>
      <c r="I974">
        <v>122953</v>
      </c>
      <c r="J974" t="e">
        <v>#N/A</v>
      </c>
      <c r="K974" t="e">
        <v>#N/A</v>
      </c>
      <c r="L974">
        <v>38.75</v>
      </c>
      <c r="M974">
        <v>54.25</v>
      </c>
      <c r="N974">
        <v>38.75</v>
      </c>
      <c r="O974">
        <v>54.25</v>
      </c>
      <c r="P974">
        <v>0</v>
      </c>
      <c r="Q974" s="4">
        <v>10</v>
      </c>
    </row>
    <row r="975" spans="1:17" x14ac:dyDescent="0.25">
      <c r="A975">
        <v>891</v>
      </c>
      <c r="B975" t="s">
        <v>112</v>
      </c>
      <c r="C975">
        <v>122955</v>
      </c>
      <c r="D975" t="s">
        <v>2149</v>
      </c>
      <c r="E975" s="3" t="s">
        <v>4673</v>
      </c>
      <c r="G975" t="e">
        <v>#N/A</v>
      </c>
      <c r="H975" t="s">
        <v>2149</v>
      </c>
      <c r="I975">
        <v>122955</v>
      </c>
      <c r="J975" t="e">
        <v>#N/A</v>
      </c>
      <c r="K975" t="e">
        <v>#N/A</v>
      </c>
      <c r="L975">
        <v>70</v>
      </c>
      <c r="M975">
        <v>100.33333333333334</v>
      </c>
      <c r="N975">
        <v>70</v>
      </c>
      <c r="O975">
        <v>100.33333333333334</v>
      </c>
      <c r="P975">
        <v>0</v>
      </c>
      <c r="Q975" s="4">
        <v>10</v>
      </c>
    </row>
    <row r="976" spans="1:17" x14ac:dyDescent="0.25">
      <c r="A976">
        <v>891</v>
      </c>
      <c r="B976" t="s">
        <v>112</v>
      </c>
      <c r="C976">
        <v>122957</v>
      </c>
      <c r="D976" t="s">
        <v>3153</v>
      </c>
      <c r="E976" s="3" t="s">
        <v>4673</v>
      </c>
      <c r="G976" t="e">
        <v>#N/A</v>
      </c>
      <c r="H976" t="s">
        <v>3153</v>
      </c>
      <c r="I976">
        <v>122957</v>
      </c>
      <c r="J976" t="e">
        <v>#N/A</v>
      </c>
      <c r="K976" t="e">
        <v>#N/A</v>
      </c>
      <c r="L976">
        <v>41.666666666666671</v>
      </c>
      <c r="M976">
        <v>57.166666666666664</v>
      </c>
      <c r="N976">
        <v>41.666666666666671</v>
      </c>
      <c r="O976">
        <v>57.166666666666664</v>
      </c>
      <c r="P976">
        <v>0</v>
      </c>
      <c r="Q976" s="4">
        <v>10</v>
      </c>
    </row>
    <row r="977" spans="1:17" x14ac:dyDescent="0.25">
      <c r="A977">
        <v>892</v>
      </c>
      <c r="B977" t="s">
        <v>111</v>
      </c>
      <c r="C977">
        <v>122964</v>
      </c>
      <c r="D977" t="s">
        <v>3157</v>
      </c>
      <c r="E977" s="3" t="s">
        <v>4673</v>
      </c>
      <c r="G977" t="e">
        <v>#N/A</v>
      </c>
      <c r="H977" t="s">
        <v>3157</v>
      </c>
      <c r="I977">
        <v>122964</v>
      </c>
      <c r="J977" t="e">
        <v>#N/A</v>
      </c>
      <c r="K977" t="e">
        <v>#N/A</v>
      </c>
      <c r="L977">
        <v>50</v>
      </c>
      <c r="M977">
        <v>70</v>
      </c>
      <c r="N977">
        <v>50</v>
      </c>
      <c r="O977">
        <v>70</v>
      </c>
      <c r="P977">
        <v>0</v>
      </c>
      <c r="Q977" s="4">
        <v>10</v>
      </c>
    </row>
    <row r="978" spans="1:17" x14ac:dyDescent="0.25">
      <c r="A978">
        <v>931</v>
      </c>
      <c r="B978" t="s">
        <v>114</v>
      </c>
      <c r="C978">
        <v>123021</v>
      </c>
      <c r="D978" t="s">
        <v>3277</v>
      </c>
      <c r="E978" s="3" t="s">
        <v>4670</v>
      </c>
      <c r="G978" t="e">
        <v>#N/A</v>
      </c>
      <c r="H978" t="s">
        <v>3277</v>
      </c>
      <c r="I978">
        <v>123021</v>
      </c>
      <c r="J978" t="e">
        <v>#N/A</v>
      </c>
      <c r="K978" t="e">
        <v>#N/A</v>
      </c>
      <c r="L978">
        <v>6.25</v>
      </c>
      <c r="M978">
        <v>8.75</v>
      </c>
      <c r="N978">
        <v>6.25</v>
      </c>
      <c r="O978">
        <v>8.75</v>
      </c>
      <c r="P978">
        <v>1.02</v>
      </c>
      <c r="Q978" s="4">
        <v>11</v>
      </c>
    </row>
    <row r="979" spans="1:17" x14ac:dyDescent="0.25">
      <c r="A979">
        <v>931</v>
      </c>
      <c r="B979" t="s">
        <v>114</v>
      </c>
      <c r="C979">
        <v>123126</v>
      </c>
      <c r="D979" t="s">
        <v>3278</v>
      </c>
      <c r="E979" s="3" t="s">
        <v>4680</v>
      </c>
      <c r="G979" t="e">
        <v>#N/A</v>
      </c>
      <c r="H979" t="s">
        <v>3278</v>
      </c>
      <c r="I979">
        <v>123126</v>
      </c>
      <c r="J979" t="e">
        <v>#N/A</v>
      </c>
      <c r="K979" t="e">
        <v>#N/A</v>
      </c>
      <c r="L979">
        <v>4.166666666666667</v>
      </c>
      <c r="M979">
        <v>5.8333333333333339</v>
      </c>
      <c r="N979">
        <v>4.166666666666667</v>
      </c>
      <c r="O979">
        <v>5.8333333333333339</v>
      </c>
      <c r="P979">
        <v>1.02</v>
      </c>
      <c r="Q979" s="4">
        <v>11</v>
      </c>
    </row>
    <row r="980" spans="1:17" x14ac:dyDescent="0.25">
      <c r="A980">
        <v>931</v>
      </c>
      <c r="B980" t="s">
        <v>114</v>
      </c>
      <c r="C980">
        <v>123332</v>
      </c>
      <c r="D980" t="s">
        <v>3280</v>
      </c>
      <c r="E980" s="3" t="s">
        <v>4673</v>
      </c>
      <c r="G980" t="e">
        <v>#N/A</v>
      </c>
      <c r="H980" t="s">
        <v>3280</v>
      </c>
      <c r="I980">
        <v>123332</v>
      </c>
      <c r="J980" t="e">
        <v>#N/A</v>
      </c>
      <c r="K980" t="e">
        <v>#N/A</v>
      </c>
      <c r="L980">
        <v>49.166666666666671</v>
      </c>
      <c r="M980">
        <v>70</v>
      </c>
      <c r="N980">
        <v>49.166666666666671</v>
      </c>
      <c r="O980">
        <v>70</v>
      </c>
      <c r="P980">
        <v>0</v>
      </c>
      <c r="Q980" s="4">
        <v>10</v>
      </c>
    </row>
    <row r="981" spans="1:17" x14ac:dyDescent="0.25">
      <c r="A981">
        <v>931</v>
      </c>
      <c r="B981" t="s">
        <v>114</v>
      </c>
      <c r="C981">
        <v>123333</v>
      </c>
      <c r="D981" t="s">
        <v>3281</v>
      </c>
      <c r="E981" s="3" t="s">
        <v>4673</v>
      </c>
      <c r="G981" t="e">
        <v>#N/A</v>
      </c>
      <c r="H981" t="s">
        <v>3281</v>
      </c>
      <c r="I981">
        <v>123333</v>
      </c>
      <c r="J981" t="e">
        <v>#N/A</v>
      </c>
      <c r="K981" t="e">
        <v>#N/A</v>
      </c>
      <c r="L981">
        <v>45</v>
      </c>
      <c r="M981">
        <v>68.25</v>
      </c>
      <c r="N981">
        <v>45</v>
      </c>
      <c r="O981">
        <v>68.25</v>
      </c>
      <c r="P981">
        <v>0</v>
      </c>
      <c r="Q981" s="4">
        <v>10</v>
      </c>
    </row>
    <row r="982" spans="1:17" x14ac:dyDescent="0.25">
      <c r="A982">
        <v>931</v>
      </c>
      <c r="B982" t="s">
        <v>114</v>
      </c>
      <c r="C982">
        <v>123337</v>
      </c>
      <c r="D982" t="s">
        <v>3282</v>
      </c>
      <c r="E982" s="3" t="s">
        <v>4673</v>
      </c>
      <c r="F982">
        <v>1</v>
      </c>
      <c r="G982" t="e">
        <v>#N/A</v>
      </c>
      <c r="H982" t="s">
        <v>3282</v>
      </c>
      <c r="I982">
        <v>123337</v>
      </c>
      <c r="J982" t="e">
        <v>#N/A</v>
      </c>
      <c r="K982" t="e">
        <v>#N/A</v>
      </c>
      <c r="L982">
        <v>0</v>
      </c>
      <c r="M982">
        <v>0</v>
      </c>
      <c r="N982">
        <v>0</v>
      </c>
      <c r="O982">
        <v>0</v>
      </c>
      <c r="P982">
        <v>0</v>
      </c>
      <c r="Q982" s="4">
        <v>10</v>
      </c>
    </row>
    <row r="983" spans="1:17" x14ac:dyDescent="0.25">
      <c r="A983">
        <v>894</v>
      </c>
      <c r="B983" t="s">
        <v>149</v>
      </c>
      <c r="C983">
        <v>123349</v>
      </c>
      <c r="D983" t="s">
        <v>3163</v>
      </c>
      <c r="E983" s="3" t="s">
        <v>1969</v>
      </c>
      <c r="G983" t="e">
        <v>#N/A</v>
      </c>
      <c r="H983" t="s">
        <v>3163</v>
      </c>
      <c r="I983">
        <v>123349</v>
      </c>
      <c r="J983" t="e">
        <v>#N/A</v>
      </c>
      <c r="K983" t="e">
        <v>#N/A</v>
      </c>
      <c r="L983">
        <v>20</v>
      </c>
      <c r="M983">
        <v>28</v>
      </c>
      <c r="N983">
        <v>20</v>
      </c>
      <c r="O983">
        <v>28</v>
      </c>
      <c r="P983">
        <v>0</v>
      </c>
      <c r="Q983" s="4">
        <v>10</v>
      </c>
    </row>
    <row r="984" spans="1:17" x14ac:dyDescent="0.25">
      <c r="A984">
        <v>894</v>
      </c>
      <c r="B984" t="s">
        <v>149</v>
      </c>
      <c r="C984">
        <v>123384</v>
      </c>
      <c r="D984" t="s">
        <v>3164</v>
      </c>
      <c r="E984" s="3" t="s">
        <v>4670</v>
      </c>
      <c r="G984" t="e">
        <v>#N/A</v>
      </c>
      <c r="H984" t="s">
        <v>3164</v>
      </c>
      <c r="I984">
        <v>123384</v>
      </c>
      <c r="J984" t="e">
        <v>#N/A</v>
      </c>
      <c r="K984" t="e">
        <v>#N/A</v>
      </c>
      <c r="L984">
        <v>3.333333333333333</v>
      </c>
      <c r="M984">
        <v>4.6666666666666661</v>
      </c>
      <c r="N984">
        <v>3.333333333333333</v>
      </c>
      <c r="O984">
        <v>4.6666666666666661</v>
      </c>
      <c r="P984">
        <v>1</v>
      </c>
      <c r="Q984" s="4">
        <v>11</v>
      </c>
    </row>
    <row r="985" spans="1:17" x14ac:dyDescent="0.25">
      <c r="A985">
        <v>893</v>
      </c>
      <c r="B985" t="s">
        <v>129</v>
      </c>
      <c r="C985">
        <v>123468</v>
      </c>
      <c r="D985" t="s">
        <v>3160</v>
      </c>
      <c r="E985" s="3" t="s">
        <v>4680</v>
      </c>
      <c r="G985" t="e">
        <v>#N/A</v>
      </c>
      <c r="H985" t="s">
        <v>3160</v>
      </c>
      <c r="I985">
        <v>123468</v>
      </c>
      <c r="J985" t="e">
        <v>#N/A</v>
      </c>
      <c r="K985" t="e">
        <v>#N/A</v>
      </c>
      <c r="L985">
        <v>3.333333333333333</v>
      </c>
      <c r="M985">
        <v>4.6666666666666661</v>
      </c>
      <c r="N985">
        <v>3.333333333333333</v>
      </c>
      <c r="O985">
        <v>4.6666666666666661</v>
      </c>
      <c r="P985">
        <v>1</v>
      </c>
      <c r="Q985" s="4">
        <v>11</v>
      </c>
    </row>
    <row r="986" spans="1:17" x14ac:dyDescent="0.25">
      <c r="A986">
        <v>894</v>
      </c>
      <c r="B986" t="s">
        <v>149</v>
      </c>
      <c r="C986">
        <v>123526</v>
      </c>
      <c r="D986" t="s">
        <v>4477</v>
      </c>
      <c r="E986" s="3" t="s">
        <v>4680</v>
      </c>
      <c r="G986" t="e">
        <v>#N/A</v>
      </c>
      <c r="H986" t="s">
        <v>3165</v>
      </c>
      <c r="I986">
        <v>123526</v>
      </c>
      <c r="J986" t="e">
        <v>#N/A</v>
      </c>
      <c r="K986" t="e">
        <v>#N/A</v>
      </c>
      <c r="L986">
        <v>3.333333333333333</v>
      </c>
      <c r="M986">
        <v>4.6666666666666661</v>
      </c>
      <c r="N986">
        <v>3.333333333333333</v>
      </c>
      <c r="O986">
        <v>4.6666666666666661</v>
      </c>
      <c r="P986">
        <v>1</v>
      </c>
      <c r="Q986" s="4">
        <v>11</v>
      </c>
    </row>
    <row r="987" spans="1:17" x14ac:dyDescent="0.25">
      <c r="A987">
        <v>893</v>
      </c>
      <c r="B987" t="s">
        <v>129</v>
      </c>
      <c r="C987">
        <v>123549</v>
      </c>
      <c r="D987" t="s">
        <v>3161</v>
      </c>
      <c r="E987" s="3" t="s">
        <v>4668</v>
      </c>
      <c r="G987" t="e">
        <v>#N/A</v>
      </c>
      <c r="H987" t="s">
        <v>3161</v>
      </c>
      <c r="I987">
        <v>123549</v>
      </c>
      <c r="J987" t="e">
        <v>#N/A</v>
      </c>
      <c r="K987" t="e">
        <v>#N/A</v>
      </c>
      <c r="L987">
        <v>6.25</v>
      </c>
      <c r="M987">
        <v>8.75</v>
      </c>
      <c r="N987">
        <v>6.25</v>
      </c>
      <c r="O987">
        <v>8.75</v>
      </c>
      <c r="P987">
        <v>1</v>
      </c>
      <c r="Q987" s="4">
        <v>11</v>
      </c>
    </row>
    <row r="988" spans="1:17" x14ac:dyDescent="0.25">
      <c r="A988">
        <v>894</v>
      </c>
      <c r="B988" t="s">
        <v>149</v>
      </c>
      <c r="C988">
        <v>123629</v>
      </c>
      <c r="D988" t="s">
        <v>3166</v>
      </c>
      <c r="E988" s="3" t="s">
        <v>4673</v>
      </c>
      <c r="G988" t="e">
        <v>#N/A</v>
      </c>
      <c r="H988" t="s">
        <v>3166</v>
      </c>
      <c r="I988">
        <v>123629</v>
      </c>
      <c r="J988" t="e">
        <v>#N/A</v>
      </c>
      <c r="K988" t="e">
        <v>#N/A</v>
      </c>
      <c r="L988">
        <v>69.166666666666671</v>
      </c>
      <c r="M988">
        <v>96.833333333333343</v>
      </c>
      <c r="N988">
        <v>69.166666666666671</v>
      </c>
      <c r="O988">
        <v>96.833333333333343</v>
      </c>
      <c r="P988">
        <v>0</v>
      </c>
      <c r="Q988" s="4">
        <v>10</v>
      </c>
    </row>
    <row r="989" spans="1:17" x14ac:dyDescent="0.25">
      <c r="A989">
        <v>894</v>
      </c>
      <c r="B989" t="s">
        <v>149</v>
      </c>
      <c r="C989">
        <v>123631</v>
      </c>
      <c r="D989" t="s">
        <v>3167</v>
      </c>
      <c r="E989" s="3" t="s">
        <v>4673</v>
      </c>
      <c r="G989" t="e">
        <v>#N/A</v>
      </c>
      <c r="H989" t="s">
        <v>3167</v>
      </c>
      <c r="I989">
        <v>123631</v>
      </c>
      <c r="J989" t="e">
        <v>#N/A</v>
      </c>
      <c r="K989" t="e">
        <v>#N/A</v>
      </c>
      <c r="L989">
        <v>76.25</v>
      </c>
      <c r="M989">
        <v>106.75</v>
      </c>
      <c r="N989">
        <v>76.25</v>
      </c>
      <c r="O989">
        <v>106.75</v>
      </c>
      <c r="P989">
        <v>0</v>
      </c>
      <c r="Q989" s="4">
        <v>10</v>
      </c>
    </row>
    <row r="990" spans="1:17" x14ac:dyDescent="0.25">
      <c r="A990">
        <v>894</v>
      </c>
      <c r="B990" t="s">
        <v>149</v>
      </c>
      <c r="C990">
        <v>123635</v>
      </c>
      <c r="D990" t="s">
        <v>3168</v>
      </c>
      <c r="E990" s="3" t="s">
        <v>4673</v>
      </c>
      <c r="G990" t="e">
        <v>#N/A</v>
      </c>
      <c r="H990" t="s">
        <v>3168</v>
      </c>
      <c r="I990">
        <v>123635</v>
      </c>
      <c r="J990" t="e">
        <v>#N/A</v>
      </c>
      <c r="K990" t="e">
        <v>#N/A</v>
      </c>
      <c r="L990">
        <v>89.583333333333343</v>
      </c>
      <c r="M990">
        <v>125.41666666666667</v>
      </c>
      <c r="N990">
        <v>89.583333333333343</v>
      </c>
      <c r="O990">
        <v>125.41666666666667</v>
      </c>
      <c r="P990">
        <v>0</v>
      </c>
      <c r="Q990" s="4">
        <v>10</v>
      </c>
    </row>
    <row r="991" spans="1:17" x14ac:dyDescent="0.25">
      <c r="A991">
        <v>933</v>
      </c>
      <c r="B991" t="s">
        <v>132</v>
      </c>
      <c r="C991">
        <v>123739</v>
      </c>
      <c r="D991" t="s">
        <v>3287</v>
      </c>
      <c r="E991" s="3" t="s">
        <v>4670</v>
      </c>
      <c r="G991" t="e">
        <v>#N/A</v>
      </c>
      <c r="H991" t="s">
        <v>3287</v>
      </c>
      <c r="I991">
        <v>123739</v>
      </c>
      <c r="J991" t="e">
        <v>#N/A</v>
      </c>
      <c r="K991" t="e">
        <v>#N/A</v>
      </c>
      <c r="L991">
        <v>9.5833333333333339</v>
      </c>
      <c r="M991">
        <v>13.416666666666668</v>
      </c>
      <c r="N991">
        <v>9.5833333333333339</v>
      </c>
      <c r="O991">
        <v>13.416666666666668</v>
      </c>
      <c r="P991">
        <v>1</v>
      </c>
      <c r="Q991" s="4">
        <v>11</v>
      </c>
    </row>
    <row r="992" spans="1:17" x14ac:dyDescent="0.25">
      <c r="A992">
        <v>933</v>
      </c>
      <c r="B992" t="s">
        <v>132</v>
      </c>
      <c r="C992">
        <v>123938</v>
      </c>
      <c r="D992" t="s">
        <v>3289</v>
      </c>
      <c r="E992" s="3" t="s">
        <v>4672</v>
      </c>
      <c r="G992" t="e">
        <v>#N/A</v>
      </c>
      <c r="H992" t="s">
        <v>3289</v>
      </c>
      <c r="I992">
        <v>123938</v>
      </c>
      <c r="J992" t="e">
        <v>#N/A</v>
      </c>
      <c r="K992" t="e">
        <v>#N/A</v>
      </c>
      <c r="L992">
        <v>93.333333333333343</v>
      </c>
      <c r="M992">
        <v>135.33333333333331</v>
      </c>
      <c r="N992">
        <v>93.333333333333343</v>
      </c>
      <c r="O992">
        <v>135.33333333333331</v>
      </c>
      <c r="P992">
        <v>0</v>
      </c>
      <c r="Q992" s="4">
        <v>10</v>
      </c>
    </row>
    <row r="993" spans="1:17" x14ac:dyDescent="0.25">
      <c r="A993">
        <v>933</v>
      </c>
      <c r="B993" t="s">
        <v>132</v>
      </c>
      <c r="C993">
        <v>123940</v>
      </c>
      <c r="D993" t="s">
        <v>3290</v>
      </c>
      <c r="E993" s="3" t="s">
        <v>4673</v>
      </c>
      <c r="G993" t="e">
        <v>#N/A</v>
      </c>
      <c r="H993" t="s">
        <v>3290</v>
      </c>
      <c r="I993">
        <v>123940</v>
      </c>
      <c r="J993" t="e">
        <v>#N/A</v>
      </c>
      <c r="K993" t="e">
        <v>#N/A</v>
      </c>
      <c r="L993">
        <v>61.666666666666671</v>
      </c>
      <c r="M993">
        <v>87.5</v>
      </c>
      <c r="N993">
        <v>61.666666666666671</v>
      </c>
      <c r="O993">
        <v>87.5</v>
      </c>
      <c r="P993">
        <v>0</v>
      </c>
      <c r="Q993" s="4">
        <v>10</v>
      </c>
    </row>
    <row r="994" spans="1:17" x14ac:dyDescent="0.25">
      <c r="A994">
        <v>933</v>
      </c>
      <c r="B994" t="s">
        <v>132</v>
      </c>
      <c r="C994">
        <v>123944</v>
      </c>
      <c r="D994" t="s">
        <v>3291</v>
      </c>
      <c r="E994" s="3" t="s">
        <v>4673</v>
      </c>
      <c r="G994" t="e">
        <v>#N/A</v>
      </c>
      <c r="H994" t="s">
        <v>3291</v>
      </c>
      <c r="I994">
        <v>123944</v>
      </c>
      <c r="J994" t="e">
        <v>#N/A</v>
      </c>
      <c r="K994" t="e">
        <v>#N/A</v>
      </c>
      <c r="L994">
        <v>40.833333333333329</v>
      </c>
      <c r="M994">
        <v>58.333333333333336</v>
      </c>
      <c r="N994">
        <v>40.833333333333329</v>
      </c>
      <c r="O994">
        <v>58.333333333333336</v>
      </c>
      <c r="P994">
        <v>0</v>
      </c>
      <c r="Q994" s="4">
        <v>10</v>
      </c>
    </row>
    <row r="995" spans="1:17" x14ac:dyDescent="0.25">
      <c r="A995">
        <v>933</v>
      </c>
      <c r="B995" t="s">
        <v>132</v>
      </c>
      <c r="C995">
        <v>123945</v>
      </c>
      <c r="D995" t="s">
        <v>3292</v>
      </c>
      <c r="E995" s="3" t="s">
        <v>4673</v>
      </c>
      <c r="G995" t="e">
        <v>#N/A</v>
      </c>
      <c r="H995" t="s">
        <v>3292</v>
      </c>
      <c r="I995">
        <v>123945</v>
      </c>
      <c r="J995" t="e">
        <v>#N/A</v>
      </c>
      <c r="K995" t="e">
        <v>#N/A</v>
      </c>
      <c r="L995">
        <v>28.333333333333336</v>
      </c>
      <c r="M995">
        <v>39.666666666666671</v>
      </c>
      <c r="N995">
        <v>28.333333333333336</v>
      </c>
      <c r="O995">
        <v>39.666666666666671</v>
      </c>
      <c r="P995">
        <v>0</v>
      </c>
      <c r="Q995" s="4">
        <v>10</v>
      </c>
    </row>
    <row r="996" spans="1:17" x14ac:dyDescent="0.25">
      <c r="A996">
        <v>860</v>
      </c>
      <c r="B996" t="s">
        <v>139</v>
      </c>
      <c r="C996">
        <v>124040</v>
      </c>
      <c r="D996" t="s">
        <v>4476</v>
      </c>
      <c r="E996" s="3" t="s">
        <v>4670</v>
      </c>
      <c r="G996" t="e">
        <v>#N/A</v>
      </c>
      <c r="H996" t="s">
        <v>2936</v>
      </c>
      <c r="I996">
        <v>124040</v>
      </c>
      <c r="J996" t="e">
        <v>#N/A</v>
      </c>
      <c r="K996" t="e">
        <v>#N/A</v>
      </c>
      <c r="L996">
        <v>8.3333333333333339</v>
      </c>
      <c r="M996">
        <v>11.666666666666668</v>
      </c>
      <c r="N996">
        <v>8.3333333333333339</v>
      </c>
      <c r="O996">
        <v>11.666666666666668</v>
      </c>
      <c r="P996">
        <v>1</v>
      </c>
      <c r="Q996" s="4">
        <v>11</v>
      </c>
    </row>
    <row r="997" spans="1:17" x14ac:dyDescent="0.25">
      <c r="A997">
        <v>860</v>
      </c>
      <c r="B997" t="s">
        <v>139</v>
      </c>
      <c r="C997">
        <v>124496</v>
      </c>
      <c r="D997" t="s">
        <v>4735</v>
      </c>
      <c r="E997" s="3" t="s">
        <v>4673</v>
      </c>
      <c r="G997" t="e">
        <v>#N/A</v>
      </c>
      <c r="H997" t="s">
        <v>2938</v>
      </c>
      <c r="I997">
        <v>124496</v>
      </c>
      <c r="J997" t="e">
        <v>#N/A</v>
      </c>
      <c r="K997" t="e">
        <v>#N/A</v>
      </c>
      <c r="L997">
        <v>22.5</v>
      </c>
      <c r="M997">
        <v>31.5</v>
      </c>
      <c r="N997">
        <v>22.5</v>
      </c>
      <c r="O997">
        <v>31.5</v>
      </c>
      <c r="P997">
        <v>0</v>
      </c>
      <c r="Q997" s="4">
        <v>10</v>
      </c>
    </row>
    <row r="998" spans="1:17" x14ac:dyDescent="0.25">
      <c r="A998">
        <v>860</v>
      </c>
      <c r="B998" t="s">
        <v>139</v>
      </c>
      <c r="C998">
        <v>124508</v>
      </c>
      <c r="D998" t="s">
        <v>2939</v>
      </c>
      <c r="E998" s="3" t="s">
        <v>4673</v>
      </c>
      <c r="G998" t="e">
        <v>#N/A</v>
      </c>
      <c r="H998" t="s">
        <v>2939</v>
      </c>
      <c r="I998">
        <v>124508</v>
      </c>
      <c r="J998" t="e">
        <v>#N/A</v>
      </c>
      <c r="K998" t="e">
        <v>#N/A</v>
      </c>
      <c r="L998">
        <v>70.833333333333329</v>
      </c>
      <c r="M998">
        <v>99.166666666666657</v>
      </c>
      <c r="N998">
        <v>70.833333333333329</v>
      </c>
      <c r="O998">
        <v>99.166666666666657</v>
      </c>
      <c r="P998">
        <v>0</v>
      </c>
      <c r="Q998" s="4">
        <v>10</v>
      </c>
    </row>
    <row r="999" spans="1:17" x14ac:dyDescent="0.25">
      <c r="A999">
        <v>860</v>
      </c>
      <c r="B999" t="s">
        <v>139</v>
      </c>
      <c r="C999">
        <v>124518</v>
      </c>
      <c r="D999" t="s">
        <v>4736</v>
      </c>
      <c r="E999" s="3" t="s">
        <v>4673</v>
      </c>
      <c r="G999" t="e">
        <v>#N/A</v>
      </c>
      <c r="H999" t="s">
        <v>2940</v>
      </c>
      <c r="I999">
        <v>124518</v>
      </c>
      <c r="J999" t="e">
        <v>#N/A</v>
      </c>
      <c r="K999" t="e">
        <v>#N/A</v>
      </c>
      <c r="L999">
        <v>54.166666666666671</v>
      </c>
      <c r="M999">
        <v>87.5</v>
      </c>
      <c r="N999">
        <v>54.166666666666671</v>
      </c>
      <c r="O999">
        <v>87.5</v>
      </c>
      <c r="P999">
        <v>0</v>
      </c>
      <c r="Q999" s="4">
        <v>10</v>
      </c>
    </row>
    <row r="1000" spans="1:17" x14ac:dyDescent="0.25">
      <c r="A1000">
        <v>935</v>
      </c>
      <c r="B1000" t="s">
        <v>143</v>
      </c>
      <c r="C1000">
        <v>124552</v>
      </c>
      <c r="D1000" t="s">
        <v>3295</v>
      </c>
      <c r="E1000" s="3" t="s">
        <v>4670</v>
      </c>
      <c r="G1000" t="e">
        <v>#N/A</v>
      </c>
      <c r="H1000" t="s">
        <v>3295</v>
      </c>
      <c r="I1000">
        <v>124552</v>
      </c>
      <c r="J1000" t="e">
        <v>#N/A</v>
      </c>
      <c r="K1000" t="e">
        <v>#N/A</v>
      </c>
      <c r="L1000">
        <v>6.25</v>
      </c>
      <c r="M1000">
        <v>8.75</v>
      </c>
      <c r="N1000">
        <v>6.25</v>
      </c>
      <c r="O1000">
        <v>8.75</v>
      </c>
      <c r="P1000">
        <v>1</v>
      </c>
      <c r="Q1000" s="4">
        <v>11</v>
      </c>
    </row>
    <row r="1001" spans="1:17" x14ac:dyDescent="0.25">
      <c r="A1001">
        <v>935</v>
      </c>
      <c r="B1001" t="s">
        <v>143</v>
      </c>
      <c r="C1001">
        <v>124625</v>
      </c>
      <c r="D1001" t="s">
        <v>3296</v>
      </c>
      <c r="E1001" s="3" t="s">
        <v>4670</v>
      </c>
      <c r="G1001" t="e">
        <v>#N/A</v>
      </c>
      <c r="H1001" t="s">
        <v>3296</v>
      </c>
      <c r="I1001">
        <v>124625</v>
      </c>
      <c r="J1001" t="e">
        <v>#N/A</v>
      </c>
      <c r="K1001" t="e">
        <v>#N/A</v>
      </c>
      <c r="L1001">
        <v>12.5</v>
      </c>
      <c r="M1001">
        <v>17.5</v>
      </c>
      <c r="N1001">
        <v>12.5</v>
      </c>
      <c r="O1001">
        <v>17.5</v>
      </c>
      <c r="P1001">
        <v>1</v>
      </c>
      <c r="Q1001" s="4">
        <v>11</v>
      </c>
    </row>
    <row r="1002" spans="1:17" x14ac:dyDescent="0.25">
      <c r="A1002">
        <v>935</v>
      </c>
      <c r="B1002" t="s">
        <v>143</v>
      </c>
      <c r="C1002">
        <v>124676</v>
      </c>
      <c r="D1002" t="s">
        <v>3297</v>
      </c>
      <c r="E1002" s="3" t="s">
        <v>4670</v>
      </c>
      <c r="G1002" t="e">
        <v>#N/A</v>
      </c>
      <c r="H1002" t="s">
        <v>3297</v>
      </c>
      <c r="I1002">
        <v>124676</v>
      </c>
      <c r="J1002" t="e">
        <v>#N/A</v>
      </c>
      <c r="K1002" t="e">
        <v>#N/A</v>
      </c>
      <c r="L1002">
        <v>5</v>
      </c>
      <c r="M1002">
        <v>7</v>
      </c>
      <c r="N1002">
        <v>5</v>
      </c>
      <c r="O1002">
        <v>7</v>
      </c>
      <c r="P1002">
        <v>1</v>
      </c>
      <c r="Q1002" s="4">
        <v>11</v>
      </c>
    </row>
    <row r="1003" spans="1:17" x14ac:dyDescent="0.25">
      <c r="A1003">
        <v>935</v>
      </c>
      <c r="B1003" t="s">
        <v>143</v>
      </c>
      <c r="C1003">
        <v>124757</v>
      </c>
      <c r="D1003" t="s">
        <v>3298</v>
      </c>
      <c r="E1003" s="3" t="s">
        <v>4680</v>
      </c>
      <c r="G1003" t="e">
        <v>#N/A</v>
      </c>
      <c r="H1003" t="s">
        <v>3298</v>
      </c>
      <c r="I1003">
        <v>124757</v>
      </c>
      <c r="J1003" t="e">
        <v>#N/A</v>
      </c>
      <c r="K1003" t="e">
        <v>#N/A</v>
      </c>
      <c r="L1003">
        <v>8.3333333333333339</v>
      </c>
      <c r="M1003">
        <v>11.666666666666668</v>
      </c>
      <c r="N1003">
        <v>8.3333333333333339</v>
      </c>
      <c r="O1003">
        <v>11.666666666666668</v>
      </c>
      <c r="P1003">
        <v>1</v>
      </c>
      <c r="Q1003" s="4">
        <v>11</v>
      </c>
    </row>
    <row r="1004" spans="1:17" x14ac:dyDescent="0.25">
      <c r="A1004">
        <v>935</v>
      </c>
      <c r="B1004" t="s">
        <v>143</v>
      </c>
      <c r="C1004">
        <v>124764</v>
      </c>
      <c r="D1004" t="s">
        <v>3299</v>
      </c>
      <c r="E1004" s="3" t="s">
        <v>4668</v>
      </c>
      <c r="G1004" t="e">
        <v>#N/A</v>
      </c>
      <c r="H1004" t="s">
        <v>3299</v>
      </c>
      <c r="I1004">
        <v>124764</v>
      </c>
      <c r="J1004" t="e">
        <v>#N/A</v>
      </c>
      <c r="K1004" t="e">
        <v>#N/A</v>
      </c>
      <c r="L1004">
        <v>12.5</v>
      </c>
      <c r="M1004">
        <v>17.5</v>
      </c>
      <c r="N1004">
        <v>12.5</v>
      </c>
      <c r="O1004">
        <v>17.5</v>
      </c>
      <c r="P1004">
        <v>1</v>
      </c>
      <c r="Q1004" s="4">
        <v>11</v>
      </c>
    </row>
    <row r="1005" spans="1:17" x14ac:dyDescent="0.25">
      <c r="A1005">
        <v>935</v>
      </c>
      <c r="B1005" t="s">
        <v>143</v>
      </c>
      <c r="C1005">
        <v>124856</v>
      </c>
      <c r="D1005" t="s">
        <v>3300</v>
      </c>
      <c r="E1005" s="3" t="s">
        <v>4680</v>
      </c>
      <c r="G1005" t="e">
        <v>#N/A</v>
      </c>
      <c r="H1005" t="s">
        <v>3300</v>
      </c>
      <c r="I1005">
        <v>124856</v>
      </c>
      <c r="J1005" t="e">
        <v>#N/A</v>
      </c>
      <c r="K1005" t="e">
        <v>#N/A</v>
      </c>
      <c r="L1005">
        <v>6.25</v>
      </c>
      <c r="M1005">
        <v>8.75</v>
      </c>
      <c r="N1005">
        <v>6.25</v>
      </c>
      <c r="O1005">
        <v>8.75</v>
      </c>
      <c r="P1005">
        <v>1</v>
      </c>
      <c r="Q1005" s="4">
        <v>11</v>
      </c>
    </row>
    <row r="1006" spans="1:17" x14ac:dyDescent="0.25">
      <c r="A1006">
        <v>935</v>
      </c>
      <c r="B1006" t="s">
        <v>143</v>
      </c>
      <c r="C1006">
        <v>124903</v>
      </c>
      <c r="D1006" t="s">
        <v>3301</v>
      </c>
      <c r="E1006" s="3" t="s">
        <v>4673</v>
      </c>
      <c r="G1006" t="e">
        <v>#N/A</v>
      </c>
      <c r="H1006" t="s">
        <v>3301</v>
      </c>
      <c r="I1006">
        <v>124903</v>
      </c>
      <c r="J1006" t="e">
        <v>#N/A</v>
      </c>
      <c r="K1006" t="e">
        <v>#N/A</v>
      </c>
      <c r="L1006">
        <v>35.833333333333336</v>
      </c>
      <c r="M1006">
        <v>50.166666666666671</v>
      </c>
      <c r="N1006">
        <v>35.833333333333336</v>
      </c>
      <c r="O1006">
        <v>50.166666666666671</v>
      </c>
      <c r="P1006">
        <v>0</v>
      </c>
      <c r="Q1006" s="4">
        <v>10</v>
      </c>
    </row>
    <row r="1007" spans="1:17" x14ac:dyDescent="0.25">
      <c r="A1007">
        <v>936</v>
      </c>
      <c r="B1007" t="s">
        <v>145</v>
      </c>
      <c r="C1007">
        <v>124964</v>
      </c>
      <c r="D1007" t="s">
        <v>3307</v>
      </c>
      <c r="E1007" s="3" t="s">
        <v>4679</v>
      </c>
      <c r="G1007" t="e">
        <v>#N/A</v>
      </c>
      <c r="H1007" t="s">
        <v>3307</v>
      </c>
      <c r="I1007">
        <v>124964</v>
      </c>
      <c r="J1007" t="e">
        <v>#N/A</v>
      </c>
      <c r="K1007" t="e">
        <v>#N/A</v>
      </c>
      <c r="L1007">
        <v>2.5</v>
      </c>
      <c r="M1007">
        <v>3.5</v>
      </c>
      <c r="N1007">
        <v>2.5</v>
      </c>
      <c r="O1007">
        <v>3.5</v>
      </c>
      <c r="P1007">
        <v>1.06</v>
      </c>
      <c r="Q1007" s="4">
        <v>11</v>
      </c>
    </row>
    <row r="1008" spans="1:17" x14ac:dyDescent="0.25">
      <c r="A1008">
        <v>936</v>
      </c>
      <c r="B1008" t="s">
        <v>145</v>
      </c>
      <c r="C1008">
        <v>124996</v>
      </c>
      <c r="D1008" t="s">
        <v>3308</v>
      </c>
      <c r="E1008" s="3" t="s">
        <v>4670</v>
      </c>
      <c r="G1008" t="e">
        <v>#N/A</v>
      </c>
      <c r="H1008" t="s">
        <v>3308</v>
      </c>
      <c r="I1008">
        <v>124996</v>
      </c>
      <c r="J1008" t="e">
        <v>#N/A</v>
      </c>
      <c r="K1008" t="e">
        <v>#N/A</v>
      </c>
      <c r="L1008">
        <v>2.916666666666667</v>
      </c>
      <c r="M1008">
        <v>4.0833333333333339</v>
      </c>
      <c r="N1008">
        <v>2.916666666666667</v>
      </c>
      <c r="O1008">
        <v>4.0833333333333339</v>
      </c>
      <c r="P1008">
        <v>1.06</v>
      </c>
      <c r="Q1008" s="4">
        <v>11</v>
      </c>
    </row>
    <row r="1009" spans="1:17" x14ac:dyDescent="0.25">
      <c r="A1009">
        <v>936</v>
      </c>
      <c r="B1009" t="s">
        <v>145</v>
      </c>
      <c r="C1009">
        <v>125019</v>
      </c>
      <c r="D1009" t="s">
        <v>3309</v>
      </c>
      <c r="E1009" s="3" t="s">
        <v>4670</v>
      </c>
      <c r="G1009" t="e">
        <v>#N/A</v>
      </c>
      <c r="H1009" t="s">
        <v>3309</v>
      </c>
      <c r="I1009">
        <v>125019</v>
      </c>
      <c r="J1009" t="e">
        <v>#N/A</v>
      </c>
      <c r="K1009" t="e">
        <v>#N/A</v>
      </c>
      <c r="L1009">
        <v>6.6666666666666661</v>
      </c>
      <c r="M1009">
        <v>9.3333333333333321</v>
      </c>
      <c r="N1009">
        <v>6.6666666666666661</v>
      </c>
      <c r="O1009">
        <v>9.3333333333333321</v>
      </c>
      <c r="P1009">
        <v>1.06</v>
      </c>
      <c r="Q1009" s="4">
        <v>11</v>
      </c>
    </row>
    <row r="1010" spans="1:17" x14ac:dyDescent="0.25">
      <c r="A1010">
        <v>936</v>
      </c>
      <c r="B1010" t="s">
        <v>145</v>
      </c>
      <c r="C1010">
        <v>125025</v>
      </c>
      <c r="D1010" t="s">
        <v>3310</v>
      </c>
      <c r="E1010" s="3" t="s">
        <v>4670</v>
      </c>
      <c r="G1010" t="e">
        <v>#N/A</v>
      </c>
      <c r="H1010" t="s">
        <v>3310</v>
      </c>
      <c r="I1010">
        <v>125025</v>
      </c>
      <c r="J1010" t="e">
        <v>#N/A</v>
      </c>
      <c r="K1010" t="e">
        <v>#N/A</v>
      </c>
      <c r="L1010">
        <v>9.5833333333333339</v>
      </c>
      <c r="M1010">
        <v>13.416666666666668</v>
      </c>
      <c r="N1010">
        <v>9.5833333333333339</v>
      </c>
      <c r="O1010">
        <v>13.416666666666668</v>
      </c>
      <c r="P1010">
        <v>1.06</v>
      </c>
      <c r="Q1010" s="4">
        <v>11</v>
      </c>
    </row>
    <row r="1011" spans="1:17" x14ac:dyDescent="0.25">
      <c r="A1011">
        <v>936</v>
      </c>
      <c r="B1011" t="s">
        <v>145</v>
      </c>
      <c r="C1011">
        <v>125051</v>
      </c>
      <c r="D1011" t="s">
        <v>3311</v>
      </c>
      <c r="E1011" s="3" t="s">
        <v>4670</v>
      </c>
      <c r="G1011" t="e">
        <v>#N/A</v>
      </c>
      <c r="H1011" t="s">
        <v>3311</v>
      </c>
      <c r="I1011">
        <v>125051</v>
      </c>
      <c r="J1011" t="e">
        <v>#N/A</v>
      </c>
      <c r="K1011" t="e">
        <v>#N/A</v>
      </c>
      <c r="L1011">
        <v>5.8333333333333339</v>
      </c>
      <c r="M1011">
        <v>7.583333333333333</v>
      </c>
      <c r="N1011">
        <v>5.8333333333333339</v>
      </c>
      <c r="O1011">
        <v>7.583333333333333</v>
      </c>
      <c r="P1011">
        <v>1.06</v>
      </c>
      <c r="Q1011" s="4">
        <v>11</v>
      </c>
    </row>
    <row r="1012" spans="1:17" x14ac:dyDescent="0.25">
      <c r="A1012">
        <v>936</v>
      </c>
      <c r="B1012" t="s">
        <v>145</v>
      </c>
      <c r="C1012">
        <v>125058</v>
      </c>
      <c r="D1012" t="s">
        <v>3312</v>
      </c>
      <c r="E1012" s="3" t="s">
        <v>4670</v>
      </c>
      <c r="G1012" t="e">
        <v>#N/A</v>
      </c>
      <c r="H1012" t="s">
        <v>3312</v>
      </c>
      <c r="I1012">
        <v>125058</v>
      </c>
      <c r="J1012" t="e">
        <v>#N/A</v>
      </c>
      <c r="K1012" t="e">
        <v>#N/A</v>
      </c>
      <c r="L1012">
        <v>8.75</v>
      </c>
      <c r="M1012">
        <v>12.25</v>
      </c>
      <c r="N1012">
        <v>8.75</v>
      </c>
      <c r="O1012">
        <v>12.25</v>
      </c>
      <c r="P1012">
        <v>1.06</v>
      </c>
      <c r="Q1012" s="4">
        <v>11</v>
      </c>
    </row>
    <row r="1013" spans="1:17" x14ac:dyDescent="0.25">
      <c r="A1013">
        <v>936</v>
      </c>
      <c r="B1013" t="s">
        <v>145</v>
      </c>
      <c r="C1013">
        <v>125077</v>
      </c>
      <c r="D1013" t="s">
        <v>3313</v>
      </c>
      <c r="E1013" s="3" t="s">
        <v>4670</v>
      </c>
      <c r="G1013" t="e">
        <v>#N/A</v>
      </c>
      <c r="H1013" t="s">
        <v>3313</v>
      </c>
      <c r="I1013">
        <v>125077</v>
      </c>
      <c r="J1013" t="e">
        <v>#N/A</v>
      </c>
      <c r="K1013" t="e">
        <v>#N/A</v>
      </c>
      <c r="L1013">
        <v>12.5</v>
      </c>
      <c r="M1013">
        <v>17.5</v>
      </c>
      <c r="N1013">
        <v>12.5</v>
      </c>
      <c r="O1013">
        <v>17.5</v>
      </c>
      <c r="P1013">
        <v>1.06</v>
      </c>
      <c r="Q1013" s="4">
        <v>11</v>
      </c>
    </row>
    <row r="1014" spans="1:17" x14ac:dyDescent="0.25">
      <c r="A1014">
        <v>936</v>
      </c>
      <c r="B1014" t="s">
        <v>145</v>
      </c>
      <c r="C1014">
        <v>125107</v>
      </c>
      <c r="D1014" t="s">
        <v>3314</v>
      </c>
      <c r="E1014" s="3" t="s">
        <v>4670</v>
      </c>
      <c r="G1014" t="e">
        <v>#N/A</v>
      </c>
      <c r="H1014" t="s">
        <v>3314</v>
      </c>
      <c r="I1014">
        <v>125107</v>
      </c>
      <c r="J1014" t="e">
        <v>#N/A</v>
      </c>
      <c r="K1014" t="e">
        <v>#N/A</v>
      </c>
      <c r="L1014">
        <v>12.083333333333332</v>
      </c>
      <c r="M1014">
        <v>19.25</v>
      </c>
      <c r="N1014">
        <v>12.083333333333332</v>
      </c>
      <c r="O1014">
        <v>19.25</v>
      </c>
      <c r="P1014">
        <v>1.06</v>
      </c>
      <c r="Q1014" s="4">
        <v>11</v>
      </c>
    </row>
    <row r="1015" spans="1:17" x14ac:dyDescent="0.25">
      <c r="A1015">
        <v>936</v>
      </c>
      <c r="B1015" t="s">
        <v>145</v>
      </c>
      <c r="C1015">
        <v>125113</v>
      </c>
      <c r="D1015" t="s">
        <v>3315</v>
      </c>
      <c r="E1015" s="3" t="s">
        <v>4670</v>
      </c>
      <c r="G1015" t="e">
        <v>#N/A</v>
      </c>
      <c r="H1015" t="s">
        <v>3315</v>
      </c>
      <c r="I1015">
        <v>125113</v>
      </c>
      <c r="J1015" t="e">
        <v>#N/A</v>
      </c>
      <c r="K1015" t="e">
        <v>#N/A</v>
      </c>
      <c r="L1015">
        <v>10.416666666666668</v>
      </c>
      <c r="M1015">
        <v>14.583333333333334</v>
      </c>
      <c r="N1015">
        <v>10.416666666666668</v>
      </c>
      <c r="O1015">
        <v>14.583333333333334</v>
      </c>
      <c r="P1015">
        <v>1.06</v>
      </c>
      <c r="Q1015" s="4">
        <v>11</v>
      </c>
    </row>
    <row r="1016" spans="1:17" x14ac:dyDescent="0.25">
      <c r="A1016">
        <v>936</v>
      </c>
      <c r="B1016" t="s">
        <v>145</v>
      </c>
      <c r="C1016">
        <v>125122</v>
      </c>
      <c r="D1016" t="s">
        <v>3316</v>
      </c>
      <c r="E1016" s="3" t="s">
        <v>4670</v>
      </c>
      <c r="G1016" t="e">
        <v>#N/A</v>
      </c>
      <c r="H1016" t="s">
        <v>3316</v>
      </c>
      <c r="I1016">
        <v>125122</v>
      </c>
      <c r="J1016" t="e">
        <v>#N/A</v>
      </c>
      <c r="K1016" t="e">
        <v>#N/A</v>
      </c>
      <c r="L1016">
        <v>8.75</v>
      </c>
      <c r="M1016">
        <v>12.25</v>
      </c>
      <c r="N1016">
        <v>8.75</v>
      </c>
      <c r="O1016">
        <v>12.25</v>
      </c>
      <c r="P1016">
        <v>1.06</v>
      </c>
      <c r="Q1016" s="4">
        <v>11</v>
      </c>
    </row>
    <row r="1017" spans="1:17" x14ac:dyDescent="0.25">
      <c r="A1017">
        <v>936</v>
      </c>
      <c r="B1017" t="s">
        <v>145</v>
      </c>
      <c r="C1017">
        <v>125273</v>
      </c>
      <c r="D1017" t="s">
        <v>3319</v>
      </c>
      <c r="E1017" s="3" t="s">
        <v>4670</v>
      </c>
      <c r="G1017" t="e">
        <v>#N/A</v>
      </c>
      <c r="H1017" t="s">
        <v>3319</v>
      </c>
      <c r="I1017">
        <v>125273</v>
      </c>
      <c r="J1017" t="e">
        <v>#N/A</v>
      </c>
      <c r="K1017" t="e">
        <v>#N/A</v>
      </c>
      <c r="L1017">
        <v>4.166666666666667</v>
      </c>
      <c r="M1017">
        <v>5.8333333333333339</v>
      </c>
      <c r="N1017">
        <v>4.166666666666667</v>
      </c>
      <c r="O1017">
        <v>5.8333333333333339</v>
      </c>
      <c r="P1017">
        <v>1.06</v>
      </c>
      <c r="Q1017" s="4">
        <v>11</v>
      </c>
    </row>
    <row r="1018" spans="1:17" x14ac:dyDescent="0.25">
      <c r="A1018">
        <v>936</v>
      </c>
      <c r="B1018" t="s">
        <v>145</v>
      </c>
      <c r="C1018">
        <v>125452</v>
      </c>
      <c r="D1018" t="s">
        <v>3320</v>
      </c>
      <c r="E1018" s="3" t="s">
        <v>4673</v>
      </c>
      <c r="F1018">
        <v>1</v>
      </c>
      <c r="G1018" t="e">
        <v>#N/A</v>
      </c>
      <c r="H1018" t="s">
        <v>3320</v>
      </c>
      <c r="I1018">
        <v>125452</v>
      </c>
      <c r="J1018" t="e">
        <v>#N/A</v>
      </c>
      <c r="K1018" t="e">
        <v>#N/A</v>
      </c>
      <c r="L1018">
        <v>54.166666666666671</v>
      </c>
      <c r="M1018">
        <v>75.833333333333343</v>
      </c>
      <c r="N1018">
        <v>54.166666666666671</v>
      </c>
      <c r="O1018">
        <v>75.833333333333343</v>
      </c>
      <c r="P1018">
        <v>0</v>
      </c>
      <c r="Q1018" s="4">
        <v>10</v>
      </c>
    </row>
    <row r="1019" spans="1:17" x14ac:dyDescent="0.25">
      <c r="A1019">
        <v>936</v>
      </c>
      <c r="B1019" t="s">
        <v>145</v>
      </c>
      <c r="C1019">
        <v>125458</v>
      </c>
      <c r="D1019" t="s">
        <v>3321</v>
      </c>
      <c r="E1019" s="3" t="s">
        <v>4673</v>
      </c>
      <c r="G1019" t="e">
        <v>#N/A</v>
      </c>
      <c r="H1019" t="s">
        <v>3321</v>
      </c>
      <c r="I1019">
        <v>125458</v>
      </c>
      <c r="J1019" t="e">
        <v>#N/A</v>
      </c>
      <c r="K1019" t="e">
        <v>#N/A</v>
      </c>
      <c r="L1019">
        <v>33.75</v>
      </c>
      <c r="M1019">
        <v>47.25</v>
      </c>
      <c r="N1019">
        <v>33.75</v>
      </c>
      <c r="O1019">
        <v>47.25</v>
      </c>
      <c r="P1019">
        <v>0</v>
      </c>
      <c r="Q1019" s="4">
        <v>10</v>
      </c>
    </row>
    <row r="1020" spans="1:17" x14ac:dyDescent="0.25">
      <c r="A1020">
        <v>936</v>
      </c>
      <c r="B1020" t="s">
        <v>145</v>
      </c>
      <c r="C1020">
        <v>125459</v>
      </c>
      <c r="D1020" t="s">
        <v>3322</v>
      </c>
      <c r="E1020" s="3" t="s">
        <v>4673</v>
      </c>
      <c r="G1020" t="e">
        <v>#N/A</v>
      </c>
      <c r="H1020" t="s">
        <v>3322</v>
      </c>
      <c r="I1020">
        <v>125459</v>
      </c>
      <c r="J1020" t="e">
        <v>#N/A</v>
      </c>
      <c r="K1020" t="e">
        <v>#N/A</v>
      </c>
      <c r="L1020">
        <v>39.166666666666664</v>
      </c>
      <c r="M1020">
        <v>54.833333333333329</v>
      </c>
      <c r="N1020">
        <v>39.166666666666664</v>
      </c>
      <c r="O1020">
        <v>54.833333333333329</v>
      </c>
      <c r="P1020">
        <v>0</v>
      </c>
      <c r="Q1020" s="4">
        <v>10</v>
      </c>
    </row>
    <row r="1021" spans="1:17" x14ac:dyDescent="0.25">
      <c r="A1021">
        <v>936</v>
      </c>
      <c r="B1021" t="s">
        <v>145</v>
      </c>
      <c r="C1021">
        <v>125469</v>
      </c>
      <c r="D1021" t="s">
        <v>2209</v>
      </c>
      <c r="E1021" s="3" t="s">
        <v>4673</v>
      </c>
      <c r="F1021">
        <v>1</v>
      </c>
      <c r="G1021" t="e">
        <v>#N/A</v>
      </c>
      <c r="H1021" t="s">
        <v>2209</v>
      </c>
      <c r="I1021">
        <v>125469</v>
      </c>
      <c r="J1021" t="e">
        <v>#N/A</v>
      </c>
      <c r="K1021" t="e">
        <v>#N/A</v>
      </c>
      <c r="L1021">
        <v>41.25</v>
      </c>
      <c r="M1021">
        <v>57.75</v>
      </c>
      <c r="N1021">
        <v>41.25</v>
      </c>
      <c r="O1021">
        <v>57.75</v>
      </c>
      <c r="P1021">
        <v>0</v>
      </c>
      <c r="Q1021" s="4">
        <v>10</v>
      </c>
    </row>
    <row r="1022" spans="1:17" x14ac:dyDescent="0.25">
      <c r="A1022">
        <v>936</v>
      </c>
      <c r="B1022" t="s">
        <v>145</v>
      </c>
      <c r="C1022">
        <v>125474</v>
      </c>
      <c r="D1022" t="s">
        <v>3326</v>
      </c>
      <c r="E1022" s="3" t="s">
        <v>4673</v>
      </c>
      <c r="G1022" t="e">
        <v>#N/A</v>
      </c>
      <c r="H1022" t="s">
        <v>3326</v>
      </c>
      <c r="I1022">
        <v>125474</v>
      </c>
      <c r="J1022" t="e">
        <v>#N/A</v>
      </c>
      <c r="K1022" t="e">
        <v>#N/A</v>
      </c>
      <c r="L1022">
        <v>54.583333333333329</v>
      </c>
      <c r="M1022">
        <v>82.833333333333343</v>
      </c>
      <c r="N1022">
        <v>54.583333333333329</v>
      </c>
      <c r="O1022">
        <v>82.833333333333343</v>
      </c>
      <c r="P1022">
        <v>0</v>
      </c>
      <c r="Q1022" s="4">
        <v>10</v>
      </c>
    </row>
    <row r="1023" spans="1:17" x14ac:dyDescent="0.25">
      <c r="A1023">
        <v>936</v>
      </c>
      <c r="B1023" t="s">
        <v>145</v>
      </c>
      <c r="C1023">
        <v>125477</v>
      </c>
      <c r="D1023" t="s">
        <v>3327</v>
      </c>
      <c r="E1023" s="3" t="s">
        <v>4673</v>
      </c>
      <c r="F1023">
        <v>1</v>
      </c>
      <c r="G1023" t="e">
        <v>#N/A</v>
      </c>
      <c r="H1023" t="s">
        <v>3327</v>
      </c>
      <c r="I1023">
        <v>125477</v>
      </c>
      <c r="J1023" t="e">
        <v>#N/A</v>
      </c>
      <c r="K1023" t="e">
        <v>#N/A</v>
      </c>
      <c r="L1023">
        <v>102.08333333333334</v>
      </c>
      <c r="M1023">
        <v>162.16666666666669</v>
      </c>
      <c r="N1023">
        <v>102.08333333333334</v>
      </c>
      <c r="O1023">
        <v>162.16666666666669</v>
      </c>
      <c r="P1023">
        <v>0</v>
      </c>
      <c r="Q1023" s="4">
        <v>10</v>
      </c>
    </row>
    <row r="1024" spans="1:17" x14ac:dyDescent="0.25">
      <c r="A1024">
        <v>936</v>
      </c>
      <c r="B1024" t="s">
        <v>145</v>
      </c>
      <c r="C1024">
        <v>125481</v>
      </c>
      <c r="D1024" t="s">
        <v>3221</v>
      </c>
      <c r="E1024" s="3" t="s">
        <v>4673</v>
      </c>
      <c r="G1024" t="e">
        <v>#N/A</v>
      </c>
      <c r="H1024" t="s">
        <v>3221</v>
      </c>
      <c r="I1024">
        <v>125481</v>
      </c>
      <c r="J1024" t="e">
        <v>#N/A</v>
      </c>
      <c r="K1024" t="e">
        <v>#N/A</v>
      </c>
      <c r="L1024">
        <v>75.833333333333329</v>
      </c>
      <c r="M1024">
        <v>106.16666666666666</v>
      </c>
      <c r="N1024">
        <v>75.833333333333329</v>
      </c>
      <c r="O1024">
        <v>106.16666666666666</v>
      </c>
      <c r="P1024">
        <v>0</v>
      </c>
      <c r="Q1024" s="4">
        <v>10</v>
      </c>
    </row>
    <row r="1025" spans="1:17" x14ac:dyDescent="0.25">
      <c r="A1025">
        <v>937</v>
      </c>
      <c r="B1025" t="s">
        <v>159</v>
      </c>
      <c r="C1025">
        <v>125528</v>
      </c>
      <c r="D1025" t="s">
        <v>3328</v>
      </c>
      <c r="E1025" s="3" t="s">
        <v>4670</v>
      </c>
      <c r="G1025" t="e">
        <v>#N/A</v>
      </c>
      <c r="H1025" t="s">
        <v>3328</v>
      </c>
      <c r="I1025">
        <v>125528</v>
      </c>
      <c r="J1025" t="e">
        <v>#N/A</v>
      </c>
      <c r="K1025" t="e">
        <v>#N/A</v>
      </c>
      <c r="L1025">
        <v>3.75</v>
      </c>
      <c r="M1025">
        <v>5.25</v>
      </c>
      <c r="N1025">
        <v>3.75</v>
      </c>
      <c r="O1025">
        <v>5.25</v>
      </c>
      <c r="P1025">
        <v>1.01</v>
      </c>
      <c r="Q1025" s="4">
        <v>11</v>
      </c>
    </row>
    <row r="1026" spans="1:17" x14ac:dyDescent="0.25">
      <c r="A1026">
        <v>937</v>
      </c>
      <c r="B1026" t="s">
        <v>159</v>
      </c>
      <c r="C1026">
        <v>125598</v>
      </c>
      <c r="D1026" t="s">
        <v>3330</v>
      </c>
      <c r="E1026" s="3" t="s">
        <v>4670</v>
      </c>
      <c r="G1026" t="e">
        <v>#N/A</v>
      </c>
      <c r="H1026" t="s">
        <v>3330</v>
      </c>
      <c r="I1026">
        <v>125598</v>
      </c>
      <c r="J1026" t="e">
        <v>#N/A</v>
      </c>
      <c r="K1026" t="e">
        <v>#N/A</v>
      </c>
      <c r="L1026">
        <v>3.333333333333333</v>
      </c>
      <c r="M1026">
        <v>4.6666666666666661</v>
      </c>
      <c r="N1026">
        <v>3.333333333333333</v>
      </c>
      <c r="O1026">
        <v>4.6666666666666661</v>
      </c>
      <c r="P1026">
        <v>1.01</v>
      </c>
      <c r="Q1026" s="4">
        <v>11</v>
      </c>
    </row>
    <row r="1027" spans="1:17" x14ac:dyDescent="0.25">
      <c r="A1027">
        <v>937</v>
      </c>
      <c r="B1027" t="s">
        <v>159</v>
      </c>
      <c r="C1027">
        <v>125620</v>
      </c>
      <c r="D1027" t="s">
        <v>3331</v>
      </c>
      <c r="E1027" s="3" t="s">
        <v>4670</v>
      </c>
      <c r="G1027" t="e">
        <v>#N/A</v>
      </c>
      <c r="H1027" t="s">
        <v>3331</v>
      </c>
      <c r="I1027">
        <v>125620</v>
      </c>
      <c r="J1027" t="e">
        <v>#N/A</v>
      </c>
      <c r="K1027" t="e">
        <v>#N/A</v>
      </c>
      <c r="L1027">
        <v>3.333333333333333</v>
      </c>
      <c r="M1027">
        <v>4.6666666666666661</v>
      </c>
      <c r="N1027">
        <v>3.333333333333333</v>
      </c>
      <c r="O1027">
        <v>4.6666666666666661</v>
      </c>
      <c r="P1027">
        <v>1.01</v>
      </c>
      <c r="Q1027" s="4">
        <v>11</v>
      </c>
    </row>
    <row r="1028" spans="1:17" x14ac:dyDescent="0.25">
      <c r="A1028">
        <v>937</v>
      </c>
      <c r="B1028" t="s">
        <v>159</v>
      </c>
      <c r="C1028">
        <v>125654</v>
      </c>
      <c r="D1028" t="s">
        <v>3334</v>
      </c>
      <c r="E1028" s="3" t="s">
        <v>4680</v>
      </c>
      <c r="G1028" t="e">
        <v>#N/A</v>
      </c>
      <c r="H1028" t="s">
        <v>3334</v>
      </c>
      <c r="I1028">
        <v>125654</v>
      </c>
      <c r="J1028" t="e">
        <v>#N/A</v>
      </c>
      <c r="K1028" t="e">
        <v>#N/A</v>
      </c>
      <c r="L1028">
        <v>3.333333333333333</v>
      </c>
      <c r="M1028">
        <v>4.6666666666666661</v>
      </c>
      <c r="N1028">
        <v>3.333333333333333</v>
      </c>
      <c r="O1028">
        <v>4.6666666666666661</v>
      </c>
      <c r="P1028">
        <v>1.01</v>
      </c>
      <c r="Q1028" s="4">
        <v>11</v>
      </c>
    </row>
    <row r="1029" spans="1:17" x14ac:dyDescent="0.25">
      <c r="A1029">
        <v>937</v>
      </c>
      <c r="B1029" t="s">
        <v>159</v>
      </c>
      <c r="C1029">
        <v>125761</v>
      </c>
      <c r="D1029" t="s">
        <v>3337</v>
      </c>
      <c r="E1029" s="3" t="s">
        <v>4679</v>
      </c>
      <c r="G1029" t="e">
        <v>#N/A</v>
      </c>
      <c r="H1029" t="s">
        <v>3337</v>
      </c>
      <c r="I1029">
        <v>125761</v>
      </c>
      <c r="J1029" t="e">
        <v>#N/A</v>
      </c>
      <c r="K1029" t="e">
        <v>#N/A</v>
      </c>
      <c r="L1029">
        <v>3.333333333333333</v>
      </c>
      <c r="M1029">
        <v>4.6666666666666661</v>
      </c>
      <c r="N1029">
        <v>3.333333333333333</v>
      </c>
      <c r="O1029">
        <v>4.6666666666666661</v>
      </c>
      <c r="P1029">
        <v>1.01</v>
      </c>
      <c r="Q1029" s="4">
        <v>11</v>
      </c>
    </row>
    <row r="1030" spans="1:17" x14ac:dyDescent="0.25">
      <c r="A1030">
        <v>937</v>
      </c>
      <c r="B1030" t="s">
        <v>159</v>
      </c>
      <c r="C1030">
        <v>125794</v>
      </c>
      <c r="D1030" t="s">
        <v>3338</v>
      </c>
      <c r="E1030" s="3" t="s">
        <v>4673</v>
      </c>
      <c r="F1030">
        <v>1</v>
      </c>
      <c r="G1030" t="e">
        <v>#N/A</v>
      </c>
      <c r="H1030" t="s">
        <v>3338</v>
      </c>
      <c r="I1030">
        <v>125794</v>
      </c>
      <c r="J1030" t="e">
        <v>#N/A</v>
      </c>
      <c r="K1030" t="e">
        <v>#N/A</v>
      </c>
      <c r="L1030">
        <v>116.66666666666666</v>
      </c>
      <c r="M1030">
        <v>163.33333333333331</v>
      </c>
      <c r="N1030">
        <v>116.66666666666666</v>
      </c>
      <c r="O1030">
        <v>163.33333333333331</v>
      </c>
      <c r="P1030">
        <v>0</v>
      </c>
      <c r="Q1030" s="4">
        <v>10</v>
      </c>
    </row>
    <row r="1031" spans="1:17" x14ac:dyDescent="0.25">
      <c r="A1031">
        <v>938</v>
      </c>
      <c r="B1031" t="s">
        <v>162</v>
      </c>
      <c r="C1031">
        <v>125901</v>
      </c>
      <c r="D1031" t="s">
        <v>3341</v>
      </c>
      <c r="E1031" s="3" t="s">
        <v>4670</v>
      </c>
      <c r="G1031" t="e">
        <v>#N/A</v>
      </c>
      <c r="H1031" t="s">
        <v>3341</v>
      </c>
      <c r="I1031">
        <v>125901</v>
      </c>
      <c r="J1031" t="e">
        <v>#N/A</v>
      </c>
      <c r="K1031" t="e">
        <v>#N/A</v>
      </c>
      <c r="L1031">
        <v>8.75</v>
      </c>
      <c r="M1031">
        <v>12.25</v>
      </c>
      <c r="N1031">
        <v>8.75</v>
      </c>
      <c r="O1031">
        <v>12.25</v>
      </c>
      <c r="P1031">
        <v>1.06</v>
      </c>
      <c r="Q1031" s="4">
        <v>11</v>
      </c>
    </row>
    <row r="1032" spans="1:17" x14ac:dyDescent="0.25">
      <c r="A1032">
        <v>938</v>
      </c>
      <c r="B1032" t="s">
        <v>162</v>
      </c>
      <c r="C1032">
        <v>125921</v>
      </c>
      <c r="D1032" t="s">
        <v>3342</v>
      </c>
      <c r="E1032" s="3" t="s">
        <v>4670</v>
      </c>
      <c r="G1032" t="e">
        <v>#N/A</v>
      </c>
      <c r="H1032" t="s">
        <v>3342</v>
      </c>
      <c r="I1032">
        <v>125921</v>
      </c>
      <c r="J1032" t="e">
        <v>#N/A</v>
      </c>
      <c r="K1032" t="e">
        <v>#N/A</v>
      </c>
      <c r="L1032">
        <v>7.9166666666666661</v>
      </c>
      <c r="M1032">
        <v>11.083333333333332</v>
      </c>
      <c r="N1032">
        <v>7.9166666666666661</v>
      </c>
      <c r="O1032">
        <v>11.083333333333332</v>
      </c>
      <c r="P1032">
        <v>1</v>
      </c>
      <c r="Q1032" s="4">
        <v>11</v>
      </c>
    </row>
    <row r="1033" spans="1:17" x14ac:dyDescent="0.25">
      <c r="A1033">
        <v>938</v>
      </c>
      <c r="B1033" t="s">
        <v>162</v>
      </c>
      <c r="C1033">
        <v>125931</v>
      </c>
      <c r="D1033" t="s">
        <v>3343</v>
      </c>
      <c r="E1033" s="3" t="s">
        <v>4670</v>
      </c>
      <c r="G1033" t="e">
        <v>#N/A</v>
      </c>
      <c r="H1033" t="s">
        <v>3343</v>
      </c>
      <c r="I1033">
        <v>125931</v>
      </c>
      <c r="J1033" t="e">
        <v>#N/A</v>
      </c>
      <c r="K1033" t="e">
        <v>#N/A</v>
      </c>
      <c r="L1033">
        <v>4.583333333333333</v>
      </c>
      <c r="M1033">
        <v>6.4166666666666661</v>
      </c>
      <c r="N1033">
        <v>4.583333333333333</v>
      </c>
      <c r="O1033">
        <v>6.4166666666666661</v>
      </c>
      <c r="P1033">
        <v>1</v>
      </c>
      <c r="Q1033" s="4">
        <v>11</v>
      </c>
    </row>
    <row r="1034" spans="1:17" x14ac:dyDescent="0.25">
      <c r="A1034">
        <v>938</v>
      </c>
      <c r="B1034" t="s">
        <v>162</v>
      </c>
      <c r="C1034">
        <v>125952</v>
      </c>
      <c r="D1034" t="s">
        <v>3344</v>
      </c>
      <c r="E1034" s="3" t="s">
        <v>4670</v>
      </c>
      <c r="G1034" t="e">
        <v>#N/A</v>
      </c>
      <c r="H1034" t="s">
        <v>3344</v>
      </c>
      <c r="I1034">
        <v>125952</v>
      </c>
      <c r="J1034" t="e">
        <v>#N/A</v>
      </c>
      <c r="K1034" t="e">
        <v>#N/A</v>
      </c>
      <c r="L1034">
        <v>4.166666666666667</v>
      </c>
      <c r="M1034">
        <v>6.4166666666666661</v>
      </c>
      <c r="N1034">
        <v>4.166666666666667</v>
      </c>
      <c r="O1034">
        <v>6.4166666666666661</v>
      </c>
      <c r="P1034">
        <v>1</v>
      </c>
      <c r="Q1034" s="4">
        <v>11</v>
      </c>
    </row>
    <row r="1035" spans="1:17" x14ac:dyDescent="0.25">
      <c r="A1035">
        <v>938</v>
      </c>
      <c r="B1035" t="s">
        <v>162</v>
      </c>
      <c r="C1035">
        <v>125961</v>
      </c>
      <c r="D1035" t="s">
        <v>4245</v>
      </c>
      <c r="E1035" s="3" t="s">
        <v>4670</v>
      </c>
      <c r="G1035">
        <v>125960</v>
      </c>
      <c r="H1035" t="e">
        <v>#N/A</v>
      </c>
      <c r="I1035">
        <v>125960</v>
      </c>
      <c r="J1035" t="e">
        <v>#N/A</v>
      </c>
      <c r="K1035" t="e">
        <v>#N/A</v>
      </c>
      <c r="L1035">
        <v>3.75</v>
      </c>
      <c r="M1035">
        <v>5.25</v>
      </c>
      <c r="N1035">
        <v>3.75</v>
      </c>
      <c r="O1035">
        <v>5.25</v>
      </c>
      <c r="P1035">
        <v>1</v>
      </c>
      <c r="Q1035" s="4">
        <v>11</v>
      </c>
    </row>
    <row r="1036" spans="1:17" x14ac:dyDescent="0.25">
      <c r="A1036">
        <v>938</v>
      </c>
      <c r="B1036" t="s">
        <v>162</v>
      </c>
      <c r="C1036">
        <v>125996</v>
      </c>
      <c r="D1036" t="s">
        <v>3346</v>
      </c>
      <c r="E1036" s="3" t="s">
        <v>4680</v>
      </c>
      <c r="G1036" t="e">
        <v>#N/A</v>
      </c>
      <c r="H1036" t="s">
        <v>3346</v>
      </c>
      <c r="I1036">
        <v>125996</v>
      </c>
      <c r="J1036" t="e">
        <v>#N/A</v>
      </c>
      <c r="K1036" t="e">
        <v>#N/A</v>
      </c>
      <c r="L1036">
        <v>4.166666666666667</v>
      </c>
      <c r="M1036">
        <v>5.8333333333333339</v>
      </c>
      <c r="N1036">
        <v>4.166666666666667</v>
      </c>
      <c r="O1036">
        <v>5.8333333333333339</v>
      </c>
      <c r="P1036">
        <v>1</v>
      </c>
      <c r="Q1036" s="4">
        <v>11</v>
      </c>
    </row>
    <row r="1037" spans="1:17" x14ac:dyDescent="0.25">
      <c r="A1037">
        <v>938</v>
      </c>
      <c r="B1037" t="s">
        <v>162</v>
      </c>
      <c r="C1037">
        <v>126016</v>
      </c>
      <c r="D1037" t="s">
        <v>3347</v>
      </c>
      <c r="E1037" s="3" t="s">
        <v>4680</v>
      </c>
      <c r="G1037" t="e">
        <v>#N/A</v>
      </c>
      <c r="H1037" t="s">
        <v>3347</v>
      </c>
      <c r="I1037">
        <v>126016</v>
      </c>
      <c r="J1037" t="e">
        <v>#N/A</v>
      </c>
      <c r="K1037" t="e">
        <v>#N/A</v>
      </c>
      <c r="L1037">
        <v>9.1666666666666661</v>
      </c>
      <c r="M1037">
        <v>12.833333333333332</v>
      </c>
      <c r="N1037">
        <v>9.1666666666666661</v>
      </c>
      <c r="O1037">
        <v>12.833333333333332</v>
      </c>
      <c r="P1037">
        <v>1</v>
      </c>
      <c r="Q1037" s="4">
        <v>11</v>
      </c>
    </row>
    <row r="1038" spans="1:17" x14ac:dyDescent="0.25">
      <c r="A1038">
        <v>938</v>
      </c>
      <c r="B1038" t="s">
        <v>162</v>
      </c>
      <c r="C1038">
        <v>126018</v>
      </c>
      <c r="D1038" t="s">
        <v>3348</v>
      </c>
      <c r="E1038" s="3" t="s">
        <v>4668</v>
      </c>
      <c r="G1038" t="e">
        <v>#N/A</v>
      </c>
      <c r="H1038" t="s">
        <v>3348</v>
      </c>
      <c r="I1038">
        <v>126018</v>
      </c>
      <c r="J1038" t="e">
        <v>#N/A</v>
      </c>
      <c r="K1038" t="e">
        <v>#N/A</v>
      </c>
      <c r="L1038">
        <v>1.25</v>
      </c>
      <c r="M1038">
        <v>3.5</v>
      </c>
      <c r="N1038">
        <v>1.25</v>
      </c>
      <c r="O1038">
        <v>3.5</v>
      </c>
      <c r="P1038">
        <v>1</v>
      </c>
      <c r="Q1038" s="4">
        <v>11</v>
      </c>
    </row>
    <row r="1039" spans="1:17" x14ac:dyDescent="0.25">
      <c r="A1039">
        <v>938</v>
      </c>
      <c r="B1039" t="s">
        <v>162</v>
      </c>
      <c r="C1039">
        <v>126069</v>
      </c>
      <c r="D1039" t="s">
        <v>3351</v>
      </c>
      <c r="E1039" s="3" t="s">
        <v>4679</v>
      </c>
      <c r="G1039" t="e">
        <v>#N/A</v>
      </c>
      <c r="H1039" t="s">
        <v>3351</v>
      </c>
      <c r="I1039">
        <v>126069</v>
      </c>
      <c r="J1039" t="e">
        <v>#N/A</v>
      </c>
      <c r="K1039" t="e">
        <v>#N/A</v>
      </c>
      <c r="L1039">
        <v>7.5</v>
      </c>
      <c r="M1039">
        <v>10.5</v>
      </c>
      <c r="N1039">
        <v>7.5</v>
      </c>
      <c r="O1039">
        <v>10.5</v>
      </c>
      <c r="P1039">
        <v>1</v>
      </c>
      <c r="Q1039" s="4">
        <v>11</v>
      </c>
    </row>
    <row r="1040" spans="1:17" x14ac:dyDescent="0.25">
      <c r="A1040">
        <v>938</v>
      </c>
      <c r="B1040" t="s">
        <v>162</v>
      </c>
      <c r="C1040">
        <v>126080</v>
      </c>
      <c r="D1040" t="s">
        <v>4243</v>
      </c>
      <c r="E1040" s="3" t="s">
        <v>4670</v>
      </c>
      <c r="G1040" t="e">
        <v>#N/A</v>
      </c>
      <c r="H1040" t="s">
        <v>3352</v>
      </c>
      <c r="I1040">
        <v>126080</v>
      </c>
      <c r="J1040" t="e">
        <v>#N/A</v>
      </c>
      <c r="K1040" t="e">
        <v>#N/A</v>
      </c>
      <c r="L1040">
        <v>1.25</v>
      </c>
      <c r="M1040">
        <v>2.333333333333333</v>
      </c>
      <c r="N1040">
        <v>1.25</v>
      </c>
      <c r="O1040">
        <v>2.333333333333333</v>
      </c>
      <c r="P1040">
        <v>1</v>
      </c>
      <c r="Q1040" s="4">
        <v>11</v>
      </c>
    </row>
    <row r="1041" spans="1:17" x14ac:dyDescent="0.25">
      <c r="A1041">
        <v>938</v>
      </c>
      <c r="B1041" t="s">
        <v>162</v>
      </c>
      <c r="C1041">
        <v>126081</v>
      </c>
      <c r="D1041" t="s">
        <v>3353</v>
      </c>
      <c r="E1041" s="3" t="s">
        <v>4670</v>
      </c>
      <c r="G1041" t="e">
        <v>#N/A</v>
      </c>
      <c r="H1041" t="s">
        <v>3353</v>
      </c>
      <c r="I1041">
        <v>126081</v>
      </c>
      <c r="J1041" t="e">
        <v>#N/A</v>
      </c>
      <c r="K1041" t="e">
        <v>#N/A</v>
      </c>
      <c r="L1041">
        <v>18.333333333333332</v>
      </c>
      <c r="M1041">
        <v>26.833333333333336</v>
      </c>
      <c r="N1041">
        <v>18.333333333333332</v>
      </c>
      <c r="O1041">
        <v>26.833333333333336</v>
      </c>
      <c r="P1041">
        <v>1</v>
      </c>
      <c r="Q1041" s="4">
        <v>11</v>
      </c>
    </row>
    <row r="1042" spans="1:17" x14ac:dyDescent="0.25">
      <c r="A1042">
        <v>938</v>
      </c>
      <c r="B1042" t="s">
        <v>162</v>
      </c>
      <c r="C1042">
        <v>126155</v>
      </c>
      <c r="D1042" t="s">
        <v>3088</v>
      </c>
      <c r="E1042" s="3" t="s">
        <v>4673</v>
      </c>
      <c r="G1042" t="e">
        <v>#N/A</v>
      </c>
      <c r="H1042" t="s">
        <v>3088</v>
      </c>
      <c r="I1042">
        <v>126155</v>
      </c>
      <c r="J1042" t="e">
        <v>#N/A</v>
      </c>
      <c r="K1042" t="e">
        <v>#N/A</v>
      </c>
      <c r="L1042">
        <v>98.333333333333343</v>
      </c>
      <c r="M1042">
        <v>137.08333333333331</v>
      </c>
      <c r="N1042">
        <v>98.333333333333343</v>
      </c>
      <c r="O1042">
        <v>137.08333333333331</v>
      </c>
      <c r="P1042">
        <v>0</v>
      </c>
      <c r="Q1042" s="4">
        <v>10</v>
      </c>
    </row>
    <row r="1043" spans="1:17" x14ac:dyDescent="0.25">
      <c r="A1043">
        <v>938</v>
      </c>
      <c r="B1043" t="s">
        <v>162</v>
      </c>
      <c r="C1043">
        <v>126157</v>
      </c>
      <c r="D1043" t="s">
        <v>3354</v>
      </c>
      <c r="E1043" s="3" t="s">
        <v>4673</v>
      </c>
      <c r="G1043" t="e">
        <v>#N/A</v>
      </c>
      <c r="H1043" t="s">
        <v>3354</v>
      </c>
      <c r="I1043">
        <v>126157</v>
      </c>
      <c r="J1043" t="e">
        <v>#N/A</v>
      </c>
      <c r="K1043" t="e">
        <v>#N/A</v>
      </c>
      <c r="L1043">
        <v>90.416666666666657</v>
      </c>
      <c r="M1043">
        <v>123.66666666666667</v>
      </c>
      <c r="N1043">
        <v>90.416666666666657</v>
      </c>
      <c r="O1043">
        <v>123.66666666666667</v>
      </c>
      <c r="P1043">
        <v>0</v>
      </c>
      <c r="Q1043" s="4">
        <v>10</v>
      </c>
    </row>
    <row r="1044" spans="1:17" x14ac:dyDescent="0.25">
      <c r="A1044">
        <v>938</v>
      </c>
      <c r="B1044" t="s">
        <v>162</v>
      </c>
      <c r="C1044">
        <v>126159</v>
      </c>
      <c r="D1044" t="s">
        <v>3355</v>
      </c>
      <c r="E1044" s="3" t="s">
        <v>4673</v>
      </c>
      <c r="G1044" t="e">
        <v>#N/A</v>
      </c>
      <c r="H1044" t="s">
        <v>3355</v>
      </c>
      <c r="I1044">
        <v>126159</v>
      </c>
      <c r="J1044" t="e">
        <v>#N/A</v>
      </c>
      <c r="K1044" t="e">
        <v>#N/A</v>
      </c>
      <c r="L1044">
        <v>85.416666666666657</v>
      </c>
      <c r="M1044">
        <v>119.58333333333333</v>
      </c>
      <c r="N1044">
        <v>85.416666666666657</v>
      </c>
      <c r="O1044">
        <v>119.58333333333333</v>
      </c>
      <c r="P1044">
        <v>0</v>
      </c>
      <c r="Q1044" s="4">
        <v>10</v>
      </c>
    </row>
    <row r="1045" spans="1:17" x14ac:dyDescent="0.25">
      <c r="A1045">
        <v>938</v>
      </c>
      <c r="B1045" t="s">
        <v>162</v>
      </c>
      <c r="C1045">
        <v>126160</v>
      </c>
      <c r="D1045" t="s">
        <v>3356</v>
      </c>
      <c r="E1045" s="3" t="s">
        <v>4673</v>
      </c>
      <c r="G1045" t="e">
        <v>#N/A</v>
      </c>
      <c r="H1045" t="s">
        <v>3356</v>
      </c>
      <c r="I1045">
        <v>126160</v>
      </c>
      <c r="J1045" t="e">
        <v>#N/A</v>
      </c>
      <c r="K1045" t="e">
        <v>#N/A</v>
      </c>
      <c r="L1045">
        <v>52.916666666666671</v>
      </c>
      <c r="M1045">
        <v>75.833333333333343</v>
      </c>
      <c r="N1045">
        <v>52.916666666666671</v>
      </c>
      <c r="O1045">
        <v>75.833333333333343</v>
      </c>
      <c r="P1045">
        <v>0</v>
      </c>
      <c r="Q1045" s="4">
        <v>10</v>
      </c>
    </row>
    <row r="1046" spans="1:17" x14ac:dyDescent="0.25">
      <c r="A1046">
        <v>938</v>
      </c>
      <c r="B1046" t="s">
        <v>162</v>
      </c>
      <c r="C1046">
        <v>126161</v>
      </c>
      <c r="D1046" t="s">
        <v>3357</v>
      </c>
      <c r="E1046" s="3" t="s">
        <v>4673</v>
      </c>
      <c r="G1046" t="e">
        <v>#N/A</v>
      </c>
      <c r="H1046" t="s">
        <v>3357</v>
      </c>
      <c r="I1046">
        <v>126161</v>
      </c>
      <c r="J1046" t="e">
        <v>#N/A</v>
      </c>
      <c r="K1046" t="e">
        <v>#N/A</v>
      </c>
      <c r="L1046">
        <v>115.83333333333334</v>
      </c>
      <c r="M1046">
        <v>162.16666666666669</v>
      </c>
      <c r="N1046">
        <v>115.83333333333334</v>
      </c>
      <c r="O1046">
        <v>162.16666666666669</v>
      </c>
      <c r="P1046">
        <v>0</v>
      </c>
      <c r="Q1046" s="4">
        <v>10</v>
      </c>
    </row>
    <row r="1047" spans="1:17" x14ac:dyDescent="0.25">
      <c r="A1047">
        <v>938</v>
      </c>
      <c r="B1047" t="s">
        <v>162</v>
      </c>
      <c r="C1047">
        <v>126162</v>
      </c>
      <c r="D1047" t="s">
        <v>3358</v>
      </c>
      <c r="E1047" s="3" t="s">
        <v>4673</v>
      </c>
      <c r="G1047" t="e">
        <v>#N/A</v>
      </c>
      <c r="H1047" t="s">
        <v>3358</v>
      </c>
      <c r="I1047">
        <v>126162</v>
      </c>
      <c r="J1047" t="e">
        <v>#N/A</v>
      </c>
      <c r="K1047" t="e">
        <v>#N/A</v>
      </c>
      <c r="L1047">
        <v>91.666666666666657</v>
      </c>
      <c r="M1047">
        <v>128.33333333333331</v>
      </c>
      <c r="N1047">
        <v>91.666666666666657</v>
      </c>
      <c r="O1047">
        <v>128.33333333333331</v>
      </c>
      <c r="P1047">
        <v>0</v>
      </c>
      <c r="Q1047" s="4">
        <v>10</v>
      </c>
    </row>
    <row r="1048" spans="1:17" x14ac:dyDescent="0.25">
      <c r="A1048">
        <v>938</v>
      </c>
      <c r="B1048" t="s">
        <v>162</v>
      </c>
      <c r="C1048">
        <v>126163</v>
      </c>
      <c r="D1048" t="s">
        <v>3359</v>
      </c>
      <c r="E1048" s="3" t="s">
        <v>4673</v>
      </c>
      <c r="G1048" t="e">
        <v>#N/A</v>
      </c>
      <c r="H1048" t="s">
        <v>3359</v>
      </c>
      <c r="I1048">
        <v>126163</v>
      </c>
      <c r="J1048" t="e">
        <v>#N/A</v>
      </c>
      <c r="K1048" t="e">
        <v>#N/A</v>
      </c>
      <c r="L1048">
        <v>70.833333333333329</v>
      </c>
      <c r="M1048">
        <v>107.33333333333334</v>
      </c>
      <c r="N1048">
        <v>70.833333333333329</v>
      </c>
      <c r="O1048">
        <v>107.33333333333334</v>
      </c>
      <c r="P1048">
        <v>0</v>
      </c>
      <c r="Q1048" s="4">
        <v>10</v>
      </c>
    </row>
    <row r="1049" spans="1:17" x14ac:dyDescent="0.25">
      <c r="A1049">
        <v>938</v>
      </c>
      <c r="B1049" t="s">
        <v>162</v>
      </c>
      <c r="C1049">
        <v>126169</v>
      </c>
      <c r="D1049" t="s">
        <v>3361</v>
      </c>
      <c r="E1049" s="3" t="s">
        <v>4673</v>
      </c>
      <c r="G1049" t="e">
        <v>#N/A</v>
      </c>
      <c r="H1049" t="s">
        <v>3361</v>
      </c>
      <c r="I1049">
        <v>126169</v>
      </c>
      <c r="J1049" t="e">
        <v>#N/A</v>
      </c>
      <c r="K1049" t="e">
        <v>#N/A</v>
      </c>
      <c r="L1049">
        <v>59.166666666666671</v>
      </c>
      <c r="M1049">
        <v>75.833333333333343</v>
      </c>
      <c r="N1049">
        <v>59.166666666666671</v>
      </c>
      <c r="O1049">
        <v>75.833333333333343</v>
      </c>
      <c r="P1049">
        <v>0</v>
      </c>
      <c r="Q1049" s="4">
        <v>10</v>
      </c>
    </row>
    <row r="1050" spans="1:17" x14ac:dyDescent="0.25">
      <c r="A1050">
        <v>938</v>
      </c>
      <c r="B1050" t="s">
        <v>162</v>
      </c>
      <c r="C1050">
        <v>126170</v>
      </c>
      <c r="D1050" t="s">
        <v>3362</v>
      </c>
      <c r="E1050" s="3" t="s">
        <v>4673</v>
      </c>
      <c r="G1050" t="e">
        <v>#N/A</v>
      </c>
      <c r="H1050" t="s">
        <v>3362</v>
      </c>
      <c r="I1050">
        <v>126170</v>
      </c>
      <c r="J1050" t="e">
        <v>#N/A</v>
      </c>
      <c r="K1050" t="e">
        <v>#N/A</v>
      </c>
      <c r="L1050">
        <v>30</v>
      </c>
      <c r="M1050">
        <v>47.833333333333329</v>
      </c>
      <c r="N1050">
        <v>30</v>
      </c>
      <c r="O1050">
        <v>47.833333333333329</v>
      </c>
      <c r="P1050">
        <v>0</v>
      </c>
      <c r="Q1050" s="4">
        <v>10</v>
      </c>
    </row>
    <row r="1051" spans="1:17" x14ac:dyDescent="0.25">
      <c r="A1051">
        <v>866</v>
      </c>
      <c r="B1051" t="s">
        <v>147</v>
      </c>
      <c r="C1051">
        <v>126171</v>
      </c>
      <c r="D1051" t="s">
        <v>2957</v>
      </c>
      <c r="E1051" s="3" t="s">
        <v>1969</v>
      </c>
      <c r="F1051">
        <v>36465</v>
      </c>
      <c r="G1051" t="e">
        <v>#N/A</v>
      </c>
      <c r="H1051" t="s">
        <v>2957</v>
      </c>
      <c r="I1051">
        <v>126171</v>
      </c>
      <c r="J1051" t="e">
        <v>#N/A</v>
      </c>
      <c r="K1051" t="e">
        <v>#N/A</v>
      </c>
      <c r="L1051">
        <v>56.25</v>
      </c>
      <c r="M1051">
        <v>78.75</v>
      </c>
      <c r="N1051">
        <v>56.25</v>
      </c>
      <c r="O1051">
        <v>78.75</v>
      </c>
      <c r="P1051">
        <v>0</v>
      </c>
      <c r="Q1051" s="4">
        <v>10</v>
      </c>
    </row>
    <row r="1052" spans="1:17" x14ac:dyDescent="0.25">
      <c r="A1052">
        <v>865</v>
      </c>
      <c r="B1052" t="s">
        <v>166</v>
      </c>
      <c r="C1052">
        <v>126233</v>
      </c>
      <c r="D1052" t="s">
        <v>4410</v>
      </c>
      <c r="E1052" s="3" t="s">
        <v>4670</v>
      </c>
      <c r="G1052" t="e">
        <v>#N/A</v>
      </c>
      <c r="H1052" t="s">
        <v>2943</v>
      </c>
      <c r="I1052">
        <v>126233</v>
      </c>
      <c r="J1052" t="e">
        <v>#N/A</v>
      </c>
      <c r="K1052" t="e">
        <v>#N/A</v>
      </c>
      <c r="L1052">
        <v>8.3333333333333339</v>
      </c>
      <c r="M1052">
        <v>11.666666666666668</v>
      </c>
      <c r="N1052">
        <v>8.3333333333333339</v>
      </c>
      <c r="O1052">
        <v>11.666666666666668</v>
      </c>
      <c r="P1052">
        <v>1.01</v>
      </c>
      <c r="Q1052" s="4">
        <v>11</v>
      </c>
    </row>
    <row r="1053" spans="1:17" x14ac:dyDescent="0.25">
      <c r="A1053">
        <v>865</v>
      </c>
      <c r="B1053" t="s">
        <v>166</v>
      </c>
      <c r="C1053">
        <v>126248</v>
      </c>
      <c r="D1053" t="s">
        <v>4380</v>
      </c>
      <c r="E1053" s="3" t="s">
        <v>4670</v>
      </c>
      <c r="G1053" t="e">
        <v>#N/A</v>
      </c>
      <c r="H1053" t="s">
        <v>2944</v>
      </c>
      <c r="I1053">
        <v>126248</v>
      </c>
      <c r="J1053" t="e">
        <v>#N/A</v>
      </c>
      <c r="K1053" t="e">
        <v>#N/A</v>
      </c>
      <c r="L1053">
        <v>6.25</v>
      </c>
      <c r="M1053">
        <v>8.75</v>
      </c>
      <c r="N1053">
        <v>6.25</v>
      </c>
      <c r="O1053">
        <v>8.75</v>
      </c>
      <c r="P1053">
        <v>1.01</v>
      </c>
      <c r="Q1053" s="4">
        <v>11</v>
      </c>
    </row>
    <row r="1054" spans="1:17" x14ac:dyDescent="0.25">
      <c r="A1054">
        <v>865</v>
      </c>
      <c r="B1054" t="s">
        <v>166</v>
      </c>
      <c r="C1054">
        <v>126265</v>
      </c>
      <c r="D1054" t="s">
        <v>4391</v>
      </c>
      <c r="E1054" s="3" t="s">
        <v>4670</v>
      </c>
      <c r="G1054" t="e">
        <v>#N/A</v>
      </c>
      <c r="H1054" t="s">
        <v>2945</v>
      </c>
      <c r="I1054">
        <v>126265</v>
      </c>
      <c r="J1054" t="e">
        <v>#N/A</v>
      </c>
      <c r="K1054" t="e">
        <v>#N/A</v>
      </c>
      <c r="L1054">
        <v>8.3333333333333339</v>
      </c>
      <c r="M1054">
        <v>11.666666666666668</v>
      </c>
      <c r="N1054">
        <v>8.3333333333333339</v>
      </c>
      <c r="O1054">
        <v>11.666666666666668</v>
      </c>
      <c r="P1054">
        <v>1.01</v>
      </c>
      <c r="Q1054" s="4">
        <v>11</v>
      </c>
    </row>
    <row r="1055" spans="1:17" x14ac:dyDescent="0.25">
      <c r="A1055">
        <v>865</v>
      </c>
      <c r="B1055" t="s">
        <v>166</v>
      </c>
      <c r="C1055">
        <v>126369</v>
      </c>
      <c r="D1055" t="s">
        <v>4409</v>
      </c>
      <c r="E1055" s="3" t="s">
        <v>4680</v>
      </c>
      <c r="G1055" t="e">
        <v>#N/A</v>
      </c>
      <c r="H1055" t="s">
        <v>2946</v>
      </c>
      <c r="I1055">
        <v>126369</v>
      </c>
      <c r="J1055" t="e">
        <v>#N/A</v>
      </c>
      <c r="K1055" t="e">
        <v>#N/A</v>
      </c>
      <c r="L1055">
        <v>6.25</v>
      </c>
      <c r="M1055">
        <v>8.75</v>
      </c>
      <c r="N1055">
        <v>6.25</v>
      </c>
      <c r="O1055">
        <v>8.75</v>
      </c>
      <c r="P1055">
        <v>1.01</v>
      </c>
      <c r="Q1055" s="4">
        <v>11</v>
      </c>
    </row>
    <row r="1056" spans="1:17" x14ac:dyDescent="0.25">
      <c r="A1056">
        <v>865</v>
      </c>
      <c r="B1056" t="s">
        <v>166</v>
      </c>
      <c r="C1056">
        <v>126411</v>
      </c>
      <c r="D1056" t="s">
        <v>4393</v>
      </c>
      <c r="E1056" s="3" t="s">
        <v>4668</v>
      </c>
      <c r="G1056" t="e">
        <v>#N/A</v>
      </c>
      <c r="H1056" t="s">
        <v>2947</v>
      </c>
      <c r="I1056">
        <v>126411</v>
      </c>
      <c r="J1056" t="e">
        <v>#N/A</v>
      </c>
      <c r="K1056" t="e">
        <v>#N/A</v>
      </c>
      <c r="L1056">
        <v>2.5</v>
      </c>
      <c r="M1056">
        <v>3.5</v>
      </c>
      <c r="N1056">
        <v>2.5</v>
      </c>
      <c r="O1056">
        <v>3.5</v>
      </c>
      <c r="P1056">
        <v>1.01</v>
      </c>
      <c r="Q1056" s="4">
        <v>11</v>
      </c>
    </row>
    <row r="1057" spans="1:17" x14ac:dyDescent="0.25">
      <c r="A1057">
        <v>865</v>
      </c>
      <c r="B1057" t="s">
        <v>166</v>
      </c>
      <c r="C1057">
        <v>126458</v>
      </c>
      <c r="D1057" t="s">
        <v>4405</v>
      </c>
      <c r="E1057" s="3" t="s">
        <v>4670</v>
      </c>
      <c r="G1057" t="e">
        <v>#N/A</v>
      </c>
      <c r="H1057" t="s">
        <v>2949</v>
      </c>
      <c r="I1057">
        <v>126458</v>
      </c>
      <c r="J1057" t="e">
        <v>#N/A</v>
      </c>
      <c r="K1057" t="e">
        <v>#N/A</v>
      </c>
      <c r="L1057">
        <v>5</v>
      </c>
      <c r="M1057">
        <v>7</v>
      </c>
      <c r="N1057">
        <v>5</v>
      </c>
      <c r="O1057">
        <v>7</v>
      </c>
      <c r="P1057">
        <v>1.01</v>
      </c>
      <c r="Q1057" s="4">
        <v>11</v>
      </c>
    </row>
    <row r="1058" spans="1:17" x14ac:dyDescent="0.25">
      <c r="A1058">
        <v>865</v>
      </c>
      <c r="B1058" t="s">
        <v>166</v>
      </c>
      <c r="C1058">
        <v>126473</v>
      </c>
      <c r="D1058" t="s">
        <v>4397</v>
      </c>
      <c r="E1058" s="3" t="s">
        <v>4668</v>
      </c>
      <c r="G1058" t="e">
        <v>#N/A</v>
      </c>
      <c r="H1058" t="s">
        <v>2950</v>
      </c>
      <c r="I1058">
        <v>126473</v>
      </c>
      <c r="J1058" t="e">
        <v>#N/A</v>
      </c>
      <c r="K1058" t="e">
        <v>#N/A</v>
      </c>
      <c r="L1058">
        <v>4.166666666666667</v>
      </c>
      <c r="M1058">
        <v>5.8333333333333339</v>
      </c>
      <c r="N1058">
        <v>4.166666666666667</v>
      </c>
      <c r="O1058">
        <v>5.8333333333333339</v>
      </c>
      <c r="P1058">
        <v>1.01</v>
      </c>
      <c r="Q1058" s="4">
        <v>11</v>
      </c>
    </row>
    <row r="1059" spans="1:17" x14ac:dyDescent="0.25">
      <c r="A1059">
        <v>865</v>
      </c>
      <c r="B1059" t="s">
        <v>166</v>
      </c>
      <c r="C1059">
        <v>126479</v>
      </c>
      <c r="D1059" t="s">
        <v>4375</v>
      </c>
      <c r="E1059" s="3" t="s">
        <v>4679</v>
      </c>
      <c r="G1059" t="e">
        <v>#N/A</v>
      </c>
      <c r="H1059" t="s">
        <v>2951</v>
      </c>
      <c r="I1059">
        <v>126479</v>
      </c>
      <c r="J1059" t="e">
        <v>#N/A</v>
      </c>
      <c r="K1059" t="e">
        <v>#N/A</v>
      </c>
      <c r="L1059">
        <v>10.416666666666668</v>
      </c>
      <c r="M1059">
        <v>14.583333333333334</v>
      </c>
      <c r="N1059">
        <v>10.416666666666668</v>
      </c>
      <c r="O1059">
        <v>14.583333333333334</v>
      </c>
      <c r="P1059">
        <v>1.01</v>
      </c>
      <c r="Q1059" s="4">
        <v>11</v>
      </c>
    </row>
    <row r="1060" spans="1:17" x14ac:dyDescent="0.25">
      <c r="A1060">
        <v>865</v>
      </c>
      <c r="B1060" t="s">
        <v>166</v>
      </c>
      <c r="C1060">
        <v>126492</v>
      </c>
      <c r="D1060" t="s">
        <v>4373</v>
      </c>
      <c r="E1060" s="3" t="s">
        <v>4679</v>
      </c>
      <c r="G1060" t="e">
        <v>#N/A</v>
      </c>
      <c r="H1060" t="s">
        <v>2952</v>
      </c>
      <c r="I1060">
        <v>126492</v>
      </c>
      <c r="J1060" t="e">
        <v>#N/A</v>
      </c>
      <c r="K1060" t="e">
        <v>#N/A</v>
      </c>
      <c r="L1060">
        <v>0</v>
      </c>
      <c r="M1060">
        <v>5.8333333333333339</v>
      </c>
      <c r="N1060">
        <v>0</v>
      </c>
      <c r="O1060">
        <v>5.8333333333333339</v>
      </c>
      <c r="P1060">
        <v>1.01</v>
      </c>
      <c r="Q1060" s="4">
        <v>11</v>
      </c>
    </row>
    <row r="1061" spans="1:17" x14ac:dyDescent="0.25">
      <c r="A1061">
        <v>865</v>
      </c>
      <c r="B1061" t="s">
        <v>166</v>
      </c>
      <c r="C1061">
        <v>126493</v>
      </c>
      <c r="D1061" t="s">
        <v>4372</v>
      </c>
      <c r="E1061" s="3" t="s">
        <v>4679</v>
      </c>
      <c r="G1061" t="e">
        <v>#N/A</v>
      </c>
      <c r="H1061" t="s">
        <v>2953</v>
      </c>
      <c r="I1061">
        <v>126493</v>
      </c>
      <c r="J1061" t="e">
        <v>#N/A</v>
      </c>
      <c r="K1061" t="e">
        <v>#N/A</v>
      </c>
      <c r="L1061">
        <v>8.3333333333333339</v>
      </c>
      <c r="M1061">
        <v>11.666666666666668</v>
      </c>
      <c r="N1061">
        <v>8.3333333333333339</v>
      </c>
      <c r="O1061">
        <v>11.666666666666668</v>
      </c>
      <c r="P1061">
        <v>1.01</v>
      </c>
      <c r="Q1061" s="4">
        <v>11</v>
      </c>
    </row>
    <row r="1062" spans="1:17" x14ac:dyDescent="0.25">
      <c r="A1062">
        <v>865</v>
      </c>
      <c r="B1062" t="s">
        <v>166</v>
      </c>
      <c r="C1062">
        <v>126510</v>
      </c>
      <c r="D1062" t="s">
        <v>4386</v>
      </c>
      <c r="E1062" s="3" t="s">
        <v>4679</v>
      </c>
      <c r="F1062">
        <v>1</v>
      </c>
      <c r="G1062" t="e">
        <v>#N/A</v>
      </c>
      <c r="H1062" t="s">
        <v>2954</v>
      </c>
      <c r="I1062">
        <v>126510</v>
      </c>
      <c r="J1062" t="e">
        <v>#N/A</v>
      </c>
      <c r="K1062" t="e">
        <v>#N/A</v>
      </c>
      <c r="L1062">
        <v>3.333333333333333</v>
      </c>
      <c r="M1062">
        <v>4.6666666666666661</v>
      </c>
      <c r="N1062">
        <v>3.333333333333333</v>
      </c>
      <c r="O1062">
        <v>4.6666666666666661</v>
      </c>
      <c r="P1062">
        <v>1.01</v>
      </c>
      <c r="Q1062" s="4">
        <v>11</v>
      </c>
    </row>
    <row r="1063" spans="1:17" x14ac:dyDescent="0.25">
      <c r="A1063">
        <v>866</v>
      </c>
      <c r="B1063" t="s">
        <v>147</v>
      </c>
      <c r="C1063">
        <v>126549</v>
      </c>
      <c r="D1063" t="s">
        <v>2960</v>
      </c>
      <c r="E1063" s="3" t="s">
        <v>4673</v>
      </c>
      <c r="G1063" t="e">
        <v>#N/A</v>
      </c>
      <c r="H1063" t="s">
        <v>2960</v>
      </c>
      <c r="I1063">
        <v>126549</v>
      </c>
      <c r="J1063" t="e">
        <v>#N/A</v>
      </c>
      <c r="K1063" t="e">
        <v>#N/A</v>
      </c>
      <c r="L1063">
        <v>127.5</v>
      </c>
      <c r="M1063">
        <v>178.5</v>
      </c>
      <c r="N1063">
        <v>127.5</v>
      </c>
      <c r="O1063">
        <v>178.5</v>
      </c>
      <c r="P1063">
        <v>0</v>
      </c>
      <c r="Q1063" s="4">
        <v>10</v>
      </c>
    </row>
    <row r="1064" spans="1:17" x14ac:dyDescent="0.25">
      <c r="A1064">
        <v>865</v>
      </c>
      <c r="B1064" t="s">
        <v>166</v>
      </c>
      <c r="C1064">
        <v>126550</v>
      </c>
      <c r="D1064" t="s">
        <v>4737</v>
      </c>
      <c r="E1064" s="3" t="s">
        <v>4673</v>
      </c>
      <c r="F1064">
        <v>1</v>
      </c>
      <c r="G1064" t="e">
        <v>#N/A</v>
      </c>
      <c r="H1064" t="s">
        <v>2956</v>
      </c>
      <c r="I1064">
        <v>126550</v>
      </c>
      <c r="J1064" t="e">
        <v>#N/A</v>
      </c>
      <c r="K1064" t="e">
        <v>#N/A</v>
      </c>
      <c r="L1064">
        <v>39.583333333333336</v>
      </c>
      <c r="M1064">
        <v>55.416666666666671</v>
      </c>
      <c r="N1064">
        <v>39.583333333333336</v>
      </c>
      <c r="O1064">
        <v>55.416666666666671</v>
      </c>
      <c r="P1064">
        <v>0</v>
      </c>
      <c r="Q1064" s="4">
        <v>10</v>
      </c>
    </row>
    <row r="1065" spans="1:17" x14ac:dyDescent="0.25">
      <c r="A1065">
        <v>317</v>
      </c>
      <c r="B1065" t="s">
        <v>119</v>
      </c>
      <c r="C1065">
        <v>127046</v>
      </c>
      <c r="D1065" t="s">
        <v>4038</v>
      </c>
      <c r="E1065" s="3" t="s">
        <v>4670</v>
      </c>
      <c r="F1065">
        <v>38961</v>
      </c>
      <c r="G1065" t="e">
        <v>#N/A</v>
      </c>
      <c r="H1065" t="s">
        <v>2270</v>
      </c>
      <c r="I1065">
        <v>127046</v>
      </c>
      <c r="J1065" t="e">
        <v>#N/A</v>
      </c>
      <c r="K1065" t="e">
        <v>#N/A</v>
      </c>
      <c r="L1065">
        <v>0</v>
      </c>
      <c r="M1065">
        <v>2.333333333333333</v>
      </c>
      <c r="N1065">
        <v>0</v>
      </c>
      <c r="O1065">
        <v>2.333333333333333</v>
      </c>
      <c r="P1065">
        <v>1.08</v>
      </c>
      <c r="Q1065" s="4">
        <v>11</v>
      </c>
    </row>
    <row r="1066" spans="1:17" x14ac:dyDescent="0.25">
      <c r="A1066">
        <v>344</v>
      </c>
      <c r="B1066" t="s">
        <v>168</v>
      </c>
      <c r="C1066">
        <v>127715</v>
      </c>
      <c r="D1066" t="s">
        <v>2462</v>
      </c>
      <c r="E1066" s="3" t="s">
        <v>4673</v>
      </c>
      <c r="F1066">
        <v>38596</v>
      </c>
      <c r="G1066" t="e">
        <v>#N/A</v>
      </c>
      <c r="H1066" t="s">
        <v>2462</v>
      </c>
      <c r="I1066">
        <v>127715</v>
      </c>
      <c r="J1066" t="e">
        <v>#N/A</v>
      </c>
      <c r="K1066" t="e">
        <v>#N/A</v>
      </c>
      <c r="L1066">
        <v>59.166666666666671</v>
      </c>
      <c r="M1066">
        <v>93.333333333333343</v>
      </c>
      <c r="N1066">
        <v>59.166666666666671</v>
      </c>
      <c r="O1066">
        <v>93.333333333333343</v>
      </c>
      <c r="P1066">
        <v>0</v>
      </c>
      <c r="Q1066" s="4">
        <v>10</v>
      </c>
    </row>
    <row r="1067" spans="1:17" x14ac:dyDescent="0.25">
      <c r="A1067">
        <v>352</v>
      </c>
      <c r="B1067" t="s">
        <v>96</v>
      </c>
      <c r="C1067">
        <v>127802</v>
      </c>
      <c r="D1067" t="s">
        <v>2493</v>
      </c>
      <c r="E1067" s="3" t="s">
        <v>4673</v>
      </c>
      <c r="F1067">
        <v>38596</v>
      </c>
      <c r="G1067" t="e">
        <v>#N/A</v>
      </c>
      <c r="H1067" t="s">
        <v>2493</v>
      </c>
      <c r="I1067">
        <v>127802</v>
      </c>
      <c r="J1067" t="e">
        <v>#N/A</v>
      </c>
      <c r="K1067" t="e">
        <v>#N/A</v>
      </c>
      <c r="L1067">
        <v>64.583333333333329</v>
      </c>
      <c r="M1067">
        <v>90.416666666666657</v>
      </c>
      <c r="N1067">
        <v>64.583333333333329</v>
      </c>
      <c r="O1067">
        <v>90.416666666666657</v>
      </c>
      <c r="P1067">
        <v>0</v>
      </c>
      <c r="Q1067" s="4">
        <v>10</v>
      </c>
    </row>
    <row r="1068" spans="1:17" x14ac:dyDescent="0.25">
      <c r="A1068">
        <v>872</v>
      </c>
      <c r="B1068" t="s">
        <v>169</v>
      </c>
      <c r="C1068">
        <v>128088</v>
      </c>
      <c r="D1068" t="s">
        <v>2981</v>
      </c>
      <c r="E1068" s="3" t="s">
        <v>1969</v>
      </c>
      <c r="F1068">
        <v>38473</v>
      </c>
      <c r="G1068" t="e">
        <v>#N/A</v>
      </c>
      <c r="H1068" t="s">
        <v>2981</v>
      </c>
      <c r="I1068">
        <v>128088</v>
      </c>
      <c r="J1068" t="e">
        <v>#N/A</v>
      </c>
      <c r="K1068" t="e">
        <v>#N/A</v>
      </c>
      <c r="L1068">
        <v>0</v>
      </c>
      <c r="M1068">
        <v>0</v>
      </c>
      <c r="N1068">
        <v>0</v>
      </c>
      <c r="O1068">
        <v>0</v>
      </c>
      <c r="P1068">
        <v>0</v>
      </c>
      <c r="Q1068" s="4">
        <v>10</v>
      </c>
    </row>
    <row r="1069" spans="1:17" x14ac:dyDescent="0.25">
      <c r="A1069">
        <v>838</v>
      </c>
      <c r="B1069" t="s">
        <v>57</v>
      </c>
      <c r="C1069">
        <v>130316</v>
      </c>
      <c r="D1069" t="s">
        <v>2779</v>
      </c>
      <c r="E1069" s="3" t="s">
        <v>1969</v>
      </c>
      <c r="F1069">
        <v>36948</v>
      </c>
      <c r="G1069" t="e">
        <v>#N/A</v>
      </c>
      <c r="H1069" t="s">
        <v>2779</v>
      </c>
      <c r="I1069">
        <v>130316</v>
      </c>
      <c r="J1069" t="e">
        <v>#N/A</v>
      </c>
      <c r="K1069" t="e">
        <v>#N/A</v>
      </c>
      <c r="L1069">
        <v>28.333333333333336</v>
      </c>
      <c r="M1069">
        <v>39.666666666666671</v>
      </c>
      <c r="N1069">
        <v>28.333333333333336</v>
      </c>
      <c r="O1069">
        <v>39.666666666666671</v>
      </c>
      <c r="P1069">
        <v>0</v>
      </c>
      <c r="Q1069" s="4">
        <v>10</v>
      </c>
    </row>
    <row r="1070" spans="1:17" x14ac:dyDescent="0.25">
      <c r="A1070">
        <v>301</v>
      </c>
      <c r="B1070" t="s">
        <v>23</v>
      </c>
      <c r="C1070">
        <v>130340</v>
      </c>
      <c r="D1070" t="s">
        <v>2103</v>
      </c>
      <c r="E1070" s="3" t="s">
        <v>4670</v>
      </c>
      <c r="F1070">
        <v>34943</v>
      </c>
      <c r="G1070" t="e">
        <v>#N/A</v>
      </c>
      <c r="H1070" t="s">
        <v>2103</v>
      </c>
      <c r="I1070">
        <v>130340</v>
      </c>
      <c r="J1070" t="e">
        <v>#N/A</v>
      </c>
      <c r="K1070" t="e">
        <v>#N/A</v>
      </c>
      <c r="L1070">
        <v>15</v>
      </c>
      <c r="M1070">
        <v>21</v>
      </c>
      <c r="N1070">
        <v>15</v>
      </c>
      <c r="O1070">
        <v>21</v>
      </c>
      <c r="P1070">
        <v>1.1299999999999999</v>
      </c>
      <c r="Q1070" s="4">
        <v>11</v>
      </c>
    </row>
    <row r="1071" spans="1:17" x14ac:dyDescent="0.25">
      <c r="A1071">
        <v>919</v>
      </c>
      <c r="B1071" t="s">
        <v>76</v>
      </c>
      <c r="C1071">
        <v>130344</v>
      </c>
      <c r="D1071" t="s">
        <v>3199</v>
      </c>
      <c r="E1071" s="3" t="s">
        <v>1969</v>
      </c>
      <c r="F1071">
        <v>34943</v>
      </c>
      <c r="G1071" t="e">
        <v>#N/A</v>
      </c>
      <c r="H1071" t="s">
        <v>3199</v>
      </c>
      <c r="I1071">
        <v>130344</v>
      </c>
      <c r="J1071" t="e">
        <v>#N/A</v>
      </c>
      <c r="K1071" t="e">
        <v>#N/A</v>
      </c>
      <c r="L1071">
        <v>13.75</v>
      </c>
      <c r="M1071">
        <v>19.25</v>
      </c>
      <c r="N1071">
        <v>13.75</v>
      </c>
      <c r="O1071">
        <v>19.25</v>
      </c>
      <c r="P1071">
        <v>0</v>
      </c>
      <c r="Q1071" s="4">
        <v>10</v>
      </c>
    </row>
    <row r="1072" spans="1:17" x14ac:dyDescent="0.25">
      <c r="A1072">
        <v>919</v>
      </c>
      <c r="B1072" t="s">
        <v>76</v>
      </c>
      <c r="C1072">
        <v>130349</v>
      </c>
      <c r="D1072" t="s">
        <v>3201</v>
      </c>
      <c r="E1072" s="3" t="s">
        <v>1969</v>
      </c>
      <c r="F1072">
        <v>34943</v>
      </c>
      <c r="G1072" t="e">
        <v>#N/A</v>
      </c>
      <c r="H1072" t="s">
        <v>3201</v>
      </c>
      <c r="I1072">
        <v>130349</v>
      </c>
      <c r="J1072" t="e">
        <v>#N/A</v>
      </c>
      <c r="K1072" t="e">
        <v>#N/A</v>
      </c>
      <c r="L1072">
        <v>25.416666666666664</v>
      </c>
      <c r="M1072">
        <v>35.583333333333329</v>
      </c>
      <c r="N1072">
        <v>25.416666666666664</v>
      </c>
      <c r="O1072">
        <v>35.583333333333329</v>
      </c>
      <c r="P1072">
        <v>0</v>
      </c>
      <c r="Q1072" s="4">
        <v>10</v>
      </c>
    </row>
    <row r="1073" spans="1:17" x14ac:dyDescent="0.25">
      <c r="A1073">
        <v>856</v>
      </c>
      <c r="B1073" t="s">
        <v>90</v>
      </c>
      <c r="C1073">
        <v>130353</v>
      </c>
      <c r="D1073" t="s">
        <v>2238</v>
      </c>
      <c r="E1073" s="3" t="s">
        <v>4673</v>
      </c>
      <c r="F1073">
        <v>34943</v>
      </c>
      <c r="G1073" t="e">
        <v>#N/A</v>
      </c>
      <c r="H1073" t="s">
        <v>2929</v>
      </c>
      <c r="I1073">
        <v>130353</v>
      </c>
      <c r="J1073" t="e">
        <v>#N/A</v>
      </c>
      <c r="K1073" t="e">
        <v>#N/A</v>
      </c>
      <c r="L1073">
        <v>53.75</v>
      </c>
      <c r="M1073">
        <v>75.25</v>
      </c>
      <c r="N1073">
        <v>53.75</v>
      </c>
      <c r="O1073">
        <v>75.25</v>
      </c>
      <c r="P1073">
        <v>0</v>
      </c>
      <c r="Q1073" s="4">
        <v>10</v>
      </c>
    </row>
    <row r="1074" spans="1:17" x14ac:dyDescent="0.25">
      <c r="A1074">
        <v>301</v>
      </c>
      <c r="B1074" t="s">
        <v>23</v>
      </c>
      <c r="C1074">
        <v>130357</v>
      </c>
      <c r="D1074" t="s">
        <v>3899</v>
      </c>
      <c r="E1074" s="3" t="s">
        <v>4670</v>
      </c>
      <c r="F1074">
        <v>34943</v>
      </c>
      <c r="G1074" t="e">
        <v>#N/A</v>
      </c>
      <c r="H1074" t="s">
        <v>2102</v>
      </c>
      <c r="I1074">
        <v>130357</v>
      </c>
      <c r="J1074" t="e">
        <v>#N/A</v>
      </c>
      <c r="K1074" t="e">
        <v>#N/A</v>
      </c>
      <c r="L1074">
        <v>8.3333333333333339</v>
      </c>
      <c r="M1074">
        <v>11.666666666666668</v>
      </c>
      <c r="N1074">
        <v>8.3333333333333339</v>
      </c>
      <c r="O1074">
        <v>11.666666666666668</v>
      </c>
      <c r="P1074">
        <v>1.1299999999999999</v>
      </c>
      <c r="Q1074" s="4">
        <v>11</v>
      </c>
    </row>
    <row r="1075" spans="1:17" x14ac:dyDescent="0.25">
      <c r="A1075">
        <v>309</v>
      </c>
      <c r="B1075" t="s">
        <v>71</v>
      </c>
      <c r="C1075">
        <v>130358</v>
      </c>
      <c r="D1075" t="s">
        <v>2194</v>
      </c>
      <c r="E1075" s="3" t="s">
        <v>4670</v>
      </c>
      <c r="F1075">
        <v>35065</v>
      </c>
      <c r="G1075" t="e">
        <v>#N/A</v>
      </c>
      <c r="H1075" t="s">
        <v>2194</v>
      </c>
      <c r="I1075">
        <v>130358</v>
      </c>
      <c r="J1075" t="e">
        <v>#N/A</v>
      </c>
      <c r="K1075" t="e">
        <v>#N/A</v>
      </c>
      <c r="L1075">
        <v>0</v>
      </c>
      <c r="M1075">
        <v>1.75</v>
      </c>
      <c r="N1075">
        <v>0</v>
      </c>
      <c r="O1075">
        <v>1.75</v>
      </c>
      <c r="P1075">
        <v>1.1299999999999999</v>
      </c>
      <c r="Q1075" s="4">
        <v>11</v>
      </c>
    </row>
    <row r="1076" spans="1:17" x14ac:dyDescent="0.25">
      <c r="A1076">
        <v>919</v>
      </c>
      <c r="B1076" t="s">
        <v>76</v>
      </c>
      <c r="C1076">
        <v>130359</v>
      </c>
      <c r="D1076" t="s">
        <v>3200</v>
      </c>
      <c r="E1076" s="3" t="s">
        <v>1969</v>
      </c>
      <c r="F1076">
        <v>34943</v>
      </c>
      <c r="G1076" t="e">
        <v>#N/A</v>
      </c>
      <c r="H1076" t="s">
        <v>3200</v>
      </c>
      <c r="I1076">
        <v>130359</v>
      </c>
      <c r="J1076" t="e">
        <v>#N/A</v>
      </c>
      <c r="K1076" t="e">
        <v>#N/A</v>
      </c>
      <c r="L1076">
        <v>15</v>
      </c>
      <c r="M1076">
        <v>21</v>
      </c>
      <c r="N1076">
        <v>15</v>
      </c>
      <c r="O1076">
        <v>21</v>
      </c>
      <c r="P1076">
        <v>0</v>
      </c>
      <c r="Q1076" s="4">
        <v>10</v>
      </c>
    </row>
    <row r="1077" spans="1:17" x14ac:dyDescent="0.25">
      <c r="A1077">
        <v>919</v>
      </c>
      <c r="B1077" t="s">
        <v>76</v>
      </c>
      <c r="C1077">
        <v>130362</v>
      </c>
      <c r="D1077" t="s">
        <v>3228</v>
      </c>
      <c r="E1077" s="3" t="s">
        <v>4673</v>
      </c>
      <c r="F1077">
        <v>34943</v>
      </c>
      <c r="G1077" t="e">
        <v>#N/A</v>
      </c>
      <c r="H1077" t="s">
        <v>3228</v>
      </c>
      <c r="I1077">
        <v>130362</v>
      </c>
      <c r="J1077" t="e">
        <v>#N/A</v>
      </c>
      <c r="K1077" t="e">
        <v>#N/A</v>
      </c>
      <c r="L1077">
        <v>36.25</v>
      </c>
      <c r="M1077">
        <v>58.333333333333336</v>
      </c>
      <c r="N1077">
        <v>36.25</v>
      </c>
      <c r="O1077">
        <v>58.333333333333336</v>
      </c>
      <c r="P1077">
        <v>0</v>
      </c>
      <c r="Q1077" s="4">
        <v>10</v>
      </c>
    </row>
    <row r="1078" spans="1:17" x14ac:dyDescent="0.25">
      <c r="A1078">
        <v>856</v>
      </c>
      <c r="B1078" t="s">
        <v>90</v>
      </c>
      <c r="C1078">
        <v>130371</v>
      </c>
      <c r="D1078" t="s">
        <v>2930</v>
      </c>
      <c r="E1078" s="3" t="s">
        <v>4673</v>
      </c>
      <c r="F1078">
        <v>34943</v>
      </c>
      <c r="G1078" t="e">
        <v>#N/A</v>
      </c>
      <c r="H1078" t="s">
        <v>2930</v>
      </c>
      <c r="I1078">
        <v>130371</v>
      </c>
      <c r="J1078" t="e">
        <v>#N/A</v>
      </c>
      <c r="K1078" t="e">
        <v>#N/A</v>
      </c>
      <c r="L1078">
        <v>181.25</v>
      </c>
      <c r="M1078">
        <v>256.08333333333337</v>
      </c>
      <c r="N1078">
        <v>181.25</v>
      </c>
      <c r="O1078">
        <v>256.08333333333337</v>
      </c>
      <c r="P1078">
        <v>0</v>
      </c>
      <c r="Q1078" s="4">
        <v>10</v>
      </c>
    </row>
    <row r="1079" spans="1:17" x14ac:dyDescent="0.25">
      <c r="A1079">
        <v>316</v>
      </c>
      <c r="B1079" t="s">
        <v>102</v>
      </c>
      <c r="C1079">
        <v>130381</v>
      </c>
      <c r="D1079" t="s">
        <v>2263</v>
      </c>
      <c r="E1079" s="3" t="s">
        <v>4670</v>
      </c>
      <c r="F1079">
        <v>35065</v>
      </c>
      <c r="G1079" t="e">
        <v>#N/A</v>
      </c>
      <c r="H1079" t="s">
        <v>2263</v>
      </c>
      <c r="I1079">
        <v>130381</v>
      </c>
      <c r="J1079" t="e">
        <v>#N/A</v>
      </c>
      <c r="K1079" t="e">
        <v>#N/A</v>
      </c>
      <c r="L1079">
        <v>6.6666666666666661</v>
      </c>
      <c r="M1079">
        <v>9.3333333333333321</v>
      </c>
      <c r="N1079">
        <v>6.6666666666666661</v>
      </c>
      <c r="O1079">
        <v>9.3333333333333321</v>
      </c>
      <c r="P1079">
        <v>1.1299999999999999</v>
      </c>
      <c r="Q1079" s="4">
        <v>11</v>
      </c>
    </row>
    <row r="1080" spans="1:17" x14ac:dyDescent="0.25">
      <c r="A1080">
        <v>209</v>
      </c>
      <c r="B1080" t="s">
        <v>92</v>
      </c>
      <c r="C1080">
        <v>130856</v>
      </c>
      <c r="D1080" t="s">
        <v>2028</v>
      </c>
      <c r="E1080" s="3" t="s">
        <v>1969</v>
      </c>
      <c r="F1080">
        <v>38596</v>
      </c>
      <c r="G1080" t="e">
        <v>#N/A</v>
      </c>
      <c r="H1080" t="s">
        <v>2028</v>
      </c>
      <c r="I1080">
        <v>130856</v>
      </c>
      <c r="J1080" t="e">
        <v>#N/A</v>
      </c>
      <c r="K1080" t="e">
        <v>#N/A</v>
      </c>
      <c r="L1080">
        <v>66.666666666666671</v>
      </c>
      <c r="M1080">
        <v>93.333333333333343</v>
      </c>
      <c r="N1080">
        <v>66.666666666666671</v>
      </c>
      <c r="O1080">
        <v>93.333333333333343</v>
      </c>
      <c r="P1080">
        <v>0</v>
      </c>
      <c r="Q1080" s="4">
        <v>10</v>
      </c>
    </row>
    <row r="1081" spans="1:17" x14ac:dyDescent="0.25">
      <c r="A1081">
        <v>384</v>
      </c>
      <c r="B1081" t="s">
        <v>154</v>
      </c>
      <c r="C1081">
        <v>130863</v>
      </c>
      <c r="D1081" t="s">
        <v>4614</v>
      </c>
      <c r="E1081" s="3" t="s">
        <v>4670</v>
      </c>
      <c r="F1081">
        <v>35309</v>
      </c>
      <c r="G1081" t="e">
        <v>#N/A</v>
      </c>
      <c r="H1081" t="s">
        <v>2614</v>
      </c>
      <c r="I1081">
        <v>130863</v>
      </c>
      <c r="J1081" t="e">
        <v>#N/A</v>
      </c>
      <c r="K1081" t="e">
        <v>#N/A</v>
      </c>
      <c r="L1081">
        <v>5</v>
      </c>
      <c r="M1081">
        <v>7</v>
      </c>
      <c r="N1081">
        <v>5</v>
      </c>
      <c r="O1081">
        <v>7</v>
      </c>
      <c r="P1081">
        <v>1</v>
      </c>
      <c r="Q1081" s="4">
        <v>11</v>
      </c>
    </row>
    <row r="1082" spans="1:17" x14ac:dyDescent="0.25">
      <c r="A1082">
        <v>937</v>
      </c>
      <c r="B1082" t="s">
        <v>159</v>
      </c>
      <c r="C1082">
        <v>130877</v>
      </c>
      <c r="D1082" t="s">
        <v>3336</v>
      </c>
      <c r="E1082" s="3" t="s">
        <v>4668</v>
      </c>
      <c r="F1082">
        <v>35309</v>
      </c>
      <c r="G1082" t="e">
        <v>#N/A</v>
      </c>
      <c r="H1082" t="s">
        <v>3336</v>
      </c>
      <c r="I1082">
        <v>130877</v>
      </c>
      <c r="J1082" t="e">
        <v>#N/A</v>
      </c>
      <c r="K1082" t="e">
        <v>#N/A</v>
      </c>
      <c r="L1082">
        <v>3.333333333333333</v>
      </c>
      <c r="M1082">
        <v>4.6666666666666661</v>
      </c>
      <c r="N1082">
        <v>3.333333333333333</v>
      </c>
      <c r="O1082">
        <v>4.6666666666666661</v>
      </c>
      <c r="P1082">
        <v>1.01</v>
      </c>
      <c r="Q1082" s="4">
        <v>11</v>
      </c>
    </row>
    <row r="1083" spans="1:17" x14ac:dyDescent="0.25">
      <c r="A1083">
        <v>937</v>
      </c>
      <c r="B1083" t="s">
        <v>159</v>
      </c>
      <c r="C1083">
        <v>130883</v>
      </c>
      <c r="D1083" t="s">
        <v>3335</v>
      </c>
      <c r="E1083" s="3" t="s">
        <v>4680</v>
      </c>
      <c r="F1083">
        <v>35309</v>
      </c>
      <c r="G1083" t="e">
        <v>#N/A</v>
      </c>
      <c r="H1083" t="s">
        <v>3335</v>
      </c>
      <c r="I1083">
        <v>130883</v>
      </c>
      <c r="J1083" t="e">
        <v>#N/A</v>
      </c>
      <c r="K1083" t="e">
        <v>#N/A</v>
      </c>
      <c r="L1083">
        <v>3.333333333333333</v>
      </c>
      <c r="M1083">
        <v>4.6666666666666661</v>
      </c>
      <c r="N1083">
        <v>3.333333333333333</v>
      </c>
      <c r="O1083">
        <v>4.6666666666666661</v>
      </c>
      <c r="P1083">
        <v>1.01</v>
      </c>
      <c r="Q1083" s="4">
        <v>11</v>
      </c>
    </row>
    <row r="1084" spans="1:17" x14ac:dyDescent="0.25">
      <c r="A1084">
        <v>937</v>
      </c>
      <c r="B1084" t="s">
        <v>159</v>
      </c>
      <c r="C1084">
        <v>130885</v>
      </c>
      <c r="D1084" t="s">
        <v>3332</v>
      </c>
      <c r="E1084" s="3" t="s">
        <v>4670</v>
      </c>
      <c r="F1084">
        <v>35309</v>
      </c>
      <c r="G1084" t="e">
        <v>#N/A</v>
      </c>
      <c r="H1084" t="s">
        <v>3332</v>
      </c>
      <c r="I1084">
        <v>130885</v>
      </c>
      <c r="J1084" t="e">
        <v>#N/A</v>
      </c>
      <c r="K1084" t="e">
        <v>#N/A</v>
      </c>
      <c r="L1084">
        <v>4.166666666666667</v>
      </c>
      <c r="M1084">
        <v>5.8333333333333339</v>
      </c>
      <c r="N1084">
        <v>4.166666666666667</v>
      </c>
      <c r="O1084">
        <v>5.8333333333333339</v>
      </c>
      <c r="P1084">
        <v>1.01</v>
      </c>
      <c r="Q1084" s="4">
        <v>11</v>
      </c>
    </row>
    <row r="1085" spans="1:17" x14ac:dyDescent="0.25">
      <c r="A1085">
        <v>937</v>
      </c>
      <c r="B1085" t="s">
        <v>159</v>
      </c>
      <c r="C1085">
        <v>130897</v>
      </c>
      <c r="D1085" t="s">
        <v>3333</v>
      </c>
      <c r="E1085" s="3" t="s">
        <v>4670</v>
      </c>
      <c r="F1085">
        <v>35309</v>
      </c>
      <c r="G1085" t="e">
        <v>#N/A</v>
      </c>
      <c r="H1085" t="s">
        <v>3333</v>
      </c>
      <c r="I1085">
        <v>130897</v>
      </c>
      <c r="J1085" t="e">
        <v>#N/A</v>
      </c>
      <c r="K1085" t="e">
        <v>#N/A</v>
      </c>
      <c r="L1085">
        <v>3.333333333333333</v>
      </c>
      <c r="M1085">
        <v>4.6666666666666661</v>
      </c>
      <c r="N1085">
        <v>3.333333333333333</v>
      </c>
      <c r="O1085">
        <v>4.6666666666666661</v>
      </c>
      <c r="P1085">
        <v>1.01</v>
      </c>
      <c r="Q1085" s="4">
        <v>11</v>
      </c>
    </row>
    <row r="1086" spans="1:17" x14ac:dyDescent="0.25">
      <c r="A1086">
        <v>301</v>
      </c>
      <c r="B1086" t="s">
        <v>23</v>
      </c>
      <c r="C1086">
        <v>130919</v>
      </c>
      <c r="D1086" t="s">
        <v>2104</v>
      </c>
      <c r="E1086" s="3" t="s">
        <v>4670</v>
      </c>
      <c r="F1086">
        <v>35309</v>
      </c>
      <c r="G1086" t="e">
        <v>#N/A</v>
      </c>
      <c r="H1086" t="s">
        <v>2104</v>
      </c>
      <c r="I1086">
        <v>130919</v>
      </c>
      <c r="J1086" t="e">
        <v>#N/A</v>
      </c>
      <c r="K1086" t="e">
        <v>#N/A</v>
      </c>
      <c r="L1086">
        <v>3.333333333333333</v>
      </c>
      <c r="M1086">
        <v>4.6666666666666661</v>
      </c>
      <c r="N1086">
        <v>3.333333333333333</v>
      </c>
      <c r="O1086">
        <v>4.6666666666666661</v>
      </c>
      <c r="P1086">
        <v>1.1299999999999999</v>
      </c>
      <c r="Q1086" s="4">
        <v>11</v>
      </c>
    </row>
    <row r="1087" spans="1:17" x14ac:dyDescent="0.25">
      <c r="A1087">
        <v>319</v>
      </c>
      <c r="B1087" t="s">
        <v>146</v>
      </c>
      <c r="C1087">
        <v>130934</v>
      </c>
      <c r="D1087" t="s">
        <v>4050</v>
      </c>
      <c r="E1087" s="3" t="s">
        <v>4679</v>
      </c>
      <c r="F1087">
        <v>35309</v>
      </c>
      <c r="G1087" t="e">
        <v>#N/A</v>
      </c>
      <c r="H1087" t="s">
        <v>2288</v>
      </c>
      <c r="I1087">
        <v>130934</v>
      </c>
      <c r="J1087" t="e">
        <v>#N/A</v>
      </c>
      <c r="K1087" t="e">
        <v>#N/A</v>
      </c>
      <c r="L1087">
        <v>21.666666666666664</v>
      </c>
      <c r="M1087">
        <v>30.333333333333332</v>
      </c>
      <c r="N1087">
        <v>21.666666666666664</v>
      </c>
      <c r="O1087">
        <v>30.333333333333332</v>
      </c>
      <c r="P1087">
        <v>1.1000000000000001</v>
      </c>
      <c r="Q1087" s="4">
        <v>11</v>
      </c>
    </row>
    <row r="1088" spans="1:17" x14ac:dyDescent="0.25">
      <c r="A1088">
        <v>390</v>
      </c>
      <c r="B1088" t="s">
        <v>64</v>
      </c>
      <c r="C1088">
        <v>130942</v>
      </c>
      <c r="D1088" t="s">
        <v>4738</v>
      </c>
      <c r="E1088" s="3" t="s">
        <v>4673</v>
      </c>
      <c r="F1088">
        <v>35674</v>
      </c>
      <c r="G1088" t="e">
        <v>#N/A</v>
      </c>
      <c r="H1088" t="s">
        <v>2628</v>
      </c>
      <c r="I1088">
        <v>130942</v>
      </c>
      <c r="J1088" t="e">
        <v>#N/A</v>
      </c>
      <c r="K1088" t="e">
        <v>#N/A</v>
      </c>
      <c r="L1088">
        <v>53.75</v>
      </c>
      <c r="M1088">
        <v>75.25</v>
      </c>
      <c r="N1088">
        <v>53.75</v>
      </c>
      <c r="O1088">
        <v>75.25</v>
      </c>
      <c r="P1088">
        <v>0</v>
      </c>
      <c r="Q1088" s="4">
        <v>10</v>
      </c>
    </row>
    <row r="1089" spans="1:17" x14ac:dyDescent="0.25">
      <c r="A1089">
        <v>308</v>
      </c>
      <c r="B1089" t="s">
        <v>62</v>
      </c>
      <c r="C1089">
        <v>130958</v>
      </c>
      <c r="D1089" t="s">
        <v>2190</v>
      </c>
      <c r="E1089" s="3" t="s">
        <v>4673</v>
      </c>
      <c r="F1089">
        <v>35309</v>
      </c>
      <c r="G1089" t="e">
        <v>#N/A</v>
      </c>
      <c r="H1089" t="s">
        <v>2190</v>
      </c>
      <c r="I1089">
        <v>130958</v>
      </c>
      <c r="J1089" t="e">
        <v>#N/A</v>
      </c>
      <c r="K1089" t="e">
        <v>#N/A</v>
      </c>
      <c r="L1089">
        <v>60.416666666666671</v>
      </c>
      <c r="M1089">
        <v>84.583333333333343</v>
      </c>
      <c r="N1089">
        <v>60.416666666666671</v>
      </c>
      <c r="O1089">
        <v>84.583333333333343</v>
      </c>
      <c r="P1089">
        <v>0</v>
      </c>
      <c r="Q1089" s="4">
        <v>10</v>
      </c>
    </row>
    <row r="1090" spans="1:17" x14ac:dyDescent="0.25">
      <c r="A1090">
        <v>341</v>
      </c>
      <c r="B1090" t="s">
        <v>94</v>
      </c>
      <c r="C1090">
        <v>130961</v>
      </c>
      <c r="D1090" t="s">
        <v>4739</v>
      </c>
      <c r="E1090" s="3" t="s">
        <v>4673</v>
      </c>
      <c r="F1090">
        <v>35309</v>
      </c>
      <c r="G1090" t="e">
        <v>#N/A</v>
      </c>
      <c r="H1090" t="s">
        <v>2413</v>
      </c>
      <c r="I1090">
        <v>130961</v>
      </c>
      <c r="J1090" t="e">
        <v>#N/A</v>
      </c>
      <c r="K1090" t="e">
        <v>#N/A</v>
      </c>
      <c r="L1090">
        <v>37.5</v>
      </c>
      <c r="M1090">
        <v>52.5</v>
      </c>
      <c r="N1090">
        <v>37.5</v>
      </c>
      <c r="O1090">
        <v>52.5</v>
      </c>
      <c r="P1090">
        <v>0</v>
      </c>
      <c r="Q1090" s="4">
        <v>10</v>
      </c>
    </row>
    <row r="1091" spans="1:17" x14ac:dyDescent="0.25">
      <c r="A1091">
        <v>885</v>
      </c>
      <c r="B1091" t="s">
        <v>171</v>
      </c>
      <c r="C1091">
        <v>130984</v>
      </c>
      <c r="D1091" t="s">
        <v>3048</v>
      </c>
      <c r="E1091" s="3" t="s">
        <v>1969</v>
      </c>
      <c r="F1091">
        <v>34578</v>
      </c>
      <c r="G1091" t="e">
        <v>#N/A</v>
      </c>
      <c r="H1091" t="s">
        <v>3048</v>
      </c>
      <c r="I1091">
        <v>130984</v>
      </c>
      <c r="J1091" t="e">
        <v>#N/A</v>
      </c>
      <c r="K1091" t="e">
        <v>#N/A</v>
      </c>
      <c r="L1091">
        <v>22.5</v>
      </c>
      <c r="M1091">
        <v>31.5</v>
      </c>
      <c r="N1091">
        <v>22.5</v>
      </c>
      <c r="O1091">
        <v>31.5</v>
      </c>
      <c r="P1091">
        <v>0</v>
      </c>
      <c r="Q1091" s="4">
        <v>10</v>
      </c>
    </row>
    <row r="1092" spans="1:17" x14ac:dyDescent="0.25">
      <c r="A1092">
        <v>885</v>
      </c>
      <c r="B1092" t="s">
        <v>171</v>
      </c>
      <c r="C1092">
        <v>130987</v>
      </c>
      <c r="D1092" t="s">
        <v>3049</v>
      </c>
      <c r="E1092" s="3" t="s">
        <v>1969</v>
      </c>
      <c r="F1092">
        <v>34578</v>
      </c>
      <c r="G1092" t="e">
        <v>#N/A</v>
      </c>
      <c r="H1092" t="s">
        <v>3049</v>
      </c>
      <c r="I1092">
        <v>130987</v>
      </c>
      <c r="J1092" t="e">
        <v>#N/A</v>
      </c>
      <c r="K1092" t="e">
        <v>#N/A</v>
      </c>
      <c r="L1092">
        <v>14.583333333333332</v>
      </c>
      <c r="M1092">
        <v>20.416666666666664</v>
      </c>
      <c r="N1092">
        <v>14.583333333333332</v>
      </c>
      <c r="O1092">
        <v>20.416666666666664</v>
      </c>
      <c r="P1092">
        <v>0</v>
      </c>
      <c r="Q1092" s="4">
        <v>10</v>
      </c>
    </row>
    <row r="1093" spans="1:17" x14ac:dyDescent="0.25">
      <c r="A1093">
        <v>884</v>
      </c>
      <c r="B1093" t="s">
        <v>4454</v>
      </c>
      <c r="C1093">
        <v>130991</v>
      </c>
      <c r="D1093" t="s">
        <v>3041</v>
      </c>
      <c r="E1093" s="3" t="s">
        <v>1969</v>
      </c>
      <c r="F1093">
        <v>34578</v>
      </c>
      <c r="G1093" t="e">
        <v>#N/A</v>
      </c>
      <c r="H1093" t="s">
        <v>3041</v>
      </c>
      <c r="I1093">
        <v>130991</v>
      </c>
      <c r="J1093" t="e">
        <v>#N/A</v>
      </c>
      <c r="K1093" t="e">
        <v>#N/A</v>
      </c>
      <c r="L1093">
        <v>27.5</v>
      </c>
      <c r="M1093">
        <v>38.5</v>
      </c>
      <c r="N1093">
        <v>27.5</v>
      </c>
      <c r="O1093">
        <v>38.5</v>
      </c>
      <c r="P1093">
        <v>0</v>
      </c>
      <c r="Q1093" s="4">
        <v>10</v>
      </c>
    </row>
    <row r="1094" spans="1:17" x14ac:dyDescent="0.25">
      <c r="A1094">
        <v>886</v>
      </c>
      <c r="B1094" t="s">
        <v>82</v>
      </c>
      <c r="C1094">
        <v>131020</v>
      </c>
      <c r="D1094" t="s">
        <v>3074</v>
      </c>
      <c r="E1094" s="3" t="s">
        <v>4680</v>
      </c>
      <c r="F1094">
        <v>38961</v>
      </c>
      <c r="G1094" t="e">
        <v>#N/A</v>
      </c>
      <c r="H1094" t="s">
        <v>3074</v>
      </c>
      <c r="I1094">
        <v>131020</v>
      </c>
      <c r="J1094" t="e">
        <v>#N/A</v>
      </c>
      <c r="K1094" t="e">
        <v>#N/A</v>
      </c>
      <c r="L1094">
        <v>9.1666666666666661</v>
      </c>
      <c r="M1094">
        <v>12.833333333333332</v>
      </c>
      <c r="N1094">
        <v>9.1666666666666661</v>
      </c>
      <c r="O1094">
        <v>12.833333333333332</v>
      </c>
      <c r="P1094">
        <v>1</v>
      </c>
      <c r="Q1094" s="4">
        <v>11</v>
      </c>
    </row>
    <row r="1095" spans="1:17" x14ac:dyDescent="0.25">
      <c r="A1095">
        <v>342</v>
      </c>
      <c r="B1095" t="s">
        <v>3857</v>
      </c>
      <c r="C1095">
        <v>131022</v>
      </c>
      <c r="D1095" t="s">
        <v>2425</v>
      </c>
      <c r="E1095" s="3" t="s">
        <v>4673</v>
      </c>
      <c r="F1095">
        <v>35309</v>
      </c>
      <c r="G1095" t="e">
        <v>#N/A</v>
      </c>
      <c r="H1095" t="s">
        <v>2425</v>
      </c>
      <c r="I1095">
        <v>131022</v>
      </c>
      <c r="J1095" t="e">
        <v>#N/A</v>
      </c>
      <c r="K1095" t="e">
        <v>#N/A</v>
      </c>
      <c r="L1095">
        <v>56.666666666666671</v>
      </c>
      <c r="M1095">
        <v>88.083333333333343</v>
      </c>
      <c r="N1095">
        <v>56.666666666666671</v>
      </c>
      <c r="O1095">
        <v>88.083333333333343</v>
      </c>
      <c r="P1095">
        <v>0</v>
      </c>
      <c r="Q1095" s="4">
        <v>10</v>
      </c>
    </row>
    <row r="1096" spans="1:17" x14ac:dyDescent="0.25">
      <c r="A1096">
        <v>211</v>
      </c>
      <c r="B1096" t="s">
        <v>152</v>
      </c>
      <c r="C1096">
        <v>131023</v>
      </c>
      <c r="D1096" t="s">
        <v>4740</v>
      </c>
      <c r="E1096" s="3" t="s">
        <v>4673</v>
      </c>
      <c r="F1096">
        <v>35309</v>
      </c>
      <c r="G1096" t="e">
        <v>#N/A</v>
      </c>
      <c r="H1096" t="s">
        <v>2069</v>
      </c>
      <c r="I1096">
        <v>131023</v>
      </c>
      <c r="J1096" t="e">
        <v>#N/A</v>
      </c>
      <c r="K1096" t="e">
        <v>#N/A</v>
      </c>
      <c r="L1096">
        <v>43.333333333333329</v>
      </c>
      <c r="M1096">
        <v>60.666666666666664</v>
      </c>
      <c r="N1096">
        <v>43.333333333333329</v>
      </c>
      <c r="O1096">
        <v>60.666666666666664</v>
      </c>
      <c r="P1096">
        <v>0</v>
      </c>
      <c r="Q1096" s="4">
        <v>10</v>
      </c>
    </row>
    <row r="1097" spans="1:17" x14ac:dyDescent="0.25">
      <c r="A1097">
        <v>204</v>
      </c>
      <c r="B1097" t="s">
        <v>67</v>
      </c>
      <c r="C1097">
        <v>131062</v>
      </c>
      <c r="D1097" t="s">
        <v>3625</v>
      </c>
      <c r="E1097" s="3" t="s">
        <v>4700</v>
      </c>
      <c r="F1097">
        <v>38961</v>
      </c>
      <c r="G1097" t="e">
        <v>#N/A</v>
      </c>
      <c r="H1097" t="s">
        <v>1512</v>
      </c>
      <c r="I1097">
        <v>131062</v>
      </c>
      <c r="J1097">
        <v>16</v>
      </c>
      <c r="K1097">
        <v>16</v>
      </c>
      <c r="L1097" t="e">
        <v>#N/A</v>
      </c>
      <c r="M1097" t="e">
        <v>#N/A</v>
      </c>
      <c r="N1097">
        <v>16</v>
      </c>
      <c r="O1097">
        <v>16</v>
      </c>
      <c r="P1097">
        <v>1.18</v>
      </c>
      <c r="Q1097" s="4">
        <v>11</v>
      </c>
    </row>
    <row r="1098" spans="1:17" x14ac:dyDescent="0.25">
      <c r="A1098">
        <v>869</v>
      </c>
      <c r="B1098" t="s">
        <v>160</v>
      </c>
      <c r="C1098">
        <v>131066</v>
      </c>
      <c r="D1098" t="s">
        <v>2971</v>
      </c>
      <c r="E1098" s="3" t="s">
        <v>1969</v>
      </c>
      <c r="F1098">
        <v>38656</v>
      </c>
      <c r="G1098" t="e">
        <v>#N/A</v>
      </c>
      <c r="H1098" t="s">
        <v>2971</v>
      </c>
      <c r="I1098">
        <v>131066</v>
      </c>
      <c r="J1098" t="e">
        <v>#N/A</v>
      </c>
      <c r="K1098" t="e">
        <v>#N/A</v>
      </c>
      <c r="L1098">
        <v>27.5</v>
      </c>
      <c r="M1098">
        <v>38.5</v>
      </c>
      <c r="N1098">
        <v>27.5</v>
      </c>
      <c r="O1098">
        <v>38.5</v>
      </c>
      <c r="P1098">
        <v>0</v>
      </c>
      <c r="Q1098" s="4">
        <v>10</v>
      </c>
    </row>
    <row r="1099" spans="1:17" x14ac:dyDescent="0.25">
      <c r="A1099">
        <v>850</v>
      </c>
      <c r="B1099" t="s">
        <v>70</v>
      </c>
      <c r="C1099">
        <v>131068</v>
      </c>
      <c r="D1099" t="s">
        <v>2892</v>
      </c>
      <c r="E1099" s="3" t="s">
        <v>4673</v>
      </c>
      <c r="F1099">
        <v>38961</v>
      </c>
      <c r="G1099" t="e">
        <v>#N/A</v>
      </c>
      <c r="H1099" t="s">
        <v>2892</v>
      </c>
      <c r="I1099">
        <v>131068</v>
      </c>
      <c r="J1099" t="e">
        <v>#N/A</v>
      </c>
      <c r="K1099" t="e">
        <v>#N/A</v>
      </c>
      <c r="L1099">
        <v>56.666666666666671</v>
      </c>
      <c r="M1099">
        <v>83.416666666666657</v>
      </c>
      <c r="N1099">
        <v>56.666666666666671</v>
      </c>
      <c r="O1099">
        <v>83.416666666666657</v>
      </c>
      <c r="P1099">
        <v>0</v>
      </c>
      <c r="Q1099" s="4">
        <v>10</v>
      </c>
    </row>
    <row r="1100" spans="1:17" x14ac:dyDescent="0.25">
      <c r="A1100">
        <v>940</v>
      </c>
      <c r="B1100" t="s">
        <v>106</v>
      </c>
      <c r="C1100">
        <v>131079</v>
      </c>
      <c r="D1100" t="s">
        <v>4741</v>
      </c>
      <c r="E1100" s="3" t="s">
        <v>4673</v>
      </c>
      <c r="F1100">
        <v>35804</v>
      </c>
      <c r="G1100" t="e">
        <v>#N/A</v>
      </c>
      <c r="H1100" t="s">
        <v>3366</v>
      </c>
      <c r="I1100">
        <v>131079</v>
      </c>
      <c r="J1100" t="e">
        <v>#N/A</v>
      </c>
      <c r="K1100" t="e">
        <v>#N/A</v>
      </c>
      <c r="L1100">
        <v>110</v>
      </c>
      <c r="M1100">
        <v>154</v>
      </c>
      <c r="N1100">
        <v>110</v>
      </c>
      <c r="O1100">
        <v>154</v>
      </c>
      <c r="P1100">
        <v>0</v>
      </c>
      <c r="Q1100" s="4">
        <v>10</v>
      </c>
    </row>
    <row r="1101" spans="1:17" x14ac:dyDescent="0.25">
      <c r="A1101">
        <v>390</v>
      </c>
      <c r="B1101" t="s">
        <v>64</v>
      </c>
      <c r="C1101">
        <v>131081</v>
      </c>
      <c r="D1101" t="s">
        <v>3694</v>
      </c>
      <c r="E1101" s="3" t="s">
        <v>4670</v>
      </c>
      <c r="F1101">
        <v>38961</v>
      </c>
      <c r="G1101" t="e">
        <v>#N/A</v>
      </c>
      <c r="H1101" t="s">
        <v>2625</v>
      </c>
      <c r="I1101">
        <v>131081</v>
      </c>
      <c r="J1101" t="e">
        <v>#N/A</v>
      </c>
      <c r="K1101" t="e">
        <v>#N/A</v>
      </c>
      <c r="L1101">
        <v>4.166666666666667</v>
      </c>
      <c r="M1101">
        <v>5.8333333333333339</v>
      </c>
      <c r="N1101">
        <v>4.166666666666667</v>
      </c>
      <c r="O1101">
        <v>5.8333333333333339</v>
      </c>
      <c r="P1101">
        <v>1</v>
      </c>
      <c r="Q1101" s="4">
        <v>11</v>
      </c>
    </row>
    <row r="1102" spans="1:17" x14ac:dyDescent="0.25">
      <c r="A1102">
        <v>356</v>
      </c>
      <c r="B1102" t="s">
        <v>140</v>
      </c>
      <c r="C1102">
        <v>131083</v>
      </c>
      <c r="D1102" t="s">
        <v>2528</v>
      </c>
      <c r="E1102" s="3" t="s">
        <v>4670</v>
      </c>
      <c r="F1102">
        <v>40787</v>
      </c>
      <c r="G1102" t="e">
        <v>#N/A</v>
      </c>
      <c r="H1102" t="s">
        <v>2528</v>
      </c>
      <c r="I1102">
        <v>131083</v>
      </c>
      <c r="J1102" t="e">
        <v>#N/A</v>
      </c>
      <c r="K1102" t="e">
        <v>#N/A</v>
      </c>
      <c r="L1102">
        <v>10</v>
      </c>
      <c r="M1102">
        <v>14</v>
      </c>
      <c r="N1102">
        <v>10</v>
      </c>
      <c r="O1102">
        <v>14</v>
      </c>
      <c r="P1102">
        <v>1.01</v>
      </c>
      <c r="Q1102" s="4">
        <v>11</v>
      </c>
    </row>
    <row r="1103" spans="1:17" x14ac:dyDescent="0.25">
      <c r="A1103">
        <v>856</v>
      </c>
      <c r="B1103" t="s">
        <v>90</v>
      </c>
      <c r="C1103">
        <v>131099</v>
      </c>
      <c r="D1103" t="s">
        <v>4742</v>
      </c>
      <c r="E1103" s="3" t="s">
        <v>4672</v>
      </c>
      <c r="F1103">
        <v>38718</v>
      </c>
      <c r="G1103" t="e">
        <v>#N/A</v>
      </c>
      <c r="H1103" t="s">
        <v>2931</v>
      </c>
      <c r="I1103">
        <v>131099</v>
      </c>
      <c r="J1103" t="e">
        <v>#N/A</v>
      </c>
      <c r="K1103" t="e">
        <v>#N/A</v>
      </c>
      <c r="L1103">
        <v>83.333333333333343</v>
      </c>
      <c r="M1103">
        <v>116.66666666666667</v>
      </c>
      <c r="N1103">
        <v>83.333333333333343</v>
      </c>
      <c r="O1103">
        <v>116.66666666666667</v>
      </c>
      <c r="P1103">
        <v>0</v>
      </c>
      <c r="Q1103" s="4">
        <v>10</v>
      </c>
    </row>
    <row r="1104" spans="1:17" x14ac:dyDescent="0.25">
      <c r="A1104">
        <v>919</v>
      </c>
      <c r="B1104" t="s">
        <v>76</v>
      </c>
      <c r="C1104">
        <v>131100</v>
      </c>
      <c r="D1104" t="s">
        <v>3202</v>
      </c>
      <c r="E1104" s="3" t="s">
        <v>1969</v>
      </c>
      <c r="F1104">
        <v>34943</v>
      </c>
      <c r="G1104" t="e">
        <v>#N/A</v>
      </c>
      <c r="H1104" t="s">
        <v>3202</v>
      </c>
      <c r="I1104">
        <v>131100</v>
      </c>
      <c r="J1104" t="e">
        <v>#N/A</v>
      </c>
      <c r="K1104" t="e">
        <v>#N/A</v>
      </c>
      <c r="L1104">
        <v>18.333333333333332</v>
      </c>
      <c r="M1104">
        <v>25.666666666666664</v>
      </c>
      <c r="N1104">
        <v>18.333333333333332</v>
      </c>
      <c r="O1104">
        <v>25.666666666666664</v>
      </c>
      <c r="P1104">
        <v>0</v>
      </c>
      <c r="Q1104" s="4">
        <v>10</v>
      </c>
    </row>
    <row r="1105" spans="1:17" x14ac:dyDescent="0.25">
      <c r="A1105">
        <v>301</v>
      </c>
      <c r="B1105" t="s">
        <v>23</v>
      </c>
      <c r="C1105">
        <v>131102</v>
      </c>
      <c r="D1105" t="s">
        <v>2113</v>
      </c>
      <c r="E1105" s="3" t="s">
        <v>4673</v>
      </c>
      <c r="F1105">
        <v>35737</v>
      </c>
      <c r="G1105" t="e">
        <v>#N/A</v>
      </c>
      <c r="H1105" t="s">
        <v>2113</v>
      </c>
      <c r="I1105">
        <v>131102</v>
      </c>
      <c r="J1105" t="e">
        <v>#N/A</v>
      </c>
      <c r="K1105" t="e">
        <v>#N/A</v>
      </c>
      <c r="L1105">
        <v>126.25</v>
      </c>
      <c r="M1105">
        <v>176.75</v>
      </c>
      <c r="N1105">
        <v>126.25</v>
      </c>
      <c r="O1105">
        <v>176.75</v>
      </c>
      <c r="P1105">
        <v>0</v>
      </c>
      <c r="Q1105" s="4">
        <v>10</v>
      </c>
    </row>
    <row r="1106" spans="1:17" x14ac:dyDescent="0.25">
      <c r="A1106">
        <v>203</v>
      </c>
      <c r="B1106" t="s">
        <v>66</v>
      </c>
      <c r="C1106">
        <v>131109</v>
      </c>
      <c r="D1106" t="s">
        <v>1986</v>
      </c>
      <c r="E1106" s="3" t="s">
        <v>4670</v>
      </c>
      <c r="F1106">
        <v>39326</v>
      </c>
      <c r="G1106" t="e">
        <v>#N/A</v>
      </c>
      <c r="H1106" t="s">
        <v>1986</v>
      </c>
      <c r="I1106">
        <v>131109</v>
      </c>
      <c r="J1106" t="e">
        <v>#N/A</v>
      </c>
      <c r="K1106" t="e">
        <v>#N/A</v>
      </c>
      <c r="L1106">
        <v>3.333333333333333</v>
      </c>
      <c r="M1106">
        <v>4.6666666666666661</v>
      </c>
      <c r="N1106">
        <v>3.333333333333333</v>
      </c>
      <c r="O1106">
        <v>4.6666666666666661</v>
      </c>
      <c r="P1106">
        <v>1.18</v>
      </c>
      <c r="Q1106" s="4">
        <v>11</v>
      </c>
    </row>
    <row r="1107" spans="1:17" x14ac:dyDescent="0.25">
      <c r="A1107">
        <v>850</v>
      </c>
      <c r="B1107" t="s">
        <v>70</v>
      </c>
      <c r="C1107">
        <v>131116</v>
      </c>
      <c r="D1107" t="s">
        <v>2853</v>
      </c>
      <c r="E1107" s="3" t="s">
        <v>4670</v>
      </c>
      <c r="F1107">
        <v>35309</v>
      </c>
      <c r="G1107" t="e">
        <v>#N/A</v>
      </c>
      <c r="H1107" t="s">
        <v>2853</v>
      </c>
      <c r="I1107">
        <v>131116</v>
      </c>
      <c r="J1107" t="e">
        <v>#N/A</v>
      </c>
      <c r="K1107" t="e">
        <v>#N/A</v>
      </c>
      <c r="L1107">
        <v>10</v>
      </c>
      <c r="M1107">
        <v>15.75</v>
      </c>
      <c r="N1107">
        <v>10</v>
      </c>
      <c r="O1107">
        <v>15.75</v>
      </c>
      <c r="P1107">
        <v>1.01</v>
      </c>
      <c r="Q1107" s="4">
        <v>11</v>
      </c>
    </row>
    <row r="1108" spans="1:17" x14ac:dyDescent="0.25">
      <c r="A1108">
        <v>850</v>
      </c>
      <c r="B1108" t="s">
        <v>70</v>
      </c>
      <c r="C1108">
        <v>131117</v>
      </c>
      <c r="D1108" t="s">
        <v>2852</v>
      </c>
      <c r="E1108" s="3" t="s">
        <v>4670</v>
      </c>
      <c r="F1108">
        <v>35309</v>
      </c>
      <c r="G1108" t="e">
        <v>#N/A</v>
      </c>
      <c r="H1108" t="s">
        <v>2852</v>
      </c>
      <c r="I1108">
        <v>131117</v>
      </c>
      <c r="J1108" t="e">
        <v>#N/A</v>
      </c>
      <c r="K1108" t="e">
        <v>#N/A</v>
      </c>
      <c r="L1108">
        <v>5</v>
      </c>
      <c r="M1108">
        <v>7</v>
      </c>
      <c r="N1108">
        <v>5</v>
      </c>
      <c r="O1108">
        <v>7</v>
      </c>
      <c r="P1108">
        <v>1.01</v>
      </c>
      <c r="Q1108" s="4">
        <v>11</v>
      </c>
    </row>
    <row r="1109" spans="1:17" x14ac:dyDescent="0.25">
      <c r="A1109">
        <v>358</v>
      </c>
      <c r="B1109" t="s">
        <v>153</v>
      </c>
      <c r="C1109">
        <v>131134</v>
      </c>
      <c r="D1109" t="s">
        <v>4743</v>
      </c>
      <c r="E1109" s="3" t="s">
        <v>1969</v>
      </c>
      <c r="F1109">
        <v>38596</v>
      </c>
      <c r="G1109" t="e">
        <v>#N/A</v>
      </c>
      <c r="H1109" t="s">
        <v>2541</v>
      </c>
      <c r="I1109">
        <v>131134</v>
      </c>
      <c r="J1109" t="e">
        <v>#N/A</v>
      </c>
      <c r="K1109" t="e">
        <v>#N/A</v>
      </c>
      <c r="L1109">
        <v>30</v>
      </c>
      <c r="M1109">
        <v>42</v>
      </c>
      <c r="N1109">
        <v>30</v>
      </c>
      <c r="O1109">
        <v>42</v>
      </c>
      <c r="P1109">
        <v>0</v>
      </c>
      <c r="Q1109" s="4">
        <v>10</v>
      </c>
    </row>
    <row r="1110" spans="1:17" x14ac:dyDescent="0.25">
      <c r="A1110">
        <v>938</v>
      </c>
      <c r="B1110" t="s">
        <v>162</v>
      </c>
      <c r="C1110">
        <v>131182</v>
      </c>
      <c r="D1110" t="s">
        <v>3340</v>
      </c>
      <c r="E1110" s="3" t="s">
        <v>1969</v>
      </c>
      <c r="F1110">
        <v>41520</v>
      </c>
      <c r="G1110" t="e">
        <v>#N/A</v>
      </c>
      <c r="H1110" t="s">
        <v>3340</v>
      </c>
      <c r="I1110">
        <v>131182</v>
      </c>
      <c r="J1110" t="e">
        <v>#N/A</v>
      </c>
      <c r="K1110" t="e">
        <v>#N/A</v>
      </c>
      <c r="L1110">
        <v>121.66666666666666</v>
      </c>
      <c r="M1110">
        <v>170.33333333333331</v>
      </c>
      <c r="N1110">
        <v>121.66666666666666</v>
      </c>
      <c r="O1110">
        <v>170.33333333333331</v>
      </c>
      <c r="P1110">
        <v>0</v>
      </c>
      <c r="Q1110" s="4">
        <v>10</v>
      </c>
    </row>
    <row r="1111" spans="1:17" x14ac:dyDescent="0.25">
      <c r="A1111">
        <v>333</v>
      </c>
      <c r="B1111" t="s">
        <v>126</v>
      </c>
      <c r="C1111">
        <v>131184</v>
      </c>
      <c r="D1111" t="s">
        <v>2362</v>
      </c>
      <c r="E1111" s="3" t="s">
        <v>4670</v>
      </c>
      <c r="F1111">
        <v>35674</v>
      </c>
      <c r="G1111" t="e">
        <v>#N/A</v>
      </c>
      <c r="H1111" t="s">
        <v>2362</v>
      </c>
      <c r="I1111">
        <v>131184</v>
      </c>
      <c r="J1111" t="e">
        <v>#N/A</v>
      </c>
      <c r="K1111" t="e">
        <v>#N/A</v>
      </c>
      <c r="L1111">
        <v>8.75</v>
      </c>
      <c r="M1111">
        <v>12.25</v>
      </c>
      <c r="N1111">
        <v>8.75</v>
      </c>
      <c r="O1111">
        <v>12.25</v>
      </c>
      <c r="P1111">
        <v>1</v>
      </c>
      <c r="Q1111" s="4">
        <v>11</v>
      </c>
    </row>
    <row r="1112" spans="1:17" x14ac:dyDescent="0.25">
      <c r="A1112">
        <v>938</v>
      </c>
      <c r="B1112" t="s">
        <v>162</v>
      </c>
      <c r="C1112">
        <v>131189</v>
      </c>
      <c r="D1112" t="s">
        <v>3339</v>
      </c>
      <c r="E1112" s="3" t="s">
        <v>1969</v>
      </c>
      <c r="F1112">
        <v>38720</v>
      </c>
      <c r="G1112" t="e">
        <v>#N/A</v>
      </c>
      <c r="H1112" t="s">
        <v>3339</v>
      </c>
      <c r="I1112">
        <v>131189</v>
      </c>
      <c r="J1112" t="e">
        <v>#N/A</v>
      </c>
      <c r="K1112" t="e">
        <v>#N/A</v>
      </c>
      <c r="L1112">
        <v>0</v>
      </c>
      <c r="M1112">
        <v>0</v>
      </c>
      <c r="N1112">
        <v>0</v>
      </c>
      <c r="O1112">
        <v>0</v>
      </c>
      <c r="P1112">
        <v>0</v>
      </c>
      <c r="Q1112" s="4">
        <v>10</v>
      </c>
    </row>
    <row r="1113" spans="1:17" x14ac:dyDescent="0.25">
      <c r="A1113">
        <v>872</v>
      </c>
      <c r="B1113" t="s">
        <v>169</v>
      </c>
      <c r="C1113">
        <v>131192</v>
      </c>
      <c r="D1113" t="s">
        <v>4264</v>
      </c>
      <c r="E1113" s="3" t="s">
        <v>4670</v>
      </c>
      <c r="F1113">
        <v>38961</v>
      </c>
      <c r="G1113" t="e">
        <v>#N/A</v>
      </c>
      <c r="H1113" t="s">
        <v>2982</v>
      </c>
      <c r="I1113">
        <v>131192</v>
      </c>
      <c r="J1113" t="e">
        <v>#N/A</v>
      </c>
      <c r="K1113" t="e">
        <v>#N/A</v>
      </c>
      <c r="L1113">
        <v>0</v>
      </c>
      <c r="M1113">
        <v>4.6666666666666661</v>
      </c>
      <c r="N1113">
        <v>0</v>
      </c>
      <c r="O1113">
        <v>4.6666666666666661</v>
      </c>
      <c r="P1113">
        <v>1.04</v>
      </c>
      <c r="Q1113" s="4">
        <v>11</v>
      </c>
    </row>
    <row r="1114" spans="1:17" x14ac:dyDescent="0.25">
      <c r="A1114">
        <v>390</v>
      </c>
      <c r="B1114" t="s">
        <v>64</v>
      </c>
      <c r="C1114">
        <v>131200</v>
      </c>
      <c r="D1114" t="s">
        <v>4744</v>
      </c>
      <c r="E1114" s="3" t="s">
        <v>4673</v>
      </c>
      <c r="F1114">
        <v>35674</v>
      </c>
      <c r="G1114" t="e">
        <v>#N/A</v>
      </c>
      <c r="H1114" t="s">
        <v>2629</v>
      </c>
      <c r="I1114">
        <v>131200</v>
      </c>
      <c r="J1114" t="e">
        <v>#N/A</v>
      </c>
      <c r="K1114" t="e">
        <v>#N/A</v>
      </c>
      <c r="L1114">
        <v>27.083333333333336</v>
      </c>
      <c r="M1114">
        <v>37.916666666666671</v>
      </c>
      <c r="N1114">
        <v>27.083333333333336</v>
      </c>
      <c r="O1114">
        <v>37.916666666666671</v>
      </c>
      <c r="P1114">
        <v>0</v>
      </c>
      <c r="Q1114" s="4">
        <v>10</v>
      </c>
    </row>
    <row r="1115" spans="1:17" x14ac:dyDescent="0.25">
      <c r="A1115">
        <v>313</v>
      </c>
      <c r="B1115" t="s">
        <v>78</v>
      </c>
      <c r="C1115">
        <v>131201</v>
      </c>
      <c r="D1115" t="s">
        <v>2226</v>
      </c>
      <c r="E1115" s="3" t="s">
        <v>1969</v>
      </c>
      <c r="F1115">
        <v>35339</v>
      </c>
      <c r="G1115" t="e">
        <v>#N/A</v>
      </c>
      <c r="H1115" t="s">
        <v>2226</v>
      </c>
      <c r="I1115">
        <v>131201</v>
      </c>
      <c r="J1115" t="e">
        <v>#N/A</v>
      </c>
      <c r="K1115" t="e">
        <v>#N/A</v>
      </c>
      <c r="L1115">
        <v>53.333333333333329</v>
      </c>
      <c r="M1115">
        <v>70.583333333333343</v>
      </c>
      <c r="N1115">
        <v>53.333333333333329</v>
      </c>
      <c r="O1115">
        <v>70.583333333333343</v>
      </c>
      <c r="P1115">
        <v>0</v>
      </c>
      <c r="Q1115" s="4">
        <v>10</v>
      </c>
    </row>
    <row r="1116" spans="1:17" x14ac:dyDescent="0.25">
      <c r="A1116">
        <v>390</v>
      </c>
      <c r="B1116" t="s">
        <v>64</v>
      </c>
      <c r="C1116">
        <v>131213</v>
      </c>
      <c r="D1116" t="s">
        <v>4745</v>
      </c>
      <c r="E1116" s="3" t="s">
        <v>4673</v>
      </c>
      <c r="F1116">
        <v>35674</v>
      </c>
      <c r="G1116" t="e">
        <v>#N/A</v>
      </c>
      <c r="H1116" t="s">
        <v>2627</v>
      </c>
      <c r="I1116">
        <v>131213</v>
      </c>
      <c r="J1116" t="e">
        <v>#N/A</v>
      </c>
      <c r="K1116" t="e">
        <v>#N/A</v>
      </c>
      <c r="L1116">
        <v>81.666666666666657</v>
      </c>
      <c r="M1116">
        <v>114.33333333333333</v>
      </c>
      <c r="N1116">
        <v>81.666666666666657</v>
      </c>
      <c r="O1116">
        <v>114.33333333333333</v>
      </c>
      <c r="P1116">
        <v>0</v>
      </c>
      <c r="Q1116" s="4">
        <v>10</v>
      </c>
    </row>
    <row r="1117" spans="1:17" x14ac:dyDescent="0.25">
      <c r="A1117">
        <v>203</v>
      </c>
      <c r="B1117" t="s">
        <v>66</v>
      </c>
      <c r="C1117">
        <v>131246</v>
      </c>
      <c r="D1117" t="s">
        <v>1985</v>
      </c>
      <c r="E1117" s="3" t="s">
        <v>4670</v>
      </c>
      <c r="F1117">
        <v>35674</v>
      </c>
      <c r="G1117" t="e">
        <v>#N/A</v>
      </c>
      <c r="H1117" t="s">
        <v>1985</v>
      </c>
      <c r="I1117">
        <v>131246</v>
      </c>
      <c r="J1117" t="e">
        <v>#N/A</v>
      </c>
      <c r="K1117" t="e">
        <v>#N/A</v>
      </c>
      <c r="L1117">
        <v>5</v>
      </c>
      <c r="M1117">
        <v>7</v>
      </c>
      <c r="N1117">
        <v>5</v>
      </c>
      <c r="O1117">
        <v>7</v>
      </c>
      <c r="P1117">
        <v>1.18</v>
      </c>
      <c r="Q1117" s="4">
        <v>11</v>
      </c>
    </row>
    <row r="1118" spans="1:17" x14ac:dyDescent="0.25">
      <c r="A1118">
        <v>888</v>
      </c>
      <c r="B1118" t="s">
        <v>88</v>
      </c>
      <c r="C1118">
        <v>131258</v>
      </c>
      <c r="D1118" t="s">
        <v>3143</v>
      </c>
      <c r="E1118" s="3" t="s">
        <v>4673</v>
      </c>
      <c r="F1118">
        <v>38961</v>
      </c>
      <c r="G1118" t="e">
        <v>#N/A</v>
      </c>
      <c r="H1118" t="s">
        <v>3143</v>
      </c>
      <c r="I1118">
        <v>131258</v>
      </c>
      <c r="J1118" t="e">
        <v>#N/A</v>
      </c>
      <c r="K1118" t="e">
        <v>#N/A</v>
      </c>
      <c r="L1118">
        <v>50.833333333333329</v>
      </c>
      <c r="M1118">
        <v>88.666666666666657</v>
      </c>
      <c r="N1118">
        <v>50.833333333333329</v>
      </c>
      <c r="O1118">
        <v>88.666666666666657</v>
      </c>
      <c r="P1118">
        <v>0</v>
      </c>
      <c r="Q1118" s="4">
        <v>10</v>
      </c>
    </row>
    <row r="1119" spans="1:17" x14ac:dyDescent="0.25">
      <c r="A1119">
        <v>888</v>
      </c>
      <c r="B1119" t="s">
        <v>88</v>
      </c>
      <c r="C1119">
        <v>131259</v>
      </c>
      <c r="D1119" t="s">
        <v>4746</v>
      </c>
      <c r="E1119" s="3" t="s">
        <v>4673</v>
      </c>
      <c r="F1119">
        <v>38961</v>
      </c>
      <c r="G1119" t="e">
        <v>#N/A</v>
      </c>
      <c r="H1119" t="s">
        <v>3144</v>
      </c>
      <c r="I1119">
        <v>131259</v>
      </c>
      <c r="J1119" t="e">
        <v>#N/A</v>
      </c>
      <c r="K1119" t="e">
        <v>#N/A</v>
      </c>
      <c r="L1119">
        <v>37.083333333333336</v>
      </c>
      <c r="M1119">
        <v>70</v>
      </c>
      <c r="N1119">
        <v>37.083333333333336</v>
      </c>
      <c r="O1119">
        <v>70</v>
      </c>
      <c r="P1119">
        <v>0</v>
      </c>
      <c r="Q1119" s="4">
        <v>10</v>
      </c>
    </row>
    <row r="1120" spans="1:17" x14ac:dyDescent="0.25">
      <c r="A1120">
        <v>925</v>
      </c>
      <c r="B1120" t="s">
        <v>93</v>
      </c>
      <c r="C1120">
        <v>131277</v>
      </c>
      <c r="D1120" t="s">
        <v>3240</v>
      </c>
      <c r="E1120" s="3" t="s">
        <v>4673</v>
      </c>
      <c r="F1120">
        <v>38808</v>
      </c>
      <c r="G1120" t="e">
        <v>#N/A</v>
      </c>
      <c r="H1120" t="s">
        <v>3240</v>
      </c>
      <c r="I1120">
        <v>131277</v>
      </c>
      <c r="J1120" t="e">
        <v>#N/A</v>
      </c>
      <c r="K1120" t="e">
        <v>#N/A</v>
      </c>
      <c r="L1120">
        <v>47.916666666666671</v>
      </c>
      <c r="M1120">
        <v>67.083333333333343</v>
      </c>
      <c r="N1120">
        <v>47.916666666666671</v>
      </c>
      <c r="O1120">
        <v>67.083333333333343</v>
      </c>
      <c r="P1120">
        <v>0</v>
      </c>
      <c r="Q1120" s="4">
        <v>10</v>
      </c>
    </row>
    <row r="1121" spans="1:17" x14ac:dyDescent="0.25">
      <c r="A1121">
        <v>344</v>
      </c>
      <c r="B1121" t="s">
        <v>168</v>
      </c>
      <c r="C1121">
        <v>131281</v>
      </c>
      <c r="D1121" t="s">
        <v>2444</v>
      </c>
      <c r="E1121" s="3" t="s">
        <v>4680</v>
      </c>
      <c r="F1121">
        <v>38961</v>
      </c>
      <c r="G1121" t="e">
        <v>#N/A</v>
      </c>
      <c r="H1121" t="s">
        <v>2444</v>
      </c>
      <c r="I1121">
        <v>131281</v>
      </c>
      <c r="J1121" t="e">
        <v>#N/A</v>
      </c>
      <c r="K1121" t="e">
        <v>#N/A</v>
      </c>
      <c r="L1121">
        <v>10</v>
      </c>
      <c r="M1121">
        <v>14</v>
      </c>
      <c r="N1121">
        <v>10</v>
      </c>
      <c r="O1121">
        <v>14</v>
      </c>
      <c r="P1121">
        <v>1</v>
      </c>
      <c r="Q1121" s="4">
        <v>11</v>
      </c>
    </row>
    <row r="1122" spans="1:17" x14ac:dyDescent="0.25">
      <c r="A1122">
        <v>805</v>
      </c>
      <c r="B1122" t="s">
        <v>73</v>
      </c>
      <c r="C1122">
        <v>131294</v>
      </c>
      <c r="D1122" t="s">
        <v>2677</v>
      </c>
      <c r="E1122" s="3" t="s">
        <v>1969</v>
      </c>
      <c r="F1122">
        <v>35582</v>
      </c>
      <c r="G1122" t="e">
        <v>#N/A</v>
      </c>
      <c r="H1122" t="s">
        <v>2677</v>
      </c>
      <c r="I1122">
        <v>131294</v>
      </c>
      <c r="J1122" t="e">
        <v>#N/A</v>
      </c>
      <c r="K1122" t="e">
        <v>#N/A</v>
      </c>
      <c r="L1122">
        <v>16.666666666666668</v>
      </c>
      <c r="M1122">
        <v>23.333333333333336</v>
      </c>
      <c r="N1122">
        <v>16.666666666666668</v>
      </c>
      <c r="O1122">
        <v>23.333333333333336</v>
      </c>
      <c r="P1122">
        <v>0</v>
      </c>
      <c r="Q1122" s="4">
        <v>10</v>
      </c>
    </row>
    <row r="1123" spans="1:17" x14ac:dyDescent="0.25">
      <c r="A1123">
        <v>359</v>
      </c>
      <c r="B1123" t="s">
        <v>165</v>
      </c>
      <c r="C1123">
        <v>131295</v>
      </c>
      <c r="D1123" t="s">
        <v>2560</v>
      </c>
      <c r="E1123" s="3" t="s">
        <v>4673</v>
      </c>
      <c r="F1123">
        <v>38961</v>
      </c>
      <c r="G1123" t="e">
        <v>#N/A</v>
      </c>
      <c r="H1123" t="s">
        <v>2560</v>
      </c>
      <c r="I1123">
        <v>131295</v>
      </c>
      <c r="J1123" t="e">
        <v>#N/A</v>
      </c>
      <c r="K1123" t="e">
        <v>#N/A</v>
      </c>
      <c r="L1123">
        <v>53.333333333333329</v>
      </c>
      <c r="M1123">
        <v>78.75</v>
      </c>
      <c r="N1123">
        <v>53.333333333333329</v>
      </c>
      <c r="O1123">
        <v>78.75</v>
      </c>
      <c r="P1123">
        <v>0</v>
      </c>
      <c r="Q1123" s="4">
        <v>10</v>
      </c>
    </row>
    <row r="1124" spans="1:17" x14ac:dyDescent="0.25">
      <c r="A1124">
        <v>317</v>
      </c>
      <c r="B1124" t="s">
        <v>119</v>
      </c>
      <c r="C1124">
        <v>131304</v>
      </c>
      <c r="D1124" t="s">
        <v>2269</v>
      </c>
      <c r="E1124" s="3" t="s">
        <v>4670</v>
      </c>
      <c r="F1124">
        <v>36052</v>
      </c>
      <c r="G1124" t="e">
        <v>#N/A</v>
      </c>
      <c r="H1124" t="s">
        <v>2269</v>
      </c>
      <c r="I1124">
        <v>131304</v>
      </c>
      <c r="J1124" t="e">
        <v>#N/A</v>
      </c>
      <c r="K1124" t="e">
        <v>#N/A</v>
      </c>
      <c r="L1124">
        <v>5</v>
      </c>
      <c r="M1124">
        <v>7</v>
      </c>
      <c r="N1124">
        <v>5</v>
      </c>
      <c r="O1124">
        <v>7</v>
      </c>
      <c r="P1124">
        <v>1.08</v>
      </c>
      <c r="Q1124" s="4">
        <v>11</v>
      </c>
    </row>
    <row r="1125" spans="1:17" x14ac:dyDescent="0.25">
      <c r="A1125">
        <v>307</v>
      </c>
      <c r="B1125" t="s">
        <v>60</v>
      </c>
      <c r="C1125">
        <v>131310</v>
      </c>
      <c r="D1125" t="s">
        <v>2165</v>
      </c>
      <c r="E1125" s="3" t="s">
        <v>4670</v>
      </c>
      <c r="F1125">
        <v>36039</v>
      </c>
      <c r="G1125" t="e">
        <v>#N/A</v>
      </c>
      <c r="H1125" t="s">
        <v>2165</v>
      </c>
      <c r="I1125">
        <v>131310</v>
      </c>
      <c r="J1125" t="e">
        <v>#N/A</v>
      </c>
      <c r="K1125" t="e">
        <v>#N/A</v>
      </c>
      <c r="L1125">
        <v>11.25</v>
      </c>
      <c r="M1125">
        <v>15.75</v>
      </c>
      <c r="N1125">
        <v>11.25</v>
      </c>
      <c r="O1125">
        <v>15.75</v>
      </c>
      <c r="P1125">
        <v>1.1399999999999999</v>
      </c>
      <c r="Q1125" s="4">
        <v>11</v>
      </c>
    </row>
    <row r="1126" spans="1:17" x14ac:dyDescent="0.25">
      <c r="A1126">
        <v>919</v>
      </c>
      <c r="B1126" t="s">
        <v>76</v>
      </c>
      <c r="C1126">
        <v>131319</v>
      </c>
      <c r="D1126" t="s">
        <v>3229</v>
      </c>
      <c r="E1126" s="3" t="s">
        <v>4673</v>
      </c>
      <c r="F1126">
        <v>35115</v>
      </c>
      <c r="G1126" t="e">
        <v>#N/A</v>
      </c>
      <c r="H1126" t="s">
        <v>3229</v>
      </c>
      <c r="I1126">
        <v>131319</v>
      </c>
      <c r="J1126" t="e">
        <v>#N/A</v>
      </c>
      <c r="K1126" t="e">
        <v>#N/A</v>
      </c>
      <c r="L1126">
        <v>23.75</v>
      </c>
      <c r="M1126">
        <v>33.25</v>
      </c>
      <c r="N1126">
        <v>23.75</v>
      </c>
      <c r="O1126">
        <v>33.25</v>
      </c>
      <c r="P1126">
        <v>0</v>
      </c>
      <c r="Q1126" s="4">
        <v>10</v>
      </c>
    </row>
    <row r="1127" spans="1:17" x14ac:dyDescent="0.25">
      <c r="A1127">
        <v>830</v>
      </c>
      <c r="B1127" t="s">
        <v>54</v>
      </c>
      <c r="C1127">
        <v>131322</v>
      </c>
      <c r="D1127" t="s">
        <v>2769</v>
      </c>
      <c r="E1127" s="3" t="s">
        <v>4673</v>
      </c>
      <c r="F1127">
        <v>35674</v>
      </c>
      <c r="G1127" t="e">
        <v>#N/A</v>
      </c>
      <c r="H1127" t="s">
        <v>2769</v>
      </c>
      <c r="I1127">
        <v>131322</v>
      </c>
      <c r="J1127" t="e">
        <v>#N/A</v>
      </c>
      <c r="K1127" t="e">
        <v>#N/A</v>
      </c>
      <c r="L1127">
        <v>17.916666666666668</v>
      </c>
      <c r="M1127">
        <v>25.083333333333336</v>
      </c>
      <c r="N1127">
        <v>17.916666666666668</v>
      </c>
      <c r="O1127">
        <v>25.083333333333336</v>
      </c>
      <c r="P1127">
        <v>0</v>
      </c>
      <c r="Q1127" s="4">
        <v>10</v>
      </c>
    </row>
    <row r="1128" spans="1:17" x14ac:dyDescent="0.25">
      <c r="A1128">
        <v>208</v>
      </c>
      <c r="B1128" t="s">
        <v>87</v>
      </c>
      <c r="C1128">
        <v>131340</v>
      </c>
      <c r="D1128" t="s">
        <v>2021</v>
      </c>
      <c r="E1128" s="3" t="s">
        <v>4670</v>
      </c>
      <c r="G1128" t="e">
        <v>#N/A</v>
      </c>
      <c r="H1128" t="s">
        <v>2021</v>
      </c>
      <c r="I1128">
        <v>131340</v>
      </c>
      <c r="J1128" t="e">
        <v>#N/A</v>
      </c>
      <c r="K1128" t="e">
        <v>#N/A</v>
      </c>
      <c r="L1128">
        <v>3.333333333333333</v>
      </c>
      <c r="M1128">
        <v>4.6666666666666661</v>
      </c>
      <c r="N1128">
        <v>3.333333333333333</v>
      </c>
      <c r="O1128">
        <v>4.6666666666666661</v>
      </c>
      <c r="P1128">
        <v>1.18</v>
      </c>
      <c r="Q1128" s="4">
        <v>11</v>
      </c>
    </row>
    <row r="1129" spans="1:17" x14ac:dyDescent="0.25">
      <c r="A1129">
        <v>916</v>
      </c>
      <c r="B1129" t="s">
        <v>65</v>
      </c>
      <c r="C1129">
        <v>131367</v>
      </c>
      <c r="D1129" t="s">
        <v>3191</v>
      </c>
      <c r="E1129" s="3" t="s">
        <v>1969</v>
      </c>
      <c r="F1129">
        <v>38782</v>
      </c>
      <c r="G1129" t="e">
        <v>#N/A</v>
      </c>
      <c r="H1129" t="s">
        <v>3191</v>
      </c>
      <c r="I1129">
        <v>131367</v>
      </c>
      <c r="J1129" t="e">
        <v>#N/A</v>
      </c>
      <c r="K1129" t="e">
        <v>#N/A</v>
      </c>
      <c r="L1129">
        <v>0</v>
      </c>
      <c r="M1129">
        <v>0</v>
      </c>
      <c r="N1129">
        <v>0</v>
      </c>
      <c r="O1129">
        <v>0</v>
      </c>
      <c r="P1129">
        <v>0</v>
      </c>
      <c r="Q1129" s="4">
        <v>10</v>
      </c>
    </row>
    <row r="1130" spans="1:17" x14ac:dyDescent="0.25">
      <c r="A1130">
        <v>308</v>
      </c>
      <c r="B1130" t="s">
        <v>62</v>
      </c>
      <c r="C1130">
        <v>131407</v>
      </c>
      <c r="D1130" t="s">
        <v>2178</v>
      </c>
      <c r="E1130" s="3" t="s">
        <v>4670</v>
      </c>
      <c r="G1130" t="e">
        <v>#N/A</v>
      </c>
      <c r="H1130" t="s">
        <v>2178</v>
      </c>
      <c r="I1130">
        <v>131407</v>
      </c>
      <c r="J1130" t="e">
        <v>#N/A</v>
      </c>
      <c r="K1130" t="e">
        <v>#N/A</v>
      </c>
      <c r="L1130">
        <v>3.333333333333333</v>
      </c>
      <c r="M1130">
        <v>4.6666666666666661</v>
      </c>
      <c r="N1130">
        <v>3.333333333333333</v>
      </c>
      <c r="O1130">
        <v>4.6666666666666661</v>
      </c>
      <c r="P1130">
        <v>1.08</v>
      </c>
      <c r="Q1130" s="4">
        <v>11</v>
      </c>
    </row>
    <row r="1131" spans="1:17" x14ac:dyDescent="0.25">
      <c r="A1131">
        <v>806</v>
      </c>
      <c r="B1131" t="s">
        <v>99</v>
      </c>
      <c r="C1131">
        <v>131425</v>
      </c>
      <c r="D1131" t="s">
        <v>2681</v>
      </c>
      <c r="E1131" s="3" t="s">
        <v>4673</v>
      </c>
      <c r="G1131" t="e">
        <v>#N/A</v>
      </c>
      <c r="H1131" t="s">
        <v>2681</v>
      </c>
      <c r="I1131">
        <v>131425</v>
      </c>
      <c r="J1131" t="e">
        <v>#N/A</v>
      </c>
      <c r="K1131" t="e">
        <v>#N/A</v>
      </c>
      <c r="L1131">
        <v>81.666666666666657</v>
      </c>
      <c r="M1131">
        <v>114.33333333333333</v>
      </c>
      <c r="N1131">
        <v>81.666666666666657</v>
      </c>
      <c r="O1131">
        <v>114.33333333333333</v>
      </c>
      <c r="P1131">
        <v>0</v>
      </c>
      <c r="Q1131" s="4">
        <v>10</v>
      </c>
    </row>
    <row r="1132" spans="1:17" x14ac:dyDescent="0.25">
      <c r="A1132">
        <v>850</v>
      </c>
      <c r="B1132" t="s">
        <v>70</v>
      </c>
      <c r="C1132">
        <v>131450</v>
      </c>
      <c r="D1132" t="s">
        <v>2858</v>
      </c>
      <c r="E1132" s="3" t="s">
        <v>4668</v>
      </c>
      <c r="G1132" t="e">
        <v>#N/A</v>
      </c>
      <c r="H1132" t="s">
        <v>2858</v>
      </c>
      <c r="I1132">
        <v>131450</v>
      </c>
      <c r="J1132" t="e">
        <v>#N/A</v>
      </c>
      <c r="K1132" t="e">
        <v>#N/A</v>
      </c>
      <c r="L1132">
        <v>2.916666666666667</v>
      </c>
      <c r="M1132">
        <v>4.0833333333333339</v>
      </c>
      <c r="N1132">
        <v>2.916666666666667</v>
      </c>
      <c r="O1132">
        <v>4.0833333333333339</v>
      </c>
      <c r="P1132">
        <v>1.01</v>
      </c>
      <c r="Q1132" s="4">
        <v>11</v>
      </c>
    </row>
    <row r="1133" spans="1:17" x14ac:dyDescent="0.25">
      <c r="A1133">
        <v>888</v>
      </c>
      <c r="B1133" t="s">
        <v>88</v>
      </c>
      <c r="C1133">
        <v>131479</v>
      </c>
      <c r="D1133" t="s">
        <v>3136</v>
      </c>
      <c r="E1133" s="3" t="s">
        <v>4673</v>
      </c>
      <c r="G1133" t="e">
        <v>#N/A</v>
      </c>
      <c r="H1133" t="s">
        <v>3136</v>
      </c>
      <c r="I1133">
        <v>131479</v>
      </c>
      <c r="J1133" t="e">
        <v>#N/A</v>
      </c>
      <c r="K1133" t="e">
        <v>#N/A</v>
      </c>
      <c r="L1133">
        <v>41.666666666666671</v>
      </c>
      <c r="M1133">
        <v>65.916666666666657</v>
      </c>
      <c r="N1133">
        <v>41.666666666666671</v>
      </c>
      <c r="O1133">
        <v>65.916666666666657</v>
      </c>
      <c r="P1133">
        <v>0</v>
      </c>
      <c r="Q1133" s="4">
        <v>10</v>
      </c>
    </row>
    <row r="1134" spans="1:17" x14ac:dyDescent="0.25">
      <c r="A1134">
        <v>341</v>
      </c>
      <c r="B1134" t="s">
        <v>94</v>
      </c>
      <c r="C1134">
        <v>131480</v>
      </c>
      <c r="D1134" t="s">
        <v>3807</v>
      </c>
      <c r="E1134" s="3" t="s">
        <v>4670</v>
      </c>
      <c r="F1134">
        <v>36039</v>
      </c>
      <c r="G1134" t="e">
        <v>#N/A</v>
      </c>
      <c r="H1134" t="s">
        <v>2402</v>
      </c>
      <c r="I1134">
        <v>131480</v>
      </c>
      <c r="J1134" t="e">
        <v>#N/A</v>
      </c>
      <c r="K1134" t="e">
        <v>#N/A</v>
      </c>
      <c r="L1134">
        <v>3.333333333333333</v>
      </c>
      <c r="M1134">
        <v>4.6666666666666661</v>
      </c>
      <c r="N1134">
        <v>3.333333333333333</v>
      </c>
      <c r="O1134">
        <v>4.6666666666666661</v>
      </c>
      <c r="P1134">
        <v>1</v>
      </c>
      <c r="Q1134" s="4">
        <v>11</v>
      </c>
    </row>
    <row r="1135" spans="1:17" x14ac:dyDescent="0.25">
      <c r="A1135">
        <v>355</v>
      </c>
      <c r="B1135" t="s">
        <v>125</v>
      </c>
      <c r="C1135">
        <v>131512</v>
      </c>
      <c r="D1135" t="s">
        <v>3835</v>
      </c>
      <c r="E1135" s="3" t="s">
        <v>4668</v>
      </c>
      <c r="F1135">
        <v>36039</v>
      </c>
      <c r="G1135" t="e">
        <v>#N/A</v>
      </c>
      <c r="H1135" t="s">
        <v>2514</v>
      </c>
      <c r="I1135">
        <v>131512</v>
      </c>
      <c r="J1135" t="e">
        <v>#N/A</v>
      </c>
      <c r="K1135" t="e">
        <v>#N/A</v>
      </c>
      <c r="L1135">
        <v>9.1666666666666661</v>
      </c>
      <c r="M1135">
        <v>12.833333333333332</v>
      </c>
      <c r="N1135">
        <v>9.1666666666666661</v>
      </c>
      <c r="O1135">
        <v>12.833333333333332</v>
      </c>
      <c r="P1135">
        <v>1.01</v>
      </c>
      <c r="Q1135" s="4">
        <v>11</v>
      </c>
    </row>
    <row r="1136" spans="1:17" x14ac:dyDescent="0.25">
      <c r="A1136">
        <v>212</v>
      </c>
      <c r="B1136" t="s">
        <v>157</v>
      </c>
      <c r="C1136">
        <v>131520</v>
      </c>
      <c r="D1136" t="s">
        <v>2078</v>
      </c>
      <c r="E1136" s="3" t="s">
        <v>4668</v>
      </c>
      <c r="F1136">
        <v>36039</v>
      </c>
      <c r="G1136" t="e">
        <v>#N/A</v>
      </c>
      <c r="H1136" t="s">
        <v>2078</v>
      </c>
      <c r="I1136">
        <v>131520</v>
      </c>
      <c r="J1136" t="e">
        <v>#N/A</v>
      </c>
      <c r="K1136" t="e">
        <v>#N/A</v>
      </c>
      <c r="L1136">
        <v>7.5</v>
      </c>
      <c r="M1136">
        <v>10.5</v>
      </c>
      <c r="N1136">
        <v>7.5</v>
      </c>
      <c r="O1136">
        <v>10.5</v>
      </c>
      <c r="P1136">
        <v>1.18</v>
      </c>
      <c r="Q1136" s="4">
        <v>11</v>
      </c>
    </row>
    <row r="1137" spans="1:17" x14ac:dyDescent="0.25">
      <c r="A1137">
        <v>384</v>
      </c>
      <c r="B1137" t="s">
        <v>154</v>
      </c>
      <c r="C1137">
        <v>131526</v>
      </c>
      <c r="D1137" t="s">
        <v>2620</v>
      </c>
      <c r="E1137" s="3" t="s">
        <v>4673</v>
      </c>
      <c r="F1137">
        <v>38596</v>
      </c>
      <c r="G1137" t="e">
        <v>#N/A</v>
      </c>
      <c r="H1137" t="s">
        <v>2620</v>
      </c>
      <c r="I1137">
        <v>131526</v>
      </c>
      <c r="J1137" t="e">
        <v>#N/A</v>
      </c>
      <c r="K1137" t="e">
        <v>#N/A</v>
      </c>
      <c r="L1137">
        <v>44.583333333333329</v>
      </c>
      <c r="M1137">
        <v>64.166666666666657</v>
      </c>
      <c r="N1137">
        <v>44.583333333333329</v>
      </c>
      <c r="O1137">
        <v>64.166666666666657</v>
      </c>
      <c r="P1137">
        <v>0</v>
      </c>
      <c r="Q1137" s="4">
        <v>10</v>
      </c>
    </row>
    <row r="1138" spans="1:17" x14ac:dyDescent="0.25">
      <c r="A1138">
        <v>359</v>
      </c>
      <c r="B1138" t="s">
        <v>165</v>
      </c>
      <c r="C1138">
        <v>131530</v>
      </c>
      <c r="D1138" t="s">
        <v>2561</v>
      </c>
      <c r="E1138" s="3" t="s">
        <v>4673</v>
      </c>
      <c r="F1138">
        <v>38961</v>
      </c>
      <c r="G1138" t="e">
        <v>#N/A</v>
      </c>
      <c r="H1138" t="s">
        <v>2561</v>
      </c>
      <c r="I1138">
        <v>131530</v>
      </c>
      <c r="J1138" t="e">
        <v>#N/A</v>
      </c>
      <c r="K1138" t="e">
        <v>#N/A</v>
      </c>
      <c r="L1138">
        <v>154.16666666666666</v>
      </c>
      <c r="M1138">
        <v>236.83333333333334</v>
      </c>
      <c r="N1138">
        <v>154.16666666666666</v>
      </c>
      <c r="O1138">
        <v>236.83333333333334</v>
      </c>
      <c r="P1138">
        <v>0</v>
      </c>
      <c r="Q1138" s="4">
        <v>10</v>
      </c>
    </row>
    <row r="1139" spans="1:17" x14ac:dyDescent="0.25">
      <c r="A1139">
        <v>885</v>
      </c>
      <c r="B1139" t="s">
        <v>171</v>
      </c>
      <c r="C1139">
        <v>131534</v>
      </c>
      <c r="D1139" t="s">
        <v>3058</v>
      </c>
      <c r="E1139" s="3" t="s">
        <v>4673</v>
      </c>
      <c r="F1139">
        <v>39326</v>
      </c>
      <c r="G1139" t="e">
        <v>#N/A</v>
      </c>
      <c r="H1139" t="s">
        <v>3058</v>
      </c>
      <c r="I1139">
        <v>131534</v>
      </c>
      <c r="J1139" t="e">
        <v>#N/A</v>
      </c>
      <c r="K1139" t="e">
        <v>#N/A</v>
      </c>
      <c r="L1139">
        <v>101.25</v>
      </c>
      <c r="M1139">
        <v>141.75</v>
      </c>
      <c r="N1139">
        <v>101.25</v>
      </c>
      <c r="O1139">
        <v>141.75</v>
      </c>
      <c r="P1139">
        <v>0</v>
      </c>
      <c r="Q1139" s="4">
        <v>10</v>
      </c>
    </row>
    <row r="1140" spans="1:17" x14ac:dyDescent="0.25">
      <c r="A1140">
        <v>856</v>
      </c>
      <c r="B1140" t="s">
        <v>90</v>
      </c>
      <c r="C1140">
        <v>131535</v>
      </c>
      <c r="D1140" t="s">
        <v>2917</v>
      </c>
      <c r="E1140" s="3" t="s">
        <v>1969</v>
      </c>
      <c r="F1140">
        <v>38831</v>
      </c>
      <c r="G1140" t="e">
        <v>#N/A</v>
      </c>
      <c r="H1140" t="s">
        <v>2917</v>
      </c>
      <c r="I1140">
        <v>131535</v>
      </c>
      <c r="J1140" t="e">
        <v>#N/A</v>
      </c>
      <c r="K1140" t="e">
        <v>#N/A</v>
      </c>
      <c r="L1140">
        <v>58.333333333333329</v>
      </c>
      <c r="M1140">
        <v>81.666666666666657</v>
      </c>
      <c r="N1140">
        <v>58.333333333333329</v>
      </c>
      <c r="O1140">
        <v>81.666666666666657</v>
      </c>
      <c r="P1140">
        <v>0</v>
      </c>
      <c r="Q1140" s="4">
        <v>10</v>
      </c>
    </row>
    <row r="1141" spans="1:17" x14ac:dyDescent="0.25">
      <c r="A1141">
        <v>392</v>
      </c>
      <c r="B1141" t="s">
        <v>108</v>
      </c>
      <c r="C1141">
        <v>131544</v>
      </c>
      <c r="D1141" t="s">
        <v>2647</v>
      </c>
      <c r="E1141" s="3" t="s">
        <v>4672</v>
      </c>
      <c r="F1141">
        <v>38961</v>
      </c>
      <c r="G1141" t="e">
        <v>#N/A</v>
      </c>
      <c r="H1141" t="s">
        <v>2647</v>
      </c>
      <c r="I1141">
        <v>131544</v>
      </c>
      <c r="J1141" t="e">
        <v>#N/A</v>
      </c>
      <c r="K1141" t="e">
        <v>#N/A</v>
      </c>
      <c r="L1141">
        <v>97.083333333333343</v>
      </c>
      <c r="M1141">
        <v>135.91666666666669</v>
      </c>
      <c r="N1141">
        <v>97.083333333333343</v>
      </c>
      <c r="O1141">
        <v>135.91666666666669</v>
      </c>
      <c r="P1141">
        <v>0</v>
      </c>
      <c r="Q1141" s="4">
        <v>10</v>
      </c>
    </row>
    <row r="1142" spans="1:17" x14ac:dyDescent="0.25">
      <c r="A1142">
        <v>878</v>
      </c>
      <c r="B1142" t="s">
        <v>55</v>
      </c>
      <c r="C1142">
        <v>131552</v>
      </c>
      <c r="D1142" t="s">
        <v>3020</v>
      </c>
      <c r="E1142" s="3" t="s">
        <v>4672</v>
      </c>
      <c r="F1142">
        <v>36039</v>
      </c>
      <c r="G1142" t="e">
        <v>#N/A</v>
      </c>
      <c r="H1142" t="s">
        <v>3020</v>
      </c>
      <c r="I1142">
        <v>131552</v>
      </c>
      <c r="J1142" t="e">
        <v>#N/A</v>
      </c>
      <c r="K1142" t="e">
        <v>#N/A</v>
      </c>
      <c r="L1142">
        <v>67.5</v>
      </c>
      <c r="M1142">
        <v>94.5</v>
      </c>
      <c r="N1142">
        <v>67.5</v>
      </c>
      <c r="O1142">
        <v>94.5</v>
      </c>
      <c r="P1142">
        <v>0</v>
      </c>
      <c r="Q1142" s="4">
        <v>10</v>
      </c>
    </row>
    <row r="1143" spans="1:17" x14ac:dyDescent="0.25">
      <c r="A1143">
        <v>356</v>
      </c>
      <c r="B1143" t="s">
        <v>140</v>
      </c>
      <c r="C1143">
        <v>131554</v>
      </c>
      <c r="D1143" t="s">
        <v>2526</v>
      </c>
      <c r="E1143" s="3" t="s">
        <v>4670</v>
      </c>
      <c r="F1143">
        <v>36252</v>
      </c>
      <c r="G1143" t="e">
        <v>#N/A</v>
      </c>
      <c r="H1143" t="s">
        <v>2526</v>
      </c>
      <c r="I1143">
        <v>131554</v>
      </c>
      <c r="J1143" t="e">
        <v>#N/A</v>
      </c>
      <c r="K1143" t="e">
        <v>#N/A</v>
      </c>
      <c r="L1143">
        <v>6.25</v>
      </c>
      <c r="M1143">
        <v>8.75</v>
      </c>
      <c r="N1143">
        <v>6.25</v>
      </c>
      <c r="O1143">
        <v>8.75</v>
      </c>
      <c r="P1143">
        <v>1.01</v>
      </c>
      <c r="Q1143" s="4">
        <v>11</v>
      </c>
    </row>
    <row r="1144" spans="1:17" x14ac:dyDescent="0.25">
      <c r="A1144">
        <v>850</v>
      </c>
      <c r="B1144" t="s">
        <v>70</v>
      </c>
      <c r="C1144">
        <v>131559</v>
      </c>
      <c r="D1144" t="s">
        <v>2872</v>
      </c>
      <c r="E1144" s="3" t="s">
        <v>4673</v>
      </c>
      <c r="G1144" t="e">
        <v>#N/A</v>
      </c>
      <c r="H1144" t="s">
        <v>2872</v>
      </c>
      <c r="I1144">
        <v>131559</v>
      </c>
      <c r="J1144" t="e">
        <v>#N/A</v>
      </c>
      <c r="K1144" t="e">
        <v>#N/A</v>
      </c>
      <c r="L1144">
        <v>63.75</v>
      </c>
      <c r="M1144">
        <v>89.25</v>
      </c>
      <c r="N1144">
        <v>63.75</v>
      </c>
      <c r="O1144">
        <v>89.25</v>
      </c>
      <c r="P1144">
        <v>0</v>
      </c>
      <c r="Q1144" s="4">
        <v>10</v>
      </c>
    </row>
    <row r="1145" spans="1:17" x14ac:dyDescent="0.25">
      <c r="A1145">
        <v>331</v>
      </c>
      <c r="B1145" t="s">
        <v>49</v>
      </c>
      <c r="C1145">
        <v>131574</v>
      </c>
      <c r="D1145" t="s">
        <v>2338</v>
      </c>
      <c r="E1145" s="3" t="s">
        <v>4673</v>
      </c>
      <c r="F1145">
        <v>38808</v>
      </c>
      <c r="G1145" t="e">
        <v>#N/A</v>
      </c>
      <c r="H1145" t="s">
        <v>2338</v>
      </c>
      <c r="I1145">
        <v>131574</v>
      </c>
      <c r="J1145" t="e">
        <v>#N/A</v>
      </c>
      <c r="K1145" t="e">
        <v>#N/A</v>
      </c>
      <c r="L1145">
        <v>64.583333333333329</v>
      </c>
      <c r="M1145">
        <v>90.416666666666657</v>
      </c>
      <c r="N1145">
        <v>64.583333333333329</v>
      </c>
      <c r="O1145">
        <v>90.416666666666657</v>
      </c>
      <c r="P1145">
        <v>0</v>
      </c>
      <c r="Q1145" s="4">
        <v>10</v>
      </c>
    </row>
    <row r="1146" spans="1:17" x14ac:dyDescent="0.25">
      <c r="A1146">
        <v>309</v>
      </c>
      <c r="B1146" t="s">
        <v>71</v>
      </c>
      <c r="C1146">
        <v>131584</v>
      </c>
      <c r="D1146" t="s">
        <v>2191</v>
      </c>
      <c r="E1146" s="3" t="s">
        <v>1969</v>
      </c>
      <c r="F1146">
        <v>38808</v>
      </c>
      <c r="G1146" t="e">
        <v>#N/A</v>
      </c>
      <c r="H1146" t="s">
        <v>2191</v>
      </c>
      <c r="I1146">
        <v>131584</v>
      </c>
      <c r="J1146" t="e">
        <v>#N/A</v>
      </c>
      <c r="K1146" t="e">
        <v>#N/A</v>
      </c>
      <c r="L1146">
        <v>49.166666666666671</v>
      </c>
      <c r="M1146">
        <v>68.833333333333343</v>
      </c>
      <c r="N1146">
        <v>49.166666666666671</v>
      </c>
      <c r="O1146">
        <v>68.833333333333343</v>
      </c>
      <c r="P1146">
        <v>0</v>
      </c>
      <c r="Q1146" s="4">
        <v>10</v>
      </c>
    </row>
    <row r="1147" spans="1:17" x14ac:dyDescent="0.25">
      <c r="A1147">
        <v>311</v>
      </c>
      <c r="B1147" t="s">
        <v>74</v>
      </c>
      <c r="C1147">
        <v>131590</v>
      </c>
      <c r="D1147" t="s">
        <v>4000</v>
      </c>
      <c r="E1147" s="3" t="s">
        <v>4670</v>
      </c>
      <c r="F1147">
        <v>36161</v>
      </c>
      <c r="G1147" t="e">
        <v>#N/A</v>
      </c>
      <c r="H1147" t="s">
        <v>2213</v>
      </c>
      <c r="I1147">
        <v>131590</v>
      </c>
      <c r="J1147" t="e">
        <v>#N/A</v>
      </c>
      <c r="K1147" t="e">
        <v>#N/A</v>
      </c>
      <c r="L1147">
        <v>8.75</v>
      </c>
      <c r="M1147">
        <v>12.25</v>
      </c>
      <c r="N1147">
        <v>8.75</v>
      </c>
      <c r="O1147">
        <v>12.25</v>
      </c>
      <c r="P1147">
        <v>1.08</v>
      </c>
      <c r="Q1147" s="4">
        <v>11</v>
      </c>
    </row>
    <row r="1148" spans="1:17" x14ac:dyDescent="0.25">
      <c r="A1148">
        <v>868</v>
      </c>
      <c r="B1148" t="s">
        <v>167</v>
      </c>
      <c r="C1148">
        <v>131596</v>
      </c>
      <c r="D1148" t="s">
        <v>2964</v>
      </c>
      <c r="E1148" s="3" t="s">
        <v>1969</v>
      </c>
      <c r="F1148">
        <v>36039</v>
      </c>
      <c r="G1148" t="e">
        <v>#N/A</v>
      </c>
      <c r="H1148" t="s">
        <v>2964</v>
      </c>
      <c r="I1148">
        <v>131596</v>
      </c>
      <c r="J1148" t="e">
        <v>#N/A</v>
      </c>
      <c r="K1148" t="e">
        <v>#N/A</v>
      </c>
      <c r="L1148">
        <v>14.583333333333332</v>
      </c>
      <c r="M1148">
        <v>20.416666666666664</v>
      </c>
      <c r="N1148">
        <v>14.583333333333332</v>
      </c>
      <c r="O1148">
        <v>20.416666666666664</v>
      </c>
      <c r="P1148">
        <v>0</v>
      </c>
      <c r="Q1148" s="4">
        <v>10</v>
      </c>
    </row>
    <row r="1149" spans="1:17" x14ac:dyDescent="0.25">
      <c r="A1149">
        <v>938</v>
      </c>
      <c r="B1149" t="s">
        <v>162</v>
      </c>
      <c r="C1149">
        <v>131603</v>
      </c>
      <c r="D1149" t="s">
        <v>3345</v>
      </c>
      <c r="E1149" s="3" t="s">
        <v>4670</v>
      </c>
      <c r="F1149">
        <v>36404</v>
      </c>
      <c r="G1149" t="e">
        <v>#N/A</v>
      </c>
      <c r="H1149" t="s">
        <v>3345</v>
      </c>
      <c r="I1149">
        <v>131603</v>
      </c>
      <c r="J1149" t="e">
        <v>#N/A</v>
      </c>
      <c r="K1149" t="e">
        <v>#N/A</v>
      </c>
      <c r="L1149">
        <v>7.5</v>
      </c>
      <c r="M1149">
        <v>10.5</v>
      </c>
      <c r="N1149">
        <v>7.5</v>
      </c>
      <c r="O1149">
        <v>10.5</v>
      </c>
      <c r="P1149">
        <v>1.06</v>
      </c>
      <c r="Q1149" s="4">
        <v>11</v>
      </c>
    </row>
    <row r="1150" spans="1:17" x14ac:dyDescent="0.25">
      <c r="A1150">
        <v>204</v>
      </c>
      <c r="B1150" t="s">
        <v>67</v>
      </c>
      <c r="C1150">
        <v>131609</v>
      </c>
      <c r="D1150" t="s">
        <v>3624</v>
      </c>
      <c r="E1150" s="3" t="s">
        <v>4700</v>
      </c>
      <c r="F1150">
        <v>39331</v>
      </c>
      <c r="G1150" t="e">
        <v>#N/A</v>
      </c>
      <c r="H1150" t="s">
        <v>1475</v>
      </c>
      <c r="I1150">
        <v>131609</v>
      </c>
      <c r="J1150" t="e">
        <v>#N/A</v>
      </c>
      <c r="K1150">
        <v>9</v>
      </c>
      <c r="L1150" t="e">
        <v>#N/A</v>
      </c>
      <c r="M1150" t="e">
        <v>#N/A</v>
      </c>
      <c r="N1150">
        <v>0</v>
      </c>
      <c r="O1150">
        <v>9</v>
      </c>
      <c r="P1150">
        <v>1.18</v>
      </c>
      <c r="Q1150" s="4">
        <v>11</v>
      </c>
    </row>
    <row r="1151" spans="1:17" x14ac:dyDescent="0.25">
      <c r="A1151">
        <v>335</v>
      </c>
      <c r="B1151" t="s">
        <v>155</v>
      </c>
      <c r="C1151">
        <v>131619</v>
      </c>
      <c r="D1151" t="s">
        <v>4747</v>
      </c>
      <c r="E1151" s="3" t="s">
        <v>1969</v>
      </c>
      <c r="F1151">
        <v>35704</v>
      </c>
      <c r="G1151" t="e">
        <v>#N/A</v>
      </c>
      <c r="H1151" t="s">
        <v>2377</v>
      </c>
      <c r="I1151">
        <v>131619</v>
      </c>
      <c r="J1151" t="e">
        <v>#N/A</v>
      </c>
      <c r="K1151" t="e">
        <v>#N/A</v>
      </c>
      <c r="L1151">
        <v>33.333333333333336</v>
      </c>
      <c r="M1151">
        <v>52.5</v>
      </c>
      <c r="N1151">
        <v>33.333333333333336</v>
      </c>
      <c r="O1151">
        <v>52.5</v>
      </c>
      <c r="P1151">
        <v>0</v>
      </c>
      <c r="Q1151" s="4">
        <v>10</v>
      </c>
    </row>
    <row r="1152" spans="1:17" x14ac:dyDescent="0.25">
      <c r="A1152">
        <v>317</v>
      </c>
      <c r="B1152" t="s">
        <v>119</v>
      </c>
      <c r="C1152">
        <v>131625</v>
      </c>
      <c r="D1152" t="s">
        <v>2271</v>
      </c>
      <c r="E1152" s="3" t="s">
        <v>4670</v>
      </c>
      <c r="F1152">
        <v>39326</v>
      </c>
      <c r="G1152" t="e">
        <v>#N/A</v>
      </c>
      <c r="H1152" t="s">
        <v>2271</v>
      </c>
      <c r="I1152">
        <v>131625</v>
      </c>
      <c r="J1152" t="e">
        <v>#N/A</v>
      </c>
      <c r="K1152" t="e">
        <v>#N/A</v>
      </c>
      <c r="L1152">
        <v>5.8333333333333339</v>
      </c>
      <c r="M1152">
        <v>8.1666666666666679</v>
      </c>
      <c r="N1152">
        <v>5.8333333333333339</v>
      </c>
      <c r="O1152">
        <v>8.1666666666666679</v>
      </c>
      <c r="P1152">
        <v>1.08</v>
      </c>
      <c r="Q1152" s="4">
        <v>11</v>
      </c>
    </row>
    <row r="1153" spans="1:17" x14ac:dyDescent="0.25">
      <c r="A1153">
        <v>841</v>
      </c>
      <c r="B1153" t="s">
        <v>52</v>
      </c>
      <c r="C1153">
        <v>131629</v>
      </c>
      <c r="D1153" t="s">
        <v>2809</v>
      </c>
      <c r="E1153" s="3" t="s">
        <v>1969</v>
      </c>
      <c r="F1153">
        <v>37875</v>
      </c>
      <c r="G1153" t="e">
        <v>#N/A</v>
      </c>
      <c r="H1153" t="s">
        <v>2809</v>
      </c>
      <c r="I1153">
        <v>131629</v>
      </c>
      <c r="J1153" t="e">
        <v>#N/A</v>
      </c>
      <c r="K1153" t="e">
        <v>#N/A</v>
      </c>
      <c r="L1153">
        <v>24.583333333333336</v>
      </c>
      <c r="M1153">
        <v>34.416666666666671</v>
      </c>
      <c r="N1153">
        <v>24.583333333333336</v>
      </c>
      <c r="O1153">
        <v>34.416666666666671</v>
      </c>
      <c r="P1153">
        <v>0</v>
      </c>
      <c r="Q1153" s="4">
        <v>10</v>
      </c>
    </row>
    <row r="1154" spans="1:17" x14ac:dyDescent="0.25">
      <c r="A1154">
        <v>312</v>
      </c>
      <c r="B1154" t="s">
        <v>77</v>
      </c>
      <c r="C1154">
        <v>131638</v>
      </c>
      <c r="D1154" t="s">
        <v>4003</v>
      </c>
      <c r="E1154" s="3" t="s">
        <v>4670</v>
      </c>
      <c r="F1154">
        <v>36161</v>
      </c>
      <c r="G1154" t="e">
        <v>#N/A</v>
      </c>
      <c r="H1154" t="s">
        <v>2220</v>
      </c>
      <c r="I1154">
        <v>131638</v>
      </c>
      <c r="J1154" t="e">
        <v>#N/A</v>
      </c>
      <c r="K1154" t="e">
        <v>#N/A</v>
      </c>
      <c r="L1154">
        <v>4.166666666666667</v>
      </c>
      <c r="M1154">
        <v>5.8333333333333339</v>
      </c>
      <c r="N1154">
        <v>4.166666666666667</v>
      </c>
      <c r="O1154">
        <v>5.8333333333333339</v>
      </c>
      <c r="P1154">
        <v>1.1000000000000001</v>
      </c>
      <c r="Q1154" s="4">
        <v>11</v>
      </c>
    </row>
    <row r="1155" spans="1:17" x14ac:dyDescent="0.25">
      <c r="A1155">
        <v>860</v>
      </c>
      <c r="B1155" t="s">
        <v>139</v>
      </c>
      <c r="C1155">
        <v>131652</v>
      </c>
      <c r="D1155" t="s">
        <v>4748</v>
      </c>
      <c r="E1155" s="3" t="s">
        <v>1969</v>
      </c>
      <c r="F1155">
        <v>35855</v>
      </c>
      <c r="G1155" t="e">
        <v>#N/A</v>
      </c>
      <c r="H1155" t="s">
        <v>2933</v>
      </c>
      <c r="I1155">
        <v>131652</v>
      </c>
      <c r="J1155" t="e">
        <v>#N/A</v>
      </c>
      <c r="K1155" t="e">
        <v>#N/A</v>
      </c>
      <c r="L1155">
        <v>25.416666666666664</v>
      </c>
      <c r="M1155">
        <v>35.583333333333329</v>
      </c>
      <c r="N1155">
        <v>25.416666666666664</v>
      </c>
      <c r="O1155">
        <v>35.583333333333329</v>
      </c>
      <c r="P1155">
        <v>0</v>
      </c>
      <c r="Q1155" s="4">
        <v>10</v>
      </c>
    </row>
    <row r="1156" spans="1:17" x14ac:dyDescent="0.25">
      <c r="A1156">
        <v>308</v>
      </c>
      <c r="B1156" t="s">
        <v>62</v>
      </c>
      <c r="C1156">
        <v>131657</v>
      </c>
      <c r="D1156" t="s">
        <v>2177</v>
      </c>
      <c r="E1156" s="3" t="s">
        <v>4670</v>
      </c>
      <c r="F1156">
        <v>36039</v>
      </c>
      <c r="G1156" t="e">
        <v>#N/A</v>
      </c>
      <c r="H1156" t="s">
        <v>2177</v>
      </c>
      <c r="I1156">
        <v>131657</v>
      </c>
      <c r="J1156" t="e">
        <v>#N/A</v>
      </c>
      <c r="K1156" t="e">
        <v>#N/A</v>
      </c>
      <c r="L1156">
        <v>0</v>
      </c>
      <c r="M1156">
        <v>4.6666666666666661</v>
      </c>
      <c r="N1156">
        <v>0</v>
      </c>
      <c r="O1156">
        <v>4.6666666666666661</v>
      </c>
      <c r="P1156">
        <v>1.08</v>
      </c>
      <c r="Q1156" s="4">
        <v>11</v>
      </c>
    </row>
    <row r="1157" spans="1:17" x14ac:dyDescent="0.25">
      <c r="A1157">
        <v>320</v>
      </c>
      <c r="B1157" t="s">
        <v>156</v>
      </c>
      <c r="C1157">
        <v>131697</v>
      </c>
      <c r="D1157" t="s">
        <v>2298</v>
      </c>
      <c r="E1157" s="3" t="s">
        <v>4673</v>
      </c>
      <c r="G1157" t="e">
        <v>#N/A</v>
      </c>
      <c r="H1157" t="s">
        <v>2298</v>
      </c>
      <c r="I1157">
        <v>131697</v>
      </c>
      <c r="J1157" t="e">
        <v>#N/A</v>
      </c>
      <c r="K1157" t="e">
        <v>#N/A</v>
      </c>
      <c r="L1157">
        <v>23.75</v>
      </c>
      <c r="M1157">
        <v>33.25</v>
      </c>
      <c r="N1157">
        <v>23.75</v>
      </c>
      <c r="O1157">
        <v>33.25</v>
      </c>
      <c r="P1157">
        <v>0</v>
      </c>
      <c r="Q1157" s="4">
        <v>10</v>
      </c>
    </row>
    <row r="1158" spans="1:17" x14ac:dyDescent="0.25">
      <c r="A1158">
        <v>895</v>
      </c>
      <c r="B1158" t="s">
        <v>46</v>
      </c>
      <c r="C1158">
        <v>131727</v>
      </c>
      <c r="D1158" t="s">
        <v>3170</v>
      </c>
      <c r="E1158" s="3" t="s">
        <v>4670</v>
      </c>
      <c r="F1158">
        <v>36404</v>
      </c>
      <c r="G1158" t="e">
        <v>#N/A</v>
      </c>
      <c r="H1158" t="s">
        <v>3170</v>
      </c>
      <c r="I1158">
        <v>131727</v>
      </c>
      <c r="J1158" t="e">
        <v>#N/A</v>
      </c>
      <c r="K1158" t="e">
        <v>#N/A</v>
      </c>
      <c r="L1158">
        <v>2.0833333333333335</v>
      </c>
      <c r="M1158">
        <v>2.916666666666667</v>
      </c>
      <c r="N1158">
        <v>2.0833333333333335</v>
      </c>
      <c r="O1158">
        <v>2.916666666666667</v>
      </c>
      <c r="P1158">
        <v>1</v>
      </c>
      <c r="Q1158" s="4">
        <v>11</v>
      </c>
    </row>
    <row r="1159" spans="1:17" x14ac:dyDescent="0.25">
      <c r="A1159">
        <v>886</v>
      </c>
      <c r="B1159" t="s">
        <v>82</v>
      </c>
      <c r="C1159">
        <v>131748</v>
      </c>
      <c r="D1159" t="s">
        <v>3100</v>
      </c>
      <c r="E1159" s="3" t="s">
        <v>4672</v>
      </c>
      <c r="F1159">
        <v>36251</v>
      </c>
      <c r="G1159" t="e">
        <v>#N/A</v>
      </c>
      <c r="H1159" t="s">
        <v>3100</v>
      </c>
      <c r="I1159">
        <v>131748</v>
      </c>
      <c r="J1159" t="e">
        <v>#N/A</v>
      </c>
      <c r="K1159" t="e">
        <v>#N/A</v>
      </c>
      <c r="L1159">
        <v>145.41666666666666</v>
      </c>
      <c r="M1159">
        <v>205.33333333333331</v>
      </c>
      <c r="N1159">
        <v>145.41666666666666</v>
      </c>
      <c r="O1159">
        <v>205.33333333333331</v>
      </c>
      <c r="P1159">
        <v>0</v>
      </c>
      <c r="Q1159" s="4">
        <v>10</v>
      </c>
    </row>
    <row r="1160" spans="1:17" x14ac:dyDescent="0.25">
      <c r="A1160">
        <v>307</v>
      </c>
      <c r="B1160" t="s">
        <v>60</v>
      </c>
      <c r="C1160">
        <v>131753</v>
      </c>
      <c r="D1160" t="s">
        <v>2153</v>
      </c>
      <c r="E1160" s="3" t="s">
        <v>1969</v>
      </c>
      <c r="F1160">
        <v>36039</v>
      </c>
      <c r="G1160" t="e">
        <v>#N/A</v>
      </c>
      <c r="H1160" t="s">
        <v>2153</v>
      </c>
      <c r="I1160">
        <v>131753</v>
      </c>
      <c r="J1160" t="e">
        <v>#N/A</v>
      </c>
      <c r="K1160" t="e">
        <v>#N/A</v>
      </c>
      <c r="L1160">
        <v>52.083333333333329</v>
      </c>
      <c r="M1160">
        <v>72.916666666666657</v>
      </c>
      <c r="N1160">
        <v>52.083333333333329</v>
      </c>
      <c r="O1160">
        <v>72.916666666666657</v>
      </c>
      <c r="P1160">
        <v>0</v>
      </c>
      <c r="Q1160" s="4">
        <v>10</v>
      </c>
    </row>
    <row r="1161" spans="1:17" x14ac:dyDescent="0.25">
      <c r="A1161">
        <v>846</v>
      </c>
      <c r="B1161" t="s">
        <v>37</v>
      </c>
      <c r="C1161">
        <v>131789</v>
      </c>
      <c r="D1161" t="s">
        <v>2820</v>
      </c>
      <c r="E1161" s="3" t="s">
        <v>4670</v>
      </c>
      <c r="F1161">
        <v>36404</v>
      </c>
      <c r="G1161" t="e">
        <v>#N/A</v>
      </c>
      <c r="H1161" t="s">
        <v>2820</v>
      </c>
      <c r="I1161">
        <v>131789</v>
      </c>
      <c r="J1161" t="e">
        <v>#N/A</v>
      </c>
      <c r="K1161" t="e">
        <v>#N/A</v>
      </c>
      <c r="L1161">
        <v>9.1666666666666661</v>
      </c>
      <c r="M1161">
        <v>12.833333333333332</v>
      </c>
      <c r="N1161">
        <v>9.1666666666666661</v>
      </c>
      <c r="O1161">
        <v>12.833333333333332</v>
      </c>
      <c r="P1161">
        <v>1</v>
      </c>
      <c r="Q1161" s="4">
        <v>11</v>
      </c>
    </row>
    <row r="1162" spans="1:17" x14ac:dyDescent="0.25">
      <c r="A1162">
        <v>838</v>
      </c>
      <c r="B1162" t="s">
        <v>57</v>
      </c>
      <c r="C1162">
        <v>131827</v>
      </c>
      <c r="D1162" t="s">
        <v>2778</v>
      </c>
      <c r="E1162" s="3" t="s">
        <v>1969</v>
      </c>
      <c r="F1162">
        <v>36192</v>
      </c>
      <c r="G1162" t="e">
        <v>#N/A</v>
      </c>
      <c r="H1162" t="s">
        <v>2778</v>
      </c>
      <c r="I1162">
        <v>131827</v>
      </c>
      <c r="J1162" t="e">
        <v>#N/A</v>
      </c>
      <c r="K1162" t="e">
        <v>#N/A</v>
      </c>
      <c r="L1162">
        <v>27.5</v>
      </c>
      <c r="M1162">
        <v>38.5</v>
      </c>
      <c r="N1162">
        <v>27.5</v>
      </c>
      <c r="O1162">
        <v>38.5</v>
      </c>
      <c r="P1162">
        <v>0</v>
      </c>
      <c r="Q1162" s="4">
        <v>10</v>
      </c>
    </row>
    <row r="1163" spans="1:17" x14ac:dyDescent="0.25">
      <c r="A1163">
        <v>881</v>
      </c>
      <c r="B1163" t="s">
        <v>63</v>
      </c>
      <c r="C1163">
        <v>131838</v>
      </c>
      <c r="D1163" t="s">
        <v>3039</v>
      </c>
      <c r="E1163" s="3" t="s">
        <v>4673</v>
      </c>
      <c r="F1163">
        <v>36251</v>
      </c>
      <c r="G1163" t="e">
        <v>#N/A</v>
      </c>
      <c r="H1163" t="s">
        <v>3039</v>
      </c>
      <c r="I1163">
        <v>131838</v>
      </c>
      <c r="J1163" t="e">
        <v>#N/A</v>
      </c>
      <c r="K1163" t="e">
        <v>#N/A</v>
      </c>
      <c r="L1163">
        <v>68.75</v>
      </c>
      <c r="M1163">
        <v>96.25</v>
      </c>
      <c r="N1163">
        <v>68.75</v>
      </c>
      <c r="O1163">
        <v>96.25</v>
      </c>
      <c r="P1163">
        <v>0</v>
      </c>
      <c r="Q1163" s="4">
        <v>10</v>
      </c>
    </row>
    <row r="1164" spans="1:17" x14ac:dyDescent="0.25">
      <c r="A1164">
        <v>210</v>
      </c>
      <c r="B1164" t="s">
        <v>137</v>
      </c>
      <c r="C1164">
        <v>131843</v>
      </c>
      <c r="D1164" t="s">
        <v>2049</v>
      </c>
      <c r="E1164" s="3" t="s">
        <v>4670</v>
      </c>
      <c r="F1164">
        <v>36039</v>
      </c>
      <c r="G1164" t="e">
        <v>#N/A</v>
      </c>
      <c r="H1164" t="s">
        <v>2049</v>
      </c>
      <c r="I1164">
        <v>131843</v>
      </c>
      <c r="J1164" t="e">
        <v>#N/A</v>
      </c>
      <c r="K1164" t="e">
        <v>#N/A</v>
      </c>
      <c r="L1164">
        <v>5.8333333333333339</v>
      </c>
      <c r="M1164">
        <v>8.1666666666666679</v>
      </c>
      <c r="N1164">
        <v>5.8333333333333339</v>
      </c>
      <c r="O1164">
        <v>8.1666666666666679</v>
      </c>
      <c r="P1164">
        <v>1.18</v>
      </c>
      <c r="Q1164" s="4">
        <v>11</v>
      </c>
    </row>
    <row r="1165" spans="1:17" x14ac:dyDescent="0.25">
      <c r="A1165">
        <v>301</v>
      </c>
      <c r="B1165" t="s">
        <v>23</v>
      </c>
      <c r="C1165">
        <v>131844</v>
      </c>
      <c r="D1165" t="s">
        <v>2105</v>
      </c>
      <c r="E1165" s="3" t="s">
        <v>4670</v>
      </c>
      <c r="F1165">
        <v>36124</v>
      </c>
      <c r="G1165" t="e">
        <v>#N/A</v>
      </c>
      <c r="H1165" t="s">
        <v>2105</v>
      </c>
      <c r="I1165">
        <v>131844</v>
      </c>
      <c r="J1165" t="e">
        <v>#N/A</v>
      </c>
      <c r="K1165" t="e">
        <v>#N/A</v>
      </c>
      <c r="L1165">
        <v>2.5</v>
      </c>
      <c r="M1165">
        <v>3.5</v>
      </c>
      <c r="N1165">
        <v>2.5</v>
      </c>
      <c r="O1165">
        <v>3.5</v>
      </c>
      <c r="P1165">
        <v>1.1299999999999999</v>
      </c>
      <c r="Q1165" s="4">
        <v>11</v>
      </c>
    </row>
    <row r="1166" spans="1:17" x14ac:dyDescent="0.25">
      <c r="A1166">
        <v>382</v>
      </c>
      <c r="B1166" t="s">
        <v>85</v>
      </c>
      <c r="C1166">
        <v>131849</v>
      </c>
      <c r="D1166" t="s">
        <v>2590</v>
      </c>
      <c r="E1166" s="3" t="s">
        <v>4670</v>
      </c>
      <c r="F1166">
        <v>36039</v>
      </c>
      <c r="G1166" t="e">
        <v>#N/A</v>
      </c>
      <c r="H1166" t="s">
        <v>2590</v>
      </c>
      <c r="I1166">
        <v>131849</v>
      </c>
      <c r="J1166" t="e">
        <v>#N/A</v>
      </c>
      <c r="K1166" t="e">
        <v>#N/A</v>
      </c>
      <c r="L1166">
        <v>5.8333333333333339</v>
      </c>
      <c r="M1166">
        <v>8.1666666666666679</v>
      </c>
      <c r="N1166">
        <v>5.8333333333333339</v>
      </c>
      <c r="O1166">
        <v>8.1666666666666679</v>
      </c>
      <c r="P1166">
        <v>1</v>
      </c>
      <c r="Q1166" s="4">
        <v>11</v>
      </c>
    </row>
    <row r="1167" spans="1:17" x14ac:dyDescent="0.25">
      <c r="A1167">
        <v>825</v>
      </c>
      <c r="B1167" t="s">
        <v>40</v>
      </c>
      <c r="C1167">
        <v>131852</v>
      </c>
      <c r="D1167" t="s">
        <v>2737</v>
      </c>
      <c r="E1167" s="3" t="s">
        <v>4670</v>
      </c>
      <c r="F1167">
        <v>36161</v>
      </c>
      <c r="G1167" t="e">
        <v>#N/A</v>
      </c>
      <c r="H1167" t="s">
        <v>2737</v>
      </c>
      <c r="I1167">
        <v>131852</v>
      </c>
      <c r="J1167" t="e">
        <v>#N/A</v>
      </c>
      <c r="K1167" t="e">
        <v>#N/A</v>
      </c>
      <c r="L1167">
        <v>7.5</v>
      </c>
      <c r="M1167">
        <v>10.5</v>
      </c>
      <c r="N1167">
        <v>7.5</v>
      </c>
      <c r="O1167">
        <v>10.5</v>
      </c>
      <c r="P1167">
        <v>1.03</v>
      </c>
      <c r="Q1167" s="4">
        <v>11</v>
      </c>
    </row>
    <row r="1168" spans="1:17" x14ac:dyDescent="0.25">
      <c r="A1168">
        <v>352</v>
      </c>
      <c r="B1168" t="s">
        <v>96</v>
      </c>
      <c r="C1168">
        <v>131880</v>
      </c>
      <c r="D1168" t="s">
        <v>2484</v>
      </c>
      <c r="E1168" s="3" t="s">
        <v>4668</v>
      </c>
      <c r="F1168">
        <v>36404</v>
      </c>
      <c r="G1168" t="e">
        <v>#N/A</v>
      </c>
      <c r="H1168" t="s">
        <v>2484</v>
      </c>
      <c r="I1168">
        <v>131880</v>
      </c>
      <c r="J1168" t="e">
        <v>#N/A</v>
      </c>
      <c r="K1168" t="e">
        <v>#N/A</v>
      </c>
      <c r="L1168">
        <v>5</v>
      </c>
      <c r="M1168">
        <v>7</v>
      </c>
      <c r="N1168">
        <v>5</v>
      </c>
      <c r="O1168">
        <v>7</v>
      </c>
      <c r="P1168">
        <v>1.01</v>
      </c>
      <c r="Q1168" s="4">
        <v>11</v>
      </c>
    </row>
    <row r="1169" spans="1:17" x14ac:dyDescent="0.25">
      <c r="A1169">
        <v>358</v>
      </c>
      <c r="B1169" t="s">
        <v>153</v>
      </c>
      <c r="C1169">
        <v>131885</v>
      </c>
      <c r="D1169" t="s">
        <v>2549</v>
      </c>
      <c r="E1169" s="3" t="s">
        <v>4673</v>
      </c>
      <c r="F1169">
        <v>36404</v>
      </c>
      <c r="G1169" t="e">
        <v>#N/A</v>
      </c>
      <c r="H1169" t="s">
        <v>2549</v>
      </c>
      <c r="I1169">
        <v>131885</v>
      </c>
      <c r="J1169" t="e">
        <v>#N/A</v>
      </c>
      <c r="K1169" t="e">
        <v>#N/A</v>
      </c>
      <c r="L1169">
        <v>30</v>
      </c>
      <c r="M1169">
        <v>42</v>
      </c>
      <c r="N1169">
        <v>30</v>
      </c>
      <c r="O1169">
        <v>42</v>
      </c>
      <c r="P1169">
        <v>0</v>
      </c>
      <c r="Q1169" s="4">
        <v>10</v>
      </c>
    </row>
    <row r="1170" spans="1:17" x14ac:dyDescent="0.25">
      <c r="A1170">
        <v>356</v>
      </c>
      <c r="B1170" t="s">
        <v>140</v>
      </c>
      <c r="C1170">
        <v>131889</v>
      </c>
      <c r="D1170" t="s">
        <v>2535</v>
      </c>
      <c r="E1170" s="3" t="s">
        <v>4673</v>
      </c>
      <c r="F1170">
        <v>36526</v>
      </c>
      <c r="G1170" t="e">
        <v>#N/A</v>
      </c>
      <c r="H1170" t="s">
        <v>2535</v>
      </c>
      <c r="I1170">
        <v>131889</v>
      </c>
      <c r="J1170" t="e">
        <v>#N/A</v>
      </c>
      <c r="K1170" t="e">
        <v>#N/A</v>
      </c>
      <c r="L1170">
        <v>20</v>
      </c>
      <c r="M1170">
        <v>28</v>
      </c>
      <c r="N1170">
        <v>20</v>
      </c>
      <c r="O1170">
        <v>28</v>
      </c>
      <c r="P1170">
        <v>0</v>
      </c>
      <c r="Q1170" s="4">
        <v>10</v>
      </c>
    </row>
    <row r="1171" spans="1:17" x14ac:dyDescent="0.25">
      <c r="A1171">
        <v>825</v>
      </c>
      <c r="B1171" t="s">
        <v>40</v>
      </c>
      <c r="C1171">
        <v>131933</v>
      </c>
      <c r="D1171" t="s">
        <v>2756</v>
      </c>
      <c r="E1171" s="3" t="s">
        <v>4673</v>
      </c>
      <c r="F1171">
        <v>35309</v>
      </c>
      <c r="G1171" t="e">
        <v>#N/A</v>
      </c>
      <c r="H1171" t="s">
        <v>2756</v>
      </c>
      <c r="I1171">
        <v>131933</v>
      </c>
      <c r="J1171" t="e">
        <v>#N/A</v>
      </c>
      <c r="K1171" t="e">
        <v>#N/A</v>
      </c>
      <c r="L1171">
        <v>32.083333333333336</v>
      </c>
      <c r="M1171">
        <v>44.916666666666671</v>
      </c>
      <c r="N1171">
        <v>32.083333333333336</v>
      </c>
      <c r="O1171">
        <v>44.916666666666671</v>
      </c>
      <c r="P1171">
        <v>0</v>
      </c>
      <c r="Q1171" s="4">
        <v>10</v>
      </c>
    </row>
    <row r="1172" spans="1:17" x14ac:dyDescent="0.25">
      <c r="A1172">
        <v>302</v>
      </c>
      <c r="B1172" t="s">
        <v>24</v>
      </c>
      <c r="C1172">
        <v>131970</v>
      </c>
      <c r="D1172" t="s">
        <v>2122</v>
      </c>
      <c r="E1172" s="3" t="s">
        <v>4670</v>
      </c>
      <c r="F1172">
        <v>36404</v>
      </c>
      <c r="G1172" t="e">
        <v>#N/A</v>
      </c>
      <c r="H1172" t="s">
        <v>2122</v>
      </c>
      <c r="I1172">
        <v>131970</v>
      </c>
      <c r="J1172" t="e">
        <v>#N/A</v>
      </c>
      <c r="K1172" t="e">
        <v>#N/A</v>
      </c>
      <c r="L1172">
        <v>8.75</v>
      </c>
      <c r="M1172">
        <v>12.25</v>
      </c>
      <c r="N1172">
        <v>8.75</v>
      </c>
      <c r="O1172">
        <v>12.25</v>
      </c>
      <c r="P1172">
        <v>1.1000000000000001</v>
      </c>
      <c r="Q1172" s="4">
        <v>11</v>
      </c>
    </row>
    <row r="1173" spans="1:17" x14ac:dyDescent="0.25">
      <c r="A1173">
        <v>391</v>
      </c>
      <c r="B1173" t="s">
        <v>101</v>
      </c>
      <c r="C1173">
        <v>131986</v>
      </c>
      <c r="D1173" t="s">
        <v>2632</v>
      </c>
      <c r="E1173" s="3" t="s">
        <v>4672</v>
      </c>
      <c r="F1173">
        <v>36404</v>
      </c>
      <c r="G1173" t="e">
        <v>#N/A</v>
      </c>
      <c r="H1173" t="s">
        <v>2632</v>
      </c>
      <c r="I1173">
        <v>131986</v>
      </c>
      <c r="J1173" t="e">
        <v>#N/A</v>
      </c>
      <c r="K1173" t="e">
        <v>#N/A</v>
      </c>
      <c r="L1173">
        <v>70.833333333333329</v>
      </c>
      <c r="M1173">
        <v>99.166666666666657</v>
      </c>
      <c r="N1173">
        <v>70.833333333333329</v>
      </c>
      <c r="O1173">
        <v>99.166666666666657</v>
      </c>
      <c r="P1173">
        <v>0</v>
      </c>
      <c r="Q1173" s="4">
        <v>10</v>
      </c>
    </row>
    <row r="1174" spans="1:17" x14ac:dyDescent="0.25">
      <c r="A1174">
        <v>391</v>
      </c>
      <c r="B1174" t="s">
        <v>101</v>
      </c>
      <c r="C1174">
        <v>131987</v>
      </c>
      <c r="D1174" t="s">
        <v>2633</v>
      </c>
      <c r="E1174" s="3" t="s">
        <v>4672</v>
      </c>
      <c r="F1174">
        <v>36404</v>
      </c>
      <c r="G1174" t="e">
        <v>#N/A</v>
      </c>
      <c r="H1174" t="s">
        <v>2633</v>
      </c>
      <c r="I1174">
        <v>131987</v>
      </c>
      <c r="J1174" t="e">
        <v>#N/A</v>
      </c>
      <c r="K1174" t="e">
        <v>#N/A</v>
      </c>
      <c r="L1174">
        <v>87.5</v>
      </c>
      <c r="M1174">
        <v>122.5</v>
      </c>
      <c r="N1174">
        <v>87.5</v>
      </c>
      <c r="O1174">
        <v>122.5</v>
      </c>
      <c r="P1174">
        <v>0</v>
      </c>
      <c r="Q1174" s="4">
        <v>10</v>
      </c>
    </row>
    <row r="1175" spans="1:17" x14ac:dyDescent="0.25">
      <c r="A1175">
        <v>815</v>
      </c>
      <c r="B1175" t="s">
        <v>109</v>
      </c>
      <c r="C1175">
        <v>132027</v>
      </c>
      <c r="D1175" t="s">
        <v>2702</v>
      </c>
      <c r="E1175" s="3" t="s">
        <v>1969</v>
      </c>
      <c r="F1175">
        <v>36526</v>
      </c>
      <c r="G1175" t="e">
        <v>#N/A</v>
      </c>
      <c r="H1175" t="s">
        <v>2702</v>
      </c>
      <c r="I1175">
        <v>132027</v>
      </c>
      <c r="J1175" t="e">
        <v>#N/A</v>
      </c>
      <c r="K1175" t="e">
        <v>#N/A</v>
      </c>
      <c r="L1175">
        <v>16.666666666666668</v>
      </c>
      <c r="M1175">
        <v>23.333333333333336</v>
      </c>
      <c r="N1175">
        <v>16.666666666666668</v>
      </c>
      <c r="O1175">
        <v>23.333333333333336</v>
      </c>
      <c r="P1175">
        <v>0</v>
      </c>
      <c r="Q1175" s="4">
        <v>10</v>
      </c>
    </row>
    <row r="1176" spans="1:17" x14ac:dyDescent="0.25">
      <c r="A1176">
        <v>342</v>
      </c>
      <c r="B1176" t="s">
        <v>3857</v>
      </c>
      <c r="C1176">
        <v>132033</v>
      </c>
      <c r="D1176" t="s">
        <v>2419</v>
      </c>
      <c r="E1176" s="3" t="s">
        <v>1969</v>
      </c>
      <c r="F1176">
        <v>36404</v>
      </c>
      <c r="G1176" t="e">
        <v>#N/A</v>
      </c>
      <c r="H1176" t="s">
        <v>2419</v>
      </c>
      <c r="I1176">
        <v>132033</v>
      </c>
      <c r="J1176" t="e">
        <v>#N/A</v>
      </c>
      <c r="K1176" t="e">
        <v>#N/A</v>
      </c>
      <c r="L1176">
        <v>41.666666666666671</v>
      </c>
      <c r="M1176">
        <v>58.333333333333336</v>
      </c>
      <c r="N1176">
        <v>41.666666666666671</v>
      </c>
      <c r="O1176">
        <v>58.333333333333336</v>
      </c>
      <c r="P1176">
        <v>0</v>
      </c>
      <c r="Q1176" s="4">
        <v>10</v>
      </c>
    </row>
    <row r="1177" spans="1:17" x14ac:dyDescent="0.25">
      <c r="A1177">
        <v>889</v>
      </c>
      <c r="B1177" t="s">
        <v>30</v>
      </c>
      <c r="C1177">
        <v>132051</v>
      </c>
      <c r="D1177" t="s">
        <v>2442</v>
      </c>
      <c r="E1177" s="3" t="s">
        <v>4673</v>
      </c>
      <c r="F1177">
        <v>36769</v>
      </c>
      <c r="G1177" t="e">
        <v>#N/A</v>
      </c>
      <c r="H1177" t="s">
        <v>2442</v>
      </c>
      <c r="I1177">
        <v>132051</v>
      </c>
      <c r="J1177" t="e">
        <v>#N/A</v>
      </c>
      <c r="K1177" t="e">
        <v>#N/A</v>
      </c>
      <c r="L1177">
        <v>95.833333333333343</v>
      </c>
      <c r="M1177">
        <v>134.16666666666669</v>
      </c>
      <c r="N1177">
        <v>95.833333333333343</v>
      </c>
      <c r="O1177">
        <v>134.16666666666669</v>
      </c>
      <c r="P1177">
        <v>0</v>
      </c>
      <c r="Q1177" s="4">
        <v>10</v>
      </c>
    </row>
    <row r="1178" spans="1:17" x14ac:dyDescent="0.25">
      <c r="A1178">
        <v>330</v>
      </c>
      <c r="B1178" t="s">
        <v>29</v>
      </c>
      <c r="C1178">
        <v>132074</v>
      </c>
      <c r="D1178" t="s">
        <v>2316</v>
      </c>
      <c r="E1178" s="3" t="s">
        <v>4670</v>
      </c>
      <c r="F1178">
        <v>36770</v>
      </c>
      <c r="G1178" t="e">
        <v>#N/A</v>
      </c>
      <c r="H1178" t="s">
        <v>2316</v>
      </c>
      <c r="I1178">
        <v>132074</v>
      </c>
      <c r="J1178" t="e">
        <v>#N/A</v>
      </c>
      <c r="K1178" t="e">
        <v>#N/A</v>
      </c>
      <c r="L1178">
        <v>4.166666666666667</v>
      </c>
      <c r="M1178">
        <v>5.8333333333333339</v>
      </c>
      <c r="N1178">
        <v>4.166666666666667</v>
      </c>
      <c r="O1178">
        <v>5.8333333333333339</v>
      </c>
      <c r="P1178">
        <v>1</v>
      </c>
      <c r="Q1178" s="4">
        <v>11</v>
      </c>
    </row>
    <row r="1179" spans="1:17" x14ac:dyDescent="0.25">
      <c r="A1179">
        <v>212</v>
      </c>
      <c r="B1179" t="s">
        <v>157</v>
      </c>
      <c r="C1179">
        <v>132077</v>
      </c>
      <c r="D1179" t="s">
        <v>2071</v>
      </c>
      <c r="E1179" s="3" t="s">
        <v>1969</v>
      </c>
      <c r="F1179">
        <v>36404</v>
      </c>
      <c r="G1179" t="e">
        <v>#N/A</v>
      </c>
      <c r="H1179" t="s">
        <v>2071</v>
      </c>
      <c r="I1179">
        <v>132077</v>
      </c>
      <c r="J1179" t="e">
        <v>#N/A</v>
      </c>
      <c r="K1179" t="e">
        <v>#N/A</v>
      </c>
      <c r="L1179">
        <v>14.166666666666668</v>
      </c>
      <c r="M1179">
        <v>19.833333333333336</v>
      </c>
      <c r="N1179">
        <v>14.166666666666668</v>
      </c>
      <c r="O1179">
        <v>19.833333333333336</v>
      </c>
      <c r="P1179">
        <v>0</v>
      </c>
      <c r="Q1179" s="4">
        <v>10</v>
      </c>
    </row>
    <row r="1180" spans="1:17" x14ac:dyDescent="0.25">
      <c r="A1180">
        <v>889</v>
      </c>
      <c r="B1180" t="s">
        <v>30</v>
      </c>
      <c r="C1180">
        <v>132128</v>
      </c>
      <c r="D1180" t="s">
        <v>3148</v>
      </c>
      <c r="E1180" s="3" t="s">
        <v>1969</v>
      </c>
      <c r="F1180">
        <v>36617</v>
      </c>
      <c r="G1180" t="e">
        <v>#N/A</v>
      </c>
      <c r="H1180" t="s">
        <v>3148</v>
      </c>
      <c r="I1180">
        <v>132128</v>
      </c>
      <c r="J1180" t="e">
        <v>#N/A</v>
      </c>
      <c r="K1180" t="e">
        <v>#N/A</v>
      </c>
      <c r="L1180">
        <v>68.75</v>
      </c>
      <c r="M1180">
        <v>96.25</v>
      </c>
      <c r="N1180">
        <v>68.75</v>
      </c>
      <c r="O1180">
        <v>96.25</v>
      </c>
      <c r="P1180">
        <v>0</v>
      </c>
      <c r="Q1180" s="4">
        <v>10</v>
      </c>
    </row>
    <row r="1181" spans="1:17" x14ac:dyDescent="0.25">
      <c r="A1181">
        <v>929</v>
      </c>
      <c r="B1181" t="s">
        <v>110</v>
      </c>
      <c r="C1181">
        <v>132130</v>
      </c>
      <c r="D1181" t="s">
        <v>3263</v>
      </c>
      <c r="E1181" s="3" t="s">
        <v>1969</v>
      </c>
      <c r="F1181">
        <v>36039</v>
      </c>
      <c r="G1181" t="e">
        <v>#N/A</v>
      </c>
      <c r="H1181" t="s">
        <v>3263</v>
      </c>
      <c r="I1181">
        <v>132130</v>
      </c>
      <c r="J1181" t="e">
        <v>#N/A</v>
      </c>
      <c r="K1181" t="e">
        <v>#N/A</v>
      </c>
      <c r="L1181">
        <v>25</v>
      </c>
      <c r="M1181">
        <v>35</v>
      </c>
      <c r="N1181">
        <v>25</v>
      </c>
      <c r="O1181">
        <v>35</v>
      </c>
      <c r="P1181">
        <v>0</v>
      </c>
      <c r="Q1181" s="4">
        <v>10</v>
      </c>
    </row>
    <row r="1182" spans="1:17" x14ac:dyDescent="0.25">
      <c r="A1182">
        <v>355</v>
      </c>
      <c r="B1182" t="s">
        <v>125</v>
      </c>
      <c r="C1182">
        <v>132147</v>
      </c>
      <c r="D1182" t="s">
        <v>3840</v>
      </c>
      <c r="E1182" s="3" t="s">
        <v>4670</v>
      </c>
      <c r="F1182">
        <v>36770</v>
      </c>
      <c r="G1182" t="e">
        <v>#N/A</v>
      </c>
      <c r="H1182" t="s">
        <v>2510</v>
      </c>
      <c r="I1182">
        <v>132147</v>
      </c>
      <c r="J1182" t="e">
        <v>#N/A</v>
      </c>
      <c r="K1182" t="e">
        <v>#N/A</v>
      </c>
      <c r="L1182">
        <v>1.6666666666666665</v>
      </c>
      <c r="M1182">
        <v>2.333333333333333</v>
      </c>
      <c r="N1182">
        <v>1.6666666666666665</v>
      </c>
      <c r="O1182">
        <v>2.333333333333333</v>
      </c>
      <c r="P1182">
        <v>1.01</v>
      </c>
      <c r="Q1182" s="4">
        <v>11</v>
      </c>
    </row>
    <row r="1183" spans="1:17" x14ac:dyDescent="0.25">
      <c r="A1183">
        <v>886</v>
      </c>
      <c r="B1183" t="s">
        <v>82</v>
      </c>
      <c r="C1183">
        <v>132148</v>
      </c>
      <c r="D1183" t="s">
        <v>3101</v>
      </c>
      <c r="E1183" s="3" t="s">
        <v>4673</v>
      </c>
      <c r="F1183">
        <v>36770</v>
      </c>
      <c r="G1183" t="e">
        <v>#N/A</v>
      </c>
      <c r="H1183" t="s">
        <v>3101</v>
      </c>
      <c r="I1183">
        <v>132148</v>
      </c>
      <c r="J1183" t="e">
        <v>#N/A</v>
      </c>
      <c r="K1183" t="e">
        <v>#N/A</v>
      </c>
      <c r="L1183">
        <v>85.833333333333343</v>
      </c>
      <c r="M1183">
        <v>123.66666666666667</v>
      </c>
      <c r="N1183">
        <v>85.833333333333343</v>
      </c>
      <c r="O1183">
        <v>123.66666666666667</v>
      </c>
      <c r="P1183">
        <v>0</v>
      </c>
      <c r="Q1183" s="4">
        <v>10</v>
      </c>
    </row>
    <row r="1184" spans="1:17" x14ac:dyDescent="0.25">
      <c r="A1184">
        <v>359</v>
      </c>
      <c r="B1184" t="s">
        <v>165</v>
      </c>
      <c r="C1184">
        <v>132155</v>
      </c>
      <c r="D1184" t="s">
        <v>2559</v>
      </c>
      <c r="E1184" s="3" t="s">
        <v>4673</v>
      </c>
      <c r="F1184">
        <v>36739</v>
      </c>
      <c r="G1184" t="e">
        <v>#N/A</v>
      </c>
      <c r="H1184" t="s">
        <v>2559</v>
      </c>
      <c r="I1184">
        <v>132155</v>
      </c>
      <c r="J1184" t="e">
        <v>#N/A</v>
      </c>
      <c r="K1184" t="e">
        <v>#N/A</v>
      </c>
      <c r="L1184">
        <v>30</v>
      </c>
      <c r="M1184">
        <v>42</v>
      </c>
      <c r="N1184">
        <v>30</v>
      </c>
      <c r="O1184">
        <v>42</v>
      </c>
      <c r="P1184">
        <v>0</v>
      </c>
      <c r="Q1184" s="4">
        <v>10</v>
      </c>
    </row>
    <row r="1185" spans="1:17" x14ac:dyDescent="0.25">
      <c r="A1185">
        <v>801</v>
      </c>
      <c r="B1185" t="s">
        <v>4282</v>
      </c>
      <c r="C1185">
        <v>132196</v>
      </c>
      <c r="D1185" t="s">
        <v>2662</v>
      </c>
      <c r="E1185" s="3" t="s">
        <v>4670</v>
      </c>
      <c r="F1185">
        <v>36770</v>
      </c>
      <c r="G1185" t="e">
        <v>#N/A</v>
      </c>
      <c r="H1185" t="s">
        <v>2662</v>
      </c>
      <c r="I1185">
        <v>132196</v>
      </c>
      <c r="J1185" t="e">
        <v>#N/A</v>
      </c>
      <c r="K1185" t="e">
        <v>#N/A</v>
      </c>
      <c r="L1185">
        <v>5.8333333333333339</v>
      </c>
      <c r="M1185">
        <v>9.3333333333333321</v>
      </c>
      <c r="N1185">
        <v>5.8333333333333339</v>
      </c>
      <c r="O1185">
        <v>9.3333333333333321</v>
      </c>
      <c r="P1185">
        <v>1.02</v>
      </c>
      <c r="Q1185" s="4">
        <v>11</v>
      </c>
    </row>
    <row r="1186" spans="1:17" x14ac:dyDescent="0.25">
      <c r="A1186">
        <v>308</v>
      </c>
      <c r="B1186" t="s">
        <v>62</v>
      </c>
      <c r="C1186">
        <v>132203</v>
      </c>
      <c r="D1186" t="s">
        <v>2179</v>
      </c>
      <c r="E1186" s="3" t="s">
        <v>4670</v>
      </c>
      <c r="F1186">
        <v>36770</v>
      </c>
      <c r="G1186" t="e">
        <v>#N/A</v>
      </c>
      <c r="H1186" t="s">
        <v>2179</v>
      </c>
      <c r="I1186">
        <v>132203</v>
      </c>
      <c r="J1186" t="e">
        <v>#N/A</v>
      </c>
      <c r="K1186" t="e">
        <v>#N/A</v>
      </c>
      <c r="L1186">
        <v>3.333333333333333</v>
      </c>
      <c r="M1186">
        <v>4.6666666666666661</v>
      </c>
      <c r="N1186">
        <v>3.333333333333333</v>
      </c>
      <c r="O1186">
        <v>4.6666666666666661</v>
      </c>
      <c r="P1186">
        <v>1.08</v>
      </c>
      <c r="Q1186" s="4">
        <v>11</v>
      </c>
    </row>
    <row r="1187" spans="1:17" x14ac:dyDescent="0.25">
      <c r="A1187">
        <v>850</v>
      </c>
      <c r="B1187" t="s">
        <v>70</v>
      </c>
      <c r="C1187">
        <v>132212</v>
      </c>
      <c r="D1187" t="s">
        <v>2831</v>
      </c>
      <c r="E1187" s="3" t="s">
        <v>4670</v>
      </c>
      <c r="F1187">
        <v>37135</v>
      </c>
      <c r="G1187" t="e">
        <v>#N/A</v>
      </c>
      <c r="H1187" t="s">
        <v>2831</v>
      </c>
      <c r="I1187">
        <v>132212</v>
      </c>
      <c r="J1187" t="e">
        <v>#N/A</v>
      </c>
      <c r="K1187" t="e">
        <v>#N/A</v>
      </c>
      <c r="L1187">
        <v>2.5</v>
      </c>
      <c r="M1187">
        <v>3.5</v>
      </c>
      <c r="N1187">
        <v>2.5</v>
      </c>
      <c r="O1187">
        <v>3.5</v>
      </c>
      <c r="P1187">
        <v>1.01</v>
      </c>
      <c r="Q1187" s="4">
        <v>11</v>
      </c>
    </row>
    <row r="1188" spans="1:17" x14ac:dyDescent="0.25">
      <c r="A1188">
        <v>830</v>
      </c>
      <c r="B1188" t="s">
        <v>54</v>
      </c>
      <c r="C1188">
        <v>132225</v>
      </c>
      <c r="D1188" t="s">
        <v>2259</v>
      </c>
      <c r="E1188" s="3" t="s">
        <v>4670</v>
      </c>
      <c r="F1188">
        <v>36892</v>
      </c>
      <c r="G1188" t="e">
        <v>#N/A</v>
      </c>
      <c r="H1188" t="s">
        <v>2259</v>
      </c>
      <c r="I1188">
        <v>132225</v>
      </c>
      <c r="J1188" t="e">
        <v>#N/A</v>
      </c>
      <c r="K1188" t="e">
        <v>#N/A</v>
      </c>
      <c r="L1188">
        <v>5.8333333333333339</v>
      </c>
      <c r="M1188">
        <v>8.1666666666666679</v>
      </c>
      <c r="N1188">
        <v>5.8333333333333339</v>
      </c>
      <c r="O1188">
        <v>8.1666666666666679</v>
      </c>
      <c r="P1188">
        <v>1</v>
      </c>
      <c r="Q1188" s="4">
        <v>11</v>
      </c>
    </row>
    <row r="1189" spans="1:17" x14ac:dyDescent="0.25">
      <c r="A1189">
        <v>866</v>
      </c>
      <c r="B1189" t="s">
        <v>147</v>
      </c>
      <c r="C1189">
        <v>132229</v>
      </c>
      <c r="D1189" t="s">
        <v>2958</v>
      </c>
      <c r="E1189" s="3" t="s">
        <v>4670</v>
      </c>
      <c r="F1189">
        <v>36769</v>
      </c>
      <c r="G1189" t="e">
        <v>#N/A</v>
      </c>
      <c r="H1189" t="s">
        <v>2958</v>
      </c>
      <c r="I1189">
        <v>132229</v>
      </c>
      <c r="J1189" t="e">
        <v>#N/A</v>
      </c>
      <c r="K1189" t="e">
        <v>#N/A</v>
      </c>
      <c r="L1189">
        <v>4.166666666666667</v>
      </c>
      <c r="M1189">
        <v>5.8333333333333339</v>
      </c>
      <c r="N1189">
        <v>4.166666666666667</v>
      </c>
      <c r="O1189">
        <v>5.8333333333333339</v>
      </c>
      <c r="P1189">
        <v>1.01</v>
      </c>
      <c r="Q1189" s="4">
        <v>11</v>
      </c>
    </row>
    <row r="1190" spans="1:17" x14ac:dyDescent="0.25">
      <c r="A1190">
        <v>333</v>
      </c>
      <c r="B1190" t="s">
        <v>126</v>
      </c>
      <c r="C1190">
        <v>132231</v>
      </c>
      <c r="D1190" t="s">
        <v>2367</v>
      </c>
      <c r="E1190" s="3" t="s">
        <v>4673</v>
      </c>
      <c r="F1190">
        <v>36770</v>
      </c>
      <c r="G1190" t="e">
        <v>#N/A</v>
      </c>
      <c r="H1190" t="s">
        <v>2367</v>
      </c>
      <c r="I1190">
        <v>132231</v>
      </c>
      <c r="J1190" t="e">
        <v>#N/A</v>
      </c>
      <c r="K1190" t="e">
        <v>#N/A</v>
      </c>
      <c r="L1190">
        <v>89.583333333333343</v>
      </c>
      <c r="M1190">
        <v>125.41666666666667</v>
      </c>
      <c r="N1190">
        <v>89.583333333333343</v>
      </c>
      <c r="O1190">
        <v>125.41666666666667</v>
      </c>
      <c r="P1190">
        <v>0</v>
      </c>
      <c r="Q1190" s="4">
        <v>10</v>
      </c>
    </row>
    <row r="1191" spans="1:17" x14ac:dyDescent="0.25">
      <c r="A1191">
        <v>333</v>
      </c>
      <c r="B1191" t="s">
        <v>126</v>
      </c>
      <c r="C1191">
        <v>132232</v>
      </c>
      <c r="D1191" t="s">
        <v>2368</v>
      </c>
      <c r="E1191" s="3" t="s">
        <v>4673</v>
      </c>
      <c r="F1191">
        <v>36770</v>
      </c>
      <c r="G1191" t="e">
        <v>#N/A</v>
      </c>
      <c r="H1191" t="s">
        <v>2368</v>
      </c>
      <c r="I1191">
        <v>132232</v>
      </c>
      <c r="J1191" t="e">
        <v>#N/A</v>
      </c>
      <c r="K1191" t="e">
        <v>#N/A</v>
      </c>
      <c r="L1191">
        <v>61.25</v>
      </c>
      <c r="M1191">
        <v>85.75</v>
      </c>
      <c r="N1191">
        <v>61.25</v>
      </c>
      <c r="O1191">
        <v>85.75</v>
      </c>
      <c r="P1191">
        <v>0</v>
      </c>
      <c r="Q1191" s="4">
        <v>10</v>
      </c>
    </row>
    <row r="1192" spans="1:17" x14ac:dyDescent="0.25">
      <c r="A1192">
        <v>333</v>
      </c>
      <c r="B1192" t="s">
        <v>126</v>
      </c>
      <c r="C1192">
        <v>132233</v>
      </c>
      <c r="D1192" t="s">
        <v>2369</v>
      </c>
      <c r="E1192" s="3" t="s">
        <v>4673</v>
      </c>
      <c r="F1192">
        <v>36770</v>
      </c>
      <c r="G1192" t="e">
        <v>#N/A</v>
      </c>
      <c r="H1192" t="s">
        <v>2369</v>
      </c>
      <c r="I1192">
        <v>132233</v>
      </c>
      <c r="J1192" t="e">
        <v>#N/A</v>
      </c>
      <c r="K1192" t="e">
        <v>#N/A</v>
      </c>
      <c r="L1192">
        <v>105</v>
      </c>
      <c r="M1192">
        <v>147</v>
      </c>
      <c r="N1192">
        <v>105</v>
      </c>
      <c r="O1192">
        <v>147</v>
      </c>
      <c r="P1192">
        <v>0</v>
      </c>
      <c r="Q1192" s="4">
        <v>10</v>
      </c>
    </row>
    <row r="1193" spans="1:17" x14ac:dyDescent="0.25">
      <c r="A1193">
        <v>308</v>
      </c>
      <c r="B1193" t="s">
        <v>62</v>
      </c>
      <c r="C1193">
        <v>132256</v>
      </c>
      <c r="D1193" t="s">
        <v>2182</v>
      </c>
      <c r="E1193" s="3" t="s">
        <v>4670</v>
      </c>
      <c r="F1193">
        <v>36770</v>
      </c>
      <c r="G1193" t="e">
        <v>#N/A</v>
      </c>
      <c r="H1193" t="s">
        <v>2182</v>
      </c>
      <c r="I1193">
        <v>132256</v>
      </c>
      <c r="J1193" t="e">
        <v>#N/A</v>
      </c>
      <c r="K1193" t="e">
        <v>#N/A</v>
      </c>
      <c r="L1193">
        <v>6.25</v>
      </c>
      <c r="M1193">
        <v>8.75</v>
      </c>
      <c r="N1193">
        <v>6.25</v>
      </c>
      <c r="O1193">
        <v>8.75</v>
      </c>
      <c r="P1193">
        <v>1.08</v>
      </c>
      <c r="Q1193" s="4">
        <v>11</v>
      </c>
    </row>
    <row r="1194" spans="1:17" x14ac:dyDescent="0.25">
      <c r="A1194">
        <v>313</v>
      </c>
      <c r="B1194" t="s">
        <v>78</v>
      </c>
      <c r="C1194">
        <v>132263</v>
      </c>
      <c r="D1194" t="s">
        <v>2236</v>
      </c>
      <c r="E1194" s="3" t="s">
        <v>4670</v>
      </c>
      <c r="F1194">
        <v>37135</v>
      </c>
      <c r="G1194" t="e">
        <v>#N/A</v>
      </c>
      <c r="H1194" t="s">
        <v>2236</v>
      </c>
      <c r="I1194">
        <v>132263</v>
      </c>
      <c r="J1194" t="e">
        <v>#N/A</v>
      </c>
      <c r="K1194" t="e">
        <v>#N/A</v>
      </c>
      <c r="L1194">
        <v>10</v>
      </c>
      <c r="M1194">
        <v>14</v>
      </c>
      <c r="N1194">
        <v>10</v>
      </c>
      <c r="O1194">
        <v>14</v>
      </c>
      <c r="P1194">
        <v>1.1000000000000001</v>
      </c>
      <c r="Q1194" s="4">
        <v>11</v>
      </c>
    </row>
    <row r="1195" spans="1:17" x14ac:dyDescent="0.25">
      <c r="A1195">
        <v>860</v>
      </c>
      <c r="B1195" t="s">
        <v>139</v>
      </c>
      <c r="C1195">
        <v>132731</v>
      </c>
      <c r="D1195" t="s">
        <v>2937</v>
      </c>
      <c r="E1195" s="3" t="s">
        <v>4673</v>
      </c>
      <c r="F1195">
        <v>36982</v>
      </c>
      <c r="G1195" t="e">
        <v>#N/A</v>
      </c>
      <c r="H1195" t="s">
        <v>2937</v>
      </c>
      <c r="I1195">
        <v>132731</v>
      </c>
      <c r="J1195" t="e">
        <v>#N/A</v>
      </c>
      <c r="K1195" t="e">
        <v>#N/A</v>
      </c>
      <c r="L1195">
        <v>35</v>
      </c>
      <c r="M1195">
        <v>47.833333333333329</v>
      </c>
      <c r="N1195">
        <v>35</v>
      </c>
      <c r="O1195">
        <v>47.833333333333329</v>
      </c>
      <c r="P1195">
        <v>0</v>
      </c>
      <c r="Q1195" s="4">
        <v>10</v>
      </c>
    </row>
    <row r="1196" spans="1:17" x14ac:dyDescent="0.25">
      <c r="A1196">
        <v>355</v>
      </c>
      <c r="B1196" t="s">
        <v>125</v>
      </c>
      <c r="C1196">
        <v>132741</v>
      </c>
      <c r="D1196" t="s">
        <v>4749</v>
      </c>
      <c r="E1196" s="3" t="s">
        <v>1969</v>
      </c>
      <c r="F1196">
        <v>36617</v>
      </c>
      <c r="G1196" t="e">
        <v>#N/A</v>
      </c>
      <c r="H1196" t="s">
        <v>2503</v>
      </c>
      <c r="I1196">
        <v>132741</v>
      </c>
      <c r="J1196" t="e">
        <v>#N/A</v>
      </c>
      <c r="K1196" t="e">
        <v>#N/A</v>
      </c>
      <c r="L1196">
        <v>16.666666666666668</v>
      </c>
      <c r="M1196">
        <v>23.333333333333336</v>
      </c>
      <c r="N1196">
        <v>16.666666666666668</v>
      </c>
      <c r="O1196">
        <v>23.333333333333336</v>
      </c>
      <c r="P1196">
        <v>0</v>
      </c>
      <c r="Q1196" s="4">
        <v>10</v>
      </c>
    </row>
    <row r="1197" spans="1:17" x14ac:dyDescent="0.25">
      <c r="A1197">
        <v>929</v>
      </c>
      <c r="B1197" t="s">
        <v>110</v>
      </c>
      <c r="C1197">
        <v>132771</v>
      </c>
      <c r="D1197" t="s">
        <v>3276</v>
      </c>
      <c r="E1197" s="3" t="s">
        <v>4673</v>
      </c>
      <c r="F1197">
        <v>36770</v>
      </c>
      <c r="G1197" t="e">
        <v>#N/A</v>
      </c>
      <c r="H1197" t="s">
        <v>3276</v>
      </c>
      <c r="I1197">
        <v>132771</v>
      </c>
      <c r="J1197" t="e">
        <v>#N/A</v>
      </c>
      <c r="K1197" t="e">
        <v>#N/A</v>
      </c>
      <c r="L1197">
        <v>42.916666666666671</v>
      </c>
      <c r="M1197">
        <v>55.416666666666671</v>
      </c>
      <c r="N1197">
        <v>42.916666666666671</v>
      </c>
      <c r="O1197">
        <v>55.416666666666671</v>
      </c>
      <c r="P1197">
        <v>0</v>
      </c>
      <c r="Q1197" s="4">
        <v>10</v>
      </c>
    </row>
    <row r="1198" spans="1:17" x14ac:dyDescent="0.25">
      <c r="A1198">
        <v>316</v>
      </c>
      <c r="B1198" t="s">
        <v>102</v>
      </c>
      <c r="C1198">
        <v>132789</v>
      </c>
      <c r="D1198" t="s">
        <v>2264</v>
      </c>
      <c r="E1198" s="3" t="s">
        <v>4670</v>
      </c>
      <c r="F1198">
        <v>37135</v>
      </c>
      <c r="G1198" t="e">
        <v>#N/A</v>
      </c>
      <c r="H1198" t="s">
        <v>2264</v>
      </c>
      <c r="I1198">
        <v>132789</v>
      </c>
      <c r="J1198" t="e">
        <v>#N/A</v>
      </c>
      <c r="K1198" t="e">
        <v>#N/A</v>
      </c>
      <c r="L1198">
        <v>6.6666666666666661</v>
      </c>
      <c r="M1198">
        <v>9.3333333333333321</v>
      </c>
      <c r="N1198">
        <v>6.6666666666666661</v>
      </c>
      <c r="O1198">
        <v>9.3333333333333321</v>
      </c>
      <c r="P1198">
        <v>1.1299999999999999</v>
      </c>
      <c r="Q1198" s="4">
        <v>11</v>
      </c>
    </row>
    <row r="1199" spans="1:17" x14ac:dyDescent="0.25">
      <c r="A1199">
        <v>808</v>
      </c>
      <c r="B1199" t="s">
        <v>141</v>
      </c>
      <c r="C1199">
        <v>132808</v>
      </c>
      <c r="D1199" t="s">
        <v>2686</v>
      </c>
      <c r="E1199" s="3" t="s">
        <v>4670</v>
      </c>
      <c r="F1199">
        <v>37865</v>
      </c>
      <c r="G1199" t="e">
        <v>#N/A</v>
      </c>
      <c r="H1199" t="s">
        <v>2686</v>
      </c>
      <c r="I1199">
        <v>132808</v>
      </c>
      <c r="J1199" t="e">
        <v>#N/A</v>
      </c>
      <c r="K1199" t="e">
        <v>#N/A</v>
      </c>
      <c r="L1199">
        <v>4.166666666666667</v>
      </c>
      <c r="M1199">
        <v>5.8333333333333339</v>
      </c>
      <c r="N1199">
        <v>4.166666666666667</v>
      </c>
      <c r="O1199">
        <v>5.8333333333333339</v>
      </c>
      <c r="P1199">
        <v>1</v>
      </c>
      <c r="Q1199" s="4">
        <v>11</v>
      </c>
    </row>
    <row r="1200" spans="1:17" x14ac:dyDescent="0.25">
      <c r="A1200">
        <v>301</v>
      </c>
      <c r="B1200" t="s">
        <v>23</v>
      </c>
      <c r="C1200">
        <v>132816</v>
      </c>
      <c r="D1200" t="s">
        <v>4750</v>
      </c>
      <c r="E1200" s="3" t="s">
        <v>1969</v>
      </c>
      <c r="F1200">
        <v>36895</v>
      </c>
      <c r="G1200" t="e">
        <v>#N/A</v>
      </c>
      <c r="H1200" t="s">
        <v>2091</v>
      </c>
      <c r="I1200">
        <v>132816</v>
      </c>
      <c r="J1200" t="e">
        <v>#N/A</v>
      </c>
      <c r="K1200" t="e">
        <v>#N/A</v>
      </c>
      <c r="L1200">
        <v>37.916666666666664</v>
      </c>
      <c r="M1200">
        <v>53.083333333333329</v>
      </c>
      <c r="N1200">
        <v>37.916666666666664</v>
      </c>
      <c r="O1200">
        <v>53.083333333333329</v>
      </c>
      <c r="P1200">
        <v>0</v>
      </c>
      <c r="Q1200" s="4">
        <v>10</v>
      </c>
    </row>
    <row r="1201" spans="1:17" x14ac:dyDescent="0.25">
      <c r="A1201">
        <v>856</v>
      </c>
      <c r="B1201" t="s">
        <v>90</v>
      </c>
      <c r="C1201">
        <v>132824</v>
      </c>
      <c r="D1201" t="s">
        <v>4751</v>
      </c>
      <c r="E1201" s="3" t="s">
        <v>1969</v>
      </c>
      <c r="F1201">
        <v>36843</v>
      </c>
      <c r="G1201" t="e">
        <v>#N/A</v>
      </c>
      <c r="H1201" t="s">
        <v>2916</v>
      </c>
      <c r="I1201">
        <v>132824</v>
      </c>
      <c r="J1201" t="e">
        <v>#N/A</v>
      </c>
      <c r="K1201" t="e">
        <v>#N/A</v>
      </c>
      <c r="L1201">
        <v>13.333333333333332</v>
      </c>
      <c r="M1201">
        <v>24.5</v>
      </c>
      <c r="N1201">
        <v>13.333333333333332</v>
      </c>
      <c r="O1201">
        <v>24.5</v>
      </c>
      <c r="P1201">
        <v>0</v>
      </c>
      <c r="Q1201" s="4">
        <v>10</v>
      </c>
    </row>
    <row r="1202" spans="1:17" x14ac:dyDescent="0.25">
      <c r="A1202">
        <v>352</v>
      </c>
      <c r="B1202" t="s">
        <v>96</v>
      </c>
      <c r="C1202">
        <v>132905</v>
      </c>
      <c r="D1202" t="s">
        <v>2492</v>
      </c>
      <c r="E1202" s="3" t="s">
        <v>4673</v>
      </c>
      <c r="F1202">
        <v>38961</v>
      </c>
      <c r="G1202" t="e">
        <v>#N/A</v>
      </c>
      <c r="H1202" t="s">
        <v>2492</v>
      </c>
      <c r="I1202">
        <v>132905</v>
      </c>
      <c r="J1202" t="e">
        <v>#N/A</v>
      </c>
      <c r="K1202" t="e">
        <v>#N/A</v>
      </c>
      <c r="L1202">
        <v>84.583333333333343</v>
      </c>
      <c r="M1202">
        <v>118.41666666666667</v>
      </c>
      <c r="N1202">
        <v>84.583333333333343</v>
      </c>
      <c r="O1202">
        <v>118.41666666666667</v>
      </c>
      <c r="P1202">
        <v>0</v>
      </c>
      <c r="Q1202" s="4">
        <v>10</v>
      </c>
    </row>
    <row r="1203" spans="1:17" x14ac:dyDescent="0.25">
      <c r="A1203">
        <v>886</v>
      </c>
      <c r="B1203" t="s">
        <v>82</v>
      </c>
      <c r="C1203">
        <v>133177</v>
      </c>
      <c r="D1203" t="s">
        <v>3075</v>
      </c>
      <c r="E1203" s="3" t="s">
        <v>4670</v>
      </c>
      <c r="F1203">
        <v>39083</v>
      </c>
      <c r="G1203" t="e">
        <v>#N/A</v>
      </c>
      <c r="H1203" t="s">
        <v>3075</v>
      </c>
      <c r="I1203">
        <v>133177</v>
      </c>
      <c r="J1203" t="e">
        <v>#N/A</v>
      </c>
      <c r="K1203" t="e">
        <v>#N/A</v>
      </c>
      <c r="L1203">
        <v>5.8333333333333339</v>
      </c>
      <c r="M1203">
        <v>8.1666666666666679</v>
      </c>
      <c r="N1203">
        <v>5.8333333333333339</v>
      </c>
      <c r="O1203">
        <v>8.1666666666666679</v>
      </c>
      <c r="P1203">
        <v>1</v>
      </c>
      <c r="Q1203" s="4">
        <v>11</v>
      </c>
    </row>
    <row r="1204" spans="1:17" x14ac:dyDescent="0.25">
      <c r="A1204">
        <v>310</v>
      </c>
      <c r="B1204" t="s">
        <v>72</v>
      </c>
      <c r="C1204">
        <v>133316</v>
      </c>
      <c r="D1204" t="s">
        <v>2209</v>
      </c>
      <c r="E1204" s="3" t="s">
        <v>4673</v>
      </c>
      <c r="F1204">
        <v>37135</v>
      </c>
      <c r="G1204" t="e">
        <v>#N/A</v>
      </c>
      <c r="H1204" t="s">
        <v>2209</v>
      </c>
      <c r="I1204">
        <v>133316</v>
      </c>
      <c r="J1204" t="e">
        <v>#N/A</v>
      </c>
      <c r="K1204" t="e">
        <v>#N/A</v>
      </c>
      <c r="L1204">
        <v>56.25</v>
      </c>
      <c r="M1204">
        <v>78.75</v>
      </c>
      <c r="N1204">
        <v>56.25</v>
      </c>
      <c r="O1204">
        <v>78.75</v>
      </c>
      <c r="P1204">
        <v>0</v>
      </c>
      <c r="Q1204" s="4">
        <v>10</v>
      </c>
    </row>
    <row r="1205" spans="1:17" x14ac:dyDescent="0.25">
      <c r="A1205">
        <v>310</v>
      </c>
      <c r="B1205" t="s">
        <v>72</v>
      </c>
      <c r="C1205">
        <v>133317</v>
      </c>
      <c r="D1205" t="s">
        <v>2208</v>
      </c>
      <c r="E1205" s="3" t="s">
        <v>4673</v>
      </c>
      <c r="F1205">
        <v>37135</v>
      </c>
      <c r="G1205" t="e">
        <v>#N/A</v>
      </c>
      <c r="H1205" t="s">
        <v>2208</v>
      </c>
      <c r="I1205">
        <v>133317</v>
      </c>
      <c r="J1205" t="e">
        <v>#N/A</v>
      </c>
      <c r="K1205" t="e">
        <v>#N/A</v>
      </c>
      <c r="L1205">
        <v>52.916666666666671</v>
      </c>
      <c r="M1205">
        <v>74.083333333333343</v>
      </c>
      <c r="N1205">
        <v>52.916666666666671</v>
      </c>
      <c r="O1205">
        <v>74.083333333333343</v>
      </c>
      <c r="P1205">
        <v>0</v>
      </c>
      <c r="Q1205" s="4">
        <v>10</v>
      </c>
    </row>
    <row r="1206" spans="1:17" x14ac:dyDescent="0.25">
      <c r="A1206">
        <v>384</v>
      </c>
      <c r="B1206" t="s">
        <v>154</v>
      </c>
      <c r="C1206">
        <v>133318</v>
      </c>
      <c r="D1206" t="s">
        <v>2897</v>
      </c>
      <c r="E1206" s="3" t="s">
        <v>4670</v>
      </c>
      <c r="F1206">
        <v>37135</v>
      </c>
      <c r="G1206" t="e">
        <v>#N/A</v>
      </c>
      <c r="H1206" t="s">
        <v>2615</v>
      </c>
      <c r="I1206">
        <v>133318</v>
      </c>
      <c r="J1206" t="e">
        <v>#N/A</v>
      </c>
      <c r="K1206" t="e">
        <v>#N/A</v>
      </c>
      <c r="L1206">
        <v>11.666666666666668</v>
      </c>
      <c r="M1206">
        <v>16.333333333333336</v>
      </c>
      <c r="N1206">
        <v>11.666666666666668</v>
      </c>
      <c r="O1206">
        <v>16.333333333333336</v>
      </c>
      <c r="P1206">
        <v>1</v>
      </c>
      <c r="Q1206" s="4">
        <v>11</v>
      </c>
    </row>
    <row r="1207" spans="1:17" x14ac:dyDescent="0.25">
      <c r="A1207">
        <v>876</v>
      </c>
      <c r="B1207" t="s">
        <v>68</v>
      </c>
      <c r="C1207">
        <v>133322</v>
      </c>
      <c r="D1207" t="s">
        <v>2999</v>
      </c>
      <c r="E1207" s="3" t="s">
        <v>4670</v>
      </c>
      <c r="F1207">
        <v>37135</v>
      </c>
      <c r="G1207" t="e">
        <v>#N/A</v>
      </c>
      <c r="H1207" t="s">
        <v>2999</v>
      </c>
      <c r="I1207">
        <v>133322</v>
      </c>
      <c r="J1207" t="e">
        <v>#N/A</v>
      </c>
      <c r="K1207" t="e">
        <v>#N/A</v>
      </c>
      <c r="L1207">
        <v>7.0833333333333339</v>
      </c>
      <c r="M1207">
        <v>9.9166666666666679</v>
      </c>
      <c r="N1207">
        <v>7.0833333333333339</v>
      </c>
      <c r="O1207">
        <v>9.9166666666666679</v>
      </c>
      <c r="P1207">
        <v>1</v>
      </c>
      <c r="Q1207" s="4">
        <v>11</v>
      </c>
    </row>
    <row r="1208" spans="1:17" x14ac:dyDescent="0.25">
      <c r="A1208">
        <v>341</v>
      </c>
      <c r="B1208" t="s">
        <v>94</v>
      </c>
      <c r="C1208">
        <v>133330</v>
      </c>
      <c r="D1208" t="s">
        <v>3814</v>
      </c>
      <c r="E1208" s="3" t="s">
        <v>4670</v>
      </c>
      <c r="F1208">
        <v>37865</v>
      </c>
      <c r="G1208" t="e">
        <v>#N/A</v>
      </c>
      <c r="H1208" t="s">
        <v>2403</v>
      </c>
      <c r="I1208">
        <v>133330</v>
      </c>
      <c r="J1208" t="e">
        <v>#N/A</v>
      </c>
      <c r="K1208" t="e">
        <v>#N/A</v>
      </c>
      <c r="L1208">
        <v>3.333333333333333</v>
      </c>
      <c r="M1208">
        <v>4.6666666666666661</v>
      </c>
      <c r="N1208">
        <v>3.333333333333333</v>
      </c>
      <c r="O1208">
        <v>4.6666666666666661</v>
      </c>
      <c r="P1208">
        <v>1</v>
      </c>
      <c r="Q1208" s="4">
        <v>11</v>
      </c>
    </row>
    <row r="1209" spans="1:17" x14ac:dyDescent="0.25">
      <c r="A1209">
        <v>390</v>
      </c>
      <c r="B1209" t="s">
        <v>64</v>
      </c>
      <c r="C1209">
        <v>133397</v>
      </c>
      <c r="D1209" t="s">
        <v>4752</v>
      </c>
      <c r="E1209" s="3" t="s">
        <v>4673</v>
      </c>
      <c r="F1209">
        <v>37135</v>
      </c>
      <c r="G1209" t="e">
        <v>#N/A</v>
      </c>
      <c r="H1209" t="s">
        <v>2630</v>
      </c>
      <c r="I1209">
        <v>133397</v>
      </c>
      <c r="J1209" t="e">
        <v>#N/A</v>
      </c>
      <c r="K1209" t="e">
        <v>#N/A</v>
      </c>
      <c r="L1209">
        <v>29.166666666666664</v>
      </c>
      <c r="M1209">
        <v>40.833333333333329</v>
      </c>
      <c r="N1209">
        <v>29.166666666666664</v>
      </c>
      <c r="O1209">
        <v>40.833333333333329</v>
      </c>
      <c r="P1209">
        <v>0</v>
      </c>
      <c r="Q1209" s="4">
        <v>10</v>
      </c>
    </row>
    <row r="1210" spans="1:17" x14ac:dyDescent="0.25">
      <c r="A1210">
        <v>203</v>
      </c>
      <c r="B1210" t="s">
        <v>66</v>
      </c>
      <c r="C1210">
        <v>133401</v>
      </c>
      <c r="D1210" t="s">
        <v>1990</v>
      </c>
      <c r="E1210" s="3" t="s">
        <v>4673</v>
      </c>
      <c r="F1210">
        <v>37135</v>
      </c>
      <c r="G1210" t="e">
        <v>#N/A</v>
      </c>
      <c r="H1210" t="s">
        <v>1990</v>
      </c>
      <c r="I1210">
        <v>133401</v>
      </c>
      <c r="J1210" t="e">
        <v>#N/A</v>
      </c>
      <c r="K1210" t="e">
        <v>#N/A</v>
      </c>
      <c r="L1210">
        <v>13.333333333333332</v>
      </c>
      <c r="M1210">
        <v>18.666666666666664</v>
      </c>
      <c r="N1210">
        <v>13.333333333333332</v>
      </c>
      <c r="O1210">
        <v>18.666666666666664</v>
      </c>
      <c r="P1210">
        <v>0</v>
      </c>
      <c r="Q1210" s="4">
        <v>10</v>
      </c>
    </row>
    <row r="1211" spans="1:17" x14ac:dyDescent="0.25">
      <c r="A1211">
        <v>317</v>
      </c>
      <c r="B1211" t="s">
        <v>119</v>
      </c>
      <c r="C1211">
        <v>133405</v>
      </c>
      <c r="D1211" t="s">
        <v>2274</v>
      </c>
      <c r="E1211" s="3" t="s">
        <v>4670</v>
      </c>
      <c r="F1211">
        <v>37135</v>
      </c>
      <c r="G1211" t="e">
        <v>#N/A</v>
      </c>
      <c r="H1211" t="s">
        <v>2274</v>
      </c>
      <c r="I1211">
        <v>133405</v>
      </c>
      <c r="J1211" t="e">
        <v>#N/A</v>
      </c>
      <c r="K1211" t="e">
        <v>#N/A</v>
      </c>
      <c r="L1211">
        <v>0</v>
      </c>
      <c r="M1211">
        <v>2.333333333333333</v>
      </c>
      <c r="N1211">
        <v>0</v>
      </c>
      <c r="O1211">
        <v>2.333333333333333</v>
      </c>
      <c r="P1211">
        <v>1.08</v>
      </c>
      <c r="Q1211" s="4">
        <v>11</v>
      </c>
    </row>
    <row r="1212" spans="1:17" x14ac:dyDescent="0.25">
      <c r="A1212">
        <v>354</v>
      </c>
      <c r="B1212" t="s">
        <v>122</v>
      </c>
      <c r="C1212">
        <v>133409</v>
      </c>
      <c r="D1212" t="s">
        <v>4753</v>
      </c>
      <c r="E1212" s="3" t="s">
        <v>1969</v>
      </c>
      <c r="F1212">
        <v>37135</v>
      </c>
      <c r="G1212" t="e">
        <v>#N/A</v>
      </c>
      <c r="H1212" t="s">
        <v>2495</v>
      </c>
      <c r="I1212">
        <v>133409</v>
      </c>
      <c r="J1212" t="e">
        <v>#N/A</v>
      </c>
      <c r="K1212" t="e">
        <v>#N/A</v>
      </c>
      <c r="L1212">
        <v>97.916666666666657</v>
      </c>
      <c r="M1212">
        <v>137.08333333333331</v>
      </c>
      <c r="N1212">
        <v>97.916666666666657</v>
      </c>
      <c r="O1212">
        <v>137.08333333333331</v>
      </c>
      <c r="P1212">
        <v>0</v>
      </c>
      <c r="Q1212" s="4">
        <v>10</v>
      </c>
    </row>
    <row r="1213" spans="1:17" x14ac:dyDescent="0.25">
      <c r="A1213">
        <v>341</v>
      </c>
      <c r="B1213" t="s">
        <v>94</v>
      </c>
      <c r="C1213">
        <v>133421</v>
      </c>
      <c r="D1213" t="s">
        <v>2558</v>
      </c>
      <c r="E1213" s="3" t="s">
        <v>4673</v>
      </c>
      <c r="F1213">
        <v>37500</v>
      </c>
      <c r="G1213" t="e">
        <v>#N/A</v>
      </c>
      <c r="H1213" t="s">
        <v>2415</v>
      </c>
      <c r="I1213">
        <v>133421</v>
      </c>
      <c r="J1213" t="e">
        <v>#N/A</v>
      </c>
      <c r="K1213" t="e">
        <v>#N/A</v>
      </c>
      <c r="L1213">
        <v>28.333333333333336</v>
      </c>
      <c r="M1213">
        <v>39.666666666666671</v>
      </c>
      <c r="N1213">
        <v>28.333333333333336</v>
      </c>
      <c r="O1213">
        <v>39.666666666666671</v>
      </c>
      <c r="P1213">
        <v>0</v>
      </c>
      <c r="Q1213" s="4">
        <v>10</v>
      </c>
    </row>
    <row r="1214" spans="1:17" x14ac:dyDescent="0.25">
      <c r="A1214">
        <v>392</v>
      </c>
      <c r="B1214" t="s">
        <v>108</v>
      </c>
      <c r="C1214">
        <v>133432</v>
      </c>
      <c r="D1214" t="s">
        <v>2646</v>
      </c>
      <c r="E1214" s="3" t="s">
        <v>4672</v>
      </c>
      <c r="F1214">
        <v>37135</v>
      </c>
      <c r="G1214" t="e">
        <v>#N/A</v>
      </c>
      <c r="H1214" t="s">
        <v>2646</v>
      </c>
      <c r="I1214">
        <v>133432</v>
      </c>
      <c r="J1214" t="e">
        <v>#N/A</v>
      </c>
      <c r="K1214" t="e">
        <v>#N/A</v>
      </c>
      <c r="L1214">
        <v>52.5</v>
      </c>
      <c r="M1214">
        <v>73.5</v>
      </c>
      <c r="N1214">
        <v>52.5</v>
      </c>
      <c r="O1214">
        <v>73.5</v>
      </c>
      <c r="P1214">
        <v>0</v>
      </c>
      <c r="Q1214" s="4">
        <v>10</v>
      </c>
    </row>
    <row r="1215" spans="1:17" x14ac:dyDescent="0.25">
      <c r="A1215">
        <v>208</v>
      </c>
      <c r="B1215" t="s">
        <v>87</v>
      </c>
      <c r="C1215">
        <v>133440</v>
      </c>
      <c r="D1215" t="s">
        <v>2027</v>
      </c>
      <c r="E1215" s="3" t="s">
        <v>4673</v>
      </c>
      <c r="F1215">
        <v>37135</v>
      </c>
      <c r="G1215" t="e">
        <v>#N/A</v>
      </c>
      <c r="H1215" t="s">
        <v>2027</v>
      </c>
      <c r="I1215">
        <v>133440</v>
      </c>
      <c r="J1215" t="e">
        <v>#N/A</v>
      </c>
      <c r="K1215" t="e">
        <v>#N/A</v>
      </c>
      <c r="L1215">
        <v>45.833333333333329</v>
      </c>
      <c r="M1215">
        <v>78.75</v>
      </c>
      <c r="N1215">
        <v>45.833333333333329</v>
      </c>
      <c r="O1215">
        <v>78.75</v>
      </c>
      <c r="P1215">
        <v>0</v>
      </c>
      <c r="Q1215" s="4">
        <v>10</v>
      </c>
    </row>
    <row r="1216" spans="1:17" x14ac:dyDescent="0.25">
      <c r="A1216">
        <v>341</v>
      </c>
      <c r="B1216" t="s">
        <v>94</v>
      </c>
      <c r="C1216">
        <v>133441</v>
      </c>
      <c r="D1216" t="s">
        <v>4754</v>
      </c>
      <c r="E1216" s="3" t="s">
        <v>4673</v>
      </c>
      <c r="F1216">
        <v>38961</v>
      </c>
      <c r="G1216" t="e">
        <v>#N/A</v>
      </c>
      <c r="H1216" t="s">
        <v>2417</v>
      </c>
      <c r="I1216">
        <v>133441</v>
      </c>
      <c r="J1216" t="e">
        <v>#N/A</v>
      </c>
      <c r="K1216" t="e">
        <v>#N/A</v>
      </c>
      <c r="L1216">
        <v>141.66666666666666</v>
      </c>
      <c r="M1216">
        <v>247.91666666666666</v>
      </c>
      <c r="N1216">
        <v>141.66666666666666</v>
      </c>
      <c r="O1216">
        <v>247.91666666666666</v>
      </c>
      <c r="P1216">
        <v>0</v>
      </c>
      <c r="Q1216" s="4">
        <v>10</v>
      </c>
    </row>
    <row r="1217" spans="1:17" x14ac:dyDescent="0.25">
      <c r="A1217">
        <v>830</v>
      </c>
      <c r="B1217" t="s">
        <v>54</v>
      </c>
      <c r="C1217">
        <v>133538</v>
      </c>
      <c r="D1217" t="s">
        <v>2764</v>
      </c>
      <c r="E1217" s="3" t="s">
        <v>4680</v>
      </c>
      <c r="F1217">
        <v>37347</v>
      </c>
      <c r="G1217" t="e">
        <v>#N/A</v>
      </c>
      <c r="H1217" t="s">
        <v>2764</v>
      </c>
      <c r="I1217">
        <v>133538</v>
      </c>
      <c r="J1217" t="e">
        <v>#N/A</v>
      </c>
      <c r="K1217" t="e">
        <v>#N/A</v>
      </c>
      <c r="L1217">
        <v>8.3333333333333339</v>
      </c>
      <c r="M1217">
        <v>11.666666666666668</v>
      </c>
      <c r="N1217">
        <v>8.3333333333333339</v>
      </c>
      <c r="O1217">
        <v>11.666666666666668</v>
      </c>
      <c r="P1217">
        <v>1</v>
      </c>
      <c r="Q1217" s="4">
        <v>11</v>
      </c>
    </row>
    <row r="1218" spans="1:17" x14ac:dyDescent="0.25">
      <c r="A1218">
        <v>301</v>
      </c>
      <c r="B1218" t="s">
        <v>23</v>
      </c>
      <c r="C1218">
        <v>133561</v>
      </c>
      <c r="D1218" t="s">
        <v>2111</v>
      </c>
      <c r="E1218" s="3" t="s">
        <v>4670</v>
      </c>
      <c r="F1218">
        <v>37500</v>
      </c>
      <c r="G1218" t="e">
        <v>#N/A</v>
      </c>
      <c r="H1218" t="s">
        <v>2111</v>
      </c>
      <c r="I1218">
        <v>133561</v>
      </c>
      <c r="J1218" t="e">
        <v>#N/A</v>
      </c>
      <c r="K1218" t="e">
        <v>#N/A</v>
      </c>
      <c r="L1218">
        <v>10</v>
      </c>
      <c r="M1218">
        <v>14</v>
      </c>
      <c r="N1218">
        <v>10</v>
      </c>
      <c r="O1218">
        <v>14</v>
      </c>
      <c r="P1218">
        <v>1.1299999999999999</v>
      </c>
      <c r="Q1218" s="4">
        <v>11</v>
      </c>
    </row>
    <row r="1219" spans="1:17" x14ac:dyDescent="0.25">
      <c r="A1219">
        <v>850</v>
      </c>
      <c r="B1219" t="s">
        <v>70</v>
      </c>
      <c r="C1219">
        <v>133581</v>
      </c>
      <c r="D1219" t="s">
        <v>2873</v>
      </c>
      <c r="E1219" s="3" t="s">
        <v>4673</v>
      </c>
      <c r="F1219">
        <v>37257</v>
      </c>
      <c r="G1219" t="e">
        <v>#N/A</v>
      </c>
      <c r="H1219" t="s">
        <v>2873</v>
      </c>
      <c r="I1219">
        <v>133581</v>
      </c>
      <c r="J1219" t="e">
        <v>#N/A</v>
      </c>
      <c r="K1219" t="e">
        <v>#N/A</v>
      </c>
      <c r="L1219">
        <v>33.333333333333336</v>
      </c>
      <c r="M1219">
        <v>46.666666666666671</v>
      </c>
      <c r="N1219">
        <v>33.333333333333336</v>
      </c>
      <c r="O1219">
        <v>46.666666666666671</v>
      </c>
      <c r="P1219">
        <v>0</v>
      </c>
      <c r="Q1219" s="4">
        <v>10</v>
      </c>
    </row>
    <row r="1220" spans="1:17" x14ac:dyDescent="0.25">
      <c r="A1220">
        <v>860</v>
      </c>
      <c r="B1220" t="s">
        <v>139</v>
      </c>
      <c r="C1220">
        <v>133583</v>
      </c>
      <c r="D1220" t="s">
        <v>2934</v>
      </c>
      <c r="E1220" s="3" t="s">
        <v>1969</v>
      </c>
      <c r="F1220">
        <v>37257</v>
      </c>
      <c r="G1220" t="e">
        <v>#N/A</v>
      </c>
      <c r="H1220" t="s">
        <v>2934</v>
      </c>
      <c r="I1220">
        <v>133583</v>
      </c>
      <c r="J1220" t="e">
        <v>#N/A</v>
      </c>
      <c r="K1220" t="e">
        <v>#N/A</v>
      </c>
      <c r="L1220">
        <v>25</v>
      </c>
      <c r="M1220">
        <v>35</v>
      </c>
      <c r="N1220">
        <v>25</v>
      </c>
      <c r="O1220">
        <v>35</v>
      </c>
      <c r="P1220">
        <v>0</v>
      </c>
      <c r="Q1220" s="4">
        <v>10</v>
      </c>
    </row>
    <row r="1221" spans="1:17" x14ac:dyDescent="0.25">
      <c r="A1221">
        <v>940</v>
      </c>
      <c r="B1221" t="s">
        <v>106</v>
      </c>
      <c r="C1221">
        <v>133600</v>
      </c>
      <c r="D1221" t="s">
        <v>3365</v>
      </c>
      <c r="E1221" s="3" t="s">
        <v>4670</v>
      </c>
      <c r="F1221">
        <v>37500</v>
      </c>
      <c r="G1221" t="e">
        <v>#N/A</v>
      </c>
      <c r="H1221" t="s">
        <v>3365</v>
      </c>
      <c r="I1221">
        <v>133600</v>
      </c>
      <c r="J1221" t="e">
        <v>#N/A</v>
      </c>
      <c r="K1221" t="e">
        <v>#N/A</v>
      </c>
      <c r="L1221">
        <v>3.75</v>
      </c>
      <c r="M1221">
        <v>4.6666666666666661</v>
      </c>
      <c r="N1221">
        <v>3.75</v>
      </c>
      <c r="O1221">
        <v>4.6666666666666661</v>
      </c>
      <c r="P1221">
        <v>1</v>
      </c>
      <c r="Q1221" s="4">
        <v>11</v>
      </c>
    </row>
    <row r="1222" spans="1:17" x14ac:dyDescent="0.25">
      <c r="A1222">
        <v>886</v>
      </c>
      <c r="B1222" t="s">
        <v>82</v>
      </c>
      <c r="C1222">
        <v>133627</v>
      </c>
      <c r="D1222" t="s">
        <v>3073</v>
      </c>
      <c r="E1222" s="3" t="s">
        <v>4668</v>
      </c>
      <c r="F1222">
        <v>39326</v>
      </c>
      <c r="G1222" t="e">
        <v>#N/A</v>
      </c>
      <c r="H1222" t="s">
        <v>3073</v>
      </c>
      <c r="I1222">
        <v>133627</v>
      </c>
      <c r="J1222" t="e">
        <v>#N/A</v>
      </c>
      <c r="K1222" t="e">
        <v>#N/A</v>
      </c>
      <c r="L1222">
        <v>4.166666666666667</v>
      </c>
      <c r="M1222">
        <v>5.8333333333333339</v>
      </c>
      <c r="N1222">
        <v>4.166666666666667</v>
      </c>
      <c r="O1222">
        <v>5.8333333333333339</v>
      </c>
      <c r="P1222">
        <v>1</v>
      </c>
      <c r="Q1222" s="4">
        <v>11</v>
      </c>
    </row>
    <row r="1223" spans="1:17" x14ac:dyDescent="0.25">
      <c r="A1223">
        <v>304</v>
      </c>
      <c r="B1223" t="s">
        <v>36</v>
      </c>
      <c r="C1223">
        <v>133660</v>
      </c>
      <c r="D1223" t="s">
        <v>2132</v>
      </c>
      <c r="E1223" s="3" t="s">
        <v>1969</v>
      </c>
      <c r="F1223">
        <v>37531</v>
      </c>
      <c r="G1223" t="e">
        <v>#N/A</v>
      </c>
      <c r="H1223" t="s">
        <v>2132</v>
      </c>
      <c r="I1223">
        <v>133660</v>
      </c>
      <c r="J1223" t="e">
        <v>#N/A</v>
      </c>
      <c r="K1223" t="e">
        <v>#N/A</v>
      </c>
      <c r="L1223">
        <v>26.25</v>
      </c>
      <c r="M1223">
        <v>36.75</v>
      </c>
      <c r="N1223">
        <v>26.25</v>
      </c>
      <c r="O1223">
        <v>36.75</v>
      </c>
      <c r="P1223">
        <v>0</v>
      </c>
      <c r="Q1223" s="4">
        <v>10</v>
      </c>
    </row>
    <row r="1224" spans="1:17" x14ac:dyDescent="0.25">
      <c r="A1224">
        <v>208</v>
      </c>
      <c r="B1224" t="s">
        <v>87</v>
      </c>
      <c r="C1224">
        <v>133662</v>
      </c>
      <c r="D1224" t="s">
        <v>2022</v>
      </c>
      <c r="E1224" s="3" t="s">
        <v>4670</v>
      </c>
      <c r="F1224">
        <v>37500</v>
      </c>
      <c r="G1224" t="e">
        <v>#N/A</v>
      </c>
      <c r="H1224" t="s">
        <v>2022</v>
      </c>
      <c r="I1224">
        <v>133662</v>
      </c>
      <c r="J1224" t="e">
        <v>#N/A</v>
      </c>
      <c r="K1224" t="e">
        <v>#N/A</v>
      </c>
      <c r="L1224">
        <v>13.333333333333332</v>
      </c>
      <c r="M1224">
        <v>17.5</v>
      </c>
      <c r="N1224">
        <v>13.333333333333332</v>
      </c>
      <c r="O1224">
        <v>17.5</v>
      </c>
      <c r="P1224">
        <v>1.18</v>
      </c>
      <c r="Q1224" s="4">
        <v>11</v>
      </c>
    </row>
    <row r="1225" spans="1:17" x14ac:dyDescent="0.25">
      <c r="A1225">
        <v>852</v>
      </c>
      <c r="B1225" t="s">
        <v>135</v>
      </c>
      <c r="C1225">
        <v>133675</v>
      </c>
      <c r="D1225" t="s">
        <v>2896</v>
      </c>
      <c r="E1225" s="3" t="s">
        <v>1969</v>
      </c>
      <c r="F1225">
        <v>37347</v>
      </c>
      <c r="G1225" t="e">
        <v>#N/A</v>
      </c>
      <c r="H1225" t="s">
        <v>2896</v>
      </c>
      <c r="I1225">
        <v>133675</v>
      </c>
      <c r="J1225" t="e">
        <v>#N/A</v>
      </c>
      <c r="K1225" t="e">
        <v>#N/A</v>
      </c>
      <c r="L1225">
        <v>45.833333333333329</v>
      </c>
      <c r="M1225">
        <v>64.166666666666657</v>
      </c>
      <c r="N1225">
        <v>45.833333333333329</v>
      </c>
      <c r="O1225">
        <v>64.166666666666657</v>
      </c>
      <c r="P1225">
        <v>0</v>
      </c>
      <c r="Q1225" s="4">
        <v>10</v>
      </c>
    </row>
    <row r="1226" spans="1:17" x14ac:dyDescent="0.25">
      <c r="A1226">
        <v>888</v>
      </c>
      <c r="B1226" t="s">
        <v>88</v>
      </c>
      <c r="C1226">
        <v>133688</v>
      </c>
      <c r="D1226" t="s">
        <v>3137</v>
      </c>
      <c r="E1226" s="3" t="s">
        <v>4673</v>
      </c>
      <c r="F1226">
        <v>37135</v>
      </c>
      <c r="G1226" t="e">
        <v>#N/A</v>
      </c>
      <c r="H1226" t="s">
        <v>3137</v>
      </c>
      <c r="I1226">
        <v>133688</v>
      </c>
      <c r="J1226" t="e">
        <v>#N/A</v>
      </c>
      <c r="K1226" t="e">
        <v>#N/A</v>
      </c>
      <c r="L1226">
        <v>10.833333333333332</v>
      </c>
      <c r="M1226">
        <v>15.75</v>
      </c>
      <c r="N1226">
        <v>10.833333333333332</v>
      </c>
      <c r="O1226">
        <v>15.75</v>
      </c>
      <c r="P1226">
        <v>0</v>
      </c>
      <c r="Q1226" s="4">
        <v>10</v>
      </c>
    </row>
    <row r="1227" spans="1:17" x14ac:dyDescent="0.25">
      <c r="A1227">
        <v>801</v>
      </c>
      <c r="B1227" t="s">
        <v>4282</v>
      </c>
      <c r="C1227">
        <v>133689</v>
      </c>
      <c r="D1227" t="s">
        <v>4755</v>
      </c>
      <c r="E1227" s="3" t="s">
        <v>1969</v>
      </c>
      <c r="F1227">
        <v>37500</v>
      </c>
      <c r="G1227" t="e">
        <v>#N/A</v>
      </c>
      <c r="H1227" t="e">
        <v>#N/A</v>
      </c>
      <c r="I1227" t="e">
        <v>#N/A</v>
      </c>
      <c r="J1227" t="e">
        <v>#N/A</v>
      </c>
      <c r="K1227" t="e">
        <v>#N/A</v>
      </c>
      <c r="L1227" t="e">
        <v>#N/A</v>
      </c>
      <c r="M1227" t="e">
        <v>#N/A</v>
      </c>
      <c r="N1227">
        <v>0</v>
      </c>
      <c r="O1227">
        <v>0</v>
      </c>
      <c r="P1227">
        <v>0</v>
      </c>
      <c r="Q1227" s="4">
        <v>10</v>
      </c>
    </row>
    <row r="1228" spans="1:17" x14ac:dyDescent="0.25">
      <c r="A1228">
        <v>341</v>
      </c>
      <c r="B1228" t="s">
        <v>94</v>
      </c>
      <c r="C1228">
        <v>133702</v>
      </c>
      <c r="D1228" t="s">
        <v>3654</v>
      </c>
      <c r="E1228" s="3" t="s">
        <v>4670</v>
      </c>
      <c r="F1228">
        <v>37500</v>
      </c>
      <c r="G1228" t="e">
        <v>#N/A</v>
      </c>
      <c r="H1228" t="s">
        <v>2404</v>
      </c>
      <c r="I1228">
        <v>133702</v>
      </c>
      <c r="J1228" t="e">
        <v>#N/A</v>
      </c>
      <c r="K1228" t="e">
        <v>#N/A</v>
      </c>
      <c r="L1228">
        <v>12.5</v>
      </c>
      <c r="M1228">
        <v>17.5</v>
      </c>
      <c r="N1228">
        <v>12.5</v>
      </c>
      <c r="O1228">
        <v>17.5</v>
      </c>
      <c r="P1228">
        <v>1</v>
      </c>
      <c r="Q1228" s="4">
        <v>11</v>
      </c>
    </row>
    <row r="1229" spans="1:17" x14ac:dyDescent="0.25">
      <c r="A1229">
        <v>852</v>
      </c>
      <c r="B1229" t="s">
        <v>135</v>
      </c>
      <c r="C1229">
        <v>133704</v>
      </c>
      <c r="D1229" t="s">
        <v>2897</v>
      </c>
      <c r="E1229" s="3" t="s">
        <v>4679</v>
      </c>
      <c r="F1229">
        <v>37622</v>
      </c>
      <c r="G1229" t="e">
        <v>#N/A</v>
      </c>
      <c r="H1229" t="s">
        <v>2897</v>
      </c>
      <c r="I1229">
        <v>133704</v>
      </c>
      <c r="J1229" t="e">
        <v>#N/A</v>
      </c>
      <c r="K1229" t="e">
        <v>#N/A</v>
      </c>
      <c r="L1229">
        <v>4.166666666666667</v>
      </c>
      <c r="M1229">
        <v>5.8333333333333339</v>
      </c>
      <c r="N1229">
        <v>4.166666666666667</v>
      </c>
      <c r="O1229">
        <v>5.8333333333333339</v>
      </c>
      <c r="P1229">
        <v>1.01</v>
      </c>
      <c r="Q1229" s="4">
        <v>11</v>
      </c>
    </row>
    <row r="1230" spans="1:17" x14ac:dyDescent="0.25">
      <c r="A1230">
        <v>309</v>
      </c>
      <c r="B1230" t="s">
        <v>71</v>
      </c>
      <c r="C1230">
        <v>133707</v>
      </c>
      <c r="D1230" t="s">
        <v>2195</v>
      </c>
      <c r="E1230" s="3" t="s">
        <v>4670</v>
      </c>
      <c r="F1230">
        <v>37500</v>
      </c>
      <c r="G1230" t="e">
        <v>#N/A</v>
      </c>
      <c r="H1230" t="s">
        <v>2195</v>
      </c>
      <c r="I1230">
        <v>133707</v>
      </c>
      <c r="J1230" t="e">
        <v>#N/A</v>
      </c>
      <c r="K1230" t="e">
        <v>#N/A</v>
      </c>
      <c r="L1230">
        <v>10</v>
      </c>
      <c r="M1230">
        <v>14</v>
      </c>
      <c r="N1230">
        <v>10</v>
      </c>
      <c r="O1230">
        <v>14</v>
      </c>
      <c r="P1230">
        <v>1.1299999999999999</v>
      </c>
      <c r="Q1230" s="4">
        <v>11</v>
      </c>
    </row>
    <row r="1231" spans="1:17" x14ac:dyDescent="0.25">
      <c r="A1231">
        <v>384</v>
      </c>
      <c r="B1231" t="s">
        <v>154</v>
      </c>
      <c r="C1231">
        <v>133718</v>
      </c>
      <c r="D1231" t="s">
        <v>4756</v>
      </c>
      <c r="E1231" s="3" t="s">
        <v>4673</v>
      </c>
      <c r="F1231">
        <v>37500</v>
      </c>
      <c r="G1231" t="e">
        <v>#N/A</v>
      </c>
      <c r="H1231" t="s">
        <v>2618</v>
      </c>
      <c r="I1231">
        <v>133718</v>
      </c>
      <c r="J1231" t="e">
        <v>#N/A</v>
      </c>
      <c r="K1231" t="e">
        <v>#N/A</v>
      </c>
      <c r="L1231">
        <v>83.333333333333343</v>
      </c>
      <c r="M1231">
        <v>116.66666666666667</v>
      </c>
      <c r="N1231">
        <v>83.333333333333343</v>
      </c>
      <c r="O1231">
        <v>116.66666666666667</v>
      </c>
      <c r="P1231">
        <v>0</v>
      </c>
      <c r="Q1231" s="4">
        <v>10</v>
      </c>
    </row>
    <row r="1232" spans="1:17" x14ac:dyDescent="0.25">
      <c r="A1232">
        <v>384</v>
      </c>
      <c r="B1232" t="s">
        <v>154</v>
      </c>
      <c r="C1232">
        <v>133719</v>
      </c>
      <c r="D1232" t="s">
        <v>2619</v>
      </c>
      <c r="E1232" s="3" t="s">
        <v>4673</v>
      </c>
      <c r="F1232">
        <v>37500</v>
      </c>
      <c r="G1232" t="e">
        <v>#N/A</v>
      </c>
      <c r="H1232" t="s">
        <v>2619</v>
      </c>
      <c r="I1232">
        <v>133719</v>
      </c>
      <c r="J1232" t="e">
        <v>#N/A</v>
      </c>
      <c r="K1232" t="e">
        <v>#N/A</v>
      </c>
      <c r="L1232">
        <v>67.083333333333329</v>
      </c>
      <c r="M1232">
        <v>93.916666666666657</v>
      </c>
      <c r="N1232">
        <v>67.083333333333329</v>
      </c>
      <c r="O1232">
        <v>93.916666666666657</v>
      </c>
      <c r="P1232">
        <v>0</v>
      </c>
      <c r="Q1232" s="4">
        <v>10</v>
      </c>
    </row>
    <row r="1233" spans="1:17" x14ac:dyDescent="0.25">
      <c r="A1233">
        <v>334</v>
      </c>
      <c r="B1233" t="s">
        <v>131</v>
      </c>
      <c r="C1233">
        <v>133720</v>
      </c>
      <c r="D1233" t="s">
        <v>2372</v>
      </c>
      <c r="E1233" s="3" t="s">
        <v>4670</v>
      </c>
      <c r="F1233">
        <v>37500</v>
      </c>
      <c r="G1233" t="e">
        <v>#N/A</v>
      </c>
      <c r="H1233" t="s">
        <v>2372</v>
      </c>
      <c r="I1233">
        <v>133720</v>
      </c>
      <c r="J1233" t="e">
        <v>#N/A</v>
      </c>
      <c r="K1233" t="e">
        <v>#N/A</v>
      </c>
      <c r="L1233">
        <v>5.8333333333333339</v>
      </c>
      <c r="M1233">
        <v>8.1666666666666679</v>
      </c>
      <c r="N1233">
        <v>5.8333333333333339</v>
      </c>
      <c r="O1233">
        <v>8.1666666666666679</v>
      </c>
      <c r="P1233">
        <v>1</v>
      </c>
      <c r="Q1233" s="4">
        <v>11</v>
      </c>
    </row>
    <row r="1234" spans="1:17" x14ac:dyDescent="0.25">
      <c r="A1234">
        <v>393</v>
      </c>
      <c r="B1234" t="s">
        <v>134</v>
      </c>
      <c r="C1234">
        <v>133725</v>
      </c>
      <c r="D1234" t="s">
        <v>2653</v>
      </c>
      <c r="E1234" s="3" t="s">
        <v>4679</v>
      </c>
      <c r="F1234">
        <v>37627</v>
      </c>
      <c r="G1234" t="e">
        <v>#N/A</v>
      </c>
      <c r="H1234" t="s">
        <v>2653</v>
      </c>
      <c r="I1234">
        <v>133725</v>
      </c>
      <c r="J1234" t="e">
        <v>#N/A</v>
      </c>
      <c r="K1234" t="e">
        <v>#N/A</v>
      </c>
      <c r="L1234">
        <v>19.166666666666668</v>
      </c>
      <c r="M1234">
        <v>26.833333333333336</v>
      </c>
      <c r="N1234">
        <v>19.166666666666668</v>
      </c>
      <c r="O1234">
        <v>26.833333333333336</v>
      </c>
      <c r="P1234">
        <v>1</v>
      </c>
      <c r="Q1234" s="4">
        <v>11</v>
      </c>
    </row>
    <row r="1235" spans="1:17" x14ac:dyDescent="0.25">
      <c r="A1235">
        <v>921</v>
      </c>
      <c r="B1235" t="s">
        <v>79</v>
      </c>
      <c r="C1235">
        <v>133744</v>
      </c>
      <c r="D1235" t="s">
        <v>4757</v>
      </c>
      <c r="E1235" s="3" t="s">
        <v>1969</v>
      </c>
      <c r="F1235">
        <v>37501</v>
      </c>
      <c r="G1235" t="e">
        <v>#N/A</v>
      </c>
      <c r="H1235" t="s">
        <v>3230</v>
      </c>
      <c r="I1235">
        <v>133744</v>
      </c>
      <c r="J1235" t="e">
        <v>#N/A</v>
      </c>
      <c r="K1235" t="e">
        <v>#N/A</v>
      </c>
      <c r="L1235">
        <v>25</v>
      </c>
      <c r="M1235">
        <v>35</v>
      </c>
      <c r="N1235">
        <v>25</v>
      </c>
      <c r="O1235">
        <v>35</v>
      </c>
      <c r="P1235">
        <v>0</v>
      </c>
      <c r="Q1235" s="4">
        <v>10</v>
      </c>
    </row>
    <row r="1236" spans="1:17" x14ac:dyDescent="0.25">
      <c r="A1236">
        <v>302</v>
      </c>
      <c r="B1236" t="s">
        <v>24</v>
      </c>
      <c r="C1236">
        <v>133749</v>
      </c>
      <c r="D1236" t="s">
        <v>2115</v>
      </c>
      <c r="E1236" s="3" t="s">
        <v>1969</v>
      </c>
      <c r="F1236">
        <v>37501</v>
      </c>
      <c r="G1236" t="e">
        <v>#N/A</v>
      </c>
      <c r="H1236" t="s">
        <v>2115</v>
      </c>
      <c r="I1236">
        <v>133749</v>
      </c>
      <c r="J1236" t="e">
        <v>#N/A</v>
      </c>
      <c r="K1236" t="e">
        <v>#N/A</v>
      </c>
      <c r="L1236">
        <v>5</v>
      </c>
      <c r="M1236">
        <v>7</v>
      </c>
      <c r="N1236">
        <v>5</v>
      </c>
      <c r="O1236">
        <v>7</v>
      </c>
      <c r="P1236">
        <v>0</v>
      </c>
      <c r="Q1236" s="4">
        <v>10</v>
      </c>
    </row>
    <row r="1237" spans="1:17" x14ac:dyDescent="0.25">
      <c r="A1237">
        <v>315</v>
      </c>
      <c r="B1237" t="s">
        <v>98</v>
      </c>
      <c r="C1237">
        <v>133754</v>
      </c>
      <c r="D1237" t="s">
        <v>4758</v>
      </c>
      <c r="E1237" s="3" t="s">
        <v>1969</v>
      </c>
      <c r="F1237">
        <v>37504</v>
      </c>
      <c r="G1237" t="e">
        <v>#N/A</v>
      </c>
      <c r="H1237" t="s">
        <v>2245</v>
      </c>
      <c r="I1237">
        <v>133754</v>
      </c>
      <c r="J1237" t="e">
        <v>#N/A</v>
      </c>
      <c r="K1237" t="e">
        <v>#N/A</v>
      </c>
      <c r="L1237">
        <v>51.666666666666671</v>
      </c>
      <c r="M1237">
        <v>72.333333333333343</v>
      </c>
      <c r="N1237">
        <v>51.666666666666671</v>
      </c>
      <c r="O1237">
        <v>72.333333333333343</v>
      </c>
      <c r="P1237">
        <v>0</v>
      </c>
      <c r="Q1237" s="4">
        <v>10</v>
      </c>
    </row>
    <row r="1238" spans="1:17" x14ac:dyDescent="0.25">
      <c r="A1238">
        <v>825</v>
      </c>
      <c r="B1238" t="s">
        <v>40</v>
      </c>
      <c r="C1238">
        <v>133756</v>
      </c>
      <c r="D1238" t="s">
        <v>2748</v>
      </c>
      <c r="E1238" s="3" t="s">
        <v>4670</v>
      </c>
      <c r="F1238">
        <v>37500</v>
      </c>
      <c r="G1238" t="e">
        <v>#N/A</v>
      </c>
      <c r="H1238" t="s">
        <v>2748</v>
      </c>
      <c r="I1238">
        <v>133756</v>
      </c>
      <c r="J1238" t="e">
        <v>#N/A</v>
      </c>
      <c r="K1238" t="e">
        <v>#N/A</v>
      </c>
      <c r="L1238">
        <v>6.25</v>
      </c>
      <c r="M1238">
        <v>8.75</v>
      </c>
      <c r="N1238">
        <v>6.25</v>
      </c>
      <c r="O1238">
        <v>8.75</v>
      </c>
      <c r="P1238">
        <v>1.03</v>
      </c>
      <c r="Q1238" s="4">
        <v>11</v>
      </c>
    </row>
    <row r="1239" spans="1:17" x14ac:dyDescent="0.25">
      <c r="A1239">
        <v>806</v>
      </c>
      <c r="B1239" t="s">
        <v>99</v>
      </c>
      <c r="C1239">
        <v>133768</v>
      </c>
      <c r="D1239" t="s">
        <v>4759</v>
      </c>
      <c r="E1239" s="3" t="s">
        <v>4700</v>
      </c>
      <c r="F1239">
        <v>37500</v>
      </c>
      <c r="G1239" t="e">
        <v>#N/A</v>
      </c>
      <c r="H1239" t="s">
        <v>5491</v>
      </c>
      <c r="I1239">
        <v>133768</v>
      </c>
      <c r="J1239">
        <v>30</v>
      </c>
      <c r="K1239">
        <v>30</v>
      </c>
      <c r="L1239" t="e">
        <v>#N/A</v>
      </c>
      <c r="M1239" t="e">
        <v>#N/A</v>
      </c>
      <c r="N1239">
        <v>30</v>
      </c>
      <c r="O1239">
        <v>30</v>
      </c>
      <c r="P1239">
        <v>1</v>
      </c>
      <c r="Q1239" s="4">
        <v>11</v>
      </c>
    </row>
    <row r="1240" spans="1:17" x14ac:dyDescent="0.25">
      <c r="A1240">
        <v>352</v>
      </c>
      <c r="B1240" t="s">
        <v>96</v>
      </c>
      <c r="C1240">
        <v>133770</v>
      </c>
      <c r="D1240" t="s">
        <v>2478</v>
      </c>
      <c r="E1240" s="3" t="s">
        <v>4670</v>
      </c>
      <c r="F1240">
        <v>37865</v>
      </c>
      <c r="G1240" t="e">
        <v>#N/A</v>
      </c>
      <c r="H1240" t="s">
        <v>2478</v>
      </c>
      <c r="I1240">
        <v>133770</v>
      </c>
      <c r="J1240" t="e">
        <v>#N/A</v>
      </c>
      <c r="K1240" t="e">
        <v>#N/A</v>
      </c>
      <c r="L1240">
        <v>9.1666666666666661</v>
      </c>
      <c r="M1240">
        <v>17.5</v>
      </c>
      <c r="N1240">
        <v>9.1666666666666661</v>
      </c>
      <c r="O1240">
        <v>17.5</v>
      </c>
      <c r="P1240">
        <v>1.01</v>
      </c>
      <c r="Q1240" s="4">
        <v>11</v>
      </c>
    </row>
    <row r="1241" spans="1:17" x14ac:dyDescent="0.25">
      <c r="A1241">
        <v>850</v>
      </c>
      <c r="B1241" t="s">
        <v>70</v>
      </c>
      <c r="C1241">
        <v>133778</v>
      </c>
      <c r="D1241" t="s">
        <v>2829</v>
      </c>
      <c r="E1241" s="3" t="s">
        <v>1969</v>
      </c>
      <c r="F1241">
        <v>37354</v>
      </c>
      <c r="G1241" t="e">
        <v>#N/A</v>
      </c>
      <c r="H1241" t="s">
        <v>2829</v>
      </c>
      <c r="I1241">
        <v>133778</v>
      </c>
      <c r="J1241" t="e">
        <v>#N/A</v>
      </c>
      <c r="K1241" t="e">
        <v>#N/A</v>
      </c>
      <c r="L1241">
        <v>43.75</v>
      </c>
      <c r="M1241">
        <v>61.25</v>
      </c>
      <c r="N1241">
        <v>43.75</v>
      </c>
      <c r="O1241">
        <v>61.25</v>
      </c>
      <c r="P1241">
        <v>0</v>
      </c>
      <c r="Q1241" s="4">
        <v>10</v>
      </c>
    </row>
    <row r="1242" spans="1:17" x14ac:dyDescent="0.25">
      <c r="A1242">
        <v>350</v>
      </c>
      <c r="B1242" t="s">
        <v>32</v>
      </c>
      <c r="C1242">
        <v>133925</v>
      </c>
      <c r="D1242" t="s">
        <v>1994</v>
      </c>
      <c r="E1242" s="3" t="s">
        <v>4670</v>
      </c>
      <c r="F1242">
        <v>37500</v>
      </c>
      <c r="G1242" t="e">
        <v>#N/A</v>
      </c>
      <c r="H1242" t="s">
        <v>1994</v>
      </c>
      <c r="I1242">
        <v>133925</v>
      </c>
      <c r="J1242" t="e">
        <v>#N/A</v>
      </c>
      <c r="K1242" t="e">
        <v>#N/A</v>
      </c>
      <c r="L1242">
        <v>6.6666666666666661</v>
      </c>
      <c r="M1242">
        <v>9.3333333333333321</v>
      </c>
      <c r="N1242">
        <v>6.6666666666666661</v>
      </c>
      <c r="O1242">
        <v>9.3333333333333321</v>
      </c>
      <c r="P1242">
        <v>1.01</v>
      </c>
      <c r="Q1242" s="4">
        <v>11</v>
      </c>
    </row>
    <row r="1243" spans="1:17" x14ac:dyDescent="0.25">
      <c r="A1243">
        <v>352</v>
      </c>
      <c r="B1243" t="s">
        <v>96</v>
      </c>
      <c r="C1243">
        <v>133945</v>
      </c>
      <c r="D1243" t="s">
        <v>2475</v>
      </c>
      <c r="E1243" s="3" t="s">
        <v>1969</v>
      </c>
      <c r="F1243">
        <v>37501</v>
      </c>
      <c r="G1243" t="e">
        <v>#N/A</v>
      </c>
      <c r="H1243" t="s">
        <v>2475</v>
      </c>
      <c r="I1243">
        <v>133945</v>
      </c>
      <c r="J1243" t="e">
        <v>#N/A</v>
      </c>
      <c r="K1243" t="e">
        <v>#N/A</v>
      </c>
      <c r="L1243">
        <v>42.916666666666671</v>
      </c>
      <c r="M1243">
        <v>60.083333333333336</v>
      </c>
      <c r="N1243">
        <v>42.916666666666671</v>
      </c>
      <c r="O1243">
        <v>60.083333333333336</v>
      </c>
      <c r="P1243">
        <v>0</v>
      </c>
      <c r="Q1243" s="4">
        <v>10</v>
      </c>
    </row>
    <row r="1244" spans="1:17" x14ac:dyDescent="0.25">
      <c r="A1244">
        <v>938</v>
      </c>
      <c r="B1244" t="s">
        <v>162</v>
      </c>
      <c r="C1244">
        <v>133973</v>
      </c>
      <c r="D1244" t="s">
        <v>3349</v>
      </c>
      <c r="E1244" s="3" t="s">
        <v>4670</v>
      </c>
      <c r="F1244">
        <v>38231</v>
      </c>
      <c r="G1244" t="e">
        <v>#N/A</v>
      </c>
      <c r="H1244" t="s">
        <v>3349</v>
      </c>
      <c r="I1244">
        <v>133973</v>
      </c>
      <c r="J1244" t="e">
        <v>#N/A</v>
      </c>
      <c r="K1244" t="e">
        <v>#N/A</v>
      </c>
      <c r="L1244">
        <v>5.8333333333333339</v>
      </c>
      <c r="M1244">
        <v>8.1666666666666679</v>
      </c>
      <c r="N1244">
        <v>5.8333333333333339</v>
      </c>
      <c r="O1244">
        <v>8.1666666666666679</v>
      </c>
      <c r="P1244">
        <v>1.06</v>
      </c>
      <c r="Q1244" s="4">
        <v>11</v>
      </c>
    </row>
    <row r="1245" spans="1:17" x14ac:dyDescent="0.25">
      <c r="A1245">
        <v>373</v>
      </c>
      <c r="B1245" t="s">
        <v>128</v>
      </c>
      <c r="C1245">
        <v>133994</v>
      </c>
      <c r="D1245" t="s">
        <v>2569</v>
      </c>
      <c r="E1245" s="3" t="s">
        <v>4670</v>
      </c>
      <c r="F1245">
        <v>37622</v>
      </c>
      <c r="G1245" t="e">
        <v>#N/A</v>
      </c>
      <c r="H1245" t="s">
        <v>2569</v>
      </c>
      <c r="I1245">
        <v>133994</v>
      </c>
      <c r="J1245" t="e">
        <v>#N/A</v>
      </c>
      <c r="K1245" t="e">
        <v>#N/A</v>
      </c>
      <c r="L1245">
        <v>6.25</v>
      </c>
      <c r="M1245">
        <v>8.75</v>
      </c>
      <c r="N1245">
        <v>6.25</v>
      </c>
      <c r="O1245">
        <v>8.75</v>
      </c>
      <c r="P1245">
        <v>1</v>
      </c>
      <c r="Q1245" s="4">
        <v>11</v>
      </c>
    </row>
    <row r="1246" spans="1:17" x14ac:dyDescent="0.25">
      <c r="A1246">
        <v>938</v>
      </c>
      <c r="B1246" t="s">
        <v>162</v>
      </c>
      <c r="C1246">
        <v>134042</v>
      </c>
      <c r="D1246" t="s">
        <v>3350</v>
      </c>
      <c r="E1246" s="3" t="s">
        <v>4670</v>
      </c>
      <c r="F1246">
        <v>38231</v>
      </c>
      <c r="G1246" t="e">
        <v>#N/A</v>
      </c>
      <c r="H1246" t="s">
        <v>3350</v>
      </c>
      <c r="I1246">
        <v>134042</v>
      </c>
      <c r="J1246" t="e">
        <v>#N/A</v>
      </c>
      <c r="K1246" t="e">
        <v>#N/A</v>
      </c>
      <c r="L1246">
        <v>8.3333333333333339</v>
      </c>
      <c r="M1246">
        <v>11.666666666666668</v>
      </c>
      <c r="N1246">
        <v>8.3333333333333339</v>
      </c>
      <c r="O1246">
        <v>11.666666666666668</v>
      </c>
      <c r="P1246">
        <v>1.06</v>
      </c>
      <c r="Q1246" s="4">
        <v>11</v>
      </c>
    </row>
    <row r="1247" spans="1:17" x14ac:dyDescent="0.25">
      <c r="A1247">
        <v>926</v>
      </c>
      <c r="B1247" t="s">
        <v>103</v>
      </c>
      <c r="C1247">
        <v>134043</v>
      </c>
      <c r="D1247" t="s">
        <v>3241</v>
      </c>
      <c r="E1247" s="3" t="s">
        <v>4668</v>
      </c>
      <c r="F1247">
        <v>39326</v>
      </c>
      <c r="G1247" t="e">
        <v>#N/A</v>
      </c>
      <c r="H1247" t="s">
        <v>3241</v>
      </c>
      <c r="I1247">
        <v>134043</v>
      </c>
      <c r="J1247" t="e">
        <v>#N/A</v>
      </c>
      <c r="K1247" t="e">
        <v>#N/A</v>
      </c>
      <c r="L1247">
        <v>0</v>
      </c>
      <c r="M1247">
        <v>2.333333333333333</v>
      </c>
      <c r="N1247">
        <v>0</v>
      </c>
      <c r="O1247">
        <v>2.333333333333333</v>
      </c>
      <c r="P1247">
        <v>1</v>
      </c>
      <c r="Q1247" s="4">
        <v>11</v>
      </c>
    </row>
    <row r="1248" spans="1:17" x14ac:dyDescent="0.25">
      <c r="A1248">
        <v>330</v>
      </c>
      <c r="B1248" t="s">
        <v>29</v>
      </c>
      <c r="C1248">
        <v>134098</v>
      </c>
      <c r="D1248" t="s">
        <v>2300</v>
      </c>
      <c r="E1248" s="3" t="s">
        <v>4670</v>
      </c>
      <c r="F1248">
        <v>37987</v>
      </c>
      <c r="G1248" t="e">
        <v>#N/A</v>
      </c>
      <c r="H1248" t="s">
        <v>2300</v>
      </c>
      <c r="I1248">
        <v>134098</v>
      </c>
      <c r="J1248" t="e">
        <v>#N/A</v>
      </c>
      <c r="K1248" t="e">
        <v>#N/A</v>
      </c>
      <c r="L1248">
        <v>1.25</v>
      </c>
      <c r="M1248">
        <v>1.1666666666666665</v>
      </c>
      <c r="N1248">
        <v>1.25</v>
      </c>
      <c r="O1248">
        <v>1.1666666666666665</v>
      </c>
      <c r="P1248">
        <v>1</v>
      </c>
      <c r="Q1248" s="4">
        <v>11</v>
      </c>
    </row>
    <row r="1249" spans="1:17" x14ac:dyDescent="0.25">
      <c r="A1249">
        <v>936</v>
      </c>
      <c r="B1249" t="s">
        <v>145</v>
      </c>
      <c r="C1249">
        <v>134108</v>
      </c>
      <c r="D1249" t="s">
        <v>3302</v>
      </c>
      <c r="E1249" s="3" t="s">
        <v>1969</v>
      </c>
      <c r="F1249">
        <v>37712</v>
      </c>
      <c r="G1249" t="e">
        <v>#N/A</v>
      </c>
      <c r="H1249" t="s">
        <v>3302</v>
      </c>
      <c r="I1249">
        <v>134108</v>
      </c>
      <c r="J1249" t="e">
        <v>#N/A</v>
      </c>
      <c r="K1249" t="e">
        <v>#N/A</v>
      </c>
      <c r="L1249">
        <v>0</v>
      </c>
      <c r="M1249">
        <v>0</v>
      </c>
      <c r="N1249">
        <v>0</v>
      </c>
      <c r="O1249">
        <v>0</v>
      </c>
      <c r="P1249">
        <v>0</v>
      </c>
      <c r="Q1249" s="4">
        <v>10</v>
      </c>
    </row>
    <row r="1250" spans="1:17" x14ac:dyDescent="0.25">
      <c r="A1250">
        <v>888</v>
      </c>
      <c r="B1250" t="s">
        <v>88</v>
      </c>
      <c r="C1250">
        <v>134127</v>
      </c>
      <c r="D1250" t="s">
        <v>3108</v>
      </c>
      <c r="E1250" s="3" t="s">
        <v>1969</v>
      </c>
      <c r="F1250">
        <v>37712</v>
      </c>
      <c r="G1250" t="e">
        <v>#N/A</v>
      </c>
      <c r="H1250" t="s">
        <v>3108</v>
      </c>
      <c r="I1250">
        <v>134127</v>
      </c>
      <c r="J1250" t="e">
        <v>#N/A</v>
      </c>
      <c r="K1250" t="e">
        <v>#N/A</v>
      </c>
      <c r="L1250">
        <v>39.583333333333336</v>
      </c>
      <c r="M1250">
        <v>55.416666666666671</v>
      </c>
      <c r="N1250">
        <v>39.583333333333336</v>
      </c>
      <c r="O1250">
        <v>55.416666666666671</v>
      </c>
      <c r="P1250">
        <v>0</v>
      </c>
      <c r="Q1250" s="4">
        <v>10</v>
      </c>
    </row>
    <row r="1251" spans="1:17" x14ac:dyDescent="0.25">
      <c r="A1251">
        <v>888</v>
      </c>
      <c r="B1251" t="s">
        <v>88</v>
      </c>
      <c r="C1251">
        <v>134130</v>
      </c>
      <c r="D1251" t="s">
        <v>2207</v>
      </c>
      <c r="E1251" s="3" t="s">
        <v>1969</v>
      </c>
      <c r="F1251">
        <v>37712</v>
      </c>
      <c r="G1251" t="e">
        <v>#N/A</v>
      </c>
      <c r="H1251" t="s">
        <v>2207</v>
      </c>
      <c r="I1251">
        <v>134130</v>
      </c>
      <c r="J1251" t="e">
        <v>#N/A</v>
      </c>
      <c r="K1251" t="e">
        <v>#N/A</v>
      </c>
      <c r="L1251">
        <v>52.083333333333329</v>
      </c>
      <c r="M1251">
        <v>72.916666666666657</v>
      </c>
      <c r="N1251">
        <v>52.083333333333329</v>
      </c>
      <c r="O1251">
        <v>72.916666666666657</v>
      </c>
      <c r="P1251">
        <v>0</v>
      </c>
      <c r="Q1251" s="4">
        <v>10</v>
      </c>
    </row>
    <row r="1252" spans="1:17" x14ac:dyDescent="0.25">
      <c r="A1252">
        <v>861</v>
      </c>
      <c r="B1252" t="s">
        <v>142</v>
      </c>
      <c r="C1252">
        <v>134159</v>
      </c>
      <c r="D1252" t="s">
        <v>2941</v>
      </c>
      <c r="E1252" s="3" t="s">
        <v>1969</v>
      </c>
      <c r="F1252">
        <v>37622</v>
      </c>
      <c r="G1252" t="e">
        <v>#N/A</v>
      </c>
      <c r="H1252" t="s">
        <v>2941</v>
      </c>
      <c r="I1252">
        <v>134159</v>
      </c>
      <c r="J1252" t="e">
        <v>#N/A</v>
      </c>
      <c r="K1252" t="e">
        <v>#N/A</v>
      </c>
      <c r="L1252">
        <v>15.833333333333332</v>
      </c>
      <c r="M1252">
        <v>22.166666666666664</v>
      </c>
      <c r="N1252">
        <v>15.833333333333332</v>
      </c>
      <c r="O1252">
        <v>22.166666666666664</v>
      </c>
      <c r="P1252">
        <v>0</v>
      </c>
      <c r="Q1252" s="4">
        <v>10</v>
      </c>
    </row>
    <row r="1253" spans="1:17" x14ac:dyDescent="0.25">
      <c r="A1253">
        <v>916</v>
      </c>
      <c r="B1253" t="s">
        <v>65</v>
      </c>
      <c r="C1253">
        <v>134190</v>
      </c>
      <c r="D1253" t="s">
        <v>3198</v>
      </c>
      <c r="E1253" s="3" t="s">
        <v>4673</v>
      </c>
      <c r="F1253">
        <v>38596</v>
      </c>
      <c r="G1253" t="e">
        <v>#N/A</v>
      </c>
      <c r="H1253" t="s">
        <v>3198</v>
      </c>
      <c r="I1253">
        <v>134190</v>
      </c>
      <c r="J1253" t="e">
        <v>#N/A</v>
      </c>
      <c r="K1253" t="e">
        <v>#N/A</v>
      </c>
      <c r="L1253">
        <v>60.416666666666671</v>
      </c>
      <c r="M1253">
        <v>84.583333333333343</v>
      </c>
      <c r="N1253">
        <v>60.416666666666671</v>
      </c>
      <c r="O1253">
        <v>84.583333333333343</v>
      </c>
      <c r="P1253">
        <v>0</v>
      </c>
      <c r="Q1253" s="4">
        <v>10</v>
      </c>
    </row>
    <row r="1254" spans="1:17" x14ac:dyDescent="0.25">
      <c r="A1254">
        <v>940</v>
      </c>
      <c r="B1254" t="s">
        <v>106</v>
      </c>
      <c r="C1254">
        <v>134211</v>
      </c>
      <c r="D1254" t="s">
        <v>3363</v>
      </c>
      <c r="E1254" s="3" t="s">
        <v>4670</v>
      </c>
      <c r="F1254">
        <v>38231</v>
      </c>
      <c r="G1254" t="e">
        <v>#N/A</v>
      </c>
      <c r="H1254" t="s">
        <v>3363</v>
      </c>
      <c r="I1254">
        <v>134211</v>
      </c>
      <c r="J1254" t="e">
        <v>#N/A</v>
      </c>
      <c r="K1254" t="e">
        <v>#N/A</v>
      </c>
      <c r="L1254">
        <v>3.75</v>
      </c>
      <c r="M1254">
        <v>15.75</v>
      </c>
      <c r="N1254">
        <v>3.75</v>
      </c>
      <c r="O1254">
        <v>15.75</v>
      </c>
      <c r="P1254">
        <v>1</v>
      </c>
      <c r="Q1254" s="4">
        <v>11</v>
      </c>
    </row>
    <row r="1255" spans="1:17" x14ac:dyDescent="0.25">
      <c r="A1255">
        <v>806</v>
      </c>
      <c r="B1255" t="s">
        <v>99</v>
      </c>
      <c r="C1255">
        <v>134223</v>
      </c>
      <c r="D1255" t="s">
        <v>3708</v>
      </c>
      <c r="E1255" s="3" t="s">
        <v>4700</v>
      </c>
      <c r="F1255">
        <v>37865</v>
      </c>
      <c r="G1255" t="e">
        <v>#N/A</v>
      </c>
      <c r="H1255" t="s">
        <v>1545</v>
      </c>
      <c r="I1255">
        <v>134223</v>
      </c>
      <c r="J1255">
        <v>88</v>
      </c>
      <c r="K1255">
        <v>88</v>
      </c>
      <c r="L1255" t="e">
        <v>#N/A</v>
      </c>
      <c r="M1255" t="e">
        <v>#N/A</v>
      </c>
      <c r="N1255">
        <v>88</v>
      </c>
      <c r="O1255">
        <v>88</v>
      </c>
      <c r="P1255">
        <v>1</v>
      </c>
      <c r="Q1255" s="4">
        <v>11</v>
      </c>
    </row>
    <row r="1256" spans="1:17" x14ac:dyDescent="0.25">
      <c r="A1256">
        <v>352</v>
      </c>
      <c r="B1256" t="s">
        <v>96</v>
      </c>
      <c r="C1256">
        <v>134224</v>
      </c>
      <c r="D1256" t="s">
        <v>3818</v>
      </c>
      <c r="E1256" s="3" t="s">
        <v>4700</v>
      </c>
      <c r="F1256">
        <v>37865</v>
      </c>
      <c r="G1256" t="e">
        <v>#N/A</v>
      </c>
      <c r="H1256" t="s">
        <v>949</v>
      </c>
      <c r="I1256">
        <v>134224</v>
      </c>
      <c r="J1256">
        <v>17</v>
      </c>
      <c r="K1256">
        <v>17</v>
      </c>
      <c r="L1256" t="e">
        <v>#N/A</v>
      </c>
      <c r="M1256" t="e">
        <v>#N/A</v>
      </c>
      <c r="N1256">
        <v>17</v>
      </c>
      <c r="O1256">
        <v>17</v>
      </c>
      <c r="P1256">
        <v>1.01</v>
      </c>
      <c r="Q1256" s="4">
        <v>11</v>
      </c>
    </row>
    <row r="1257" spans="1:17" x14ac:dyDescent="0.25">
      <c r="A1257">
        <v>304</v>
      </c>
      <c r="B1257" t="s">
        <v>36</v>
      </c>
      <c r="C1257">
        <v>134226</v>
      </c>
      <c r="D1257" t="s">
        <v>5612</v>
      </c>
      <c r="E1257" s="3" t="s">
        <v>4700</v>
      </c>
      <c r="F1257">
        <v>37865</v>
      </c>
      <c r="G1257" t="e">
        <v>#N/A</v>
      </c>
      <c r="H1257" t="s">
        <v>5613</v>
      </c>
      <c r="I1257">
        <v>134226</v>
      </c>
      <c r="J1257">
        <v>2</v>
      </c>
      <c r="K1257">
        <v>6</v>
      </c>
      <c r="L1257" t="e">
        <v>#N/A</v>
      </c>
      <c r="M1257" t="e">
        <v>#N/A</v>
      </c>
      <c r="N1257">
        <v>2</v>
      </c>
      <c r="O1257">
        <v>6</v>
      </c>
      <c r="P1257">
        <v>1.1399999999999999</v>
      </c>
      <c r="Q1257" s="4">
        <v>11</v>
      </c>
    </row>
    <row r="1258" spans="1:17" x14ac:dyDescent="0.25">
      <c r="A1258">
        <v>925</v>
      </c>
      <c r="B1258" t="s">
        <v>93</v>
      </c>
      <c r="C1258">
        <v>134229</v>
      </c>
      <c r="D1258" t="s">
        <v>3239</v>
      </c>
      <c r="E1258" s="3" t="s">
        <v>4673</v>
      </c>
      <c r="F1258">
        <v>37865</v>
      </c>
      <c r="G1258" t="e">
        <v>#N/A</v>
      </c>
      <c r="H1258" t="s">
        <v>3239</v>
      </c>
      <c r="I1258">
        <v>134229</v>
      </c>
      <c r="J1258" t="e">
        <v>#N/A</v>
      </c>
      <c r="K1258" t="e">
        <v>#N/A</v>
      </c>
      <c r="L1258">
        <v>33.75</v>
      </c>
      <c r="M1258">
        <v>46.666666666666671</v>
      </c>
      <c r="N1258">
        <v>33.75</v>
      </c>
      <c r="O1258">
        <v>46.666666666666671</v>
      </c>
      <c r="P1258">
        <v>0</v>
      </c>
      <c r="Q1258" s="4">
        <v>10</v>
      </c>
    </row>
    <row r="1259" spans="1:17" x14ac:dyDescent="0.25">
      <c r="A1259">
        <v>341</v>
      </c>
      <c r="B1259" t="s">
        <v>94</v>
      </c>
      <c r="C1259">
        <v>134250</v>
      </c>
      <c r="D1259" t="s">
        <v>3802</v>
      </c>
      <c r="E1259" s="3" t="s">
        <v>4668</v>
      </c>
      <c r="F1259">
        <v>37865</v>
      </c>
      <c r="G1259" t="e">
        <v>#N/A</v>
      </c>
      <c r="H1259" t="s">
        <v>2395</v>
      </c>
      <c r="I1259">
        <v>134250</v>
      </c>
      <c r="J1259" t="e">
        <v>#N/A</v>
      </c>
      <c r="K1259" t="e">
        <v>#N/A</v>
      </c>
      <c r="L1259">
        <v>15</v>
      </c>
      <c r="M1259">
        <v>21</v>
      </c>
      <c r="N1259">
        <v>15</v>
      </c>
      <c r="O1259">
        <v>21</v>
      </c>
      <c r="P1259">
        <v>1</v>
      </c>
      <c r="Q1259" s="4">
        <v>11</v>
      </c>
    </row>
    <row r="1260" spans="1:17" x14ac:dyDescent="0.25">
      <c r="A1260">
        <v>881</v>
      </c>
      <c r="B1260" t="s">
        <v>63</v>
      </c>
      <c r="C1260">
        <v>134260</v>
      </c>
      <c r="D1260" t="s">
        <v>3027</v>
      </c>
      <c r="E1260" s="3" t="s">
        <v>1969</v>
      </c>
      <c r="F1260">
        <v>37865</v>
      </c>
      <c r="G1260" t="e">
        <v>#N/A</v>
      </c>
      <c r="H1260" t="s">
        <v>3027</v>
      </c>
      <c r="I1260">
        <v>134260</v>
      </c>
      <c r="J1260" t="e">
        <v>#N/A</v>
      </c>
      <c r="K1260" t="e">
        <v>#N/A</v>
      </c>
      <c r="L1260">
        <v>11.666666666666668</v>
      </c>
      <c r="M1260">
        <v>16.333333333333336</v>
      </c>
      <c r="N1260">
        <v>11.666666666666668</v>
      </c>
      <c r="O1260">
        <v>16.333333333333336</v>
      </c>
      <c r="P1260">
        <v>0</v>
      </c>
      <c r="Q1260" s="4">
        <v>10</v>
      </c>
    </row>
    <row r="1261" spans="1:17" x14ac:dyDescent="0.25">
      <c r="A1261">
        <v>206</v>
      </c>
      <c r="B1261" t="s">
        <v>80</v>
      </c>
      <c r="C1261">
        <v>134274</v>
      </c>
      <c r="D1261" t="s">
        <v>4760</v>
      </c>
      <c r="E1261" s="3" t="s">
        <v>1969</v>
      </c>
      <c r="F1261">
        <v>37865</v>
      </c>
      <c r="G1261" t="e">
        <v>#N/A</v>
      </c>
      <c r="H1261" t="s">
        <v>2007</v>
      </c>
      <c r="I1261">
        <v>134274</v>
      </c>
      <c r="J1261" t="e">
        <v>#N/A</v>
      </c>
      <c r="K1261" t="e">
        <v>#N/A</v>
      </c>
      <c r="L1261">
        <v>0</v>
      </c>
      <c r="M1261">
        <v>0</v>
      </c>
      <c r="N1261">
        <v>0</v>
      </c>
      <c r="O1261">
        <v>0</v>
      </c>
      <c r="P1261">
        <v>0</v>
      </c>
      <c r="Q1261" s="4">
        <v>10</v>
      </c>
    </row>
    <row r="1262" spans="1:17" x14ac:dyDescent="0.25">
      <c r="A1262">
        <v>359</v>
      </c>
      <c r="B1262" t="s">
        <v>165</v>
      </c>
      <c r="C1262">
        <v>134297</v>
      </c>
      <c r="D1262" t="s">
        <v>2557</v>
      </c>
      <c r="E1262" s="3" t="s">
        <v>4673</v>
      </c>
      <c r="F1262">
        <v>37865</v>
      </c>
      <c r="G1262" t="e">
        <v>#N/A</v>
      </c>
      <c r="H1262" t="s">
        <v>2557</v>
      </c>
      <c r="I1262">
        <v>134297</v>
      </c>
      <c r="J1262" t="e">
        <v>#N/A</v>
      </c>
      <c r="K1262" t="e">
        <v>#N/A</v>
      </c>
      <c r="L1262">
        <v>53.75</v>
      </c>
      <c r="M1262">
        <v>73.5</v>
      </c>
      <c r="N1262">
        <v>53.75</v>
      </c>
      <c r="O1262">
        <v>73.5</v>
      </c>
      <c r="P1262">
        <v>0</v>
      </c>
      <c r="Q1262" s="4">
        <v>10</v>
      </c>
    </row>
    <row r="1263" spans="1:17" x14ac:dyDescent="0.25">
      <c r="A1263">
        <v>308</v>
      </c>
      <c r="B1263" t="s">
        <v>62</v>
      </c>
      <c r="C1263">
        <v>134307</v>
      </c>
      <c r="D1263" t="s">
        <v>2180</v>
      </c>
      <c r="E1263" s="3" t="s">
        <v>4670</v>
      </c>
      <c r="F1263">
        <v>38231</v>
      </c>
      <c r="G1263" t="e">
        <v>#N/A</v>
      </c>
      <c r="H1263" t="s">
        <v>2180</v>
      </c>
      <c r="I1263">
        <v>134307</v>
      </c>
      <c r="J1263" t="e">
        <v>#N/A</v>
      </c>
      <c r="K1263" t="e">
        <v>#N/A</v>
      </c>
      <c r="L1263">
        <v>3.333333333333333</v>
      </c>
      <c r="M1263">
        <v>4.6666666666666661</v>
      </c>
      <c r="N1263">
        <v>3.333333333333333</v>
      </c>
      <c r="O1263">
        <v>4.6666666666666661</v>
      </c>
      <c r="P1263">
        <v>1.08</v>
      </c>
      <c r="Q1263" s="4">
        <v>11</v>
      </c>
    </row>
    <row r="1264" spans="1:17" x14ac:dyDescent="0.25">
      <c r="A1264">
        <v>876</v>
      </c>
      <c r="B1264" t="s">
        <v>68</v>
      </c>
      <c r="C1264">
        <v>134321</v>
      </c>
      <c r="D1264" t="s">
        <v>2995</v>
      </c>
      <c r="E1264" s="3" t="s">
        <v>1969</v>
      </c>
      <c r="F1264">
        <v>37865</v>
      </c>
      <c r="G1264" t="e">
        <v>#N/A</v>
      </c>
      <c r="H1264" t="s">
        <v>2995</v>
      </c>
      <c r="I1264">
        <v>134321</v>
      </c>
      <c r="J1264" t="e">
        <v>#N/A</v>
      </c>
      <c r="K1264" t="e">
        <v>#N/A</v>
      </c>
      <c r="L1264">
        <v>41.25</v>
      </c>
      <c r="M1264">
        <v>57.75</v>
      </c>
      <c r="N1264">
        <v>41.25</v>
      </c>
      <c r="O1264">
        <v>57.75</v>
      </c>
      <c r="P1264">
        <v>0</v>
      </c>
      <c r="Q1264" s="4">
        <v>10</v>
      </c>
    </row>
    <row r="1265" spans="1:17" x14ac:dyDescent="0.25">
      <c r="A1265">
        <v>317</v>
      </c>
      <c r="B1265" t="s">
        <v>119</v>
      </c>
      <c r="C1265">
        <v>134366</v>
      </c>
      <c r="D1265" t="s">
        <v>2267</v>
      </c>
      <c r="E1265" s="3" t="s">
        <v>1969</v>
      </c>
      <c r="F1265">
        <v>37530</v>
      </c>
      <c r="G1265" t="e">
        <v>#N/A</v>
      </c>
      <c r="H1265" t="s">
        <v>2267</v>
      </c>
      <c r="I1265">
        <v>134366</v>
      </c>
      <c r="J1265" t="e">
        <v>#N/A</v>
      </c>
      <c r="K1265" t="e">
        <v>#N/A</v>
      </c>
      <c r="L1265">
        <v>47.083333333333329</v>
      </c>
      <c r="M1265">
        <v>65.916666666666657</v>
      </c>
      <c r="N1265">
        <v>47.083333333333329</v>
      </c>
      <c r="O1265">
        <v>65.916666666666657</v>
      </c>
      <c r="P1265">
        <v>0</v>
      </c>
      <c r="Q1265" s="4">
        <v>10</v>
      </c>
    </row>
    <row r="1266" spans="1:17" x14ac:dyDescent="0.25">
      <c r="A1266">
        <v>307</v>
      </c>
      <c r="B1266" t="s">
        <v>60</v>
      </c>
      <c r="C1266">
        <v>134369</v>
      </c>
      <c r="D1266" t="s">
        <v>5614</v>
      </c>
      <c r="E1266" s="3" t="s">
        <v>4700</v>
      </c>
      <c r="F1266">
        <v>37865</v>
      </c>
      <c r="G1266" t="e">
        <v>#N/A</v>
      </c>
      <c r="H1266" t="s">
        <v>5615</v>
      </c>
      <c r="I1266">
        <v>134369</v>
      </c>
      <c r="J1266">
        <v>2</v>
      </c>
      <c r="K1266">
        <v>4</v>
      </c>
      <c r="L1266" t="e">
        <v>#N/A</v>
      </c>
      <c r="M1266" t="e">
        <v>#N/A</v>
      </c>
      <c r="N1266">
        <v>2</v>
      </c>
      <c r="O1266">
        <v>4</v>
      </c>
      <c r="P1266">
        <v>1.1399999999999999</v>
      </c>
      <c r="Q1266" s="4">
        <v>11</v>
      </c>
    </row>
    <row r="1267" spans="1:17" x14ac:dyDescent="0.25">
      <c r="A1267">
        <v>838</v>
      </c>
      <c r="B1267" t="s">
        <v>57</v>
      </c>
      <c r="C1267">
        <v>134373</v>
      </c>
      <c r="D1267" t="s">
        <v>2780</v>
      </c>
      <c r="E1267" s="3" t="s">
        <v>1969</v>
      </c>
      <c r="F1267">
        <v>37865</v>
      </c>
      <c r="G1267" t="e">
        <v>#N/A</v>
      </c>
      <c r="H1267" t="s">
        <v>2780</v>
      </c>
      <c r="I1267">
        <v>134373</v>
      </c>
      <c r="J1267" t="e">
        <v>#N/A</v>
      </c>
      <c r="K1267" t="e">
        <v>#N/A</v>
      </c>
      <c r="L1267">
        <v>27.916666666666664</v>
      </c>
      <c r="M1267">
        <v>39.083333333333329</v>
      </c>
      <c r="N1267">
        <v>27.916666666666664</v>
      </c>
      <c r="O1267">
        <v>39.083333333333329</v>
      </c>
      <c r="P1267">
        <v>0</v>
      </c>
      <c r="Q1267" s="4">
        <v>10</v>
      </c>
    </row>
    <row r="1268" spans="1:17" x14ac:dyDescent="0.25">
      <c r="A1268">
        <v>839</v>
      </c>
      <c r="B1268" t="s">
        <v>33</v>
      </c>
      <c r="C1268">
        <v>134374</v>
      </c>
      <c r="D1268" t="s">
        <v>2790</v>
      </c>
      <c r="E1268" s="3" t="s">
        <v>1969</v>
      </c>
      <c r="F1268">
        <v>37865</v>
      </c>
      <c r="G1268" t="e">
        <v>#N/A</v>
      </c>
      <c r="H1268" t="s">
        <v>2790</v>
      </c>
      <c r="I1268">
        <v>134374</v>
      </c>
      <c r="J1268" t="e">
        <v>#N/A</v>
      </c>
      <c r="K1268" t="e">
        <v>#N/A</v>
      </c>
      <c r="L1268">
        <v>20</v>
      </c>
      <c r="M1268">
        <v>28</v>
      </c>
      <c r="N1268">
        <v>20</v>
      </c>
      <c r="O1268">
        <v>28</v>
      </c>
      <c r="P1268">
        <v>0</v>
      </c>
      <c r="Q1268" s="4">
        <v>10</v>
      </c>
    </row>
    <row r="1269" spans="1:17" x14ac:dyDescent="0.25">
      <c r="A1269">
        <v>893</v>
      </c>
      <c r="B1269" t="s">
        <v>129</v>
      </c>
      <c r="C1269">
        <v>134390</v>
      </c>
      <c r="D1269" t="s">
        <v>3159</v>
      </c>
      <c r="E1269" s="3" t="s">
        <v>1969</v>
      </c>
      <c r="F1269">
        <v>37347</v>
      </c>
      <c r="G1269" t="e">
        <v>#N/A</v>
      </c>
      <c r="H1269" t="s">
        <v>3159</v>
      </c>
      <c r="I1269">
        <v>134390</v>
      </c>
      <c r="J1269" t="e">
        <v>#N/A</v>
      </c>
      <c r="K1269" t="e">
        <v>#N/A</v>
      </c>
      <c r="L1269">
        <v>65</v>
      </c>
      <c r="M1269">
        <v>91</v>
      </c>
      <c r="N1269">
        <v>65</v>
      </c>
      <c r="O1269">
        <v>91</v>
      </c>
      <c r="P1269">
        <v>0</v>
      </c>
      <c r="Q1269" s="4">
        <v>10</v>
      </c>
    </row>
    <row r="1270" spans="1:17" x14ac:dyDescent="0.25">
      <c r="A1270">
        <v>821</v>
      </c>
      <c r="B1270" t="s">
        <v>95</v>
      </c>
      <c r="C1270">
        <v>134525</v>
      </c>
      <c r="D1270" t="s">
        <v>4761</v>
      </c>
      <c r="E1270" s="3" t="s">
        <v>1969</v>
      </c>
      <c r="F1270">
        <v>37987</v>
      </c>
      <c r="G1270" t="e">
        <v>#N/A</v>
      </c>
      <c r="H1270" t="s">
        <v>2719</v>
      </c>
      <c r="I1270">
        <v>134525</v>
      </c>
      <c r="J1270" t="e">
        <v>#N/A</v>
      </c>
      <c r="K1270" t="e">
        <v>#N/A</v>
      </c>
      <c r="L1270">
        <v>27.083333333333336</v>
      </c>
      <c r="M1270">
        <v>37.916666666666671</v>
      </c>
      <c r="N1270">
        <v>27.083333333333336</v>
      </c>
      <c r="O1270">
        <v>37.916666666666671</v>
      </c>
      <c r="P1270">
        <v>0</v>
      </c>
      <c r="Q1270" s="4">
        <v>10</v>
      </c>
    </row>
    <row r="1271" spans="1:17" x14ac:dyDescent="0.25">
      <c r="A1271">
        <v>307</v>
      </c>
      <c r="B1271" t="s">
        <v>60</v>
      </c>
      <c r="C1271">
        <v>134597</v>
      </c>
      <c r="D1271" t="s">
        <v>2154</v>
      </c>
      <c r="E1271" s="3" t="s">
        <v>1969</v>
      </c>
      <c r="F1271">
        <v>37865</v>
      </c>
      <c r="G1271" t="e">
        <v>#N/A</v>
      </c>
      <c r="H1271" t="s">
        <v>2154</v>
      </c>
      <c r="I1271">
        <v>134597</v>
      </c>
      <c r="J1271" t="e">
        <v>#N/A</v>
      </c>
      <c r="K1271" t="e">
        <v>#N/A</v>
      </c>
      <c r="L1271">
        <v>7.5</v>
      </c>
      <c r="M1271">
        <v>10.5</v>
      </c>
      <c r="N1271">
        <v>7.5</v>
      </c>
      <c r="O1271">
        <v>10.5</v>
      </c>
      <c r="P1271">
        <v>0</v>
      </c>
      <c r="Q1271" s="4">
        <v>10</v>
      </c>
    </row>
    <row r="1272" spans="1:17" x14ac:dyDescent="0.25">
      <c r="A1272">
        <v>888</v>
      </c>
      <c r="B1272" t="s">
        <v>88</v>
      </c>
      <c r="C1272">
        <v>134598</v>
      </c>
      <c r="D1272" t="s">
        <v>3558</v>
      </c>
      <c r="E1272" s="3" t="s">
        <v>4668</v>
      </c>
      <c r="F1272">
        <v>38597</v>
      </c>
      <c r="G1272" t="e">
        <v>#N/A</v>
      </c>
      <c r="H1272" t="s">
        <v>3119</v>
      </c>
      <c r="I1272">
        <v>134598</v>
      </c>
      <c r="J1272" t="e">
        <v>#N/A</v>
      </c>
      <c r="K1272" t="e">
        <v>#N/A</v>
      </c>
      <c r="L1272">
        <v>3.333333333333333</v>
      </c>
      <c r="M1272">
        <v>4.6666666666666661</v>
      </c>
      <c r="N1272">
        <v>3.333333333333333</v>
      </c>
      <c r="O1272">
        <v>4.6666666666666661</v>
      </c>
      <c r="P1272">
        <v>1</v>
      </c>
      <c r="Q1272" s="4">
        <v>11</v>
      </c>
    </row>
    <row r="1273" spans="1:17" x14ac:dyDescent="0.25">
      <c r="A1273">
        <v>356</v>
      </c>
      <c r="B1273" t="s">
        <v>140</v>
      </c>
      <c r="C1273">
        <v>134623</v>
      </c>
      <c r="D1273" t="s">
        <v>2518</v>
      </c>
      <c r="E1273" s="3" t="s">
        <v>1969</v>
      </c>
      <c r="F1273">
        <v>38096</v>
      </c>
      <c r="G1273" t="e">
        <v>#N/A</v>
      </c>
      <c r="H1273" t="s">
        <v>2518</v>
      </c>
      <c r="I1273">
        <v>134623</v>
      </c>
      <c r="J1273" t="e">
        <v>#N/A</v>
      </c>
      <c r="K1273" t="e">
        <v>#N/A</v>
      </c>
      <c r="L1273">
        <v>52.083333333333329</v>
      </c>
      <c r="M1273">
        <v>72.916666666666657</v>
      </c>
      <c r="N1273">
        <v>52.083333333333329</v>
      </c>
      <c r="O1273">
        <v>72.916666666666657</v>
      </c>
      <c r="P1273">
        <v>0</v>
      </c>
      <c r="Q1273" s="4">
        <v>10</v>
      </c>
    </row>
    <row r="1274" spans="1:17" x14ac:dyDescent="0.25">
      <c r="A1274">
        <v>888</v>
      </c>
      <c r="B1274" t="s">
        <v>88</v>
      </c>
      <c r="C1274">
        <v>134625</v>
      </c>
      <c r="D1274" t="s">
        <v>3138</v>
      </c>
      <c r="E1274" s="3" t="s">
        <v>4673</v>
      </c>
      <c r="F1274">
        <v>38353</v>
      </c>
      <c r="G1274" t="e">
        <v>#N/A</v>
      </c>
      <c r="H1274" t="s">
        <v>3138</v>
      </c>
      <c r="I1274">
        <v>134625</v>
      </c>
      <c r="J1274" t="e">
        <v>#N/A</v>
      </c>
      <c r="K1274" t="e">
        <v>#N/A</v>
      </c>
      <c r="L1274">
        <v>27.916666666666664</v>
      </c>
      <c r="M1274">
        <v>38.5</v>
      </c>
      <c r="N1274">
        <v>27.916666666666664</v>
      </c>
      <c r="O1274">
        <v>38.5</v>
      </c>
      <c r="P1274">
        <v>0</v>
      </c>
      <c r="Q1274" s="4">
        <v>10</v>
      </c>
    </row>
    <row r="1275" spans="1:17" x14ac:dyDescent="0.25">
      <c r="A1275">
        <v>204</v>
      </c>
      <c r="B1275" t="s">
        <v>67</v>
      </c>
      <c r="C1275">
        <v>134635</v>
      </c>
      <c r="D1275" t="s">
        <v>4762</v>
      </c>
      <c r="E1275" s="3" t="s">
        <v>1969</v>
      </c>
      <c r="F1275">
        <v>40422</v>
      </c>
      <c r="G1275" t="e">
        <v>#N/A</v>
      </c>
      <c r="H1275" t="s">
        <v>1991</v>
      </c>
      <c r="I1275">
        <v>134635</v>
      </c>
      <c r="J1275" t="e">
        <v>#N/A</v>
      </c>
      <c r="K1275" t="e">
        <v>#N/A</v>
      </c>
      <c r="L1275">
        <v>50</v>
      </c>
      <c r="M1275">
        <v>70</v>
      </c>
      <c r="N1275">
        <v>50</v>
      </c>
      <c r="O1275">
        <v>70</v>
      </c>
      <c r="P1275">
        <v>0</v>
      </c>
      <c r="Q1275" s="4">
        <v>10</v>
      </c>
    </row>
    <row r="1276" spans="1:17" x14ac:dyDescent="0.25">
      <c r="A1276">
        <v>341</v>
      </c>
      <c r="B1276" t="s">
        <v>94</v>
      </c>
      <c r="C1276">
        <v>134658</v>
      </c>
      <c r="D1276" t="s">
        <v>4763</v>
      </c>
      <c r="E1276" s="3" t="s">
        <v>4673</v>
      </c>
      <c r="F1276">
        <v>38231</v>
      </c>
      <c r="G1276" t="e">
        <v>#N/A</v>
      </c>
      <c r="H1276" t="s">
        <v>2416</v>
      </c>
      <c r="I1276">
        <v>134658</v>
      </c>
      <c r="J1276" t="e">
        <v>#N/A</v>
      </c>
      <c r="K1276" t="e">
        <v>#N/A</v>
      </c>
      <c r="L1276">
        <v>89.166666666666657</v>
      </c>
      <c r="M1276">
        <v>124.83333333333333</v>
      </c>
      <c r="N1276">
        <v>89.166666666666657</v>
      </c>
      <c r="O1276">
        <v>124.83333333333333</v>
      </c>
      <c r="P1276">
        <v>0</v>
      </c>
      <c r="Q1276" s="4">
        <v>10</v>
      </c>
    </row>
    <row r="1277" spans="1:17" x14ac:dyDescent="0.25">
      <c r="A1277">
        <v>840</v>
      </c>
      <c r="B1277" t="s">
        <v>3677</v>
      </c>
      <c r="C1277">
        <v>134662</v>
      </c>
      <c r="D1277" t="s">
        <v>2807</v>
      </c>
      <c r="E1277" s="3" t="s">
        <v>4673</v>
      </c>
      <c r="F1277">
        <v>38596</v>
      </c>
      <c r="G1277" t="e">
        <v>#N/A</v>
      </c>
      <c r="H1277" t="s">
        <v>2807</v>
      </c>
      <c r="I1277">
        <v>134662</v>
      </c>
      <c r="J1277" t="e">
        <v>#N/A</v>
      </c>
      <c r="K1277" t="e">
        <v>#N/A</v>
      </c>
      <c r="L1277">
        <v>127.91666666666666</v>
      </c>
      <c r="M1277">
        <v>179.08333333333331</v>
      </c>
      <c r="N1277">
        <v>127.91666666666666</v>
      </c>
      <c r="O1277">
        <v>179.08333333333331</v>
      </c>
      <c r="P1277">
        <v>0</v>
      </c>
      <c r="Q1277" s="4">
        <v>10</v>
      </c>
    </row>
    <row r="1278" spans="1:17" x14ac:dyDescent="0.25">
      <c r="A1278">
        <v>840</v>
      </c>
      <c r="B1278" t="s">
        <v>3677</v>
      </c>
      <c r="C1278">
        <v>134663</v>
      </c>
      <c r="D1278" t="s">
        <v>4764</v>
      </c>
      <c r="E1278" s="3" t="s">
        <v>4673</v>
      </c>
      <c r="F1278">
        <v>38596</v>
      </c>
      <c r="G1278" t="e">
        <v>#N/A</v>
      </c>
      <c r="H1278" t="s">
        <v>2808</v>
      </c>
      <c r="I1278">
        <v>134663</v>
      </c>
      <c r="J1278" t="e">
        <v>#N/A</v>
      </c>
      <c r="K1278" t="e">
        <v>#N/A</v>
      </c>
      <c r="L1278">
        <v>97.5</v>
      </c>
      <c r="M1278">
        <v>136.5</v>
      </c>
      <c r="N1278">
        <v>97.5</v>
      </c>
      <c r="O1278">
        <v>136.5</v>
      </c>
      <c r="P1278">
        <v>0</v>
      </c>
      <c r="Q1278" s="4">
        <v>10</v>
      </c>
    </row>
    <row r="1279" spans="1:17" x14ac:dyDescent="0.25">
      <c r="A1279">
        <v>204</v>
      </c>
      <c r="B1279" t="s">
        <v>67</v>
      </c>
      <c r="C1279">
        <v>134693</v>
      </c>
      <c r="D1279" t="s">
        <v>3622</v>
      </c>
      <c r="E1279" s="3" t="s">
        <v>4700</v>
      </c>
      <c r="F1279">
        <v>38231</v>
      </c>
      <c r="G1279" t="e">
        <v>#N/A</v>
      </c>
      <c r="H1279" t="s">
        <v>1023</v>
      </c>
      <c r="I1279">
        <v>134693</v>
      </c>
      <c r="J1279">
        <v>15</v>
      </c>
      <c r="K1279">
        <v>15</v>
      </c>
      <c r="L1279" t="e">
        <v>#N/A</v>
      </c>
      <c r="M1279" t="e">
        <v>#N/A</v>
      </c>
      <c r="N1279">
        <v>15</v>
      </c>
      <c r="O1279">
        <v>15</v>
      </c>
      <c r="P1279">
        <v>1.18</v>
      </c>
      <c r="Q1279" s="4">
        <v>11</v>
      </c>
    </row>
    <row r="1280" spans="1:17" x14ac:dyDescent="0.25">
      <c r="A1280">
        <v>933</v>
      </c>
      <c r="B1280" t="s">
        <v>132</v>
      </c>
      <c r="C1280">
        <v>134694</v>
      </c>
      <c r="D1280" t="s">
        <v>3283</v>
      </c>
      <c r="E1280" s="3" t="s">
        <v>1969</v>
      </c>
      <c r="F1280">
        <v>38078</v>
      </c>
      <c r="G1280" t="e">
        <v>#N/A</v>
      </c>
      <c r="H1280" t="s">
        <v>3283</v>
      </c>
      <c r="I1280">
        <v>134694</v>
      </c>
      <c r="J1280" t="e">
        <v>#N/A</v>
      </c>
      <c r="K1280" t="e">
        <v>#N/A</v>
      </c>
      <c r="L1280">
        <v>28.75</v>
      </c>
      <c r="M1280">
        <v>40.25</v>
      </c>
      <c r="N1280">
        <v>28.75</v>
      </c>
      <c r="O1280">
        <v>40.25</v>
      </c>
      <c r="P1280">
        <v>0</v>
      </c>
      <c r="Q1280" s="4">
        <v>10</v>
      </c>
    </row>
    <row r="1281" spans="1:17" x14ac:dyDescent="0.25">
      <c r="A1281">
        <v>933</v>
      </c>
      <c r="B1281" t="s">
        <v>132</v>
      </c>
      <c r="C1281">
        <v>134697</v>
      </c>
      <c r="D1281" t="s">
        <v>3284</v>
      </c>
      <c r="E1281" s="3" t="s">
        <v>1969</v>
      </c>
      <c r="F1281">
        <v>38078</v>
      </c>
      <c r="G1281" t="e">
        <v>#N/A</v>
      </c>
      <c r="H1281" t="s">
        <v>3284</v>
      </c>
      <c r="I1281">
        <v>134697</v>
      </c>
      <c r="J1281" t="e">
        <v>#N/A</v>
      </c>
      <c r="K1281" t="e">
        <v>#N/A</v>
      </c>
      <c r="L1281">
        <v>34.583333333333336</v>
      </c>
      <c r="M1281">
        <v>48.416666666666671</v>
      </c>
      <c r="N1281">
        <v>34.583333333333336</v>
      </c>
      <c r="O1281">
        <v>48.416666666666671</v>
      </c>
      <c r="P1281">
        <v>0</v>
      </c>
      <c r="Q1281" s="4">
        <v>10</v>
      </c>
    </row>
    <row r="1282" spans="1:17" x14ac:dyDescent="0.25">
      <c r="A1282">
        <v>933</v>
      </c>
      <c r="B1282" t="s">
        <v>132</v>
      </c>
      <c r="C1282">
        <v>134699</v>
      </c>
      <c r="D1282" t="s">
        <v>3285</v>
      </c>
      <c r="E1282" s="3" t="s">
        <v>1969</v>
      </c>
      <c r="F1282">
        <v>38078</v>
      </c>
      <c r="G1282" t="e">
        <v>#N/A</v>
      </c>
      <c r="H1282" t="s">
        <v>3285</v>
      </c>
      <c r="I1282">
        <v>134699</v>
      </c>
      <c r="J1282" t="e">
        <v>#N/A</v>
      </c>
      <c r="K1282" t="e">
        <v>#N/A</v>
      </c>
      <c r="L1282">
        <v>33.333333333333336</v>
      </c>
      <c r="M1282">
        <v>46.666666666666671</v>
      </c>
      <c r="N1282">
        <v>33.333333333333336</v>
      </c>
      <c r="O1282">
        <v>46.666666666666671</v>
      </c>
      <c r="P1282">
        <v>0</v>
      </c>
      <c r="Q1282" s="4">
        <v>10</v>
      </c>
    </row>
    <row r="1283" spans="1:17" x14ac:dyDescent="0.25">
      <c r="A1283">
        <v>807</v>
      </c>
      <c r="B1283" t="s">
        <v>120</v>
      </c>
      <c r="C1283">
        <v>134705</v>
      </c>
      <c r="D1283" t="s">
        <v>2684</v>
      </c>
      <c r="E1283" s="3" t="s">
        <v>4679</v>
      </c>
      <c r="F1283">
        <v>38596</v>
      </c>
      <c r="G1283" t="e">
        <v>#N/A</v>
      </c>
      <c r="H1283" t="s">
        <v>2684</v>
      </c>
      <c r="I1283">
        <v>134705</v>
      </c>
      <c r="J1283" t="e">
        <v>#N/A</v>
      </c>
      <c r="K1283" t="e">
        <v>#N/A</v>
      </c>
      <c r="L1283">
        <v>16.666666666666668</v>
      </c>
      <c r="M1283">
        <v>23.333333333333336</v>
      </c>
      <c r="N1283">
        <v>16.666666666666668</v>
      </c>
      <c r="O1283">
        <v>23.333333333333336</v>
      </c>
      <c r="P1283">
        <v>1</v>
      </c>
      <c r="Q1283" s="4">
        <v>11</v>
      </c>
    </row>
    <row r="1284" spans="1:17" x14ac:dyDescent="0.25">
      <c r="A1284">
        <v>867</v>
      </c>
      <c r="B1284" t="s">
        <v>34</v>
      </c>
      <c r="C1284">
        <v>134740</v>
      </c>
      <c r="D1284" t="s">
        <v>2962</v>
      </c>
      <c r="E1284" s="3" t="s">
        <v>4670</v>
      </c>
      <c r="F1284">
        <v>38596</v>
      </c>
      <c r="G1284" t="e">
        <v>#N/A</v>
      </c>
      <c r="H1284" t="s">
        <v>2962</v>
      </c>
      <c r="I1284">
        <v>134740</v>
      </c>
      <c r="J1284" t="e">
        <v>#N/A</v>
      </c>
      <c r="K1284" t="e">
        <v>#N/A</v>
      </c>
      <c r="L1284">
        <v>8.3333333333333339</v>
      </c>
      <c r="M1284">
        <v>11.666666666666668</v>
      </c>
      <c r="N1284">
        <v>8.3333333333333339</v>
      </c>
      <c r="O1284">
        <v>11.666666666666668</v>
      </c>
      <c r="P1284">
        <v>1.06</v>
      </c>
      <c r="Q1284" s="4">
        <v>11</v>
      </c>
    </row>
    <row r="1285" spans="1:17" x14ac:dyDescent="0.25">
      <c r="A1285">
        <v>359</v>
      </c>
      <c r="B1285" t="s">
        <v>165</v>
      </c>
      <c r="C1285">
        <v>134742</v>
      </c>
      <c r="D1285" t="s">
        <v>2554</v>
      </c>
      <c r="E1285" s="3" t="s">
        <v>4670</v>
      </c>
      <c r="F1285">
        <v>38596</v>
      </c>
      <c r="G1285" t="e">
        <v>#N/A</v>
      </c>
      <c r="H1285" t="s">
        <v>2554</v>
      </c>
      <c r="I1285">
        <v>134742</v>
      </c>
      <c r="J1285" t="e">
        <v>#N/A</v>
      </c>
      <c r="K1285" t="e">
        <v>#N/A</v>
      </c>
      <c r="L1285">
        <v>2.0833333333333335</v>
      </c>
      <c r="M1285">
        <v>2.916666666666667</v>
      </c>
      <c r="N1285">
        <v>2.0833333333333335</v>
      </c>
      <c r="O1285">
        <v>2.916666666666667</v>
      </c>
      <c r="P1285">
        <v>1.01</v>
      </c>
      <c r="Q1285" s="4">
        <v>11</v>
      </c>
    </row>
    <row r="1286" spans="1:17" x14ac:dyDescent="0.25">
      <c r="A1286">
        <v>933</v>
      </c>
      <c r="B1286" t="s">
        <v>132</v>
      </c>
      <c r="C1286">
        <v>134758</v>
      </c>
      <c r="D1286" t="s">
        <v>3286</v>
      </c>
      <c r="E1286" s="3" t="s">
        <v>1969</v>
      </c>
      <c r="F1286">
        <v>38078</v>
      </c>
      <c r="G1286" t="e">
        <v>#N/A</v>
      </c>
      <c r="H1286" t="s">
        <v>3286</v>
      </c>
      <c r="I1286">
        <v>134758</v>
      </c>
      <c r="J1286" t="e">
        <v>#N/A</v>
      </c>
      <c r="K1286" t="e">
        <v>#N/A</v>
      </c>
      <c r="L1286">
        <v>31.666666666666664</v>
      </c>
      <c r="M1286">
        <v>44.333333333333329</v>
      </c>
      <c r="N1286">
        <v>31.666666666666664</v>
      </c>
      <c r="O1286">
        <v>44.333333333333329</v>
      </c>
      <c r="P1286">
        <v>0</v>
      </c>
      <c r="Q1286" s="4">
        <v>10</v>
      </c>
    </row>
    <row r="1287" spans="1:17" x14ac:dyDescent="0.25">
      <c r="A1287">
        <v>353</v>
      </c>
      <c r="B1287" t="s">
        <v>113</v>
      </c>
      <c r="C1287">
        <v>134759</v>
      </c>
      <c r="D1287" t="s">
        <v>2494</v>
      </c>
      <c r="E1287" s="3" t="s">
        <v>1969</v>
      </c>
      <c r="F1287">
        <v>38078</v>
      </c>
      <c r="G1287" t="e">
        <v>#N/A</v>
      </c>
      <c r="H1287" t="s">
        <v>2494</v>
      </c>
      <c r="I1287">
        <v>134759</v>
      </c>
      <c r="J1287" t="e">
        <v>#N/A</v>
      </c>
      <c r="K1287" t="e">
        <v>#N/A</v>
      </c>
      <c r="L1287">
        <v>34.166666666666664</v>
      </c>
      <c r="M1287">
        <v>47.833333333333329</v>
      </c>
      <c r="N1287">
        <v>34.166666666666664</v>
      </c>
      <c r="O1287">
        <v>47.833333333333329</v>
      </c>
      <c r="P1287">
        <v>0</v>
      </c>
      <c r="Q1287" s="4">
        <v>10</v>
      </c>
    </row>
    <row r="1288" spans="1:17" x14ac:dyDescent="0.25">
      <c r="A1288">
        <v>873</v>
      </c>
      <c r="B1288" t="s">
        <v>43</v>
      </c>
      <c r="C1288">
        <v>134765</v>
      </c>
      <c r="D1288" t="s">
        <v>2984</v>
      </c>
      <c r="E1288" s="3" t="s">
        <v>1969</v>
      </c>
      <c r="F1288">
        <v>38231</v>
      </c>
      <c r="G1288" t="e">
        <v>#N/A</v>
      </c>
      <c r="H1288" t="s">
        <v>2984</v>
      </c>
      <c r="I1288">
        <v>134765</v>
      </c>
      <c r="J1288" t="e">
        <v>#N/A</v>
      </c>
      <c r="K1288" t="e">
        <v>#N/A</v>
      </c>
      <c r="L1288">
        <v>0</v>
      </c>
      <c r="M1288">
        <v>0</v>
      </c>
      <c r="N1288">
        <v>0</v>
      </c>
      <c r="O1288">
        <v>0</v>
      </c>
      <c r="P1288">
        <v>0</v>
      </c>
      <c r="Q1288" s="4">
        <v>10</v>
      </c>
    </row>
    <row r="1289" spans="1:17" x14ac:dyDescent="0.25">
      <c r="A1289">
        <v>896</v>
      </c>
      <c r="B1289" t="s">
        <v>3778</v>
      </c>
      <c r="C1289">
        <v>134766</v>
      </c>
      <c r="D1289" t="s">
        <v>3175</v>
      </c>
      <c r="E1289" s="3" t="s">
        <v>1969</v>
      </c>
      <c r="F1289">
        <v>38231</v>
      </c>
      <c r="G1289" t="e">
        <v>#N/A</v>
      </c>
      <c r="H1289" t="s">
        <v>3175</v>
      </c>
      <c r="I1289">
        <v>134766</v>
      </c>
      <c r="J1289" t="e">
        <v>#N/A</v>
      </c>
      <c r="K1289" t="e">
        <v>#N/A</v>
      </c>
      <c r="L1289">
        <v>0</v>
      </c>
      <c r="M1289">
        <v>0</v>
      </c>
      <c r="N1289">
        <v>0</v>
      </c>
      <c r="O1289">
        <v>0</v>
      </c>
      <c r="P1289">
        <v>0</v>
      </c>
      <c r="Q1289" s="4">
        <v>10</v>
      </c>
    </row>
    <row r="1290" spans="1:17" x14ac:dyDescent="0.25">
      <c r="A1290">
        <v>332</v>
      </c>
      <c r="B1290" t="s">
        <v>58</v>
      </c>
      <c r="C1290">
        <v>134768</v>
      </c>
      <c r="D1290" t="s">
        <v>2340</v>
      </c>
      <c r="E1290" s="3" t="s">
        <v>1969</v>
      </c>
      <c r="F1290">
        <v>40422</v>
      </c>
      <c r="G1290" t="e">
        <v>#N/A</v>
      </c>
      <c r="H1290" t="s">
        <v>2340</v>
      </c>
      <c r="I1290">
        <v>134768</v>
      </c>
      <c r="J1290" t="e">
        <v>#N/A</v>
      </c>
      <c r="K1290" t="e">
        <v>#N/A</v>
      </c>
      <c r="L1290">
        <v>13.333333333333332</v>
      </c>
      <c r="M1290">
        <v>18.666666666666664</v>
      </c>
      <c r="N1290">
        <v>13.333333333333332</v>
      </c>
      <c r="O1290">
        <v>18.666666666666664</v>
      </c>
      <c r="P1290">
        <v>0</v>
      </c>
      <c r="Q1290" s="4">
        <v>10</v>
      </c>
    </row>
    <row r="1291" spans="1:17" x14ac:dyDescent="0.25">
      <c r="A1291">
        <v>886</v>
      </c>
      <c r="B1291" t="s">
        <v>82</v>
      </c>
      <c r="C1291">
        <v>134783</v>
      </c>
      <c r="D1291" t="s">
        <v>3102</v>
      </c>
      <c r="E1291" s="3" t="s">
        <v>4672</v>
      </c>
      <c r="F1291">
        <v>38236</v>
      </c>
      <c r="G1291" t="e">
        <v>#N/A</v>
      </c>
      <c r="H1291" t="s">
        <v>3102</v>
      </c>
      <c r="I1291">
        <v>134783</v>
      </c>
      <c r="J1291" t="e">
        <v>#N/A</v>
      </c>
      <c r="K1291" t="e">
        <v>#N/A</v>
      </c>
      <c r="L1291">
        <v>164.58333333333331</v>
      </c>
      <c r="M1291">
        <v>226.91666666666666</v>
      </c>
      <c r="N1291">
        <v>164.58333333333331</v>
      </c>
      <c r="O1291">
        <v>226.91666666666666</v>
      </c>
      <c r="P1291">
        <v>0</v>
      </c>
      <c r="Q1291" s="4">
        <v>10</v>
      </c>
    </row>
    <row r="1292" spans="1:17" x14ac:dyDescent="0.25">
      <c r="A1292">
        <v>393</v>
      </c>
      <c r="B1292" t="s">
        <v>134</v>
      </c>
      <c r="C1292">
        <v>134813</v>
      </c>
      <c r="D1292" t="s">
        <v>2656</v>
      </c>
      <c r="E1292" s="3" t="s">
        <v>4673</v>
      </c>
      <c r="F1292">
        <v>38231</v>
      </c>
      <c r="G1292" t="e">
        <v>#N/A</v>
      </c>
      <c r="H1292" t="s">
        <v>2656</v>
      </c>
      <c r="I1292">
        <v>134813</v>
      </c>
      <c r="J1292" t="e">
        <v>#N/A</v>
      </c>
      <c r="K1292" t="e">
        <v>#N/A</v>
      </c>
      <c r="L1292">
        <v>20.833333333333336</v>
      </c>
      <c r="M1292">
        <v>29.166666666666668</v>
      </c>
      <c r="N1292">
        <v>20.833333333333336</v>
      </c>
      <c r="O1292">
        <v>29.166666666666668</v>
      </c>
      <c r="P1292">
        <v>0</v>
      </c>
      <c r="Q1292" s="4">
        <v>10</v>
      </c>
    </row>
    <row r="1293" spans="1:17" x14ac:dyDescent="0.25">
      <c r="A1293">
        <v>304</v>
      </c>
      <c r="B1293" t="s">
        <v>36</v>
      </c>
      <c r="C1293">
        <v>134846</v>
      </c>
      <c r="D1293" t="s">
        <v>4765</v>
      </c>
      <c r="E1293" s="3" t="s">
        <v>1969</v>
      </c>
      <c r="F1293">
        <v>38278</v>
      </c>
      <c r="G1293" t="e">
        <v>#N/A</v>
      </c>
      <c r="H1293" t="s">
        <v>2133</v>
      </c>
      <c r="I1293">
        <v>134846</v>
      </c>
      <c r="J1293" t="e">
        <v>#N/A</v>
      </c>
      <c r="K1293" t="e">
        <v>#N/A</v>
      </c>
      <c r="L1293">
        <v>10.416666666666668</v>
      </c>
      <c r="M1293">
        <v>14.583333333333334</v>
      </c>
      <c r="N1293">
        <v>10.416666666666668</v>
      </c>
      <c r="O1293">
        <v>14.583333333333334</v>
      </c>
      <c r="P1293">
        <v>0</v>
      </c>
      <c r="Q1293" s="4">
        <v>10</v>
      </c>
    </row>
    <row r="1294" spans="1:17" x14ac:dyDescent="0.25">
      <c r="A1294">
        <v>878</v>
      </c>
      <c r="B1294" t="s">
        <v>55</v>
      </c>
      <c r="C1294">
        <v>134859</v>
      </c>
      <c r="D1294" t="s">
        <v>4766</v>
      </c>
      <c r="E1294" s="3" t="s">
        <v>1969</v>
      </c>
      <c r="F1294">
        <v>38299</v>
      </c>
      <c r="G1294" t="e">
        <v>#N/A</v>
      </c>
      <c r="H1294" t="e">
        <v>#N/A</v>
      </c>
      <c r="I1294" t="e">
        <v>#N/A</v>
      </c>
      <c r="J1294" t="e">
        <v>#N/A</v>
      </c>
      <c r="K1294" t="e">
        <v>#N/A</v>
      </c>
      <c r="L1294" t="e">
        <v>#N/A</v>
      </c>
      <c r="M1294" t="e">
        <v>#N/A</v>
      </c>
      <c r="N1294">
        <v>0</v>
      </c>
      <c r="O1294">
        <v>0</v>
      </c>
      <c r="P1294">
        <v>0</v>
      </c>
      <c r="Q1294" s="4">
        <v>10</v>
      </c>
    </row>
    <row r="1295" spans="1:17" x14ac:dyDescent="0.25">
      <c r="A1295">
        <v>342</v>
      </c>
      <c r="B1295" t="s">
        <v>3857</v>
      </c>
      <c r="C1295">
        <v>134865</v>
      </c>
      <c r="D1295" t="s">
        <v>2426</v>
      </c>
      <c r="E1295" s="3" t="s">
        <v>4673</v>
      </c>
      <c r="F1295">
        <v>38443</v>
      </c>
      <c r="G1295" t="e">
        <v>#N/A</v>
      </c>
      <c r="H1295" t="s">
        <v>2426</v>
      </c>
      <c r="I1295">
        <v>134865</v>
      </c>
      <c r="J1295" t="e">
        <v>#N/A</v>
      </c>
      <c r="K1295" t="e">
        <v>#N/A</v>
      </c>
      <c r="L1295">
        <v>97.5</v>
      </c>
      <c r="M1295">
        <v>136.5</v>
      </c>
      <c r="N1295">
        <v>97.5</v>
      </c>
      <c r="O1295">
        <v>136.5</v>
      </c>
      <c r="P1295">
        <v>0</v>
      </c>
      <c r="Q1295" s="4">
        <v>10</v>
      </c>
    </row>
    <row r="1296" spans="1:17" x14ac:dyDescent="0.25">
      <c r="A1296">
        <v>936</v>
      </c>
      <c r="B1296" t="s">
        <v>145</v>
      </c>
      <c r="C1296">
        <v>134870</v>
      </c>
      <c r="D1296" t="s">
        <v>3304</v>
      </c>
      <c r="E1296" s="3" t="s">
        <v>1969</v>
      </c>
      <c r="F1296">
        <v>38353</v>
      </c>
      <c r="G1296" t="e">
        <v>#N/A</v>
      </c>
      <c r="H1296" t="s">
        <v>3304</v>
      </c>
      <c r="I1296">
        <v>134870</v>
      </c>
      <c r="J1296" t="e">
        <v>#N/A</v>
      </c>
      <c r="K1296" t="e">
        <v>#N/A</v>
      </c>
      <c r="L1296">
        <v>13.333333333333332</v>
      </c>
      <c r="M1296">
        <v>18.666666666666664</v>
      </c>
      <c r="N1296">
        <v>13.333333333333332</v>
      </c>
      <c r="O1296">
        <v>18.666666666666664</v>
      </c>
      <c r="P1296">
        <v>0</v>
      </c>
      <c r="Q1296" s="4">
        <v>10</v>
      </c>
    </row>
    <row r="1297" spans="1:17" x14ac:dyDescent="0.25">
      <c r="A1297">
        <v>888</v>
      </c>
      <c r="B1297" t="s">
        <v>88</v>
      </c>
      <c r="C1297">
        <v>134872</v>
      </c>
      <c r="D1297" t="s">
        <v>3109</v>
      </c>
      <c r="E1297" s="3" t="s">
        <v>1969</v>
      </c>
      <c r="F1297">
        <v>38231</v>
      </c>
      <c r="G1297" t="e">
        <v>#N/A</v>
      </c>
      <c r="H1297" t="s">
        <v>3109</v>
      </c>
      <c r="I1297">
        <v>134872</v>
      </c>
      <c r="J1297" t="e">
        <v>#N/A</v>
      </c>
      <c r="K1297" t="e">
        <v>#N/A</v>
      </c>
      <c r="L1297">
        <v>31.25</v>
      </c>
      <c r="M1297">
        <v>43.75</v>
      </c>
      <c r="N1297">
        <v>31.25</v>
      </c>
      <c r="O1297">
        <v>43.75</v>
      </c>
      <c r="P1297">
        <v>0</v>
      </c>
      <c r="Q1297" s="4">
        <v>10</v>
      </c>
    </row>
    <row r="1298" spans="1:17" x14ac:dyDescent="0.25">
      <c r="A1298">
        <v>860</v>
      </c>
      <c r="B1298" t="s">
        <v>139</v>
      </c>
      <c r="C1298">
        <v>134880</v>
      </c>
      <c r="D1298" t="s">
        <v>4767</v>
      </c>
      <c r="E1298" s="3" t="s">
        <v>1969</v>
      </c>
      <c r="F1298">
        <v>38353</v>
      </c>
      <c r="G1298" t="e">
        <v>#N/A</v>
      </c>
      <c r="H1298" t="s">
        <v>2935</v>
      </c>
      <c r="I1298">
        <v>134880</v>
      </c>
      <c r="J1298" t="e">
        <v>#N/A</v>
      </c>
      <c r="K1298" t="e">
        <v>#N/A</v>
      </c>
      <c r="L1298">
        <v>22.916666666666664</v>
      </c>
      <c r="M1298">
        <v>32.083333333333329</v>
      </c>
      <c r="N1298">
        <v>22.916666666666664</v>
      </c>
      <c r="O1298">
        <v>32.083333333333329</v>
      </c>
      <c r="P1298">
        <v>0</v>
      </c>
      <c r="Q1298" s="4">
        <v>10</v>
      </c>
    </row>
    <row r="1299" spans="1:17" x14ac:dyDescent="0.25">
      <c r="A1299">
        <v>356</v>
      </c>
      <c r="B1299" t="s">
        <v>140</v>
      </c>
      <c r="C1299">
        <v>134883</v>
      </c>
      <c r="D1299" t="s">
        <v>2527</v>
      </c>
      <c r="E1299" s="3" t="s">
        <v>4670</v>
      </c>
      <c r="F1299">
        <v>38596</v>
      </c>
      <c r="G1299" t="e">
        <v>#N/A</v>
      </c>
      <c r="H1299" t="s">
        <v>2527</v>
      </c>
      <c r="I1299">
        <v>134883</v>
      </c>
      <c r="J1299" t="e">
        <v>#N/A</v>
      </c>
      <c r="K1299" t="e">
        <v>#N/A</v>
      </c>
      <c r="L1299">
        <v>7.5</v>
      </c>
      <c r="M1299">
        <v>15.166666666666666</v>
      </c>
      <c r="N1299">
        <v>7.5</v>
      </c>
      <c r="O1299">
        <v>15.166666666666666</v>
      </c>
      <c r="P1299">
        <v>1.01</v>
      </c>
      <c r="Q1299" s="4">
        <v>11</v>
      </c>
    </row>
    <row r="1300" spans="1:17" x14ac:dyDescent="0.25">
      <c r="A1300">
        <v>383</v>
      </c>
      <c r="B1300" t="s">
        <v>89</v>
      </c>
      <c r="C1300">
        <v>134884</v>
      </c>
      <c r="D1300" t="s">
        <v>2612</v>
      </c>
      <c r="E1300" s="3" t="s">
        <v>4673</v>
      </c>
      <c r="F1300">
        <v>38353</v>
      </c>
      <c r="G1300" t="e">
        <v>#N/A</v>
      </c>
      <c r="H1300" t="s">
        <v>2612</v>
      </c>
      <c r="I1300">
        <v>134884</v>
      </c>
      <c r="J1300" t="e">
        <v>#N/A</v>
      </c>
      <c r="K1300" t="e">
        <v>#N/A</v>
      </c>
      <c r="L1300">
        <v>114.58333333333334</v>
      </c>
      <c r="M1300">
        <v>169.16666666666669</v>
      </c>
      <c r="N1300">
        <v>114.58333333333334</v>
      </c>
      <c r="O1300">
        <v>169.16666666666669</v>
      </c>
      <c r="P1300">
        <v>0</v>
      </c>
      <c r="Q1300" s="4">
        <v>10</v>
      </c>
    </row>
    <row r="1301" spans="1:17" x14ac:dyDescent="0.25">
      <c r="A1301">
        <v>210</v>
      </c>
      <c r="B1301" t="s">
        <v>137</v>
      </c>
      <c r="C1301">
        <v>134903</v>
      </c>
      <c r="D1301" t="s">
        <v>2052</v>
      </c>
      <c r="E1301" s="3" t="s">
        <v>4670</v>
      </c>
      <c r="F1301">
        <v>38443</v>
      </c>
      <c r="G1301" t="e">
        <v>#N/A</v>
      </c>
      <c r="H1301" t="s">
        <v>2052</v>
      </c>
      <c r="I1301">
        <v>134903</v>
      </c>
      <c r="J1301" t="e">
        <v>#N/A</v>
      </c>
      <c r="K1301" t="e">
        <v>#N/A</v>
      </c>
      <c r="L1301">
        <v>7.5</v>
      </c>
      <c r="M1301">
        <v>10.5</v>
      </c>
      <c r="N1301">
        <v>7.5</v>
      </c>
      <c r="O1301">
        <v>10.5</v>
      </c>
      <c r="P1301">
        <v>1.18</v>
      </c>
      <c r="Q1301" s="4">
        <v>11</v>
      </c>
    </row>
    <row r="1302" spans="1:17" x14ac:dyDescent="0.25">
      <c r="A1302">
        <v>316</v>
      </c>
      <c r="B1302" t="s">
        <v>102</v>
      </c>
      <c r="C1302">
        <v>134919</v>
      </c>
      <c r="D1302" t="s">
        <v>2258</v>
      </c>
      <c r="E1302" s="3" t="s">
        <v>1969</v>
      </c>
      <c r="F1302">
        <v>38231</v>
      </c>
      <c r="G1302" t="e">
        <v>#N/A</v>
      </c>
      <c r="H1302" t="s">
        <v>2258</v>
      </c>
      <c r="I1302">
        <v>134919</v>
      </c>
      <c r="J1302" t="e">
        <v>#N/A</v>
      </c>
      <c r="K1302" t="e">
        <v>#N/A</v>
      </c>
      <c r="L1302">
        <v>25</v>
      </c>
      <c r="M1302">
        <v>35</v>
      </c>
      <c r="N1302">
        <v>25</v>
      </c>
      <c r="O1302">
        <v>35</v>
      </c>
      <c r="P1302">
        <v>0</v>
      </c>
      <c r="Q1302" s="4">
        <v>10</v>
      </c>
    </row>
    <row r="1303" spans="1:17" x14ac:dyDescent="0.25">
      <c r="A1303">
        <v>873</v>
      </c>
      <c r="B1303" t="s">
        <v>43</v>
      </c>
      <c r="C1303">
        <v>134937</v>
      </c>
      <c r="D1303" t="s">
        <v>2989</v>
      </c>
      <c r="E1303" s="3" t="s">
        <v>4673</v>
      </c>
      <c r="F1303">
        <v>38961</v>
      </c>
      <c r="G1303" t="e">
        <v>#N/A</v>
      </c>
      <c r="H1303" t="s">
        <v>2989</v>
      </c>
      <c r="I1303">
        <v>134937</v>
      </c>
      <c r="J1303" t="e">
        <v>#N/A</v>
      </c>
      <c r="K1303" t="e">
        <v>#N/A</v>
      </c>
      <c r="L1303">
        <v>71.25</v>
      </c>
      <c r="M1303">
        <v>105</v>
      </c>
      <c r="N1303">
        <v>71.25</v>
      </c>
      <c r="O1303">
        <v>105</v>
      </c>
      <c r="P1303">
        <v>0</v>
      </c>
      <c r="Q1303" s="4">
        <v>10</v>
      </c>
    </row>
    <row r="1304" spans="1:17" x14ac:dyDescent="0.25">
      <c r="A1304">
        <v>926</v>
      </c>
      <c r="B1304" t="s">
        <v>103</v>
      </c>
      <c r="C1304">
        <v>134958</v>
      </c>
      <c r="D1304" t="s">
        <v>3553</v>
      </c>
      <c r="E1304" s="3" t="s">
        <v>4670</v>
      </c>
      <c r="F1304">
        <v>39326</v>
      </c>
      <c r="G1304" t="e">
        <v>#N/A</v>
      </c>
      <c r="H1304" t="s">
        <v>3253</v>
      </c>
      <c r="I1304">
        <v>134958</v>
      </c>
      <c r="J1304" t="e">
        <v>#N/A</v>
      </c>
      <c r="K1304" t="e">
        <v>#N/A</v>
      </c>
      <c r="L1304">
        <v>4.166666666666667</v>
      </c>
      <c r="M1304">
        <v>5.8333333333333339</v>
      </c>
      <c r="N1304">
        <v>4.166666666666667</v>
      </c>
      <c r="O1304">
        <v>5.8333333333333339</v>
      </c>
      <c r="P1304">
        <v>1</v>
      </c>
      <c r="Q1304" s="4">
        <v>11</v>
      </c>
    </row>
    <row r="1305" spans="1:17" x14ac:dyDescent="0.25">
      <c r="A1305">
        <v>331</v>
      </c>
      <c r="B1305" t="s">
        <v>49</v>
      </c>
      <c r="C1305">
        <v>134970</v>
      </c>
      <c r="D1305" t="s">
        <v>4768</v>
      </c>
      <c r="E1305" s="3" t="s">
        <v>1969</v>
      </c>
      <c r="F1305">
        <v>38421</v>
      </c>
      <c r="G1305" t="e">
        <v>#N/A</v>
      </c>
      <c r="H1305" t="e">
        <v>#N/A</v>
      </c>
      <c r="I1305" t="e">
        <v>#N/A</v>
      </c>
      <c r="J1305" t="e">
        <v>#N/A</v>
      </c>
      <c r="K1305" t="e">
        <v>#N/A</v>
      </c>
      <c r="L1305" t="e">
        <v>#N/A</v>
      </c>
      <c r="M1305" t="e">
        <v>#N/A</v>
      </c>
      <c r="N1305">
        <v>0</v>
      </c>
      <c r="O1305">
        <v>0</v>
      </c>
      <c r="P1305">
        <v>0</v>
      </c>
      <c r="Q1305" s="4">
        <v>10</v>
      </c>
    </row>
    <row r="1306" spans="1:17" x14ac:dyDescent="0.25">
      <c r="A1306">
        <v>886</v>
      </c>
      <c r="B1306" t="s">
        <v>82</v>
      </c>
      <c r="C1306">
        <v>134971</v>
      </c>
      <c r="D1306" t="s">
        <v>3103</v>
      </c>
      <c r="E1306" s="3" t="s">
        <v>4672</v>
      </c>
      <c r="F1306">
        <v>38453</v>
      </c>
      <c r="G1306" t="e">
        <v>#N/A</v>
      </c>
      <c r="H1306" t="s">
        <v>3103</v>
      </c>
      <c r="I1306">
        <v>134971</v>
      </c>
      <c r="J1306" t="e">
        <v>#N/A</v>
      </c>
      <c r="K1306" t="e">
        <v>#N/A</v>
      </c>
      <c r="L1306">
        <v>86.25</v>
      </c>
      <c r="M1306">
        <v>120.75</v>
      </c>
      <c r="N1306">
        <v>86.25</v>
      </c>
      <c r="O1306">
        <v>120.75</v>
      </c>
      <c r="P1306">
        <v>0</v>
      </c>
      <c r="Q1306" s="4">
        <v>10</v>
      </c>
    </row>
    <row r="1307" spans="1:17" x14ac:dyDescent="0.25">
      <c r="A1307">
        <v>873</v>
      </c>
      <c r="B1307" t="s">
        <v>43</v>
      </c>
      <c r="C1307">
        <v>134972</v>
      </c>
      <c r="D1307" t="s">
        <v>2990</v>
      </c>
      <c r="E1307" s="3" t="s">
        <v>4673</v>
      </c>
      <c r="F1307">
        <v>38961</v>
      </c>
      <c r="G1307" t="e">
        <v>#N/A</v>
      </c>
      <c r="H1307" t="s">
        <v>2990</v>
      </c>
      <c r="I1307">
        <v>134972</v>
      </c>
      <c r="J1307" t="e">
        <v>#N/A</v>
      </c>
      <c r="K1307" t="e">
        <v>#N/A</v>
      </c>
      <c r="L1307">
        <v>100</v>
      </c>
      <c r="M1307">
        <v>140</v>
      </c>
      <c r="N1307">
        <v>100</v>
      </c>
      <c r="O1307">
        <v>140</v>
      </c>
      <c r="P1307">
        <v>0</v>
      </c>
      <c r="Q1307" s="4">
        <v>10</v>
      </c>
    </row>
    <row r="1308" spans="1:17" x14ac:dyDescent="0.25">
      <c r="A1308">
        <v>333</v>
      </c>
      <c r="B1308" t="s">
        <v>126</v>
      </c>
      <c r="C1308">
        <v>134993</v>
      </c>
      <c r="D1308" t="s">
        <v>5616</v>
      </c>
      <c r="E1308" s="3" t="s">
        <v>4700</v>
      </c>
      <c r="F1308">
        <v>38961</v>
      </c>
      <c r="G1308" t="e">
        <v>#N/A</v>
      </c>
      <c r="H1308" t="s">
        <v>5617</v>
      </c>
      <c r="I1308">
        <v>134993</v>
      </c>
      <c r="J1308">
        <v>1</v>
      </c>
      <c r="K1308">
        <v>1</v>
      </c>
      <c r="L1308" t="e">
        <v>#N/A</v>
      </c>
      <c r="M1308" t="e">
        <v>#N/A</v>
      </c>
      <c r="N1308">
        <v>1</v>
      </c>
      <c r="O1308">
        <v>1</v>
      </c>
      <c r="P1308">
        <v>1</v>
      </c>
      <c r="Q1308" s="4">
        <v>11</v>
      </c>
    </row>
    <row r="1309" spans="1:17" x14ac:dyDescent="0.25">
      <c r="A1309">
        <v>371</v>
      </c>
      <c r="B1309" t="s">
        <v>56</v>
      </c>
      <c r="C1309">
        <v>135007</v>
      </c>
      <c r="D1309" t="s">
        <v>5618</v>
      </c>
      <c r="E1309" s="3" t="s">
        <v>4700</v>
      </c>
      <c r="F1309">
        <v>38596</v>
      </c>
      <c r="G1309" t="e">
        <v>#N/A</v>
      </c>
      <c r="H1309" t="s">
        <v>5619</v>
      </c>
      <c r="I1309">
        <v>135007</v>
      </c>
      <c r="J1309">
        <v>2</v>
      </c>
      <c r="K1309">
        <v>2</v>
      </c>
      <c r="L1309" t="e">
        <v>#N/A</v>
      </c>
      <c r="M1309" t="e">
        <v>#N/A</v>
      </c>
      <c r="N1309">
        <v>2</v>
      </c>
      <c r="O1309">
        <v>2</v>
      </c>
      <c r="P1309">
        <v>1</v>
      </c>
      <c r="Q1309" s="4">
        <v>11</v>
      </c>
    </row>
    <row r="1310" spans="1:17" x14ac:dyDescent="0.25">
      <c r="A1310">
        <v>936</v>
      </c>
      <c r="B1310" t="s">
        <v>145</v>
      </c>
      <c r="C1310">
        <v>135009</v>
      </c>
      <c r="D1310" t="s">
        <v>3318</v>
      </c>
      <c r="E1310" s="3" t="s">
        <v>4680</v>
      </c>
      <c r="F1310">
        <v>38961</v>
      </c>
      <c r="G1310" t="e">
        <v>#N/A</v>
      </c>
      <c r="H1310" t="s">
        <v>3318</v>
      </c>
      <c r="I1310">
        <v>135009</v>
      </c>
      <c r="J1310" t="e">
        <v>#N/A</v>
      </c>
      <c r="K1310" t="e">
        <v>#N/A</v>
      </c>
      <c r="L1310">
        <v>8.75</v>
      </c>
      <c r="M1310">
        <v>12.25</v>
      </c>
      <c r="N1310">
        <v>8.75</v>
      </c>
      <c r="O1310">
        <v>12.25</v>
      </c>
      <c r="P1310">
        <v>1.06</v>
      </c>
      <c r="Q1310" s="4">
        <v>11</v>
      </c>
    </row>
    <row r="1311" spans="1:17" x14ac:dyDescent="0.25">
      <c r="A1311">
        <v>319</v>
      </c>
      <c r="B1311" t="s">
        <v>146</v>
      </c>
      <c r="C1311">
        <v>135010</v>
      </c>
      <c r="D1311" t="s">
        <v>2286</v>
      </c>
      <c r="E1311" s="3" t="s">
        <v>1969</v>
      </c>
      <c r="F1311">
        <v>38047</v>
      </c>
      <c r="G1311" t="e">
        <v>#N/A</v>
      </c>
      <c r="H1311" t="s">
        <v>2286</v>
      </c>
      <c r="I1311">
        <v>135010</v>
      </c>
      <c r="J1311" t="e">
        <v>#N/A</v>
      </c>
      <c r="K1311" t="e">
        <v>#N/A</v>
      </c>
      <c r="L1311">
        <v>31.25</v>
      </c>
      <c r="M1311">
        <v>43.75</v>
      </c>
      <c r="N1311">
        <v>31.25</v>
      </c>
      <c r="O1311">
        <v>43.75</v>
      </c>
      <c r="P1311">
        <v>0</v>
      </c>
      <c r="Q1311" s="4">
        <v>10</v>
      </c>
    </row>
    <row r="1312" spans="1:17" x14ac:dyDescent="0.25">
      <c r="A1312">
        <v>888</v>
      </c>
      <c r="B1312" t="s">
        <v>88</v>
      </c>
      <c r="C1312">
        <v>135012</v>
      </c>
      <c r="D1312" t="s">
        <v>3139</v>
      </c>
      <c r="E1312" s="3" t="s">
        <v>4673</v>
      </c>
      <c r="F1312">
        <v>38565</v>
      </c>
      <c r="G1312" t="e">
        <v>#N/A</v>
      </c>
      <c r="H1312" t="s">
        <v>3139</v>
      </c>
      <c r="I1312">
        <v>135012</v>
      </c>
      <c r="J1312" t="e">
        <v>#N/A</v>
      </c>
      <c r="K1312" t="e">
        <v>#N/A</v>
      </c>
      <c r="L1312">
        <v>51.666666666666671</v>
      </c>
      <c r="M1312">
        <v>73.5</v>
      </c>
      <c r="N1312">
        <v>51.666666666666671</v>
      </c>
      <c r="O1312">
        <v>73.5</v>
      </c>
      <c r="P1312">
        <v>0</v>
      </c>
      <c r="Q1312" s="4">
        <v>10</v>
      </c>
    </row>
    <row r="1313" spans="1:17" x14ac:dyDescent="0.25">
      <c r="A1313">
        <v>888</v>
      </c>
      <c r="B1313" t="s">
        <v>88</v>
      </c>
      <c r="C1313">
        <v>135013</v>
      </c>
      <c r="D1313" t="s">
        <v>3140</v>
      </c>
      <c r="E1313" s="3" t="s">
        <v>4673</v>
      </c>
      <c r="F1313">
        <v>38597</v>
      </c>
      <c r="G1313" t="e">
        <v>#N/A</v>
      </c>
      <c r="H1313" t="s">
        <v>3140</v>
      </c>
      <c r="I1313">
        <v>135013</v>
      </c>
      <c r="J1313" t="e">
        <v>#N/A</v>
      </c>
      <c r="K1313" t="e">
        <v>#N/A</v>
      </c>
      <c r="L1313">
        <v>67.083333333333329</v>
      </c>
      <c r="M1313">
        <v>102.66666666666666</v>
      </c>
      <c r="N1313">
        <v>67.083333333333329</v>
      </c>
      <c r="O1313">
        <v>102.66666666666666</v>
      </c>
      <c r="P1313">
        <v>0</v>
      </c>
      <c r="Q1313" s="4">
        <v>10</v>
      </c>
    </row>
    <row r="1314" spans="1:17" x14ac:dyDescent="0.25">
      <c r="A1314">
        <v>888</v>
      </c>
      <c r="B1314" t="s">
        <v>88</v>
      </c>
      <c r="C1314">
        <v>135014</v>
      </c>
      <c r="D1314" t="s">
        <v>3141</v>
      </c>
      <c r="E1314" s="3" t="s">
        <v>4673</v>
      </c>
      <c r="F1314">
        <v>38597</v>
      </c>
      <c r="G1314" t="e">
        <v>#N/A</v>
      </c>
      <c r="H1314" t="s">
        <v>3141</v>
      </c>
      <c r="I1314">
        <v>135014</v>
      </c>
      <c r="J1314" t="e">
        <v>#N/A</v>
      </c>
      <c r="K1314" t="e">
        <v>#N/A</v>
      </c>
      <c r="L1314">
        <v>50</v>
      </c>
      <c r="M1314">
        <v>70</v>
      </c>
      <c r="N1314">
        <v>50</v>
      </c>
      <c r="O1314">
        <v>70</v>
      </c>
      <c r="P1314">
        <v>0</v>
      </c>
      <c r="Q1314" s="4">
        <v>10</v>
      </c>
    </row>
    <row r="1315" spans="1:17" x14ac:dyDescent="0.25">
      <c r="A1315">
        <v>888</v>
      </c>
      <c r="B1315" t="s">
        <v>88</v>
      </c>
      <c r="C1315">
        <v>135015</v>
      </c>
      <c r="D1315" t="s">
        <v>4769</v>
      </c>
      <c r="E1315" s="3" t="s">
        <v>4673</v>
      </c>
      <c r="F1315">
        <v>38565</v>
      </c>
      <c r="G1315" t="e">
        <v>#N/A</v>
      </c>
      <c r="H1315" t="s">
        <v>3142</v>
      </c>
      <c r="I1315">
        <v>135015</v>
      </c>
      <c r="J1315" t="e">
        <v>#N/A</v>
      </c>
      <c r="K1315" t="e">
        <v>#N/A</v>
      </c>
      <c r="L1315">
        <v>65</v>
      </c>
      <c r="M1315">
        <v>92.75</v>
      </c>
      <c r="N1315">
        <v>65</v>
      </c>
      <c r="O1315">
        <v>92.75</v>
      </c>
      <c r="P1315">
        <v>0</v>
      </c>
      <c r="Q1315" s="4">
        <v>10</v>
      </c>
    </row>
    <row r="1316" spans="1:17" x14ac:dyDescent="0.25">
      <c r="A1316">
        <v>885</v>
      </c>
      <c r="B1316" t="s">
        <v>171</v>
      </c>
      <c r="C1316">
        <v>135046</v>
      </c>
      <c r="D1316" t="s">
        <v>3055</v>
      </c>
      <c r="E1316" s="3" t="s">
        <v>4668</v>
      </c>
      <c r="F1316">
        <v>39326</v>
      </c>
      <c r="G1316" t="e">
        <v>#N/A</v>
      </c>
      <c r="H1316" t="s">
        <v>3055</v>
      </c>
      <c r="I1316">
        <v>135046</v>
      </c>
      <c r="J1316" t="e">
        <v>#N/A</v>
      </c>
      <c r="K1316" t="e">
        <v>#N/A</v>
      </c>
      <c r="L1316">
        <v>4.166666666666667</v>
      </c>
      <c r="M1316">
        <v>5.8333333333333339</v>
      </c>
      <c r="N1316">
        <v>4.166666666666667</v>
      </c>
      <c r="O1316">
        <v>5.8333333333333339</v>
      </c>
      <c r="P1316">
        <v>1</v>
      </c>
      <c r="Q1316" s="4">
        <v>11</v>
      </c>
    </row>
    <row r="1317" spans="1:17" x14ac:dyDescent="0.25">
      <c r="A1317">
        <v>869</v>
      </c>
      <c r="B1317" t="s">
        <v>160</v>
      </c>
      <c r="C1317">
        <v>135079</v>
      </c>
      <c r="D1317" t="s">
        <v>2975</v>
      </c>
      <c r="E1317" s="3" t="s">
        <v>4670</v>
      </c>
      <c r="F1317">
        <v>38596</v>
      </c>
      <c r="G1317" t="e">
        <v>#N/A</v>
      </c>
      <c r="H1317" t="s">
        <v>2975</v>
      </c>
      <c r="I1317">
        <v>135079</v>
      </c>
      <c r="J1317" t="e">
        <v>#N/A</v>
      </c>
      <c r="K1317" t="e">
        <v>#N/A</v>
      </c>
      <c r="L1317">
        <v>6.25</v>
      </c>
      <c r="M1317">
        <v>8.75</v>
      </c>
      <c r="N1317">
        <v>6.25</v>
      </c>
      <c r="O1317">
        <v>8.75</v>
      </c>
      <c r="P1317">
        <v>1.04</v>
      </c>
      <c r="Q1317" s="4">
        <v>11</v>
      </c>
    </row>
    <row r="1318" spans="1:17" x14ac:dyDescent="0.25">
      <c r="A1318">
        <v>886</v>
      </c>
      <c r="B1318" t="s">
        <v>82</v>
      </c>
      <c r="C1318">
        <v>135125</v>
      </c>
      <c r="D1318" t="s">
        <v>3076</v>
      </c>
      <c r="E1318" s="3" t="s">
        <v>4670</v>
      </c>
      <c r="F1318">
        <v>39692</v>
      </c>
      <c r="G1318" t="e">
        <v>#N/A</v>
      </c>
      <c r="H1318" t="s">
        <v>3076</v>
      </c>
      <c r="I1318">
        <v>135125</v>
      </c>
      <c r="J1318" t="e">
        <v>#N/A</v>
      </c>
      <c r="K1318" t="e">
        <v>#N/A</v>
      </c>
      <c r="L1318">
        <v>3.333333333333333</v>
      </c>
      <c r="M1318">
        <v>4.6666666666666661</v>
      </c>
      <c r="N1318">
        <v>3.333333333333333</v>
      </c>
      <c r="O1318">
        <v>4.6666666666666661</v>
      </c>
      <c r="P1318">
        <v>1</v>
      </c>
      <c r="Q1318" s="4">
        <v>11</v>
      </c>
    </row>
    <row r="1319" spans="1:17" x14ac:dyDescent="0.25">
      <c r="A1319">
        <v>886</v>
      </c>
      <c r="B1319" t="s">
        <v>82</v>
      </c>
      <c r="C1319">
        <v>135130</v>
      </c>
      <c r="D1319" t="s">
        <v>3077</v>
      </c>
      <c r="E1319" s="3" t="s">
        <v>4679</v>
      </c>
      <c r="F1319">
        <v>39326</v>
      </c>
      <c r="G1319" t="e">
        <v>#N/A</v>
      </c>
      <c r="H1319" t="s">
        <v>3077</v>
      </c>
      <c r="I1319">
        <v>135130</v>
      </c>
      <c r="J1319" t="e">
        <v>#N/A</v>
      </c>
      <c r="K1319" t="e">
        <v>#N/A</v>
      </c>
      <c r="L1319">
        <v>12.5</v>
      </c>
      <c r="M1319">
        <v>17.5</v>
      </c>
      <c r="N1319">
        <v>12.5</v>
      </c>
      <c r="O1319">
        <v>17.5</v>
      </c>
      <c r="P1319">
        <v>1</v>
      </c>
      <c r="Q1319" s="4">
        <v>11</v>
      </c>
    </row>
    <row r="1320" spans="1:17" x14ac:dyDescent="0.25">
      <c r="A1320">
        <v>896</v>
      </c>
      <c r="B1320" t="s">
        <v>3778</v>
      </c>
      <c r="C1320">
        <v>135136</v>
      </c>
      <c r="D1320" t="s">
        <v>3180</v>
      </c>
      <c r="E1320" s="3" t="s">
        <v>4670</v>
      </c>
      <c r="F1320">
        <v>39326</v>
      </c>
      <c r="G1320" t="e">
        <v>#N/A</v>
      </c>
      <c r="H1320" t="s">
        <v>3180</v>
      </c>
      <c r="I1320">
        <v>135136</v>
      </c>
      <c r="J1320" t="e">
        <v>#N/A</v>
      </c>
      <c r="K1320" t="e">
        <v>#N/A</v>
      </c>
      <c r="L1320">
        <v>4.166666666666667</v>
      </c>
      <c r="M1320">
        <v>5.8333333333333339</v>
      </c>
      <c r="N1320">
        <v>4.166666666666667</v>
      </c>
      <c r="O1320">
        <v>5.8333333333333339</v>
      </c>
      <c r="P1320">
        <v>1</v>
      </c>
      <c r="Q1320" s="4">
        <v>11</v>
      </c>
    </row>
    <row r="1321" spans="1:17" x14ac:dyDescent="0.25">
      <c r="A1321">
        <v>333</v>
      </c>
      <c r="B1321" t="s">
        <v>126</v>
      </c>
      <c r="C1321">
        <v>135170</v>
      </c>
      <c r="D1321" t="s">
        <v>5620</v>
      </c>
      <c r="E1321" s="3" t="s">
        <v>4700</v>
      </c>
      <c r="F1321">
        <v>39326</v>
      </c>
      <c r="G1321" t="e">
        <v>#N/A</v>
      </c>
      <c r="H1321" t="s">
        <v>5621</v>
      </c>
      <c r="I1321">
        <v>135170</v>
      </c>
      <c r="J1321">
        <v>3</v>
      </c>
      <c r="K1321">
        <v>3</v>
      </c>
      <c r="L1321" t="e">
        <v>#N/A</v>
      </c>
      <c r="M1321" t="e">
        <v>#N/A</v>
      </c>
      <c r="N1321">
        <v>3</v>
      </c>
      <c r="O1321">
        <v>3</v>
      </c>
      <c r="P1321">
        <v>1</v>
      </c>
      <c r="Q1321" s="4">
        <v>11</v>
      </c>
    </row>
    <row r="1322" spans="1:17" x14ac:dyDescent="0.25">
      <c r="A1322">
        <v>865</v>
      </c>
      <c r="B1322" t="s">
        <v>166</v>
      </c>
      <c r="C1322">
        <v>135177</v>
      </c>
      <c r="D1322" t="s">
        <v>4382</v>
      </c>
      <c r="E1322" s="3" t="s">
        <v>4679</v>
      </c>
      <c r="F1322">
        <v>39326</v>
      </c>
      <c r="G1322" t="e">
        <v>#N/A</v>
      </c>
      <c r="H1322" t="s">
        <v>2948</v>
      </c>
      <c r="I1322">
        <v>135177</v>
      </c>
      <c r="J1322" t="e">
        <v>#N/A</v>
      </c>
      <c r="K1322" t="e">
        <v>#N/A</v>
      </c>
      <c r="L1322">
        <v>8.3333333333333339</v>
      </c>
      <c r="M1322">
        <v>11.666666666666668</v>
      </c>
      <c r="N1322">
        <v>8.3333333333333339</v>
      </c>
      <c r="O1322">
        <v>11.666666666666668</v>
      </c>
      <c r="P1322">
        <v>1.01</v>
      </c>
      <c r="Q1322" s="4">
        <v>11</v>
      </c>
    </row>
    <row r="1323" spans="1:17" x14ac:dyDescent="0.25">
      <c r="A1323">
        <v>359</v>
      </c>
      <c r="B1323" t="s">
        <v>165</v>
      </c>
      <c r="C1323">
        <v>135199</v>
      </c>
      <c r="D1323" t="s">
        <v>2562</v>
      </c>
      <c r="E1323" s="3" t="s">
        <v>4673</v>
      </c>
      <c r="F1323">
        <v>39692</v>
      </c>
      <c r="G1323" t="e">
        <v>#N/A</v>
      </c>
      <c r="H1323" t="s">
        <v>2562</v>
      </c>
      <c r="I1323">
        <v>135199</v>
      </c>
      <c r="J1323" t="e">
        <v>#N/A</v>
      </c>
      <c r="K1323" t="e">
        <v>#N/A</v>
      </c>
      <c r="L1323">
        <v>36.666666666666664</v>
      </c>
      <c r="M1323">
        <v>51.333333333333329</v>
      </c>
      <c r="N1323">
        <v>36.666666666666664</v>
      </c>
      <c r="O1323">
        <v>51.333333333333329</v>
      </c>
      <c r="P1323">
        <v>0</v>
      </c>
      <c r="Q1323" s="4">
        <v>10</v>
      </c>
    </row>
    <row r="1324" spans="1:17" x14ac:dyDescent="0.25">
      <c r="A1324">
        <v>354</v>
      </c>
      <c r="B1324" t="s">
        <v>122</v>
      </c>
      <c r="C1324">
        <v>135200</v>
      </c>
      <c r="D1324" t="s">
        <v>2500</v>
      </c>
      <c r="E1324" s="3" t="s">
        <v>4673</v>
      </c>
      <c r="F1324">
        <v>39326</v>
      </c>
      <c r="G1324" t="e">
        <v>#N/A</v>
      </c>
      <c r="H1324" t="s">
        <v>2500</v>
      </c>
      <c r="I1324">
        <v>135200</v>
      </c>
      <c r="J1324" t="e">
        <v>#N/A</v>
      </c>
      <c r="K1324" t="e">
        <v>#N/A</v>
      </c>
      <c r="L1324">
        <v>54.166666666666671</v>
      </c>
      <c r="M1324">
        <v>75.833333333333343</v>
      </c>
      <c r="N1324">
        <v>54.166666666666671</v>
      </c>
      <c r="O1324">
        <v>75.833333333333343</v>
      </c>
      <c r="P1324">
        <v>0</v>
      </c>
      <c r="Q1324" s="4">
        <v>10</v>
      </c>
    </row>
    <row r="1325" spans="1:17" x14ac:dyDescent="0.25">
      <c r="A1325">
        <v>354</v>
      </c>
      <c r="B1325" t="s">
        <v>122</v>
      </c>
      <c r="C1325">
        <v>135201</v>
      </c>
      <c r="D1325" t="s">
        <v>2501</v>
      </c>
      <c r="E1325" s="3" t="s">
        <v>4673</v>
      </c>
      <c r="F1325">
        <v>39326</v>
      </c>
      <c r="G1325" t="e">
        <v>#N/A</v>
      </c>
      <c r="H1325" t="s">
        <v>2501</v>
      </c>
      <c r="I1325">
        <v>135201</v>
      </c>
      <c r="J1325" t="e">
        <v>#N/A</v>
      </c>
      <c r="K1325" t="e">
        <v>#N/A</v>
      </c>
      <c r="L1325">
        <v>51.666666666666671</v>
      </c>
      <c r="M1325">
        <v>72.333333333333343</v>
      </c>
      <c r="N1325">
        <v>51.666666666666671</v>
      </c>
      <c r="O1325">
        <v>72.333333333333343</v>
      </c>
      <c r="P1325">
        <v>0</v>
      </c>
      <c r="Q1325" s="4">
        <v>10</v>
      </c>
    </row>
    <row r="1326" spans="1:17" x14ac:dyDescent="0.25">
      <c r="A1326">
        <v>354</v>
      </c>
      <c r="B1326" t="s">
        <v>122</v>
      </c>
      <c r="C1326">
        <v>135202</v>
      </c>
      <c r="D1326" t="s">
        <v>2502</v>
      </c>
      <c r="E1326" s="3" t="s">
        <v>4673</v>
      </c>
      <c r="F1326">
        <v>39326</v>
      </c>
      <c r="G1326" t="e">
        <v>#N/A</v>
      </c>
      <c r="H1326" t="s">
        <v>2502</v>
      </c>
      <c r="I1326">
        <v>135202</v>
      </c>
      <c r="J1326" t="e">
        <v>#N/A</v>
      </c>
      <c r="K1326" t="e">
        <v>#N/A</v>
      </c>
      <c r="L1326">
        <v>141.66666666666666</v>
      </c>
      <c r="M1326">
        <v>198.33333333333331</v>
      </c>
      <c r="N1326">
        <v>141.66666666666666</v>
      </c>
      <c r="O1326">
        <v>198.33333333333331</v>
      </c>
      <c r="P1326">
        <v>0</v>
      </c>
      <c r="Q1326" s="4">
        <v>10</v>
      </c>
    </row>
    <row r="1327" spans="1:17" x14ac:dyDescent="0.25">
      <c r="A1327">
        <v>310</v>
      </c>
      <c r="B1327" t="s">
        <v>72</v>
      </c>
      <c r="C1327">
        <v>135211</v>
      </c>
      <c r="D1327" t="s">
        <v>2205</v>
      </c>
      <c r="E1327" s="3" t="s">
        <v>4670</v>
      </c>
      <c r="F1327">
        <v>39326</v>
      </c>
      <c r="G1327" t="e">
        <v>#N/A</v>
      </c>
      <c r="H1327" t="s">
        <v>2205</v>
      </c>
      <c r="I1327">
        <v>135211</v>
      </c>
      <c r="J1327" t="e">
        <v>#N/A</v>
      </c>
      <c r="K1327" t="e">
        <v>#N/A</v>
      </c>
      <c r="L1327">
        <v>2.5</v>
      </c>
      <c r="M1327">
        <v>3.5</v>
      </c>
      <c r="N1327">
        <v>2.5</v>
      </c>
      <c r="O1327">
        <v>3.5</v>
      </c>
      <c r="P1327">
        <v>1.1000000000000001</v>
      </c>
      <c r="Q1327" s="4">
        <v>11</v>
      </c>
    </row>
    <row r="1328" spans="1:17" x14ac:dyDescent="0.25">
      <c r="A1328">
        <v>886</v>
      </c>
      <c r="B1328" t="s">
        <v>82</v>
      </c>
      <c r="C1328">
        <v>135212</v>
      </c>
      <c r="D1328" t="s">
        <v>3078</v>
      </c>
      <c r="E1328" s="3" t="s">
        <v>4679</v>
      </c>
      <c r="F1328">
        <v>39326</v>
      </c>
      <c r="G1328" t="e">
        <v>#N/A</v>
      </c>
      <c r="H1328" t="s">
        <v>3078</v>
      </c>
      <c r="I1328">
        <v>135212</v>
      </c>
      <c r="J1328" t="e">
        <v>#N/A</v>
      </c>
      <c r="K1328" t="e">
        <v>#N/A</v>
      </c>
      <c r="L1328">
        <v>5.8333333333333339</v>
      </c>
      <c r="M1328">
        <v>8.1666666666666679</v>
      </c>
      <c r="N1328">
        <v>5.8333333333333339</v>
      </c>
      <c r="O1328">
        <v>8.1666666666666679</v>
      </c>
      <c r="P1328">
        <v>1</v>
      </c>
      <c r="Q1328" s="4">
        <v>11</v>
      </c>
    </row>
    <row r="1329" spans="1:17" x14ac:dyDescent="0.25">
      <c r="A1329">
        <v>380</v>
      </c>
      <c r="B1329" t="s">
        <v>35</v>
      </c>
      <c r="C1329">
        <v>135228</v>
      </c>
      <c r="D1329" t="s">
        <v>2582</v>
      </c>
      <c r="E1329" s="3" t="s">
        <v>4673</v>
      </c>
      <c r="F1329">
        <v>40287</v>
      </c>
      <c r="G1329" t="e">
        <v>#N/A</v>
      </c>
      <c r="H1329" t="s">
        <v>2582</v>
      </c>
      <c r="I1329">
        <v>135228</v>
      </c>
      <c r="J1329" t="e">
        <v>#N/A</v>
      </c>
      <c r="K1329" t="e">
        <v>#N/A</v>
      </c>
      <c r="L1329">
        <v>104.58333333333334</v>
      </c>
      <c r="M1329">
        <v>146.41666666666669</v>
      </c>
      <c r="N1329">
        <v>104.58333333333334</v>
      </c>
      <c r="O1329">
        <v>146.41666666666669</v>
      </c>
      <c r="P1329">
        <v>0</v>
      </c>
      <c r="Q1329" s="4">
        <v>10</v>
      </c>
    </row>
    <row r="1330" spans="1:17" x14ac:dyDescent="0.25">
      <c r="A1330">
        <v>305</v>
      </c>
      <c r="B1330" t="s">
        <v>39</v>
      </c>
      <c r="C1330">
        <v>135232</v>
      </c>
      <c r="D1330" t="s">
        <v>2144</v>
      </c>
      <c r="E1330" s="3" t="s">
        <v>4673</v>
      </c>
      <c r="F1330">
        <v>39326</v>
      </c>
      <c r="G1330" t="e">
        <v>#N/A</v>
      </c>
      <c r="H1330" t="s">
        <v>2144</v>
      </c>
      <c r="I1330">
        <v>135232</v>
      </c>
      <c r="J1330" t="e">
        <v>#N/A</v>
      </c>
      <c r="K1330" t="e">
        <v>#N/A</v>
      </c>
      <c r="L1330">
        <v>132.91666666666666</v>
      </c>
      <c r="M1330">
        <v>186.08333333333331</v>
      </c>
      <c r="N1330">
        <v>132.91666666666666</v>
      </c>
      <c r="O1330">
        <v>186.08333333333331</v>
      </c>
      <c r="P1330">
        <v>0</v>
      </c>
      <c r="Q1330" s="4">
        <v>10</v>
      </c>
    </row>
    <row r="1331" spans="1:17" x14ac:dyDescent="0.25">
      <c r="A1331">
        <v>306</v>
      </c>
      <c r="B1331" t="s">
        <v>50</v>
      </c>
      <c r="C1331">
        <v>135249</v>
      </c>
      <c r="D1331" t="s">
        <v>5622</v>
      </c>
      <c r="E1331" s="3" t="s">
        <v>4700</v>
      </c>
      <c r="F1331">
        <v>39326</v>
      </c>
      <c r="G1331" t="e">
        <v>#N/A</v>
      </c>
      <c r="H1331" t="s">
        <v>5623</v>
      </c>
      <c r="I1331">
        <v>135249</v>
      </c>
      <c r="J1331">
        <v>9</v>
      </c>
      <c r="K1331">
        <v>9</v>
      </c>
      <c r="L1331" t="e">
        <v>#N/A</v>
      </c>
      <c r="M1331" t="e">
        <v>#N/A</v>
      </c>
      <c r="N1331">
        <v>9</v>
      </c>
      <c r="O1331">
        <v>9</v>
      </c>
      <c r="P1331">
        <v>1.08</v>
      </c>
      <c r="Q1331" s="4">
        <v>11</v>
      </c>
    </row>
    <row r="1332" spans="1:17" x14ac:dyDescent="0.25">
      <c r="A1332">
        <v>333</v>
      </c>
      <c r="B1332" t="s">
        <v>126</v>
      </c>
      <c r="C1332">
        <v>135253</v>
      </c>
      <c r="D1332" t="s">
        <v>2355</v>
      </c>
      <c r="E1332" s="3" t="s">
        <v>1969</v>
      </c>
      <c r="F1332">
        <v>39230</v>
      </c>
      <c r="G1332" t="e">
        <v>#N/A</v>
      </c>
      <c r="H1332" t="s">
        <v>2355</v>
      </c>
      <c r="I1332">
        <v>135253</v>
      </c>
      <c r="J1332" t="e">
        <v>#N/A</v>
      </c>
      <c r="K1332" t="e">
        <v>#N/A</v>
      </c>
      <c r="L1332">
        <v>10.416666666666668</v>
      </c>
      <c r="M1332">
        <v>14.583333333333334</v>
      </c>
      <c r="N1332">
        <v>10.416666666666668</v>
      </c>
      <c r="O1332">
        <v>14.583333333333334</v>
      </c>
      <c r="P1332">
        <v>0</v>
      </c>
      <c r="Q1332" s="4">
        <v>10</v>
      </c>
    </row>
    <row r="1333" spans="1:17" x14ac:dyDescent="0.25">
      <c r="A1333">
        <v>333</v>
      </c>
      <c r="B1333" t="s">
        <v>126</v>
      </c>
      <c r="C1333">
        <v>135254</v>
      </c>
      <c r="D1333" t="s">
        <v>2356</v>
      </c>
      <c r="E1333" s="3" t="s">
        <v>1969</v>
      </c>
      <c r="F1333">
        <v>39216</v>
      </c>
      <c r="G1333" t="e">
        <v>#N/A</v>
      </c>
      <c r="H1333" t="s">
        <v>2356</v>
      </c>
      <c r="I1333">
        <v>135254</v>
      </c>
      <c r="J1333" t="e">
        <v>#N/A</v>
      </c>
      <c r="K1333" t="e">
        <v>#N/A</v>
      </c>
      <c r="L1333">
        <v>75</v>
      </c>
      <c r="M1333">
        <v>105</v>
      </c>
      <c r="N1333">
        <v>75</v>
      </c>
      <c r="O1333">
        <v>105</v>
      </c>
      <c r="P1333">
        <v>0</v>
      </c>
      <c r="Q1333" s="4">
        <v>10</v>
      </c>
    </row>
    <row r="1334" spans="1:17" x14ac:dyDescent="0.25">
      <c r="A1334">
        <v>210</v>
      </c>
      <c r="B1334" t="s">
        <v>137</v>
      </c>
      <c r="C1334">
        <v>135260</v>
      </c>
      <c r="D1334" t="s">
        <v>2045</v>
      </c>
      <c r="E1334" s="3" t="s">
        <v>1969</v>
      </c>
      <c r="F1334">
        <v>39692</v>
      </c>
      <c r="G1334" t="e">
        <v>#N/A</v>
      </c>
      <c r="H1334" t="s">
        <v>2045</v>
      </c>
      <c r="I1334">
        <v>135260</v>
      </c>
      <c r="J1334" t="e">
        <v>#N/A</v>
      </c>
      <c r="K1334" t="e">
        <v>#N/A</v>
      </c>
      <c r="L1334">
        <v>39.583333333333336</v>
      </c>
      <c r="M1334">
        <v>55.416666666666671</v>
      </c>
      <c r="N1334">
        <v>39.583333333333336</v>
      </c>
      <c r="O1334">
        <v>55.416666666666671</v>
      </c>
      <c r="P1334">
        <v>0</v>
      </c>
      <c r="Q1334" s="4">
        <v>10</v>
      </c>
    </row>
    <row r="1335" spans="1:17" x14ac:dyDescent="0.25">
      <c r="A1335">
        <v>373</v>
      </c>
      <c r="B1335" t="s">
        <v>128</v>
      </c>
      <c r="C1335">
        <v>135287</v>
      </c>
      <c r="D1335" t="s">
        <v>2576</v>
      </c>
      <c r="E1335" s="3" t="s">
        <v>4673</v>
      </c>
      <c r="F1335">
        <v>39692</v>
      </c>
      <c r="G1335" t="e">
        <v>#N/A</v>
      </c>
      <c r="H1335" t="s">
        <v>2576</v>
      </c>
      <c r="I1335">
        <v>135287</v>
      </c>
      <c r="J1335" t="e">
        <v>#N/A</v>
      </c>
      <c r="K1335" t="e">
        <v>#N/A</v>
      </c>
      <c r="L1335">
        <v>93.75</v>
      </c>
      <c r="M1335">
        <v>131.25</v>
      </c>
      <c r="N1335">
        <v>93.75</v>
      </c>
      <c r="O1335">
        <v>131.25</v>
      </c>
      <c r="P1335">
        <v>0</v>
      </c>
      <c r="Q1335" s="4">
        <v>10</v>
      </c>
    </row>
    <row r="1336" spans="1:17" x14ac:dyDescent="0.25">
      <c r="A1336">
        <v>333</v>
      </c>
      <c r="B1336" t="s">
        <v>126</v>
      </c>
      <c r="C1336">
        <v>135288</v>
      </c>
      <c r="D1336" t="s">
        <v>2365</v>
      </c>
      <c r="E1336" s="3" t="s">
        <v>4670</v>
      </c>
      <c r="F1336">
        <v>39326</v>
      </c>
      <c r="G1336" t="e">
        <v>#N/A</v>
      </c>
      <c r="H1336" t="s">
        <v>2365</v>
      </c>
      <c r="I1336">
        <v>135288</v>
      </c>
      <c r="J1336" t="e">
        <v>#N/A</v>
      </c>
      <c r="K1336" t="e">
        <v>#N/A</v>
      </c>
      <c r="L1336">
        <v>4.166666666666667</v>
      </c>
      <c r="M1336">
        <v>5.8333333333333339</v>
      </c>
      <c r="N1336">
        <v>4.166666666666667</v>
      </c>
      <c r="O1336">
        <v>5.8333333333333339</v>
      </c>
      <c r="P1336">
        <v>1</v>
      </c>
      <c r="Q1336" s="4">
        <v>11</v>
      </c>
    </row>
    <row r="1337" spans="1:17" x14ac:dyDescent="0.25">
      <c r="A1337">
        <v>886</v>
      </c>
      <c r="B1337" t="s">
        <v>82</v>
      </c>
      <c r="C1337">
        <v>135290</v>
      </c>
      <c r="D1337" t="s">
        <v>4145</v>
      </c>
      <c r="E1337" s="3" t="s">
        <v>4700</v>
      </c>
      <c r="F1337">
        <v>39326</v>
      </c>
      <c r="G1337" t="e">
        <v>#N/A</v>
      </c>
      <c r="H1337" t="s">
        <v>1561</v>
      </c>
      <c r="I1337">
        <v>135290</v>
      </c>
      <c r="J1337">
        <v>20</v>
      </c>
      <c r="K1337">
        <v>24</v>
      </c>
      <c r="L1337" t="e">
        <v>#N/A</v>
      </c>
      <c r="M1337" t="e">
        <v>#N/A</v>
      </c>
      <c r="N1337">
        <v>20</v>
      </c>
      <c r="O1337">
        <v>24</v>
      </c>
      <c r="P1337">
        <v>1</v>
      </c>
      <c r="Q1337" s="4">
        <v>11</v>
      </c>
    </row>
    <row r="1338" spans="1:17" x14ac:dyDescent="0.25">
      <c r="A1338">
        <v>803</v>
      </c>
      <c r="B1338" t="s">
        <v>133</v>
      </c>
      <c r="C1338">
        <v>135295</v>
      </c>
      <c r="D1338" t="s">
        <v>5624</v>
      </c>
      <c r="E1338" s="3" t="s">
        <v>4700</v>
      </c>
      <c r="F1338">
        <v>39326</v>
      </c>
      <c r="G1338" t="e">
        <v>#N/A</v>
      </c>
      <c r="H1338" t="s">
        <v>5625</v>
      </c>
      <c r="I1338">
        <v>135295</v>
      </c>
      <c r="J1338">
        <v>1</v>
      </c>
      <c r="K1338">
        <v>2</v>
      </c>
      <c r="L1338" t="e">
        <v>#N/A</v>
      </c>
      <c r="M1338" t="e">
        <v>#N/A</v>
      </c>
      <c r="N1338">
        <v>1</v>
      </c>
      <c r="O1338">
        <v>2</v>
      </c>
      <c r="P1338">
        <v>1.02</v>
      </c>
      <c r="Q1338" s="4">
        <v>11</v>
      </c>
    </row>
    <row r="1339" spans="1:17" x14ac:dyDescent="0.25">
      <c r="A1339">
        <v>352</v>
      </c>
      <c r="B1339" t="s">
        <v>96</v>
      </c>
      <c r="C1339">
        <v>135296</v>
      </c>
      <c r="D1339" t="s">
        <v>3824</v>
      </c>
      <c r="E1339" s="3" t="s">
        <v>4700</v>
      </c>
      <c r="F1339">
        <v>39326</v>
      </c>
      <c r="G1339" t="e">
        <v>#N/A</v>
      </c>
      <c r="H1339" t="s">
        <v>1773</v>
      </c>
      <c r="I1339">
        <v>135296</v>
      </c>
      <c r="J1339">
        <v>30</v>
      </c>
      <c r="K1339">
        <v>12</v>
      </c>
      <c r="L1339" t="e">
        <v>#N/A</v>
      </c>
      <c r="M1339" t="e">
        <v>#N/A</v>
      </c>
      <c r="N1339">
        <v>30</v>
      </c>
      <c r="O1339">
        <v>12</v>
      </c>
      <c r="P1339">
        <v>1.01</v>
      </c>
      <c r="Q1339" s="4">
        <v>11</v>
      </c>
    </row>
    <row r="1340" spans="1:17" x14ac:dyDescent="0.25">
      <c r="A1340">
        <v>886</v>
      </c>
      <c r="B1340" t="s">
        <v>82</v>
      </c>
      <c r="C1340">
        <v>135297</v>
      </c>
      <c r="D1340" t="s">
        <v>4133</v>
      </c>
      <c r="E1340" s="3" t="s">
        <v>4700</v>
      </c>
      <c r="F1340">
        <v>39326</v>
      </c>
      <c r="G1340" t="e">
        <v>#N/A</v>
      </c>
      <c r="H1340" t="s">
        <v>1928</v>
      </c>
      <c r="I1340">
        <v>135297</v>
      </c>
      <c r="J1340">
        <v>18</v>
      </c>
      <c r="K1340">
        <v>18</v>
      </c>
      <c r="L1340" t="e">
        <v>#N/A</v>
      </c>
      <c r="M1340" t="e">
        <v>#N/A</v>
      </c>
      <c r="N1340">
        <v>18</v>
      </c>
      <c r="O1340">
        <v>18</v>
      </c>
      <c r="P1340">
        <v>1.04</v>
      </c>
      <c r="Q1340" s="4">
        <v>11</v>
      </c>
    </row>
    <row r="1341" spans="1:17" x14ac:dyDescent="0.25">
      <c r="A1341">
        <v>940</v>
      </c>
      <c r="B1341" t="s">
        <v>106</v>
      </c>
      <c r="C1341">
        <v>135306</v>
      </c>
      <c r="D1341" t="s">
        <v>3440</v>
      </c>
      <c r="E1341" s="3" t="s">
        <v>4700</v>
      </c>
      <c r="F1341">
        <v>39692</v>
      </c>
      <c r="G1341" t="e">
        <v>#N/A</v>
      </c>
      <c r="H1341" t="s">
        <v>516</v>
      </c>
      <c r="I1341">
        <v>135306</v>
      </c>
      <c r="J1341">
        <v>100</v>
      </c>
      <c r="K1341">
        <v>100</v>
      </c>
      <c r="L1341" t="e">
        <v>#N/A</v>
      </c>
      <c r="M1341" t="e">
        <v>#N/A</v>
      </c>
      <c r="N1341">
        <v>100</v>
      </c>
      <c r="O1341">
        <v>100</v>
      </c>
      <c r="P1341">
        <v>1</v>
      </c>
      <c r="Q1341" s="4">
        <v>11</v>
      </c>
    </row>
    <row r="1342" spans="1:17" x14ac:dyDescent="0.25">
      <c r="A1342">
        <v>212</v>
      </c>
      <c r="B1342" t="s">
        <v>157</v>
      </c>
      <c r="C1342">
        <v>135316</v>
      </c>
      <c r="D1342" t="s">
        <v>3666</v>
      </c>
      <c r="E1342" s="3" t="s">
        <v>4700</v>
      </c>
      <c r="F1342">
        <v>39326</v>
      </c>
      <c r="G1342" t="e">
        <v>#N/A</v>
      </c>
      <c r="H1342" t="s">
        <v>277</v>
      </c>
      <c r="I1342">
        <v>135316</v>
      </c>
      <c r="J1342">
        <v>15</v>
      </c>
      <c r="K1342">
        <v>14</v>
      </c>
      <c r="L1342" t="e">
        <v>#N/A</v>
      </c>
      <c r="M1342" t="e">
        <v>#N/A</v>
      </c>
      <c r="N1342">
        <v>15</v>
      </c>
      <c r="O1342">
        <v>14</v>
      </c>
      <c r="P1342">
        <v>1.18</v>
      </c>
      <c r="Q1342" s="4">
        <v>11</v>
      </c>
    </row>
    <row r="1343" spans="1:17" x14ac:dyDescent="0.25">
      <c r="A1343">
        <v>916</v>
      </c>
      <c r="B1343" t="s">
        <v>65</v>
      </c>
      <c r="C1343">
        <v>135330</v>
      </c>
      <c r="D1343" t="s">
        <v>3192</v>
      </c>
      <c r="E1343" s="3" t="s">
        <v>1969</v>
      </c>
      <c r="F1343">
        <v>39326</v>
      </c>
      <c r="G1343" t="e">
        <v>#N/A</v>
      </c>
      <c r="H1343" t="s">
        <v>3192</v>
      </c>
      <c r="I1343">
        <v>135330</v>
      </c>
      <c r="J1343" t="e">
        <v>#N/A</v>
      </c>
      <c r="K1343" t="e">
        <v>#N/A</v>
      </c>
      <c r="L1343">
        <v>92.5</v>
      </c>
      <c r="M1343">
        <v>129.5</v>
      </c>
      <c r="N1343">
        <v>92.5</v>
      </c>
      <c r="O1343">
        <v>129.5</v>
      </c>
      <c r="P1343">
        <v>0</v>
      </c>
      <c r="Q1343" s="4">
        <v>10</v>
      </c>
    </row>
    <row r="1344" spans="1:17" x14ac:dyDescent="0.25">
      <c r="A1344">
        <v>888</v>
      </c>
      <c r="B1344" t="s">
        <v>88</v>
      </c>
      <c r="C1344">
        <v>135346</v>
      </c>
      <c r="D1344" t="s">
        <v>3145</v>
      </c>
      <c r="E1344" s="3" t="s">
        <v>4673</v>
      </c>
      <c r="F1344">
        <v>39692</v>
      </c>
      <c r="G1344" t="e">
        <v>#N/A</v>
      </c>
      <c r="H1344" t="s">
        <v>3145</v>
      </c>
      <c r="I1344">
        <v>135346</v>
      </c>
      <c r="J1344" t="e">
        <v>#N/A</v>
      </c>
      <c r="K1344" t="e">
        <v>#N/A</v>
      </c>
      <c r="L1344">
        <v>78.75</v>
      </c>
      <c r="M1344">
        <v>142.91666666666669</v>
      </c>
      <c r="N1344">
        <v>78.75</v>
      </c>
      <c r="O1344">
        <v>142.91666666666669</v>
      </c>
      <c r="P1344">
        <v>0</v>
      </c>
      <c r="Q1344" s="4">
        <v>10</v>
      </c>
    </row>
    <row r="1345" spans="1:17" x14ac:dyDescent="0.25">
      <c r="A1345">
        <v>888</v>
      </c>
      <c r="B1345" t="s">
        <v>88</v>
      </c>
      <c r="C1345">
        <v>135347</v>
      </c>
      <c r="D1345" t="s">
        <v>3146</v>
      </c>
      <c r="E1345" s="3" t="s">
        <v>4673</v>
      </c>
      <c r="F1345">
        <v>39692</v>
      </c>
      <c r="G1345" t="e">
        <v>#N/A</v>
      </c>
      <c r="H1345" t="s">
        <v>3146</v>
      </c>
      <c r="I1345">
        <v>135347</v>
      </c>
      <c r="J1345" t="e">
        <v>#N/A</v>
      </c>
      <c r="K1345" t="e">
        <v>#N/A</v>
      </c>
      <c r="L1345">
        <v>35.833333333333336</v>
      </c>
      <c r="M1345">
        <v>51.333333333333329</v>
      </c>
      <c r="N1345">
        <v>35.833333333333336</v>
      </c>
      <c r="O1345">
        <v>51.333333333333329</v>
      </c>
      <c r="P1345">
        <v>0</v>
      </c>
      <c r="Q1345" s="4">
        <v>10</v>
      </c>
    </row>
    <row r="1346" spans="1:17" x14ac:dyDescent="0.25">
      <c r="A1346">
        <v>380</v>
      </c>
      <c r="B1346" t="s">
        <v>35</v>
      </c>
      <c r="C1346">
        <v>135367</v>
      </c>
      <c r="D1346" t="s">
        <v>4518</v>
      </c>
      <c r="E1346" s="3" t="s">
        <v>4700</v>
      </c>
      <c r="F1346">
        <v>39326</v>
      </c>
      <c r="G1346" t="e">
        <v>#N/A</v>
      </c>
      <c r="H1346" t="s">
        <v>359</v>
      </c>
      <c r="I1346">
        <v>135367</v>
      </c>
      <c r="J1346">
        <v>30</v>
      </c>
      <c r="K1346">
        <v>33</v>
      </c>
      <c r="L1346" t="e">
        <v>#N/A</v>
      </c>
      <c r="M1346" t="e">
        <v>#N/A</v>
      </c>
      <c r="N1346">
        <v>30</v>
      </c>
      <c r="O1346">
        <v>33</v>
      </c>
      <c r="P1346">
        <v>1</v>
      </c>
      <c r="Q1346" s="4">
        <v>11</v>
      </c>
    </row>
    <row r="1347" spans="1:17" x14ac:dyDescent="0.25">
      <c r="A1347">
        <v>886</v>
      </c>
      <c r="B1347" t="s">
        <v>82</v>
      </c>
      <c r="C1347">
        <v>135432</v>
      </c>
      <c r="D1347" t="s">
        <v>3060</v>
      </c>
      <c r="E1347" s="3" t="s">
        <v>1969</v>
      </c>
      <c r="F1347">
        <v>39387</v>
      </c>
      <c r="G1347" t="e">
        <v>#N/A</v>
      </c>
      <c r="H1347" t="s">
        <v>3060</v>
      </c>
      <c r="I1347">
        <v>135432</v>
      </c>
      <c r="J1347" t="e">
        <v>#N/A</v>
      </c>
      <c r="K1347" t="e">
        <v>#N/A</v>
      </c>
      <c r="L1347">
        <v>60.833333333333329</v>
      </c>
      <c r="M1347">
        <v>85.166666666666657</v>
      </c>
      <c r="N1347">
        <v>60.833333333333329</v>
      </c>
      <c r="O1347">
        <v>85.166666666666657</v>
      </c>
      <c r="P1347">
        <v>0</v>
      </c>
      <c r="Q1347" s="4">
        <v>10</v>
      </c>
    </row>
    <row r="1348" spans="1:17" x14ac:dyDescent="0.25">
      <c r="A1348">
        <v>888</v>
      </c>
      <c r="B1348" t="s">
        <v>88</v>
      </c>
      <c r="C1348">
        <v>135457</v>
      </c>
      <c r="D1348" t="s">
        <v>3147</v>
      </c>
      <c r="E1348" s="3" t="s">
        <v>4673</v>
      </c>
      <c r="F1348">
        <v>39692</v>
      </c>
      <c r="G1348" t="e">
        <v>#N/A</v>
      </c>
      <c r="H1348" t="s">
        <v>3147</v>
      </c>
      <c r="I1348">
        <v>135457</v>
      </c>
      <c r="J1348" t="e">
        <v>#N/A</v>
      </c>
      <c r="K1348" t="e">
        <v>#N/A</v>
      </c>
      <c r="L1348">
        <v>59.583333333333329</v>
      </c>
      <c r="M1348">
        <v>83.416666666666657</v>
      </c>
      <c r="N1348">
        <v>59.583333333333329</v>
      </c>
      <c r="O1348">
        <v>83.416666666666657</v>
      </c>
      <c r="P1348">
        <v>0</v>
      </c>
      <c r="Q1348" s="4">
        <v>10</v>
      </c>
    </row>
    <row r="1349" spans="1:17" x14ac:dyDescent="0.25">
      <c r="A1349">
        <v>886</v>
      </c>
      <c r="B1349" t="s">
        <v>82</v>
      </c>
      <c r="C1349">
        <v>135462</v>
      </c>
      <c r="D1349" t="s">
        <v>3061</v>
      </c>
      <c r="E1349" s="3" t="s">
        <v>1969</v>
      </c>
      <c r="F1349">
        <v>39448</v>
      </c>
      <c r="G1349" t="e">
        <v>#N/A</v>
      </c>
      <c r="H1349" t="s">
        <v>3061</v>
      </c>
      <c r="I1349">
        <v>135462</v>
      </c>
      <c r="J1349" t="e">
        <v>#N/A</v>
      </c>
      <c r="K1349" t="e">
        <v>#N/A</v>
      </c>
      <c r="L1349">
        <v>15.416666666666668</v>
      </c>
      <c r="M1349">
        <v>21.583333333333336</v>
      </c>
      <c r="N1349">
        <v>15.416666666666668</v>
      </c>
      <c r="O1349">
        <v>21.583333333333336</v>
      </c>
      <c r="P1349">
        <v>0</v>
      </c>
      <c r="Q1349" s="4">
        <v>10</v>
      </c>
    </row>
    <row r="1350" spans="1:17" x14ac:dyDescent="0.25">
      <c r="A1350">
        <v>886</v>
      </c>
      <c r="B1350" t="s">
        <v>82</v>
      </c>
      <c r="C1350">
        <v>135465</v>
      </c>
      <c r="D1350" t="s">
        <v>3062</v>
      </c>
      <c r="E1350" s="3" t="s">
        <v>1969</v>
      </c>
      <c r="F1350">
        <v>39448</v>
      </c>
      <c r="G1350" t="e">
        <v>#N/A</v>
      </c>
      <c r="H1350" t="s">
        <v>3062</v>
      </c>
      <c r="I1350">
        <v>135465</v>
      </c>
      <c r="J1350" t="e">
        <v>#N/A</v>
      </c>
      <c r="K1350" t="e">
        <v>#N/A</v>
      </c>
      <c r="L1350">
        <v>28.333333333333336</v>
      </c>
      <c r="M1350">
        <v>39.666666666666671</v>
      </c>
      <c r="N1350">
        <v>28.333333333333336</v>
      </c>
      <c r="O1350">
        <v>39.666666666666671</v>
      </c>
      <c r="P1350">
        <v>0</v>
      </c>
      <c r="Q1350" s="4">
        <v>10</v>
      </c>
    </row>
    <row r="1351" spans="1:17" x14ac:dyDescent="0.25">
      <c r="A1351">
        <v>886</v>
      </c>
      <c r="B1351" t="s">
        <v>82</v>
      </c>
      <c r="C1351">
        <v>135466</v>
      </c>
      <c r="D1351" t="s">
        <v>3063</v>
      </c>
      <c r="E1351" s="3" t="s">
        <v>1969</v>
      </c>
      <c r="F1351">
        <v>39448</v>
      </c>
      <c r="G1351" t="e">
        <v>#N/A</v>
      </c>
      <c r="H1351" t="s">
        <v>3063</v>
      </c>
      <c r="I1351">
        <v>135466</v>
      </c>
      <c r="J1351" t="e">
        <v>#N/A</v>
      </c>
      <c r="K1351" t="e">
        <v>#N/A</v>
      </c>
      <c r="L1351">
        <v>43.333333333333329</v>
      </c>
      <c r="M1351">
        <v>60.666666666666664</v>
      </c>
      <c r="N1351">
        <v>43.333333333333329</v>
      </c>
      <c r="O1351">
        <v>60.666666666666664</v>
      </c>
      <c r="P1351">
        <v>0</v>
      </c>
      <c r="Q1351" s="4">
        <v>10</v>
      </c>
    </row>
    <row r="1352" spans="1:17" x14ac:dyDescent="0.25">
      <c r="A1352">
        <v>371</v>
      </c>
      <c r="B1352" t="s">
        <v>56</v>
      </c>
      <c r="C1352">
        <v>135502</v>
      </c>
      <c r="D1352" t="s">
        <v>4770</v>
      </c>
      <c r="E1352" s="3" t="s">
        <v>1969</v>
      </c>
      <c r="F1352">
        <v>39539</v>
      </c>
      <c r="G1352" t="e">
        <v>#N/A</v>
      </c>
      <c r="H1352" t="e">
        <v>#N/A</v>
      </c>
      <c r="I1352" t="e">
        <v>#N/A</v>
      </c>
      <c r="J1352" t="e">
        <v>#N/A</v>
      </c>
      <c r="K1352" t="e">
        <v>#N/A</v>
      </c>
      <c r="L1352" t="e">
        <v>#N/A</v>
      </c>
      <c r="M1352" t="e">
        <v>#N/A</v>
      </c>
      <c r="N1352">
        <v>0</v>
      </c>
      <c r="O1352">
        <v>0</v>
      </c>
      <c r="P1352">
        <v>0</v>
      </c>
      <c r="Q1352" s="4">
        <v>10</v>
      </c>
    </row>
    <row r="1353" spans="1:17" x14ac:dyDescent="0.25">
      <c r="A1353">
        <v>355</v>
      </c>
      <c r="B1353" t="s">
        <v>125</v>
      </c>
      <c r="C1353">
        <v>135504</v>
      </c>
      <c r="D1353" t="s">
        <v>2504</v>
      </c>
      <c r="E1353" s="3" t="s">
        <v>1969</v>
      </c>
      <c r="F1353">
        <v>39630</v>
      </c>
      <c r="G1353" t="e">
        <v>#N/A</v>
      </c>
      <c r="H1353" t="s">
        <v>2504</v>
      </c>
      <c r="I1353">
        <v>135504</v>
      </c>
      <c r="J1353" t="e">
        <v>#N/A</v>
      </c>
      <c r="K1353" t="e">
        <v>#N/A</v>
      </c>
      <c r="L1353">
        <v>29.166666666666664</v>
      </c>
      <c r="M1353">
        <v>40.833333333333329</v>
      </c>
      <c r="N1353">
        <v>29.166666666666664</v>
      </c>
      <c r="O1353">
        <v>40.833333333333329</v>
      </c>
      <c r="P1353">
        <v>0</v>
      </c>
      <c r="Q1353" s="4">
        <v>10</v>
      </c>
    </row>
    <row r="1354" spans="1:17" x14ac:dyDescent="0.25">
      <c r="A1354">
        <v>207</v>
      </c>
      <c r="B1354" t="s">
        <v>81</v>
      </c>
      <c r="C1354">
        <v>135531</v>
      </c>
      <c r="D1354" t="s">
        <v>3633</v>
      </c>
      <c r="E1354" s="3" t="s">
        <v>4700</v>
      </c>
      <c r="F1354">
        <v>40057</v>
      </c>
      <c r="G1354" t="e">
        <v>#N/A</v>
      </c>
      <c r="H1354" t="s">
        <v>450</v>
      </c>
      <c r="I1354">
        <v>135531</v>
      </c>
      <c r="J1354">
        <v>8</v>
      </c>
      <c r="K1354">
        <v>12</v>
      </c>
      <c r="L1354" t="e">
        <v>#N/A</v>
      </c>
      <c r="M1354" t="e">
        <v>#N/A</v>
      </c>
      <c r="N1354">
        <v>8</v>
      </c>
      <c r="O1354">
        <v>12</v>
      </c>
      <c r="P1354">
        <v>1.18</v>
      </c>
      <c r="Q1354" s="4">
        <v>11</v>
      </c>
    </row>
    <row r="1355" spans="1:17" x14ac:dyDescent="0.25">
      <c r="A1355">
        <v>371</v>
      </c>
      <c r="B1355" t="s">
        <v>56</v>
      </c>
      <c r="C1355">
        <v>135547</v>
      </c>
      <c r="D1355" t="s">
        <v>4771</v>
      </c>
      <c r="E1355" s="3" t="s">
        <v>4673</v>
      </c>
      <c r="F1355">
        <v>39692</v>
      </c>
      <c r="G1355" t="e">
        <v>#N/A</v>
      </c>
      <c r="H1355" t="e">
        <v>#N/A</v>
      </c>
      <c r="I1355" t="e">
        <v>#N/A</v>
      </c>
      <c r="J1355" t="e">
        <v>#N/A</v>
      </c>
      <c r="K1355" t="e">
        <v>#N/A</v>
      </c>
      <c r="L1355" t="e">
        <v>#N/A</v>
      </c>
      <c r="M1355" t="e">
        <v>#N/A</v>
      </c>
      <c r="N1355">
        <v>0</v>
      </c>
      <c r="O1355">
        <v>0</v>
      </c>
      <c r="P1355">
        <v>0</v>
      </c>
      <c r="Q1355" s="4">
        <v>10</v>
      </c>
    </row>
    <row r="1356" spans="1:17" x14ac:dyDescent="0.25">
      <c r="A1356">
        <v>320</v>
      </c>
      <c r="B1356" t="s">
        <v>156</v>
      </c>
      <c r="C1356">
        <v>135558</v>
      </c>
      <c r="D1356" t="s">
        <v>4772</v>
      </c>
      <c r="E1356" s="3" t="s">
        <v>1969</v>
      </c>
      <c r="F1356">
        <v>38231</v>
      </c>
      <c r="G1356" t="e">
        <v>#N/A</v>
      </c>
      <c r="H1356" t="s">
        <v>2290</v>
      </c>
      <c r="I1356">
        <v>135558</v>
      </c>
      <c r="J1356" t="e">
        <v>#N/A</v>
      </c>
      <c r="K1356" t="e">
        <v>#N/A</v>
      </c>
      <c r="L1356">
        <v>11.666666666666668</v>
      </c>
      <c r="M1356">
        <v>16.333333333333336</v>
      </c>
      <c r="N1356">
        <v>11.666666666666668</v>
      </c>
      <c r="O1356">
        <v>16.333333333333336</v>
      </c>
      <c r="P1356">
        <v>0</v>
      </c>
      <c r="Q1356" s="4">
        <v>10</v>
      </c>
    </row>
    <row r="1357" spans="1:17" x14ac:dyDescent="0.25">
      <c r="A1357">
        <v>331</v>
      </c>
      <c r="B1357" t="s">
        <v>49</v>
      </c>
      <c r="C1357">
        <v>135569</v>
      </c>
      <c r="D1357" t="s">
        <v>2339</v>
      </c>
      <c r="E1357" s="3" t="s">
        <v>4673</v>
      </c>
      <c r="F1357">
        <v>39539</v>
      </c>
      <c r="G1357" t="e">
        <v>#N/A</v>
      </c>
      <c r="H1357" t="s">
        <v>2339</v>
      </c>
      <c r="I1357">
        <v>135569</v>
      </c>
      <c r="J1357" t="e">
        <v>#N/A</v>
      </c>
      <c r="K1357" t="e">
        <v>#N/A</v>
      </c>
      <c r="L1357">
        <v>66.666666666666671</v>
      </c>
      <c r="M1357">
        <v>93.333333333333343</v>
      </c>
      <c r="N1357">
        <v>66.666666666666671</v>
      </c>
      <c r="O1357">
        <v>93.333333333333343</v>
      </c>
      <c r="P1357">
        <v>0</v>
      </c>
      <c r="Q1357" s="4">
        <v>10</v>
      </c>
    </row>
    <row r="1358" spans="1:17" x14ac:dyDescent="0.25">
      <c r="A1358">
        <v>892</v>
      </c>
      <c r="B1358" t="s">
        <v>111</v>
      </c>
      <c r="C1358">
        <v>135573</v>
      </c>
      <c r="D1358" t="s">
        <v>3158</v>
      </c>
      <c r="E1358" s="3" t="s">
        <v>4673</v>
      </c>
      <c r="F1358">
        <v>40057</v>
      </c>
      <c r="G1358" t="e">
        <v>#N/A</v>
      </c>
      <c r="H1358" t="s">
        <v>3158</v>
      </c>
      <c r="I1358">
        <v>135573</v>
      </c>
      <c r="J1358" t="e">
        <v>#N/A</v>
      </c>
      <c r="K1358" t="e">
        <v>#N/A</v>
      </c>
      <c r="L1358">
        <v>69.166666666666671</v>
      </c>
      <c r="M1358">
        <v>96.833333333333343</v>
      </c>
      <c r="N1358">
        <v>69.166666666666671</v>
      </c>
      <c r="O1358">
        <v>96.833333333333343</v>
      </c>
      <c r="P1358">
        <v>0</v>
      </c>
      <c r="Q1358" s="4">
        <v>10</v>
      </c>
    </row>
    <row r="1359" spans="1:17" x14ac:dyDescent="0.25">
      <c r="A1359">
        <v>801</v>
      </c>
      <c r="B1359" t="s">
        <v>4282</v>
      </c>
      <c r="C1359">
        <v>135575</v>
      </c>
      <c r="D1359" t="s">
        <v>5626</v>
      </c>
      <c r="E1359" s="3" t="s">
        <v>4700</v>
      </c>
      <c r="F1359">
        <v>39692</v>
      </c>
      <c r="G1359" t="e">
        <v>#N/A</v>
      </c>
      <c r="H1359" t="s">
        <v>5627</v>
      </c>
      <c r="I1359">
        <v>135575</v>
      </c>
      <c r="J1359">
        <v>2</v>
      </c>
      <c r="K1359">
        <v>2</v>
      </c>
      <c r="L1359" t="e">
        <v>#N/A</v>
      </c>
      <c r="M1359" t="e">
        <v>#N/A</v>
      </c>
      <c r="N1359">
        <v>2</v>
      </c>
      <c r="O1359">
        <v>2</v>
      </c>
      <c r="P1359">
        <v>1.02</v>
      </c>
      <c r="Q1359" s="4">
        <v>11</v>
      </c>
    </row>
    <row r="1360" spans="1:17" x14ac:dyDescent="0.25">
      <c r="A1360">
        <v>933</v>
      </c>
      <c r="B1360" t="s">
        <v>132</v>
      </c>
      <c r="C1360">
        <v>135612</v>
      </c>
      <c r="D1360" t="s">
        <v>3288</v>
      </c>
      <c r="E1360" s="3" t="s">
        <v>4670</v>
      </c>
      <c r="F1360">
        <v>40179</v>
      </c>
      <c r="G1360" t="e">
        <v>#N/A</v>
      </c>
      <c r="H1360" t="s">
        <v>3288</v>
      </c>
      <c r="I1360">
        <v>135612</v>
      </c>
      <c r="J1360" t="e">
        <v>#N/A</v>
      </c>
      <c r="K1360" t="e">
        <v>#N/A</v>
      </c>
      <c r="L1360">
        <v>5.8333333333333339</v>
      </c>
      <c r="M1360">
        <v>8.1666666666666679</v>
      </c>
      <c r="N1360">
        <v>5.8333333333333339</v>
      </c>
      <c r="O1360">
        <v>8.1666666666666679</v>
      </c>
      <c r="P1360">
        <v>1</v>
      </c>
      <c r="Q1360" s="4">
        <v>11</v>
      </c>
    </row>
    <row r="1361" spans="1:17" x14ac:dyDescent="0.25">
      <c r="A1361">
        <v>886</v>
      </c>
      <c r="B1361" t="s">
        <v>82</v>
      </c>
      <c r="C1361">
        <v>135630</v>
      </c>
      <c r="D1361" t="s">
        <v>4773</v>
      </c>
      <c r="E1361" s="3" t="s">
        <v>4700</v>
      </c>
      <c r="F1361">
        <v>39692</v>
      </c>
      <c r="G1361" t="e">
        <v>#N/A</v>
      </c>
      <c r="H1361" t="s">
        <v>5485</v>
      </c>
      <c r="I1361">
        <v>135630</v>
      </c>
      <c r="J1361">
        <v>40</v>
      </c>
      <c r="K1361">
        <v>40</v>
      </c>
      <c r="L1361" t="e">
        <v>#N/A</v>
      </c>
      <c r="M1361" t="e">
        <v>#N/A</v>
      </c>
      <c r="N1361">
        <v>40</v>
      </c>
      <c r="O1361">
        <v>40</v>
      </c>
      <c r="P1361">
        <v>1.04</v>
      </c>
      <c r="Q1361" s="4">
        <v>11</v>
      </c>
    </row>
    <row r="1362" spans="1:17" x14ac:dyDescent="0.25">
      <c r="A1362">
        <v>871</v>
      </c>
      <c r="B1362" t="s">
        <v>130</v>
      </c>
      <c r="C1362">
        <v>135631</v>
      </c>
      <c r="D1362" t="s">
        <v>4200</v>
      </c>
      <c r="E1362" s="3" t="s">
        <v>4700</v>
      </c>
      <c r="F1362">
        <v>39692</v>
      </c>
      <c r="G1362" t="e">
        <v>#N/A</v>
      </c>
      <c r="H1362" t="s">
        <v>1551</v>
      </c>
      <c r="I1362">
        <v>135631</v>
      </c>
      <c r="J1362">
        <v>6</v>
      </c>
      <c r="K1362">
        <v>6</v>
      </c>
      <c r="L1362" t="e">
        <v>#N/A</v>
      </c>
      <c r="M1362" t="e">
        <v>#N/A</v>
      </c>
      <c r="N1362">
        <v>6</v>
      </c>
      <c r="O1362">
        <v>6</v>
      </c>
      <c r="P1362">
        <v>1.06</v>
      </c>
      <c r="Q1362" s="4">
        <v>11</v>
      </c>
    </row>
    <row r="1363" spans="1:17" x14ac:dyDescent="0.25">
      <c r="A1363">
        <v>942</v>
      </c>
      <c r="B1363" t="s">
        <v>51</v>
      </c>
      <c r="C1363">
        <v>135632</v>
      </c>
      <c r="D1363" t="s">
        <v>5628</v>
      </c>
      <c r="E1363" s="3" t="s">
        <v>4700</v>
      </c>
      <c r="F1363">
        <v>39692</v>
      </c>
      <c r="G1363" t="e">
        <v>#N/A</v>
      </c>
      <c r="H1363" t="s">
        <v>5629</v>
      </c>
      <c r="I1363">
        <v>135632</v>
      </c>
      <c r="J1363">
        <v>2</v>
      </c>
      <c r="K1363">
        <v>2</v>
      </c>
      <c r="L1363" t="e">
        <v>#N/A</v>
      </c>
      <c r="M1363" t="e">
        <v>#N/A</v>
      </c>
      <c r="N1363">
        <v>2</v>
      </c>
      <c r="O1363">
        <v>2</v>
      </c>
      <c r="P1363">
        <v>1</v>
      </c>
      <c r="Q1363" s="4">
        <v>11</v>
      </c>
    </row>
    <row r="1364" spans="1:17" x14ac:dyDescent="0.25">
      <c r="A1364">
        <v>394</v>
      </c>
      <c r="B1364" t="s">
        <v>144</v>
      </c>
      <c r="C1364">
        <v>135640</v>
      </c>
      <c r="D1364" t="s">
        <v>2658</v>
      </c>
      <c r="E1364" s="3" t="s">
        <v>1969</v>
      </c>
      <c r="F1364">
        <v>39692</v>
      </c>
      <c r="G1364" t="e">
        <v>#N/A</v>
      </c>
      <c r="H1364" t="s">
        <v>2658</v>
      </c>
      <c r="I1364">
        <v>135640</v>
      </c>
      <c r="J1364" t="e">
        <v>#N/A</v>
      </c>
      <c r="K1364" t="e">
        <v>#N/A</v>
      </c>
      <c r="L1364">
        <v>81.666666666666657</v>
      </c>
      <c r="M1364">
        <v>114.33333333333333</v>
      </c>
      <c r="N1364">
        <v>81.666666666666657</v>
      </c>
      <c r="O1364">
        <v>114.33333333333333</v>
      </c>
      <c r="P1364">
        <v>0</v>
      </c>
      <c r="Q1364" s="4">
        <v>10</v>
      </c>
    </row>
    <row r="1365" spans="1:17" x14ac:dyDescent="0.25">
      <c r="A1365">
        <v>926</v>
      </c>
      <c r="B1365" t="s">
        <v>103</v>
      </c>
      <c r="C1365">
        <v>135650</v>
      </c>
      <c r="D1365" t="s">
        <v>3563</v>
      </c>
      <c r="E1365" s="3" t="s">
        <v>4700</v>
      </c>
      <c r="F1365">
        <v>39692</v>
      </c>
      <c r="G1365" t="e">
        <v>#N/A</v>
      </c>
      <c r="H1365" t="s">
        <v>1571</v>
      </c>
      <c r="I1365">
        <v>135650</v>
      </c>
      <c r="J1365">
        <v>10</v>
      </c>
      <c r="K1365">
        <v>10</v>
      </c>
      <c r="L1365" t="e">
        <v>#N/A</v>
      </c>
      <c r="M1365" t="e">
        <v>#N/A</v>
      </c>
      <c r="N1365">
        <v>10</v>
      </c>
      <c r="O1365">
        <v>10</v>
      </c>
      <c r="P1365">
        <v>1</v>
      </c>
      <c r="Q1365" s="4">
        <v>11</v>
      </c>
    </row>
    <row r="1366" spans="1:17" x14ac:dyDescent="0.25">
      <c r="A1366">
        <v>306</v>
      </c>
      <c r="B1366" t="s">
        <v>50</v>
      </c>
      <c r="C1366">
        <v>135654</v>
      </c>
      <c r="D1366" t="s">
        <v>3960</v>
      </c>
      <c r="E1366" s="3" t="s">
        <v>4700</v>
      </c>
      <c r="F1366">
        <v>39692</v>
      </c>
      <c r="G1366" t="e">
        <v>#N/A</v>
      </c>
      <c r="H1366" t="s">
        <v>1102</v>
      </c>
      <c r="I1366">
        <v>135654</v>
      </c>
      <c r="J1366">
        <v>30</v>
      </c>
      <c r="K1366">
        <v>30</v>
      </c>
      <c r="L1366" t="e">
        <v>#N/A</v>
      </c>
      <c r="M1366" t="e">
        <v>#N/A</v>
      </c>
      <c r="N1366">
        <v>30</v>
      </c>
      <c r="O1366">
        <v>30</v>
      </c>
      <c r="P1366">
        <v>1.08</v>
      </c>
      <c r="Q1366" s="4">
        <v>11</v>
      </c>
    </row>
    <row r="1367" spans="1:17" x14ac:dyDescent="0.25">
      <c r="A1367">
        <v>341</v>
      </c>
      <c r="B1367" t="s">
        <v>94</v>
      </c>
      <c r="C1367">
        <v>135656</v>
      </c>
      <c r="D1367" t="s">
        <v>4774</v>
      </c>
      <c r="E1367" s="3" t="s">
        <v>1969</v>
      </c>
      <c r="F1367">
        <v>39692</v>
      </c>
      <c r="G1367" t="e">
        <v>#N/A</v>
      </c>
      <c r="H1367" t="s">
        <v>2394</v>
      </c>
      <c r="I1367">
        <v>135656</v>
      </c>
      <c r="J1367" t="e">
        <v>#N/A</v>
      </c>
      <c r="K1367" t="e">
        <v>#N/A</v>
      </c>
      <c r="L1367">
        <v>66.666666666666671</v>
      </c>
      <c r="M1367">
        <v>93.333333333333343</v>
      </c>
      <c r="N1367">
        <v>66.666666666666671</v>
      </c>
      <c r="O1367">
        <v>93.333333333333343</v>
      </c>
      <c r="P1367">
        <v>0</v>
      </c>
      <c r="Q1367" s="4">
        <v>10</v>
      </c>
    </row>
    <row r="1368" spans="1:17" x14ac:dyDescent="0.25">
      <c r="A1368">
        <v>213</v>
      </c>
      <c r="B1368" t="s">
        <v>163</v>
      </c>
      <c r="C1368">
        <v>135676</v>
      </c>
      <c r="D1368" t="s">
        <v>3675</v>
      </c>
      <c r="E1368" s="3" t="s">
        <v>4700</v>
      </c>
      <c r="F1368">
        <v>39692</v>
      </c>
      <c r="G1368" t="e">
        <v>#N/A</v>
      </c>
      <c r="H1368" t="s">
        <v>1191</v>
      </c>
      <c r="I1368">
        <v>135676</v>
      </c>
      <c r="J1368">
        <v>13</v>
      </c>
      <c r="K1368">
        <v>13</v>
      </c>
      <c r="L1368" t="e">
        <v>#N/A</v>
      </c>
      <c r="M1368" t="e">
        <v>#N/A</v>
      </c>
      <c r="N1368">
        <v>13</v>
      </c>
      <c r="O1368">
        <v>13</v>
      </c>
      <c r="P1368">
        <v>1.18</v>
      </c>
      <c r="Q1368" s="4">
        <v>11</v>
      </c>
    </row>
    <row r="1369" spans="1:17" x14ac:dyDescent="0.25">
      <c r="A1369">
        <v>938</v>
      </c>
      <c r="B1369" t="s">
        <v>162</v>
      </c>
      <c r="C1369">
        <v>135745</v>
      </c>
      <c r="D1369" t="s">
        <v>4251</v>
      </c>
      <c r="E1369" s="3" t="s">
        <v>4700</v>
      </c>
      <c r="F1369">
        <v>40057</v>
      </c>
      <c r="G1369" t="e">
        <v>#N/A</v>
      </c>
      <c r="H1369" t="s">
        <v>1555</v>
      </c>
      <c r="I1369">
        <v>135745</v>
      </c>
      <c r="J1369">
        <v>18</v>
      </c>
      <c r="K1369">
        <v>18</v>
      </c>
      <c r="L1369" t="e">
        <v>#N/A</v>
      </c>
      <c r="M1369" t="e">
        <v>#N/A</v>
      </c>
      <c r="N1369">
        <v>18</v>
      </c>
      <c r="O1369">
        <v>18</v>
      </c>
      <c r="P1369">
        <v>1</v>
      </c>
      <c r="Q1369" s="4">
        <v>11</v>
      </c>
    </row>
    <row r="1370" spans="1:17" x14ac:dyDescent="0.25">
      <c r="A1370">
        <v>302</v>
      </c>
      <c r="B1370" t="s">
        <v>24</v>
      </c>
      <c r="C1370">
        <v>135747</v>
      </c>
      <c r="D1370" t="s">
        <v>3907</v>
      </c>
      <c r="E1370" s="3" t="s">
        <v>4668</v>
      </c>
      <c r="F1370">
        <v>40422</v>
      </c>
      <c r="G1370" t="e">
        <v>#N/A</v>
      </c>
      <c r="H1370" t="s">
        <v>2124</v>
      </c>
      <c r="I1370">
        <v>135747</v>
      </c>
      <c r="J1370" t="e">
        <v>#N/A</v>
      </c>
      <c r="K1370" t="e">
        <v>#N/A</v>
      </c>
      <c r="L1370">
        <v>21.25</v>
      </c>
      <c r="M1370">
        <v>29.75</v>
      </c>
      <c r="N1370">
        <v>21.25</v>
      </c>
      <c r="O1370">
        <v>29.75</v>
      </c>
      <c r="P1370">
        <v>1.1000000000000001</v>
      </c>
      <c r="Q1370" s="4">
        <v>11</v>
      </c>
    </row>
    <row r="1371" spans="1:17" x14ac:dyDescent="0.25">
      <c r="A1371">
        <v>892</v>
      </c>
      <c r="B1371" t="s">
        <v>111</v>
      </c>
      <c r="C1371">
        <v>135761</v>
      </c>
      <c r="D1371" t="s">
        <v>3454</v>
      </c>
      <c r="E1371" s="3" t="s">
        <v>4700</v>
      </c>
      <c r="F1371">
        <v>40058</v>
      </c>
      <c r="G1371" t="e">
        <v>#N/A</v>
      </c>
      <c r="H1371" t="s">
        <v>1078</v>
      </c>
      <c r="I1371">
        <v>135761</v>
      </c>
      <c r="J1371">
        <v>12</v>
      </c>
      <c r="K1371">
        <v>12</v>
      </c>
      <c r="L1371" t="e">
        <v>#N/A</v>
      </c>
      <c r="M1371" t="e">
        <v>#N/A</v>
      </c>
      <c r="N1371">
        <v>12</v>
      </c>
      <c r="O1371">
        <v>12</v>
      </c>
      <c r="P1371">
        <v>1</v>
      </c>
      <c r="Q1371" s="4">
        <v>11</v>
      </c>
    </row>
    <row r="1372" spans="1:17" x14ac:dyDescent="0.25">
      <c r="A1372">
        <v>212</v>
      </c>
      <c r="B1372" t="s">
        <v>157</v>
      </c>
      <c r="C1372">
        <v>135762</v>
      </c>
      <c r="D1372" t="s">
        <v>2079</v>
      </c>
      <c r="E1372" s="3" t="s">
        <v>4668</v>
      </c>
      <c r="F1372">
        <v>40787</v>
      </c>
      <c r="G1372" t="e">
        <v>#N/A</v>
      </c>
      <c r="H1372" t="s">
        <v>2079</v>
      </c>
      <c r="I1372">
        <v>135762</v>
      </c>
      <c r="J1372" t="e">
        <v>#N/A</v>
      </c>
      <c r="K1372" t="e">
        <v>#N/A</v>
      </c>
      <c r="L1372">
        <v>24.166666666666664</v>
      </c>
      <c r="M1372">
        <v>36.75</v>
      </c>
      <c r="N1372">
        <v>24.166666666666664</v>
      </c>
      <c r="O1372">
        <v>36.75</v>
      </c>
      <c r="P1372">
        <v>1.18</v>
      </c>
      <c r="Q1372" s="4">
        <v>11</v>
      </c>
    </row>
    <row r="1373" spans="1:17" x14ac:dyDescent="0.25">
      <c r="A1373">
        <v>881</v>
      </c>
      <c r="B1373" t="s">
        <v>63</v>
      </c>
      <c r="C1373">
        <v>135778</v>
      </c>
      <c r="D1373" t="s">
        <v>3028</v>
      </c>
      <c r="E1373" s="3" t="s">
        <v>1969</v>
      </c>
      <c r="F1373">
        <v>39867</v>
      </c>
      <c r="G1373" t="e">
        <v>#N/A</v>
      </c>
      <c r="H1373" t="s">
        <v>3028</v>
      </c>
      <c r="I1373">
        <v>135778</v>
      </c>
      <c r="J1373" t="e">
        <v>#N/A</v>
      </c>
      <c r="K1373" t="e">
        <v>#N/A</v>
      </c>
      <c r="L1373">
        <v>6.6666666666666661</v>
      </c>
      <c r="M1373">
        <v>9.3333333333333321</v>
      </c>
      <c r="N1373">
        <v>6.6666666666666661</v>
      </c>
      <c r="O1373">
        <v>9.3333333333333321</v>
      </c>
      <c r="P1373">
        <v>0</v>
      </c>
      <c r="Q1373" s="4">
        <v>10</v>
      </c>
    </row>
    <row r="1374" spans="1:17" x14ac:dyDescent="0.25">
      <c r="A1374">
        <v>885</v>
      </c>
      <c r="B1374" t="s">
        <v>171</v>
      </c>
      <c r="C1374">
        <v>135791</v>
      </c>
      <c r="D1374" t="s">
        <v>3059</v>
      </c>
      <c r="E1374" s="3" t="s">
        <v>4673</v>
      </c>
      <c r="F1374">
        <v>40787</v>
      </c>
      <c r="G1374" t="e">
        <v>#N/A</v>
      </c>
      <c r="H1374" t="s">
        <v>3059</v>
      </c>
      <c r="I1374">
        <v>135791</v>
      </c>
      <c r="J1374" t="e">
        <v>#N/A</v>
      </c>
      <c r="K1374" t="e">
        <v>#N/A</v>
      </c>
      <c r="L1374">
        <v>139.16666666666666</v>
      </c>
      <c r="M1374">
        <v>194.83333333333331</v>
      </c>
      <c r="N1374">
        <v>139.16666666666666</v>
      </c>
      <c r="O1374">
        <v>194.83333333333331</v>
      </c>
      <c r="P1374">
        <v>0</v>
      </c>
      <c r="Q1374" s="4">
        <v>10</v>
      </c>
    </row>
    <row r="1375" spans="1:17" x14ac:dyDescent="0.25">
      <c r="A1375">
        <v>865</v>
      </c>
      <c r="B1375" t="s">
        <v>166</v>
      </c>
      <c r="C1375">
        <v>135804</v>
      </c>
      <c r="D1375" t="s">
        <v>4407</v>
      </c>
      <c r="E1375" s="3" t="s">
        <v>4700</v>
      </c>
      <c r="F1375">
        <v>40057</v>
      </c>
      <c r="G1375" t="e">
        <v>#N/A</v>
      </c>
      <c r="H1375" t="s">
        <v>1622</v>
      </c>
      <c r="I1375">
        <v>135804</v>
      </c>
      <c r="J1375">
        <v>12</v>
      </c>
      <c r="K1375">
        <v>12</v>
      </c>
      <c r="L1375" t="e">
        <v>#N/A</v>
      </c>
      <c r="M1375" t="e">
        <v>#N/A</v>
      </c>
      <c r="N1375">
        <v>12</v>
      </c>
      <c r="O1375">
        <v>12</v>
      </c>
      <c r="P1375">
        <v>1.01</v>
      </c>
      <c r="Q1375" s="4">
        <v>11</v>
      </c>
    </row>
    <row r="1376" spans="1:17" x14ac:dyDescent="0.25">
      <c r="A1376">
        <v>340</v>
      </c>
      <c r="B1376" t="s">
        <v>86</v>
      </c>
      <c r="C1376">
        <v>135807</v>
      </c>
      <c r="D1376" t="s">
        <v>2390</v>
      </c>
      <c r="E1376" s="3" t="s">
        <v>4670</v>
      </c>
      <c r="F1376">
        <v>40647</v>
      </c>
      <c r="G1376" t="e">
        <v>#N/A</v>
      </c>
      <c r="H1376" t="s">
        <v>2390</v>
      </c>
      <c r="I1376">
        <v>135807</v>
      </c>
      <c r="J1376" t="e">
        <v>#N/A</v>
      </c>
      <c r="K1376" t="e">
        <v>#N/A</v>
      </c>
      <c r="L1376">
        <v>20</v>
      </c>
      <c r="M1376">
        <v>28</v>
      </c>
      <c r="N1376">
        <v>20</v>
      </c>
      <c r="O1376">
        <v>28</v>
      </c>
      <c r="P1376">
        <v>1</v>
      </c>
      <c r="Q1376" s="4">
        <v>11</v>
      </c>
    </row>
    <row r="1377" spans="1:17" x14ac:dyDescent="0.25">
      <c r="A1377">
        <v>850</v>
      </c>
      <c r="B1377" t="s">
        <v>70</v>
      </c>
      <c r="C1377">
        <v>135823</v>
      </c>
      <c r="D1377" t="s">
        <v>2884</v>
      </c>
      <c r="E1377" s="3" t="s">
        <v>4673</v>
      </c>
      <c r="F1377">
        <v>40057</v>
      </c>
      <c r="G1377" t="e">
        <v>#N/A</v>
      </c>
      <c r="H1377" t="s">
        <v>2884</v>
      </c>
      <c r="I1377">
        <v>135823</v>
      </c>
      <c r="J1377" t="e">
        <v>#N/A</v>
      </c>
      <c r="K1377" t="e">
        <v>#N/A</v>
      </c>
      <c r="L1377">
        <v>58.333333333333329</v>
      </c>
      <c r="M1377">
        <v>81.666666666666657</v>
      </c>
      <c r="N1377">
        <v>58.333333333333329</v>
      </c>
      <c r="O1377">
        <v>81.666666666666657</v>
      </c>
      <c r="P1377">
        <v>0</v>
      </c>
      <c r="Q1377" s="4">
        <v>10</v>
      </c>
    </row>
    <row r="1378" spans="1:17" x14ac:dyDescent="0.25">
      <c r="A1378">
        <v>803</v>
      </c>
      <c r="B1378" t="s">
        <v>133</v>
      </c>
      <c r="C1378">
        <v>135827</v>
      </c>
      <c r="D1378" t="s">
        <v>2676</v>
      </c>
      <c r="E1378" s="3" t="s">
        <v>4673</v>
      </c>
      <c r="F1378">
        <v>40787</v>
      </c>
      <c r="G1378" t="e">
        <v>#N/A</v>
      </c>
      <c r="H1378" t="s">
        <v>2676</v>
      </c>
      <c r="I1378">
        <v>135827</v>
      </c>
      <c r="J1378" t="e">
        <v>#N/A</v>
      </c>
      <c r="K1378" t="e">
        <v>#N/A</v>
      </c>
      <c r="L1378">
        <v>26.666666666666664</v>
      </c>
      <c r="M1378">
        <v>37.333333333333329</v>
      </c>
      <c r="N1378">
        <v>26.666666666666664</v>
      </c>
      <c r="O1378">
        <v>37.333333333333329</v>
      </c>
      <c r="P1378">
        <v>0</v>
      </c>
      <c r="Q1378" s="4">
        <v>10</v>
      </c>
    </row>
    <row r="1379" spans="1:17" x14ac:dyDescent="0.25">
      <c r="A1379">
        <v>359</v>
      </c>
      <c r="B1379" t="s">
        <v>165</v>
      </c>
      <c r="C1379">
        <v>135841</v>
      </c>
      <c r="D1379" t="s">
        <v>3887</v>
      </c>
      <c r="E1379" s="3" t="s">
        <v>4668</v>
      </c>
      <c r="F1379">
        <v>40422</v>
      </c>
      <c r="G1379" t="e">
        <v>#N/A</v>
      </c>
      <c r="H1379" t="s">
        <v>2555</v>
      </c>
      <c r="I1379">
        <v>135841</v>
      </c>
      <c r="J1379" t="e">
        <v>#N/A</v>
      </c>
      <c r="K1379" t="e">
        <v>#N/A</v>
      </c>
      <c r="L1379">
        <v>2.0833333333333335</v>
      </c>
      <c r="M1379">
        <v>2.916666666666667</v>
      </c>
      <c r="N1379">
        <v>2.0833333333333335</v>
      </c>
      <c r="O1379">
        <v>2.916666666666667</v>
      </c>
      <c r="P1379">
        <v>1.01</v>
      </c>
      <c r="Q1379" s="4">
        <v>11</v>
      </c>
    </row>
    <row r="1380" spans="1:17" x14ac:dyDescent="0.25">
      <c r="A1380">
        <v>815</v>
      </c>
      <c r="B1380" t="s">
        <v>109</v>
      </c>
      <c r="C1380">
        <v>135850</v>
      </c>
      <c r="D1380" t="s">
        <v>2703</v>
      </c>
      <c r="E1380" s="3" t="s">
        <v>1969</v>
      </c>
      <c r="F1380">
        <v>40057</v>
      </c>
      <c r="G1380" t="e">
        <v>#N/A</v>
      </c>
      <c r="H1380" t="s">
        <v>2703</v>
      </c>
      <c r="I1380">
        <v>135850</v>
      </c>
      <c r="J1380" t="e">
        <v>#N/A</v>
      </c>
      <c r="K1380" t="e">
        <v>#N/A</v>
      </c>
      <c r="L1380">
        <v>15</v>
      </c>
      <c r="M1380">
        <v>21</v>
      </c>
      <c r="N1380">
        <v>15</v>
      </c>
      <c r="O1380">
        <v>21</v>
      </c>
      <c r="P1380">
        <v>0</v>
      </c>
      <c r="Q1380" s="4">
        <v>10</v>
      </c>
    </row>
    <row r="1381" spans="1:17" x14ac:dyDescent="0.25">
      <c r="A1381">
        <v>815</v>
      </c>
      <c r="B1381" t="s">
        <v>109</v>
      </c>
      <c r="C1381">
        <v>135851</v>
      </c>
      <c r="D1381" t="s">
        <v>2704</v>
      </c>
      <c r="E1381" s="3" t="s">
        <v>1969</v>
      </c>
      <c r="F1381">
        <v>40057</v>
      </c>
      <c r="G1381" t="e">
        <v>#N/A</v>
      </c>
      <c r="H1381" t="s">
        <v>2704</v>
      </c>
      <c r="I1381">
        <v>135851</v>
      </c>
      <c r="J1381" t="e">
        <v>#N/A</v>
      </c>
      <c r="K1381" t="e">
        <v>#N/A</v>
      </c>
      <c r="L1381">
        <v>9.5833333333333339</v>
      </c>
      <c r="M1381">
        <v>13.416666666666668</v>
      </c>
      <c r="N1381">
        <v>9.5833333333333339</v>
      </c>
      <c r="O1381">
        <v>13.416666666666668</v>
      </c>
      <c r="P1381">
        <v>0</v>
      </c>
      <c r="Q1381" s="4">
        <v>10</v>
      </c>
    </row>
    <row r="1382" spans="1:17" x14ac:dyDescent="0.25">
      <c r="A1382">
        <v>380</v>
      </c>
      <c r="B1382" t="s">
        <v>35</v>
      </c>
      <c r="C1382">
        <v>135866</v>
      </c>
      <c r="D1382" t="s">
        <v>5630</v>
      </c>
      <c r="E1382" s="3" t="s">
        <v>4700</v>
      </c>
      <c r="F1382">
        <v>40057</v>
      </c>
      <c r="G1382" t="e">
        <v>#N/A</v>
      </c>
      <c r="H1382" t="s">
        <v>5631</v>
      </c>
      <c r="I1382">
        <v>135866</v>
      </c>
      <c r="J1382">
        <v>2</v>
      </c>
      <c r="K1382">
        <v>4</v>
      </c>
      <c r="L1382" t="e">
        <v>#N/A</v>
      </c>
      <c r="M1382" t="e">
        <v>#N/A</v>
      </c>
      <c r="N1382">
        <v>2</v>
      </c>
      <c r="O1382">
        <v>4</v>
      </c>
      <c r="P1382">
        <v>1</v>
      </c>
      <c r="Q1382" s="4">
        <v>11</v>
      </c>
    </row>
    <row r="1383" spans="1:17" x14ac:dyDescent="0.25">
      <c r="A1383">
        <v>825</v>
      </c>
      <c r="B1383" t="s">
        <v>40</v>
      </c>
      <c r="C1383">
        <v>135879</v>
      </c>
      <c r="D1383" t="s">
        <v>5632</v>
      </c>
      <c r="E1383" s="3" t="s">
        <v>4700</v>
      </c>
      <c r="F1383">
        <v>40057</v>
      </c>
      <c r="G1383" t="e">
        <v>#N/A</v>
      </c>
      <c r="H1383" t="s">
        <v>5633</v>
      </c>
      <c r="I1383">
        <v>135879</v>
      </c>
      <c r="J1383">
        <v>1</v>
      </c>
      <c r="K1383">
        <v>1</v>
      </c>
      <c r="L1383" t="e">
        <v>#N/A</v>
      </c>
      <c r="M1383" t="e">
        <v>#N/A</v>
      </c>
      <c r="N1383">
        <v>1</v>
      </c>
      <c r="O1383">
        <v>1</v>
      </c>
      <c r="P1383">
        <v>1.03</v>
      </c>
      <c r="Q1383" s="4">
        <v>11</v>
      </c>
    </row>
    <row r="1384" spans="1:17" x14ac:dyDescent="0.25">
      <c r="A1384">
        <v>919</v>
      </c>
      <c r="B1384" t="s">
        <v>76</v>
      </c>
      <c r="C1384">
        <v>135890</v>
      </c>
      <c r="D1384" t="s">
        <v>3203</v>
      </c>
      <c r="E1384" s="3" t="s">
        <v>1969</v>
      </c>
      <c r="F1384">
        <v>40057</v>
      </c>
      <c r="G1384" t="e">
        <v>#N/A</v>
      </c>
      <c r="H1384" t="s">
        <v>3203</v>
      </c>
      <c r="I1384">
        <v>135890</v>
      </c>
      <c r="J1384" t="e">
        <v>#N/A</v>
      </c>
      <c r="K1384" t="e">
        <v>#N/A</v>
      </c>
      <c r="L1384">
        <v>28.333333333333336</v>
      </c>
      <c r="M1384">
        <v>39.666666666666671</v>
      </c>
      <c r="N1384">
        <v>28.333333333333336</v>
      </c>
      <c r="O1384">
        <v>39.666666666666671</v>
      </c>
      <c r="P1384">
        <v>0</v>
      </c>
      <c r="Q1384" s="4">
        <v>10</v>
      </c>
    </row>
    <row r="1385" spans="1:17" x14ac:dyDescent="0.25">
      <c r="A1385">
        <v>936</v>
      </c>
      <c r="B1385" t="s">
        <v>145</v>
      </c>
      <c r="C1385">
        <v>135891</v>
      </c>
      <c r="D1385" t="s">
        <v>3305</v>
      </c>
      <c r="E1385" s="3" t="s">
        <v>1969</v>
      </c>
      <c r="F1385">
        <v>40057</v>
      </c>
      <c r="G1385" t="e">
        <v>#N/A</v>
      </c>
      <c r="H1385" t="s">
        <v>3305</v>
      </c>
      <c r="I1385">
        <v>135891</v>
      </c>
      <c r="J1385" t="e">
        <v>#N/A</v>
      </c>
      <c r="K1385" t="e">
        <v>#N/A</v>
      </c>
      <c r="L1385">
        <v>25</v>
      </c>
      <c r="M1385">
        <v>35</v>
      </c>
      <c r="N1385">
        <v>25</v>
      </c>
      <c r="O1385">
        <v>35</v>
      </c>
      <c r="P1385">
        <v>0</v>
      </c>
      <c r="Q1385" s="4">
        <v>10</v>
      </c>
    </row>
    <row r="1386" spans="1:17" x14ac:dyDescent="0.25">
      <c r="A1386">
        <v>936</v>
      </c>
      <c r="B1386" t="s">
        <v>145</v>
      </c>
      <c r="C1386">
        <v>135894</v>
      </c>
      <c r="D1386" t="s">
        <v>3306</v>
      </c>
      <c r="E1386" s="3" t="s">
        <v>1969</v>
      </c>
      <c r="F1386">
        <v>40057</v>
      </c>
      <c r="G1386" t="e">
        <v>#N/A</v>
      </c>
      <c r="H1386" t="s">
        <v>3306</v>
      </c>
      <c r="I1386">
        <v>135894</v>
      </c>
      <c r="J1386" t="e">
        <v>#N/A</v>
      </c>
      <c r="K1386" t="e">
        <v>#N/A</v>
      </c>
      <c r="L1386">
        <v>16.666666666666668</v>
      </c>
      <c r="M1386">
        <v>23.333333333333336</v>
      </c>
      <c r="N1386">
        <v>16.666666666666668</v>
      </c>
      <c r="O1386">
        <v>23.333333333333336</v>
      </c>
      <c r="P1386">
        <v>0</v>
      </c>
      <c r="Q1386" s="4">
        <v>10</v>
      </c>
    </row>
    <row r="1387" spans="1:17" x14ac:dyDescent="0.25">
      <c r="A1387">
        <v>810</v>
      </c>
      <c r="B1387" t="s">
        <v>4548</v>
      </c>
      <c r="C1387">
        <v>135945</v>
      </c>
      <c r="D1387" t="s">
        <v>5634</v>
      </c>
      <c r="E1387" s="3" t="s">
        <v>4700</v>
      </c>
      <c r="F1387">
        <v>40057</v>
      </c>
      <c r="G1387" t="e">
        <v>#N/A</v>
      </c>
      <c r="H1387" t="s">
        <v>5635</v>
      </c>
      <c r="I1387">
        <v>135945</v>
      </c>
      <c r="J1387">
        <v>3</v>
      </c>
      <c r="K1387">
        <v>3</v>
      </c>
      <c r="L1387" t="e">
        <v>#N/A</v>
      </c>
      <c r="M1387" t="e">
        <v>#N/A</v>
      </c>
      <c r="N1387">
        <v>3</v>
      </c>
      <c r="O1387">
        <v>3</v>
      </c>
      <c r="P1387">
        <v>1</v>
      </c>
      <c r="Q1387" s="4">
        <v>11</v>
      </c>
    </row>
    <row r="1388" spans="1:17" x14ac:dyDescent="0.25">
      <c r="A1388">
        <v>306</v>
      </c>
      <c r="B1388" t="s">
        <v>50</v>
      </c>
      <c r="C1388">
        <v>135955</v>
      </c>
      <c r="D1388" t="s">
        <v>5636</v>
      </c>
      <c r="E1388" s="3" t="s">
        <v>4700</v>
      </c>
      <c r="F1388">
        <v>40057</v>
      </c>
      <c r="G1388" t="e">
        <v>#N/A</v>
      </c>
      <c r="H1388" t="s">
        <v>5637</v>
      </c>
      <c r="I1388">
        <v>135955</v>
      </c>
      <c r="J1388">
        <v>1</v>
      </c>
      <c r="K1388">
        <v>1</v>
      </c>
      <c r="L1388" t="e">
        <v>#N/A</v>
      </c>
      <c r="M1388" t="e">
        <v>#N/A</v>
      </c>
      <c r="N1388">
        <v>1</v>
      </c>
      <c r="O1388">
        <v>1</v>
      </c>
      <c r="P1388">
        <v>1.08</v>
      </c>
      <c r="Q1388" s="4">
        <v>11</v>
      </c>
    </row>
    <row r="1389" spans="1:17" x14ac:dyDescent="0.25">
      <c r="A1389">
        <v>883</v>
      </c>
      <c r="B1389" t="s">
        <v>150</v>
      </c>
      <c r="C1389">
        <v>135960</v>
      </c>
      <c r="D1389" t="s">
        <v>3612</v>
      </c>
      <c r="E1389" s="3" t="s">
        <v>4700</v>
      </c>
      <c r="F1389">
        <v>40057</v>
      </c>
      <c r="G1389" t="e">
        <v>#N/A</v>
      </c>
      <c r="H1389" t="s">
        <v>1130</v>
      </c>
      <c r="I1389">
        <v>135960</v>
      </c>
      <c r="J1389">
        <v>30</v>
      </c>
      <c r="K1389">
        <v>30</v>
      </c>
      <c r="L1389" t="e">
        <v>#N/A</v>
      </c>
      <c r="M1389" t="e">
        <v>#N/A</v>
      </c>
      <c r="N1389">
        <v>30</v>
      </c>
      <c r="O1389">
        <v>30</v>
      </c>
      <c r="P1389">
        <v>1.04</v>
      </c>
      <c r="Q1389" s="4">
        <v>11</v>
      </c>
    </row>
    <row r="1390" spans="1:17" x14ac:dyDescent="0.25">
      <c r="A1390">
        <v>371</v>
      </c>
      <c r="B1390" t="s">
        <v>56</v>
      </c>
      <c r="C1390">
        <v>135963</v>
      </c>
      <c r="D1390" t="s">
        <v>5638</v>
      </c>
      <c r="E1390" s="3" t="s">
        <v>4700</v>
      </c>
      <c r="F1390">
        <v>40057</v>
      </c>
      <c r="G1390" t="e">
        <v>#N/A</v>
      </c>
      <c r="H1390" t="s">
        <v>5639</v>
      </c>
      <c r="I1390">
        <v>135963</v>
      </c>
      <c r="J1390">
        <v>1</v>
      </c>
      <c r="K1390">
        <v>1</v>
      </c>
      <c r="L1390" t="e">
        <v>#N/A</v>
      </c>
      <c r="M1390" t="e">
        <v>#N/A</v>
      </c>
      <c r="N1390">
        <v>1</v>
      </c>
      <c r="O1390">
        <v>1</v>
      </c>
      <c r="P1390">
        <v>1</v>
      </c>
      <c r="Q1390" s="4">
        <v>11</v>
      </c>
    </row>
    <row r="1391" spans="1:17" x14ac:dyDescent="0.25">
      <c r="A1391">
        <v>887</v>
      </c>
      <c r="B1391" t="s">
        <v>97</v>
      </c>
      <c r="C1391">
        <v>135964</v>
      </c>
      <c r="D1391" t="s">
        <v>4775</v>
      </c>
      <c r="E1391" s="3" t="s">
        <v>4700</v>
      </c>
      <c r="F1391">
        <v>40057</v>
      </c>
      <c r="G1391" t="e">
        <v>#N/A</v>
      </c>
      <c r="H1391" t="s">
        <v>5488</v>
      </c>
      <c r="I1391">
        <v>135964</v>
      </c>
      <c r="J1391">
        <v>15</v>
      </c>
      <c r="K1391">
        <v>20</v>
      </c>
      <c r="L1391" t="e">
        <v>#N/A</v>
      </c>
      <c r="M1391" t="e">
        <v>#N/A</v>
      </c>
      <c r="N1391">
        <v>15</v>
      </c>
      <c r="O1391">
        <v>20</v>
      </c>
      <c r="P1391">
        <v>1</v>
      </c>
      <c r="Q1391" s="4">
        <v>11</v>
      </c>
    </row>
    <row r="1392" spans="1:17" x14ac:dyDescent="0.25">
      <c r="A1392">
        <v>921</v>
      </c>
      <c r="B1392" t="s">
        <v>79</v>
      </c>
      <c r="C1392">
        <v>136013</v>
      </c>
      <c r="D1392" t="s">
        <v>3232</v>
      </c>
      <c r="E1392" s="3" t="s">
        <v>4680</v>
      </c>
      <c r="F1392">
        <v>40422</v>
      </c>
      <c r="G1392" t="e">
        <v>#N/A</v>
      </c>
      <c r="H1392" t="s">
        <v>3232</v>
      </c>
      <c r="I1392">
        <v>136013</v>
      </c>
      <c r="J1392" t="e">
        <v>#N/A</v>
      </c>
      <c r="K1392" t="e">
        <v>#N/A</v>
      </c>
      <c r="L1392">
        <v>6.25</v>
      </c>
      <c r="M1392">
        <v>8.75</v>
      </c>
      <c r="N1392">
        <v>6.25</v>
      </c>
      <c r="O1392">
        <v>8.75</v>
      </c>
      <c r="P1392">
        <v>1.01</v>
      </c>
      <c r="Q1392" s="4">
        <v>11</v>
      </c>
    </row>
    <row r="1393" spans="1:17" x14ac:dyDescent="0.25">
      <c r="A1393">
        <v>301</v>
      </c>
      <c r="B1393" t="s">
        <v>23</v>
      </c>
      <c r="C1393">
        <v>136028</v>
      </c>
      <c r="D1393" t="s">
        <v>3895</v>
      </c>
      <c r="E1393" s="3" t="s">
        <v>4680</v>
      </c>
      <c r="F1393">
        <v>40179</v>
      </c>
      <c r="G1393" t="e">
        <v>#N/A</v>
      </c>
      <c r="H1393" t="s">
        <v>2112</v>
      </c>
      <c r="I1393">
        <v>136028</v>
      </c>
      <c r="J1393" t="e">
        <v>#N/A</v>
      </c>
      <c r="K1393" t="e">
        <v>#N/A</v>
      </c>
      <c r="L1393">
        <v>22.916666666666664</v>
      </c>
      <c r="M1393">
        <v>32.083333333333329</v>
      </c>
      <c r="N1393">
        <v>22.916666666666664</v>
      </c>
      <c r="O1393">
        <v>32.083333333333329</v>
      </c>
      <c r="P1393">
        <v>1.1299999999999999</v>
      </c>
      <c r="Q1393" s="4">
        <v>11</v>
      </c>
    </row>
    <row r="1394" spans="1:17" x14ac:dyDescent="0.25">
      <c r="A1394">
        <v>881</v>
      </c>
      <c r="B1394" t="s">
        <v>63</v>
      </c>
      <c r="C1394">
        <v>136035</v>
      </c>
      <c r="D1394" t="s">
        <v>3029</v>
      </c>
      <c r="E1394" s="3" t="s">
        <v>1969</v>
      </c>
      <c r="F1394">
        <v>40179</v>
      </c>
      <c r="G1394" t="e">
        <v>#N/A</v>
      </c>
      <c r="H1394" t="s">
        <v>3029</v>
      </c>
      <c r="I1394">
        <v>136035</v>
      </c>
      <c r="J1394" t="e">
        <v>#N/A</v>
      </c>
      <c r="K1394" t="e">
        <v>#N/A</v>
      </c>
      <c r="L1394">
        <v>97.916666666666657</v>
      </c>
      <c r="M1394">
        <v>137.08333333333331</v>
      </c>
      <c r="N1394">
        <v>97.916666666666657</v>
      </c>
      <c r="O1394">
        <v>137.08333333333331</v>
      </c>
      <c r="P1394">
        <v>0</v>
      </c>
      <c r="Q1394" s="4">
        <v>10</v>
      </c>
    </row>
    <row r="1395" spans="1:17" x14ac:dyDescent="0.25">
      <c r="A1395">
        <v>937</v>
      </c>
      <c r="B1395" t="s">
        <v>159</v>
      </c>
      <c r="C1395">
        <v>136061</v>
      </c>
      <c r="D1395" t="s">
        <v>3329</v>
      </c>
      <c r="E1395" s="3" t="s">
        <v>4670</v>
      </c>
      <c r="F1395">
        <v>40422</v>
      </c>
      <c r="G1395" t="e">
        <v>#N/A</v>
      </c>
      <c r="H1395" t="s">
        <v>3329</v>
      </c>
      <c r="I1395">
        <v>136061</v>
      </c>
      <c r="J1395" t="e">
        <v>#N/A</v>
      </c>
      <c r="K1395" t="e">
        <v>#N/A</v>
      </c>
      <c r="L1395">
        <v>4.166666666666667</v>
      </c>
      <c r="M1395">
        <v>5.8333333333333339</v>
      </c>
      <c r="N1395">
        <v>4.166666666666667</v>
      </c>
      <c r="O1395">
        <v>5.8333333333333339</v>
      </c>
      <c r="P1395">
        <v>1.01</v>
      </c>
      <c r="Q1395" s="4">
        <v>11</v>
      </c>
    </row>
    <row r="1396" spans="1:17" x14ac:dyDescent="0.25">
      <c r="A1396">
        <v>355</v>
      </c>
      <c r="B1396" t="s">
        <v>125</v>
      </c>
      <c r="C1396">
        <v>136076</v>
      </c>
      <c r="D1396" t="s">
        <v>3847</v>
      </c>
      <c r="E1396" s="3" t="s">
        <v>4670</v>
      </c>
      <c r="F1396">
        <v>40787</v>
      </c>
      <c r="G1396" t="e">
        <v>#N/A</v>
      </c>
      <c r="H1396" t="s">
        <v>2506</v>
      </c>
      <c r="I1396">
        <v>136076</v>
      </c>
      <c r="J1396" t="e">
        <v>#N/A</v>
      </c>
      <c r="K1396" t="e">
        <v>#N/A</v>
      </c>
      <c r="L1396">
        <v>20.833333333333336</v>
      </c>
      <c r="M1396">
        <v>29.166666666666668</v>
      </c>
      <c r="N1396">
        <v>20.833333333333336</v>
      </c>
      <c r="O1396">
        <v>29.166666666666668</v>
      </c>
      <c r="P1396">
        <v>1.01</v>
      </c>
      <c r="Q1396" s="4">
        <v>11</v>
      </c>
    </row>
    <row r="1397" spans="1:17" x14ac:dyDescent="0.25">
      <c r="A1397">
        <v>845</v>
      </c>
      <c r="B1397" t="s">
        <v>5</v>
      </c>
      <c r="C1397">
        <v>136106</v>
      </c>
      <c r="D1397" t="s">
        <v>4089</v>
      </c>
      <c r="E1397" s="3" t="s">
        <v>4700</v>
      </c>
      <c r="F1397">
        <v>40422</v>
      </c>
      <c r="G1397" t="e">
        <v>#N/A</v>
      </c>
      <c r="H1397" t="s">
        <v>1507</v>
      </c>
      <c r="I1397">
        <v>136106</v>
      </c>
      <c r="J1397">
        <v>10</v>
      </c>
      <c r="K1397">
        <v>6</v>
      </c>
      <c r="L1397" t="e">
        <v>#N/A</v>
      </c>
      <c r="M1397" t="e">
        <v>#N/A</v>
      </c>
      <c r="N1397">
        <v>10</v>
      </c>
      <c r="O1397">
        <v>6</v>
      </c>
      <c r="P1397">
        <v>1</v>
      </c>
      <c r="Q1397" s="4">
        <v>11</v>
      </c>
    </row>
    <row r="1398" spans="1:17" x14ac:dyDescent="0.25">
      <c r="A1398">
        <v>887</v>
      </c>
      <c r="B1398" t="s">
        <v>97</v>
      </c>
      <c r="C1398">
        <v>136107</v>
      </c>
      <c r="D1398" t="s">
        <v>4159</v>
      </c>
      <c r="E1398" s="3" t="s">
        <v>4700</v>
      </c>
      <c r="F1398">
        <v>40422</v>
      </c>
      <c r="G1398" t="e">
        <v>#N/A</v>
      </c>
      <c r="H1398" t="s">
        <v>389</v>
      </c>
      <c r="I1398">
        <v>136107</v>
      </c>
      <c r="J1398">
        <v>100</v>
      </c>
      <c r="K1398">
        <v>100</v>
      </c>
      <c r="L1398" t="e">
        <v>#N/A</v>
      </c>
      <c r="M1398" t="e">
        <v>#N/A</v>
      </c>
      <c r="N1398">
        <v>100</v>
      </c>
      <c r="O1398">
        <v>100</v>
      </c>
      <c r="P1398">
        <v>1</v>
      </c>
      <c r="Q1398" s="4">
        <v>11</v>
      </c>
    </row>
    <row r="1399" spans="1:17" x14ac:dyDescent="0.25">
      <c r="A1399">
        <v>887</v>
      </c>
      <c r="B1399" t="s">
        <v>97</v>
      </c>
      <c r="C1399">
        <v>136108</v>
      </c>
      <c r="D1399" t="s">
        <v>4167</v>
      </c>
      <c r="E1399" s="3" t="s">
        <v>4700</v>
      </c>
      <c r="F1399">
        <v>40422</v>
      </c>
      <c r="G1399" t="e">
        <v>#N/A</v>
      </c>
      <c r="H1399" t="s">
        <v>5534</v>
      </c>
      <c r="I1399">
        <v>136108</v>
      </c>
      <c r="J1399" t="e">
        <v>#N/A</v>
      </c>
      <c r="K1399">
        <v>5</v>
      </c>
      <c r="L1399" t="e">
        <v>#N/A</v>
      </c>
      <c r="M1399" t="e">
        <v>#N/A</v>
      </c>
      <c r="N1399">
        <v>0</v>
      </c>
      <c r="O1399">
        <v>5</v>
      </c>
      <c r="P1399">
        <v>1</v>
      </c>
      <c r="Q1399" s="4">
        <v>11</v>
      </c>
    </row>
    <row r="1400" spans="1:17" x14ac:dyDescent="0.25">
      <c r="A1400">
        <v>938</v>
      </c>
      <c r="B1400" t="s">
        <v>162</v>
      </c>
      <c r="C1400">
        <v>136114</v>
      </c>
      <c r="D1400" t="s">
        <v>3360</v>
      </c>
      <c r="E1400" s="3" t="s">
        <v>4672</v>
      </c>
      <c r="F1400">
        <v>41153</v>
      </c>
      <c r="G1400" t="e">
        <v>#N/A</v>
      </c>
      <c r="H1400" t="s">
        <v>3360</v>
      </c>
      <c r="I1400">
        <v>136114</v>
      </c>
      <c r="J1400" t="e">
        <v>#N/A</v>
      </c>
      <c r="K1400" t="e">
        <v>#N/A</v>
      </c>
      <c r="L1400">
        <v>116.66666666666666</v>
      </c>
      <c r="M1400">
        <v>159.83333333333331</v>
      </c>
      <c r="N1400">
        <v>116.66666666666666</v>
      </c>
      <c r="O1400">
        <v>159.83333333333331</v>
      </c>
      <c r="P1400">
        <v>0</v>
      </c>
      <c r="Q1400" s="4">
        <v>10</v>
      </c>
    </row>
    <row r="1401" spans="1:17" x14ac:dyDescent="0.25">
      <c r="A1401">
        <v>839</v>
      </c>
      <c r="B1401" t="s">
        <v>33</v>
      </c>
      <c r="C1401">
        <v>136120</v>
      </c>
      <c r="D1401" t="s">
        <v>4281</v>
      </c>
      <c r="E1401" s="3" t="s">
        <v>4700</v>
      </c>
      <c r="F1401">
        <v>40422</v>
      </c>
      <c r="G1401" t="e">
        <v>#N/A</v>
      </c>
      <c r="H1401" t="s">
        <v>1473</v>
      </c>
      <c r="I1401">
        <v>136120</v>
      </c>
      <c r="J1401">
        <v>16</v>
      </c>
      <c r="K1401">
        <v>16</v>
      </c>
      <c r="L1401" t="e">
        <v>#N/A</v>
      </c>
      <c r="M1401" t="e">
        <v>#N/A</v>
      </c>
      <c r="N1401">
        <v>16</v>
      </c>
      <c r="O1401">
        <v>16</v>
      </c>
      <c r="P1401">
        <v>1</v>
      </c>
      <c r="Q1401" s="4">
        <v>11</v>
      </c>
    </row>
    <row r="1402" spans="1:17" x14ac:dyDescent="0.25">
      <c r="A1402">
        <v>808</v>
      </c>
      <c r="B1402" t="s">
        <v>141</v>
      </c>
      <c r="C1402">
        <v>136146</v>
      </c>
      <c r="D1402" t="s">
        <v>3729</v>
      </c>
      <c r="E1402" s="3" t="s">
        <v>4700</v>
      </c>
      <c r="F1402">
        <v>40422</v>
      </c>
      <c r="G1402" t="e">
        <v>#N/A</v>
      </c>
      <c r="H1402" t="s">
        <v>1065</v>
      </c>
      <c r="I1402">
        <v>136146</v>
      </c>
      <c r="J1402">
        <v>10</v>
      </c>
      <c r="K1402">
        <v>10</v>
      </c>
      <c r="L1402" t="e">
        <v>#N/A</v>
      </c>
      <c r="M1402" t="e">
        <v>#N/A</v>
      </c>
      <c r="N1402">
        <v>10</v>
      </c>
      <c r="O1402">
        <v>10</v>
      </c>
      <c r="P1402">
        <v>1</v>
      </c>
      <c r="Q1402" s="4">
        <v>11</v>
      </c>
    </row>
    <row r="1403" spans="1:17" x14ac:dyDescent="0.25">
      <c r="A1403">
        <v>885</v>
      </c>
      <c r="B1403" t="s">
        <v>171</v>
      </c>
      <c r="C1403">
        <v>136161</v>
      </c>
      <c r="D1403" t="s">
        <v>3050</v>
      </c>
      <c r="E1403" s="3" t="s">
        <v>1969</v>
      </c>
      <c r="F1403">
        <v>40422</v>
      </c>
      <c r="G1403" t="e">
        <v>#N/A</v>
      </c>
      <c r="H1403" t="s">
        <v>3050</v>
      </c>
      <c r="I1403">
        <v>136161</v>
      </c>
      <c r="J1403" t="e">
        <v>#N/A</v>
      </c>
      <c r="K1403" t="e">
        <v>#N/A</v>
      </c>
      <c r="L1403">
        <v>20</v>
      </c>
      <c r="M1403">
        <v>28</v>
      </c>
      <c r="N1403">
        <v>20</v>
      </c>
      <c r="O1403">
        <v>28</v>
      </c>
      <c r="P1403">
        <v>0</v>
      </c>
      <c r="Q1403" s="4">
        <v>10</v>
      </c>
    </row>
    <row r="1404" spans="1:17" x14ac:dyDescent="0.25">
      <c r="A1404">
        <v>393</v>
      </c>
      <c r="B1404" t="s">
        <v>134</v>
      </c>
      <c r="C1404">
        <v>136163</v>
      </c>
      <c r="D1404" t="s">
        <v>2652</v>
      </c>
      <c r="E1404" s="3" t="s">
        <v>4670</v>
      </c>
      <c r="F1404">
        <v>41153</v>
      </c>
      <c r="G1404" t="e">
        <v>#N/A</v>
      </c>
      <c r="H1404" t="s">
        <v>2652</v>
      </c>
      <c r="I1404">
        <v>136163</v>
      </c>
      <c r="J1404" t="e">
        <v>#N/A</v>
      </c>
      <c r="K1404" t="e">
        <v>#N/A</v>
      </c>
      <c r="L1404">
        <v>6.25</v>
      </c>
      <c r="M1404">
        <v>8.75</v>
      </c>
      <c r="N1404">
        <v>6.25</v>
      </c>
      <c r="O1404">
        <v>8.75</v>
      </c>
      <c r="P1404">
        <v>1</v>
      </c>
      <c r="Q1404" s="4">
        <v>11</v>
      </c>
    </row>
    <row r="1405" spans="1:17" x14ac:dyDescent="0.25">
      <c r="A1405">
        <v>865</v>
      </c>
      <c r="B1405" t="s">
        <v>166</v>
      </c>
      <c r="C1405">
        <v>136183</v>
      </c>
      <c r="D1405" t="s">
        <v>4392</v>
      </c>
      <c r="E1405" s="3" t="s">
        <v>4700</v>
      </c>
      <c r="F1405">
        <v>40422</v>
      </c>
      <c r="G1405" t="e">
        <v>#N/A</v>
      </c>
      <c r="H1405" t="s">
        <v>1301</v>
      </c>
      <c r="I1405">
        <v>136183</v>
      </c>
      <c r="J1405">
        <v>15</v>
      </c>
      <c r="K1405">
        <v>15</v>
      </c>
      <c r="L1405" t="e">
        <v>#N/A</v>
      </c>
      <c r="M1405" t="e">
        <v>#N/A</v>
      </c>
      <c r="N1405">
        <v>15</v>
      </c>
      <c r="O1405">
        <v>15</v>
      </c>
      <c r="P1405">
        <v>1.01</v>
      </c>
      <c r="Q1405" s="4">
        <v>11</v>
      </c>
    </row>
    <row r="1406" spans="1:17" x14ac:dyDescent="0.25">
      <c r="A1406">
        <v>941</v>
      </c>
      <c r="B1406" t="s">
        <v>161</v>
      </c>
      <c r="C1406">
        <v>136201</v>
      </c>
      <c r="D1406" t="s">
        <v>3467</v>
      </c>
      <c r="E1406" s="3" t="s">
        <v>4700</v>
      </c>
      <c r="F1406">
        <v>40422</v>
      </c>
      <c r="G1406" t="e">
        <v>#N/A</v>
      </c>
      <c r="H1406" t="s">
        <v>946</v>
      </c>
      <c r="I1406">
        <v>136201</v>
      </c>
      <c r="J1406">
        <v>11</v>
      </c>
      <c r="K1406">
        <v>11</v>
      </c>
      <c r="L1406" t="e">
        <v>#N/A</v>
      </c>
      <c r="M1406" t="e">
        <v>#N/A</v>
      </c>
      <c r="N1406">
        <v>11</v>
      </c>
      <c r="O1406">
        <v>11</v>
      </c>
      <c r="P1406">
        <v>1</v>
      </c>
      <c r="Q1406" s="4">
        <v>11</v>
      </c>
    </row>
    <row r="1407" spans="1:17" x14ac:dyDescent="0.25">
      <c r="A1407">
        <v>306</v>
      </c>
      <c r="B1407" t="s">
        <v>50</v>
      </c>
      <c r="C1407">
        <v>136203</v>
      </c>
      <c r="D1407" t="s">
        <v>5640</v>
      </c>
      <c r="E1407" s="3" t="s">
        <v>4700</v>
      </c>
      <c r="F1407">
        <v>40422</v>
      </c>
      <c r="G1407" t="e">
        <v>#N/A</v>
      </c>
      <c r="H1407" t="s">
        <v>5641</v>
      </c>
      <c r="I1407">
        <v>136203</v>
      </c>
      <c r="J1407">
        <v>1</v>
      </c>
      <c r="K1407">
        <v>1</v>
      </c>
      <c r="L1407" t="e">
        <v>#N/A</v>
      </c>
      <c r="M1407" t="e">
        <v>#N/A</v>
      </c>
      <c r="N1407">
        <v>1</v>
      </c>
      <c r="O1407">
        <v>1</v>
      </c>
      <c r="P1407">
        <v>1.08</v>
      </c>
      <c r="Q1407" s="4">
        <v>11</v>
      </c>
    </row>
    <row r="1408" spans="1:17" x14ac:dyDescent="0.25">
      <c r="A1408">
        <v>926</v>
      </c>
      <c r="B1408" t="s">
        <v>103</v>
      </c>
      <c r="C1408">
        <v>136204</v>
      </c>
      <c r="D1408" t="s">
        <v>3564</v>
      </c>
      <c r="E1408" s="3" t="s">
        <v>4700</v>
      </c>
      <c r="F1408">
        <v>40422</v>
      </c>
      <c r="G1408" t="e">
        <v>#N/A</v>
      </c>
      <c r="H1408" t="s">
        <v>1612</v>
      </c>
      <c r="I1408">
        <v>136204</v>
      </c>
      <c r="J1408">
        <v>25</v>
      </c>
      <c r="K1408">
        <v>25</v>
      </c>
      <c r="L1408" t="e">
        <v>#N/A</v>
      </c>
      <c r="M1408" t="e">
        <v>#N/A</v>
      </c>
      <c r="N1408">
        <v>25</v>
      </c>
      <c r="O1408">
        <v>25</v>
      </c>
      <c r="P1408">
        <v>1</v>
      </c>
      <c r="Q1408" s="4">
        <v>11</v>
      </c>
    </row>
    <row r="1409" spans="1:17" x14ac:dyDescent="0.25">
      <c r="A1409">
        <v>886</v>
      </c>
      <c r="B1409" t="s">
        <v>82</v>
      </c>
      <c r="C1409">
        <v>136205</v>
      </c>
      <c r="D1409" t="s">
        <v>4776</v>
      </c>
      <c r="E1409" s="3" t="s">
        <v>4700</v>
      </c>
      <c r="F1409">
        <v>40422</v>
      </c>
      <c r="G1409" t="e">
        <v>#N/A</v>
      </c>
      <c r="H1409" t="s">
        <v>5489</v>
      </c>
      <c r="I1409">
        <v>136205</v>
      </c>
      <c r="J1409">
        <v>24</v>
      </c>
      <c r="K1409">
        <v>30</v>
      </c>
      <c r="L1409" t="e">
        <v>#N/A</v>
      </c>
      <c r="M1409" t="e">
        <v>#N/A</v>
      </c>
      <c r="N1409">
        <v>24</v>
      </c>
      <c r="O1409">
        <v>30</v>
      </c>
      <c r="P1409">
        <v>1.04</v>
      </c>
      <c r="Q1409" s="4">
        <v>11</v>
      </c>
    </row>
    <row r="1410" spans="1:17" x14ac:dyDescent="0.25">
      <c r="A1410">
        <v>393</v>
      </c>
      <c r="B1410" t="s">
        <v>134</v>
      </c>
      <c r="C1410">
        <v>136252</v>
      </c>
      <c r="D1410" t="s">
        <v>2657</v>
      </c>
      <c r="E1410" s="3" t="s">
        <v>4672</v>
      </c>
      <c r="F1410">
        <v>41153</v>
      </c>
      <c r="G1410" t="e">
        <v>#N/A</v>
      </c>
      <c r="H1410" t="s">
        <v>2657</v>
      </c>
      <c r="I1410">
        <v>136252</v>
      </c>
      <c r="J1410" t="e">
        <v>#N/A</v>
      </c>
      <c r="K1410" t="e">
        <v>#N/A</v>
      </c>
      <c r="L1410">
        <v>71.25</v>
      </c>
      <c r="M1410">
        <v>99.75</v>
      </c>
      <c r="N1410">
        <v>71.25</v>
      </c>
      <c r="O1410">
        <v>99.75</v>
      </c>
      <c r="P1410">
        <v>0</v>
      </c>
      <c r="Q1410" s="4">
        <v>10</v>
      </c>
    </row>
    <row r="1411" spans="1:17" x14ac:dyDescent="0.25">
      <c r="A1411">
        <v>874</v>
      </c>
      <c r="B1411" t="s">
        <v>115</v>
      </c>
      <c r="C1411">
        <v>136266</v>
      </c>
      <c r="D1411" t="s">
        <v>5642</v>
      </c>
      <c r="E1411" s="3" t="s">
        <v>4777</v>
      </c>
      <c r="F1411">
        <v>40422</v>
      </c>
      <c r="G1411" t="e">
        <v>#N/A</v>
      </c>
      <c r="H1411" t="s">
        <v>5643</v>
      </c>
      <c r="I1411">
        <v>136266</v>
      </c>
      <c r="J1411">
        <v>5</v>
      </c>
      <c r="K1411">
        <v>3</v>
      </c>
      <c r="L1411" t="e">
        <v>#N/A</v>
      </c>
      <c r="M1411" t="e">
        <v>#N/A</v>
      </c>
      <c r="N1411">
        <v>5</v>
      </c>
      <c r="O1411">
        <v>3</v>
      </c>
      <c r="P1411">
        <v>1.01</v>
      </c>
      <c r="Q1411" s="4">
        <v>11</v>
      </c>
    </row>
    <row r="1412" spans="1:17" x14ac:dyDescent="0.25">
      <c r="A1412">
        <v>895</v>
      </c>
      <c r="B1412" t="s">
        <v>46</v>
      </c>
      <c r="C1412">
        <v>136278</v>
      </c>
      <c r="D1412" t="s">
        <v>5644</v>
      </c>
      <c r="E1412" s="3" t="s">
        <v>4777</v>
      </c>
      <c r="F1412">
        <v>40422</v>
      </c>
      <c r="G1412" t="e">
        <v>#N/A</v>
      </c>
      <c r="H1412" t="s">
        <v>5645</v>
      </c>
      <c r="I1412">
        <v>136278</v>
      </c>
      <c r="J1412">
        <v>4</v>
      </c>
      <c r="K1412">
        <v>6</v>
      </c>
      <c r="L1412" t="e">
        <v>#N/A</v>
      </c>
      <c r="M1412" t="e">
        <v>#N/A</v>
      </c>
      <c r="N1412">
        <v>4</v>
      </c>
      <c r="O1412">
        <v>6</v>
      </c>
      <c r="P1412">
        <v>1</v>
      </c>
      <c r="Q1412" s="4">
        <v>11</v>
      </c>
    </row>
    <row r="1413" spans="1:17" x14ac:dyDescent="0.25">
      <c r="A1413">
        <v>895</v>
      </c>
      <c r="B1413" t="s">
        <v>46</v>
      </c>
      <c r="C1413">
        <v>136279</v>
      </c>
      <c r="D1413" t="s">
        <v>5646</v>
      </c>
      <c r="E1413" s="3" t="s">
        <v>4777</v>
      </c>
      <c r="F1413">
        <v>40423</v>
      </c>
      <c r="G1413" t="e">
        <v>#N/A</v>
      </c>
      <c r="H1413" t="s">
        <v>5647</v>
      </c>
      <c r="I1413">
        <v>136279</v>
      </c>
      <c r="J1413" t="e">
        <v>#N/A</v>
      </c>
      <c r="K1413">
        <v>2</v>
      </c>
      <c r="L1413" t="e">
        <v>#N/A</v>
      </c>
      <c r="M1413" t="e">
        <v>#N/A</v>
      </c>
      <c r="N1413">
        <v>0</v>
      </c>
      <c r="O1413">
        <v>2</v>
      </c>
      <c r="P1413">
        <v>1</v>
      </c>
      <c r="Q1413" s="4">
        <v>11</v>
      </c>
    </row>
    <row r="1414" spans="1:17" x14ac:dyDescent="0.25">
      <c r="A1414">
        <v>886</v>
      </c>
      <c r="B1414" t="s">
        <v>82</v>
      </c>
      <c r="C1414">
        <v>136286</v>
      </c>
      <c r="D1414" t="s">
        <v>4157</v>
      </c>
      <c r="E1414" s="3" t="s">
        <v>4777</v>
      </c>
      <c r="F1414">
        <v>40422</v>
      </c>
      <c r="G1414" t="e">
        <v>#N/A</v>
      </c>
      <c r="H1414" t="s">
        <v>1754</v>
      </c>
      <c r="I1414">
        <v>136286</v>
      </c>
      <c r="J1414">
        <v>53</v>
      </c>
      <c r="K1414">
        <v>50</v>
      </c>
      <c r="L1414" t="e">
        <v>#N/A</v>
      </c>
      <c r="M1414" t="e">
        <v>#N/A</v>
      </c>
      <c r="N1414">
        <v>53</v>
      </c>
      <c r="O1414">
        <v>50</v>
      </c>
      <c r="P1414">
        <v>1</v>
      </c>
      <c r="Q1414" s="4">
        <v>11</v>
      </c>
    </row>
    <row r="1415" spans="1:17" x14ac:dyDescent="0.25">
      <c r="A1415">
        <v>933</v>
      </c>
      <c r="B1415" t="s">
        <v>132</v>
      </c>
      <c r="C1415">
        <v>136295</v>
      </c>
      <c r="D1415" t="s">
        <v>5648</v>
      </c>
      <c r="E1415" s="3" t="s">
        <v>4777</v>
      </c>
      <c r="F1415">
        <v>40422</v>
      </c>
      <c r="G1415" t="e">
        <v>#N/A</v>
      </c>
      <c r="H1415" t="s">
        <v>5649</v>
      </c>
      <c r="I1415">
        <v>136295</v>
      </c>
      <c r="J1415">
        <v>2</v>
      </c>
      <c r="K1415">
        <v>2</v>
      </c>
      <c r="L1415" t="e">
        <v>#N/A</v>
      </c>
      <c r="M1415" t="e">
        <v>#N/A</v>
      </c>
      <c r="N1415">
        <v>2</v>
      </c>
      <c r="O1415">
        <v>2</v>
      </c>
      <c r="P1415">
        <v>1</v>
      </c>
      <c r="Q1415" s="4">
        <v>11</v>
      </c>
    </row>
    <row r="1416" spans="1:17" x14ac:dyDescent="0.25">
      <c r="A1416">
        <v>865</v>
      </c>
      <c r="B1416" t="s">
        <v>166</v>
      </c>
      <c r="C1416">
        <v>136296</v>
      </c>
      <c r="D1416" t="s">
        <v>4377</v>
      </c>
      <c r="E1416" s="3" t="s">
        <v>4777</v>
      </c>
      <c r="F1416">
        <v>40422</v>
      </c>
      <c r="G1416" t="e">
        <v>#N/A</v>
      </c>
      <c r="H1416" t="s">
        <v>742</v>
      </c>
      <c r="I1416">
        <v>136296</v>
      </c>
      <c r="J1416">
        <v>18</v>
      </c>
      <c r="K1416">
        <v>18</v>
      </c>
      <c r="L1416" t="e">
        <v>#N/A</v>
      </c>
      <c r="M1416" t="e">
        <v>#N/A</v>
      </c>
      <c r="N1416">
        <v>18</v>
      </c>
      <c r="O1416">
        <v>18</v>
      </c>
      <c r="P1416">
        <v>1.01</v>
      </c>
      <c r="Q1416" s="4">
        <v>11</v>
      </c>
    </row>
    <row r="1417" spans="1:17" x14ac:dyDescent="0.25">
      <c r="A1417">
        <v>372</v>
      </c>
      <c r="B1417" t="s">
        <v>123</v>
      </c>
      <c r="C1417">
        <v>136301</v>
      </c>
      <c r="D1417" t="s">
        <v>4585</v>
      </c>
      <c r="E1417" s="3" t="s">
        <v>4777</v>
      </c>
      <c r="F1417">
        <v>40452</v>
      </c>
      <c r="G1417" t="e">
        <v>#N/A</v>
      </c>
      <c r="H1417" t="s">
        <v>378</v>
      </c>
      <c r="I1417">
        <v>136301</v>
      </c>
      <c r="J1417">
        <v>20</v>
      </c>
      <c r="K1417">
        <v>25</v>
      </c>
      <c r="L1417" t="e">
        <v>#N/A</v>
      </c>
      <c r="M1417" t="e">
        <v>#N/A</v>
      </c>
      <c r="N1417">
        <v>20</v>
      </c>
      <c r="O1417">
        <v>25</v>
      </c>
      <c r="P1417">
        <v>1</v>
      </c>
      <c r="Q1417" s="4">
        <v>11</v>
      </c>
    </row>
    <row r="1418" spans="1:17" x14ac:dyDescent="0.25">
      <c r="A1418">
        <v>886</v>
      </c>
      <c r="B1418" t="s">
        <v>82</v>
      </c>
      <c r="C1418">
        <v>136302</v>
      </c>
      <c r="D1418" t="s">
        <v>4141</v>
      </c>
      <c r="E1418" s="3" t="s">
        <v>4777</v>
      </c>
      <c r="F1418">
        <v>40458</v>
      </c>
      <c r="G1418" t="e">
        <v>#N/A</v>
      </c>
      <c r="H1418" t="s">
        <v>1484</v>
      </c>
      <c r="I1418">
        <v>136302</v>
      </c>
      <c r="J1418">
        <v>44</v>
      </c>
      <c r="K1418">
        <v>50</v>
      </c>
      <c r="L1418" t="e">
        <v>#N/A</v>
      </c>
      <c r="M1418" t="e">
        <v>#N/A</v>
      </c>
      <c r="N1418">
        <v>44</v>
      </c>
      <c r="O1418">
        <v>50</v>
      </c>
      <c r="P1418">
        <v>1</v>
      </c>
      <c r="Q1418" s="4">
        <v>11</v>
      </c>
    </row>
    <row r="1419" spans="1:17" x14ac:dyDescent="0.25">
      <c r="A1419">
        <v>886</v>
      </c>
      <c r="B1419" t="s">
        <v>82</v>
      </c>
      <c r="C1419">
        <v>136304</v>
      </c>
      <c r="D1419" t="s">
        <v>4131</v>
      </c>
      <c r="E1419" s="3" t="s">
        <v>4777</v>
      </c>
      <c r="F1419">
        <v>40483</v>
      </c>
      <c r="G1419" t="e">
        <v>#N/A</v>
      </c>
      <c r="H1419" t="s">
        <v>1121</v>
      </c>
      <c r="I1419">
        <v>136304</v>
      </c>
      <c r="J1419">
        <v>10</v>
      </c>
      <c r="K1419">
        <v>12</v>
      </c>
      <c r="L1419" t="e">
        <v>#N/A</v>
      </c>
      <c r="M1419" t="e">
        <v>#N/A</v>
      </c>
      <c r="N1419">
        <v>10</v>
      </c>
      <c r="O1419">
        <v>12</v>
      </c>
      <c r="P1419">
        <v>1.04</v>
      </c>
      <c r="Q1419" s="4">
        <v>11</v>
      </c>
    </row>
    <row r="1420" spans="1:17" x14ac:dyDescent="0.25">
      <c r="A1420">
        <v>870</v>
      </c>
      <c r="B1420" t="s">
        <v>118</v>
      </c>
      <c r="C1420">
        <v>136307</v>
      </c>
      <c r="D1420" t="s">
        <v>4190</v>
      </c>
      <c r="E1420" s="3" t="s">
        <v>4777</v>
      </c>
      <c r="F1420">
        <v>40483</v>
      </c>
      <c r="G1420" t="e">
        <v>#N/A</v>
      </c>
      <c r="H1420" t="s">
        <v>785</v>
      </c>
      <c r="I1420">
        <v>136307</v>
      </c>
      <c r="J1420">
        <v>5</v>
      </c>
      <c r="K1420">
        <v>5</v>
      </c>
      <c r="L1420" t="e">
        <v>#N/A</v>
      </c>
      <c r="M1420" t="e">
        <v>#N/A</v>
      </c>
      <c r="N1420">
        <v>5</v>
      </c>
      <c r="O1420">
        <v>5</v>
      </c>
      <c r="P1420">
        <v>1.04</v>
      </c>
      <c r="Q1420" s="4">
        <v>11</v>
      </c>
    </row>
    <row r="1421" spans="1:17" x14ac:dyDescent="0.25">
      <c r="A1421">
        <v>880</v>
      </c>
      <c r="B1421" t="s">
        <v>151</v>
      </c>
      <c r="C1421">
        <v>136321</v>
      </c>
      <c r="D1421" t="s">
        <v>5650</v>
      </c>
      <c r="E1421" s="3" t="s">
        <v>4777</v>
      </c>
      <c r="F1421">
        <v>40483</v>
      </c>
      <c r="G1421" t="e">
        <v>#N/A</v>
      </c>
      <c r="H1421" t="s">
        <v>5651</v>
      </c>
      <c r="I1421">
        <v>136321</v>
      </c>
      <c r="J1421">
        <v>1</v>
      </c>
      <c r="K1421">
        <v>1</v>
      </c>
      <c r="L1421" t="e">
        <v>#N/A</v>
      </c>
      <c r="M1421" t="e">
        <v>#N/A</v>
      </c>
      <c r="N1421">
        <v>1</v>
      </c>
      <c r="O1421">
        <v>1</v>
      </c>
      <c r="P1421">
        <v>1</v>
      </c>
      <c r="Q1421" s="4">
        <v>11</v>
      </c>
    </row>
    <row r="1422" spans="1:17" x14ac:dyDescent="0.25">
      <c r="A1422">
        <v>372</v>
      </c>
      <c r="B1422" t="s">
        <v>123</v>
      </c>
      <c r="C1422">
        <v>136331</v>
      </c>
      <c r="D1422" t="s">
        <v>4589</v>
      </c>
      <c r="E1422" s="3" t="s">
        <v>4777</v>
      </c>
      <c r="F1422">
        <v>40452</v>
      </c>
      <c r="G1422" t="e">
        <v>#N/A</v>
      </c>
      <c r="H1422" t="s">
        <v>1709</v>
      </c>
      <c r="I1422">
        <v>136331</v>
      </c>
      <c r="J1422">
        <v>22</v>
      </c>
      <c r="K1422">
        <v>30</v>
      </c>
      <c r="L1422" t="e">
        <v>#N/A</v>
      </c>
      <c r="M1422" t="e">
        <v>#N/A</v>
      </c>
      <c r="N1422">
        <v>22</v>
      </c>
      <c r="O1422">
        <v>30</v>
      </c>
      <c r="P1422">
        <v>1</v>
      </c>
      <c r="Q1422" s="4">
        <v>11</v>
      </c>
    </row>
    <row r="1423" spans="1:17" x14ac:dyDescent="0.25">
      <c r="A1423">
        <v>800</v>
      </c>
      <c r="B1423" t="s">
        <v>26</v>
      </c>
      <c r="C1423">
        <v>136335</v>
      </c>
      <c r="D1423" t="s">
        <v>5652</v>
      </c>
      <c r="E1423" s="3" t="s">
        <v>4777</v>
      </c>
      <c r="F1423">
        <v>40452</v>
      </c>
      <c r="G1423" t="e">
        <v>#N/A</v>
      </c>
      <c r="H1423" t="s">
        <v>5653</v>
      </c>
      <c r="I1423">
        <v>136335</v>
      </c>
      <c r="J1423">
        <v>3</v>
      </c>
      <c r="K1423">
        <v>4</v>
      </c>
      <c r="L1423" t="e">
        <v>#N/A</v>
      </c>
      <c r="M1423" t="e">
        <v>#N/A</v>
      </c>
      <c r="N1423">
        <v>3</v>
      </c>
      <c r="O1423">
        <v>4</v>
      </c>
      <c r="P1423">
        <v>1.02</v>
      </c>
      <c r="Q1423" s="4">
        <v>11</v>
      </c>
    </row>
    <row r="1424" spans="1:17" x14ac:dyDescent="0.25">
      <c r="A1424">
        <v>878</v>
      </c>
      <c r="B1424" t="s">
        <v>55</v>
      </c>
      <c r="C1424">
        <v>136336</v>
      </c>
      <c r="D1424" t="s">
        <v>5654</v>
      </c>
      <c r="E1424" s="3" t="s">
        <v>4777</v>
      </c>
      <c r="F1424">
        <v>40483</v>
      </c>
      <c r="G1424" t="e">
        <v>#N/A</v>
      </c>
      <c r="H1424" t="s">
        <v>5655</v>
      </c>
      <c r="I1424">
        <v>136336</v>
      </c>
      <c r="J1424">
        <v>3</v>
      </c>
      <c r="K1424">
        <v>2</v>
      </c>
      <c r="L1424" t="e">
        <v>#N/A</v>
      </c>
      <c r="M1424" t="e">
        <v>#N/A</v>
      </c>
      <c r="N1424">
        <v>3</v>
      </c>
      <c r="O1424">
        <v>2</v>
      </c>
      <c r="P1424">
        <v>1</v>
      </c>
      <c r="Q1424" s="4">
        <v>11</v>
      </c>
    </row>
    <row r="1425" spans="1:17" x14ac:dyDescent="0.25">
      <c r="A1425">
        <v>895</v>
      </c>
      <c r="B1425" t="s">
        <v>46</v>
      </c>
      <c r="C1425">
        <v>136340</v>
      </c>
      <c r="D1425" t="s">
        <v>5656</v>
      </c>
      <c r="E1425" s="3" t="s">
        <v>4777</v>
      </c>
      <c r="F1425">
        <v>40483</v>
      </c>
      <c r="G1425" t="e">
        <v>#N/A</v>
      </c>
      <c r="H1425" t="s">
        <v>5657</v>
      </c>
      <c r="I1425">
        <v>136340</v>
      </c>
      <c r="J1425">
        <v>1</v>
      </c>
      <c r="K1425">
        <v>3</v>
      </c>
      <c r="L1425" t="e">
        <v>#N/A</v>
      </c>
      <c r="M1425" t="e">
        <v>#N/A</v>
      </c>
      <c r="N1425">
        <v>1</v>
      </c>
      <c r="O1425">
        <v>3</v>
      </c>
      <c r="P1425">
        <v>1</v>
      </c>
      <c r="Q1425" s="4">
        <v>11</v>
      </c>
    </row>
    <row r="1426" spans="1:17" x14ac:dyDescent="0.25">
      <c r="A1426">
        <v>313</v>
      </c>
      <c r="B1426" t="s">
        <v>78</v>
      </c>
      <c r="C1426">
        <v>136341</v>
      </c>
      <c r="D1426" t="s">
        <v>4020</v>
      </c>
      <c r="E1426" s="3" t="s">
        <v>4777</v>
      </c>
      <c r="F1426">
        <v>40422</v>
      </c>
      <c r="G1426" t="e">
        <v>#N/A</v>
      </c>
      <c r="H1426" t="s">
        <v>894</v>
      </c>
      <c r="I1426">
        <v>136341</v>
      </c>
      <c r="J1426">
        <v>16</v>
      </c>
      <c r="K1426">
        <v>17</v>
      </c>
      <c r="L1426" t="e">
        <v>#N/A</v>
      </c>
      <c r="M1426" t="e">
        <v>#N/A</v>
      </c>
      <c r="N1426">
        <v>16</v>
      </c>
      <c r="O1426">
        <v>17</v>
      </c>
      <c r="P1426">
        <v>1.1000000000000001</v>
      </c>
      <c r="Q1426" s="4">
        <v>11</v>
      </c>
    </row>
    <row r="1427" spans="1:17" x14ac:dyDescent="0.25">
      <c r="A1427">
        <v>886</v>
      </c>
      <c r="B1427" t="s">
        <v>82</v>
      </c>
      <c r="C1427">
        <v>136344</v>
      </c>
      <c r="D1427" t="s">
        <v>4142</v>
      </c>
      <c r="E1427" s="3" t="s">
        <v>4777</v>
      </c>
      <c r="F1427">
        <v>40458</v>
      </c>
      <c r="G1427" t="e">
        <v>#N/A</v>
      </c>
      <c r="H1427" t="s">
        <v>1485</v>
      </c>
      <c r="I1427">
        <v>136344</v>
      </c>
      <c r="J1427">
        <v>17</v>
      </c>
      <c r="K1427">
        <v>24</v>
      </c>
      <c r="L1427" t="e">
        <v>#N/A</v>
      </c>
      <c r="M1427" t="e">
        <v>#N/A</v>
      </c>
      <c r="N1427">
        <v>17</v>
      </c>
      <c r="O1427">
        <v>24</v>
      </c>
      <c r="P1427">
        <v>1</v>
      </c>
      <c r="Q1427" s="4">
        <v>11</v>
      </c>
    </row>
    <row r="1428" spans="1:17" x14ac:dyDescent="0.25">
      <c r="A1428">
        <v>305</v>
      </c>
      <c r="B1428" t="s">
        <v>39</v>
      </c>
      <c r="C1428">
        <v>136355</v>
      </c>
      <c r="D1428" t="s">
        <v>5658</v>
      </c>
      <c r="E1428" s="3" t="s">
        <v>4777</v>
      </c>
      <c r="F1428">
        <v>40513</v>
      </c>
      <c r="G1428" t="e">
        <v>#N/A</v>
      </c>
      <c r="H1428" t="s">
        <v>5659</v>
      </c>
      <c r="I1428">
        <v>136355</v>
      </c>
      <c r="J1428">
        <v>15</v>
      </c>
      <c r="K1428">
        <v>5</v>
      </c>
      <c r="L1428" t="e">
        <v>#N/A</v>
      </c>
      <c r="M1428" t="e">
        <v>#N/A</v>
      </c>
      <c r="N1428">
        <v>15</v>
      </c>
      <c r="O1428">
        <v>5</v>
      </c>
      <c r="P1428">
        <v>1.08</v>
      </c>
      <c r="Q1428" s="4">
        <v>11</v>
      </c>
    </row>
    <row r="1429" spans="1:17" x14ac:dyDescent="0.25">
      <c r="A1429">
        <v>878</v>
      </c>
      <c r="B1429" t="s">
        <v>55</v>
      </c>
      <c r="C1429">
        <v>136366</v>
      </c>
      <c r="D1429" t="s">
        <v>5660</v>
      </c>
      <c r="E1429" s="3" t="s">
        <v>4777</v>
      </c>
      <c r="F1429">
        <v>40544</v>
      </c>
      <c r="G1429" t="e">
        <v>#N/A</v>
      </c>
      <c r="H1429" t="s">
        <v>5661</v>
      </c>
      <c r="I1429">
        <v>136366</v>
      </c>
      <c r="J1429" t="e">
        <v>#N/A</v>
      </c>
      <c r="K1429">
        <v>2</v>
      </c>
      <c r="L1429" t="e">
        <v>#N/A</v>
      </c>
      <c r="M1429" t="e">
        <v>#N/A</v>
      </c>
      <c r="N1429">
        <v>0</v>
      </c>
      <c r="O1429">
        <v>2</v>
      </c>
      <c r="P1429">
        <v>1</v>
      </c>
      <c r="Q1429" s="4">
        <v>11</v>
      </c>
    </row>
    <row r="1430" spans="1:17" x14ac:dyDescent="0.25">
      <c r="A1430">
        <v>878</v>
      </c>
      <c r="B1430" t="s">
        <v>55</v>
      </c>
      <c r="C1430">
        <v>136367</v>
      </c>
      <c r="D1430" t="s">
        <v>5662</v>
      </c>
      <c r="E1430" s="3" t="s">
        <v>4777</v>
      </c>
      <c r="F1430">
        <v>40544</v>
      </c>
      <c r="G1430" t="e">
        <v>#N/A</v>
      </c>
      <c r="H1430" t="s">
        <v>5663</v>
      </c>
      <c r="I1430">
        <v>136367</v>
      </c>
      <c r="J1430">
        <v>2</v>
      </c>
      <c r="K1430">
        <v>1</v>
      </c>
      <c r="L1430" t="e">
        <v>#N/A</v>
      </c>
      <c r="M1430" t="e">
        <v>#N/A</v>
      </c>
      <c r="N1430">
        <v>2</v>
      </c>
      <c r="O1430">
        <v>1</v>
      </c>
      <c r="P1430">
        <v>1</v>
      </c>
      <c r="Q1430" s="4">
        <v>11</v>
      </c>
    </row>
    <row r="1431" spans="1:17" x14ac:dyDescent="0.25">
      <c r="A1431">
        <v>358</v>
      </c>
      <c r="B1431" t="s">
        <v>153</v>
      </c>
      <c r="C1431">
        <v>136377</v>
      </c>
      <c r="D1431" t="s">
        <v>3873</v>
      </c>
      <c r="E1431" s="3" t="s">
        <v>4777</v>
      </c>
      <c r="F1431">
        <v>40544</v>
      </c>
      <c r="G1431" t="e">
        <v>#N/A</v>
      </c>
      <c r="H1431" t="s">
        <v>1738</v>
      </c>
      <c r="I1431">
        <v>136377</v>
      </c>
      <c r="J1431">
        <v>25</v>
      </c>
      <c r="K1431">
        <v>25</v>
      </c>
      <c r="L1431" t="e">
        <v>#N/A</v>
      </c>
      <c r="M1431" t="e">
        <v>#N/A</v>
      </c>
      <c r="N1431">
        <v>25</v>
      </c>
      <c r="O1431">
        <v>25</v>
      </c>
      <c r="P1431">
        <v>1.01</v>
      </c>
      <c r="Q1431" s="4">
        <v>11</v>
      </c>
    </row>
    <row r="1432" spans="1:17" x14ac:dyDescent="0.25">
      <c r="A1432">
        <v>908</v>
      </c>
      <c r="B1432" t="s">
        <v>48</v>
      </c>
      <c r="C1432">
        <v>136383</v>
      </c>
      <c r="D1432" t="s">
        <v>4296</v>
      </c>
      <c r="E1432" s="3" t="s">
        <v>4777</v>
      </c>
      <c r="F1432">
        <v>40544</v>
      </c>
      <c r="G1432" t="e">
        <v>#N/A</v>
      </c>
      <c r="H1432" t="s">
        <v>349</v>
      </c>
      <c r="I1432">
        <v>136383</v>
      </c>
      <c r="J1432">
        <v>56</v>
      </c>
      <c r="K1432">
        <v>55</v>
      </c>
      <c r="L1432" t="e">
        <v>#N/A</v>
      </c>
      <c r="M1432" t="e">
        <v>#N/A</v>
      </c>
      <c r="N1432">
        <v>56</v>
      </c>
      <c r="O1432">
        <v>55</v>
      </c>
      <c r="P1432">
        <v>1</v>
      </c>
      <c r="Q1432" s="4">
        <v>11</v>
      </c>
    </row>
    <row r="1433" spans="1:17" x14ac:dyDescent="0.25">
      <c r="A1433">
        <v>880</v>
      </c>
      <c r="B1433" t="s">
        <v>151</v>
      </c>
      <c r="C1433">
        <v>136388</v>
      </c>
      <c r="D1433" t="s">
        <v>5664</v>
      </c>
      <c r="E1433" s="3" t="s">
        <v>4777</v>
      </c>
      <c r="F1433">
        <v>40544</v>
      </c>
      <c r="G1433" t="e">
        <v>#N/A</v>
      </c>
      <c r="H1433" t="s">
        <v>5665</v>
      </c>
      <c r="I1433">
        <v>136388</v>
      </c>
      <c r="J1433">
        <v>4</v>
      </c>
      <c r="K1433">
        <v>2</v>
      </c>
      <c r="L1433" t="e">
        <v>#N/A</v>
      </c>
      <c r="M1433" t="e">
        <v>#N/A</v>
      </c>
      <c r="N1433">
        <v>4</v>
      </c>
      <c r="O1433">
        <v>2</v>
      </c>
      <c r="P1433">
        <v>1</v>
      </c>
      <c r="Q1433" s="4">
        <v>11</v>
      </c>
    </row>
    <row r="1434" spans="1:17" x14ac:dyDescent="0.25">
      <c r="A1434">
        <v>865</v>
      </c>
      <c r="B1434" t="s">
        <v>166</v>
      </c>
      <c r="C1434">
        <v>136389</v>
      </c>
      <c r="D1434" t="s">
        <v>4381</v>
      </c>
      <c r="E1434" s="3" t="s">
        <v>4777</v>
      </c>
      <c r="F1434">
        <v>40544</v>
      </c>
      <c r="G1434" t="e">
        <v>#N/A</v>
      </c>
      <c r="H1434" t="s">
        <v>909</v>
      </c>
      <c r="I1434">
        <v>136389</v>
      </c>
      <c r="J1434">
        <v>7</v>
      </c>
      <c r="K1434">
        <v>7</v>
      </c>
      <c r="L1434" t="e">
        <v>#N/A</v>
      </c>
      <c r="M1434" t="e">
        <v>#N/A</v>
      </c>
      <c r="N1434">
        <v>7</v>
      </c>
      <c r="O1434">
        <v>7</v>
      </c>
      <c r="P1434">
        <v>1.01</v>
      </c>
      <c r="Q1434" s="4">
        <v>11</v>
      </c>
    </row>
    <row r="1435" spans="1:17" x14ac:dyDescent="0.25">
      <c r="A1435">
        <v>888</v>
      </c>
      <c r="B1435" t="s">
        <v>88</v>
      </c>
      <c r="C1435">
        <v>136390</v>
      </c>
      <c r="D1435" t="s">
        <v>5666</v>
      </c>
      <c r="E1435" s="3" t="s">
        <v>4777</v>
      </c>
      <c r="F1435">
        <v>40544</v>
      </c>
      <c r="G1435" t="e">
        <v>#N/A</v>
      </c>
      <c r="H1435" t="s">
        <v>5667</v>
      </c>
      <c r="I1435">
        <v>136390</v>
      </c>
      <c r="J1435">
        <v>3</v>
      </c>
      <c r="K1435">
        <v>3</v>
      </c>
      <c r="L1435" t="e">
        <v>#N/A</v>
      </c>
      <c r="M1435" t="e">
        <v>#N/A</v>
      </c>
      <c r="N1435">
        <v>3</v>
      </c>
      <c r="O1435">
        <v>3</v>
      </c>
      <c r="P1435">
        <v>1</v>
      </c>
      <c r="Q1435" s="4">
        <v>11</v>
      </c>
    </row>
    <row r="1436" spans="1:17" x14ac:dyDescent="0.25">
      <c r="A1436">
        <v>845</v>
      </c>
      <c r="B1436" t="s">
        <v>5</v>
      </c>
      <c r="C1436">
        <v>136400</v>
      </c>
      <c r="D1436" t="s">
        <v>4091</v>
      </c>
      <c r="E1436" s="3" t="s">
        <v>4700</v>
      </c>
      <c r="F1436">
        <v>40787</v>
      </c>
      <c r="G1436">
        <v>152503</v>
      </c>
      <c r="H1436" t="s">
        <v>1606</v>
      </c>
      <c r="I1436">
        <v>136400</v>
      </c>
      <c r="J1436">
        <v>18</v>
      </c>
      <c r="K1436">
        <v>12</v>
      </c>
      <c r="L1436" t="e">
        <v>#N/A</v>
      </c>
      <c r="M1436" t="e">
        <v>#N/A</v>
      </c>
      <c r="N1436">
        <v>18</v>
      </c>
      <c r="O1436">
        <v>12</v>
      </c>
      <c r="P1436">
        <v>1</v>
      </c>
      <c r="Q1436" s="4">
        <v>11</v>
      </c>
    </row>
    <row r="1437" spans="1:17" x14ac:dyDescent="0.25">
      <c r="A1437">
        <v>845</v>
      </c>
      <c r="B1437" t="s">
        <v>5</v>
      </c>
      <c r="C1437">
        <v>136401</v>
      </c>
      <c r="D1437" t="s">
        <v>4090</v>
      </c>
      <c r="E1437" s="3" t="s">
        <v>4700</v>
      </c>
      <c r="F1437">
        <v>40787</v>
      </c>
      <c r="G1437" t="e">
        <v>#N/A</v>
      </c>
      <c r="H1437" t="s">
        <v>1528</v>
      </c>
      <c r="I1437">
        <v>136401</v>
      </c>
      <c r="J1437">
        <v>6</v>
      </c>
      <c r="K1437">
        <v>6</v>
      </c>
      <c r="L1437" t="e">
        <v>#N/A</v>
      </c>
      <c r="M1437" t="e">
        <v>#N/A</v>
      </c>
      <c r="N1437">
        <v>6</v>
      </c>
      <c r="O1437">
        <v>6</v>
      </c>
      <c r="P1437">
        <v>1</v>
      </c>
      <c r="Q1437" s="4">
        <v>11</v>
      </c>
    </row>
    <row r="1438" spans="1:17" x14ac:dyDescent="0.25">
      <c r="A1438">
        <v>330</v>
      </c>
      <c r="B1438" t="s">
        <v>29</v>
      </c>
      <c r="C1438">
        <v>136406</v>
      </c>
      <c r="D1438" t="s">
        <v>4423</v>
      </c>
      <c r="E1438" s="3" t="s">
        <v>4777</v>
      </c>
      <c r="F1438">
        <v>40544</v>
      </c>
      <c r="G1438" t="e">
        <v>#N/A</v>
      </c>
      <c r="H1438" t="s">
        <v>1054</v>
      </c>
      <c r="I1438">
        <v>136406</v>
      </c>
      <c r="J1438">
        <v>45</v>
      </c>
      <c r="K1438">
        <v>45</v>
      </c>
      <c r="L1438" t="e">
        <v>#N/A</v>
      </c>
      <c r="M1438" t="e">
        <v>#N/A</v>
      </c>
      <c r="N1438">
        <v>45</v>
      </c>
      <c r="O1438">
        <v>45</v>
      </c>
      <c r="P1438">
        <v>1</v>
      </c>
      <c r="Q1438" s="4">
        <v>11</v>
      </c>
    </row>
    <row r="1439" spans="1:17" x14ac:dyDescent="0.25">
      <c r="A1439">
        <v>320</v>
      </c>
      <c r="B1439" t="s">
        <v>156</v>
      </c>
      <c r="C1439">
        <v>136413</v>
      </c>
      <c r="D1439" t="s">
        <v>4059</v>
      </c>
      <c r="E1439" s="3" t="s">
        <v>4777</v>
      </c>
      <c r="F1439">
        <v>40544</v>
      </c>
      <c r="G1439" t="e">
        <v>#N/A</v>
      </c>
      <c r="H1439" t="s">
        <v>796</v>
      </c>
      <c r="I1439">
        <v>136413</v>
      </c>
      <c r="J1439">
        <v>18</v>
      </c>
      <c r="K1439">
        <v>18</v>
      </c>
      <c r="L1439" t="e">
        <v>#N/A</v>
      </c>
      <c r="M1439" t="e">
        <v>#N/A</v>
      </c>
      <c r="N1439">
        <v>18</v>
      </c>
      <c r="O1439">
        <v>18</v>
      </c>
      <c r="P1439">
        <v>1.08</v>
      </c>
      <c r="Q1439" s="4">
        <v>11</v>
      </c>
    </row>
    <row r="1440" spans="1:17" x14ac:dyDescent="0.25">
      <c r="A1440">
        <v>209</v>
      </c>
      <c r="B1440" t="s">
        <v>92</v>
      </c>
      <c r="C1440">
        <v>136423</v>
      </c>
      <c r="D1440" t="s">
        <v>2044</v>
      </c>
      <c r="E1440" s="3" t="s">
        <v>4673</v>
      </c>
      <c r="F1440">
        <v>41153</v>
      </c>
      <c r="G1440" t="e">
        <v>#N/A</v>
      </c>
      <c r="H1440" t="s">
        <v>2044</v>
      </c>
      <c r="I1440">
        <v>136423</v>
      </c>
      <c r="J1440" t="e">
        <v>#N/A</v>
      </c>
      <c r="K1440" t="e">
        <v>#N/A</v>
      </c>
      <c r="L1440">
        <v>113.75</v>
      </c>
      <c r="M1440">
        <v>159.25</v>
      </c>
      <c r="N1440">
        <v>113.75</v>
      </c>
      <c r="O1440">
        <v>159.25</v>
      </c>
      <c r="P1440">
        <v>0</v>
      </c>
      <c r="Q1440" s="4">
        <v>10</v>
      </c>
    </row>
    <row r="1441" spans="1:17" x14ac:dyDescent="0.25">
      <c r="A1441">
        <v>301</v>
      </c>
      <c r="B1441" t="s">
        <v>23</v>
      </c>
      <c r="C1441">
        <v>136431</v>
      </c>
      <c r="D1441" t="s">
        <v>3898</v>
      </c>
      <c r="E1441" s="3" t="s">
        <v>4668</v>
      </c>
      <c r="F1441">
        <v>40787</v>
      </c>
      <c r="G1441" t="e">
        <v>#N/A</v>
      </c>
      <c r="H1441" t="s">
        <v>2107</v>
      </c>
      <c r="I1441">
        <v>136431</v>
      </c>
      <c r="J1441" t="e">
        <v>#N/A</v>
      </c>
      <c r="K1441" t="e">
        <v>#N/A</v>
      </c>
      <c r="L1441">
        <v>7.5</v>
      </c>
      <c r="M1441">
        <v>10.5</v>
      </c>
      <c r="N1441">
        <v>7.5</v>
      </c>
      <c r="O1441">
        <v>10.5</v>
      </c>
      <c r="P1441">
        <v>1.1299999999999999</v>
      </c>
      <c r="Q1441" s="4">
        <v>11</v>
      </c>
    </row>
    <row r="1442" spans="1:17" x14ac:dyDescent="0.25">
      <c r="A1442">
        <v>882</v>
      </c>
      <c r="B1442" t="s">
        <v>3572</v>
      </c>
      <c r="C1442">
        <v>136443</v>
      </c>
      <c r="D1442" t="s">
        <v>3578</v>
      </c>
      <c r="E1442" s="3" t="s">
        <v>4777</v>
      </c>
      <c r="F1442">
        <v>40575</v>
      </c>
      <c r="G1442" t="e">
        <v>#N/A</v>
      </c>
      <c r="H1442" t="s">
        <v>5522</v>
      </c>
      <c r="I1442">
        <v>136443</v>
      </c>
      <c r="J1442" t="e">
        <v>#N/A</v>
      </c>
      <c r="K1442">
        <v>15</v>
      </c>
      <c r="L1442" t="e">
        <v>#N/A</v>
      </c>
      <c r="M1442" t="e">
        <v>#N/A</v>
      </c>
      <c r="N1442">
        <v>0</v>
      </c>
      <c r="O1442">
        <v>15</v>
      </c>
      <c r="P1442">
        <v>1</v>
      </c>
      <c r="Q1442" s="4">
        <v>11</v>
      </c>
    </row>
    <row r="1443" spans="1:17" x14ac:dyDescent="0.25">
      <c r="A1443">
        <v>937</v>
      </c>
      <c r="B1443" t="s">
        <v>159</v>
      </c>
      <c r="C1443">
        <v>136459</v>
      </c>
      <c r="D1443" t="s">
        <v>5668</v>
      </c>
      <c r="E1443" s="3" t="s">
        <v>4777</v>
      </c>
      <c r="F1443">
        <v>40575</v>
      </c>
      <c r="G1443" t="e">
        <v>#N/A</v>
      </c>
      <c r="H1443" t="s">
        <v>5669</v>
      </c>
      <c r="I1443">
        <v>136459</v>
      </c>
      <c r="J1443">
        <v>1</v>
      </c>
      <c r="K1443">
        <v>4</v>
      </c>
      <c r="L1443" t="e">
        <v>#N/A</v>
      </c>
      <c r="M1443" t="e">
        <v>#N/A</v>
      </c>
      <c r="N1443">
        <v>1</v>
      </c>
      <c r="O1443">
        <v>4</v>
      </c>
      <c r="P1443">
        <v>1.01</v>
      </c>
      <c r="Q1443" s="4">
        <v>11</v>
      </c>
    </row>
    <row r="1444" spans="1:17" x14ac:dyDescent="0.25">
      <c r="A1444">
        <v>873</v>
      </c>
      <c r="B1444" t="s">
        <v>43</v>
      </c>
      <c r="C1444">
        <v>136463</v>
      </c>
      <c r="D1444" t="s">
        <v>3477</v>
      </c>
      <c r="E1444" s="3" t="s">
        <v>4777</v>
      </c>
      <c r="F1444">
        <v>40575</v>
      </c>
      <c r="G1444" t="e">
        <v>#N/A</v>
      </c>
      <c r="H1444" t="s">
        <v>496</v>
      </c>
      <c r="I1444">
        <v>136463</v>
      </c>
      <c r="J1444">
        <v>60</v>
      </c>
      <c r="K1444">
        <v>60</v>
      </c>
      <c r="L1444" t="e">
        <v>#N/A</v>
      </c>
      <c r="M1444" t="e">
        <v>#N/A</v>
      </c>
      <c r="N1444">
        <v>60</v>
      </c>
      <c r="O1444">
        <v>60</v>
      </c>
      <c r="P1444">
        <v>1.01</v>
      </c>
      <c r="Q1444" s="4">
        <v>11</v>
      </c>
    </row>
    <row r="1445" spans="1:17" x14ac:dyDescent="0.25">
      <c r="A1445">
        <v>305</v>
      </c>
      <c r="B1445" t="s">
        <v>39</v>
      </c>
      <c r="C1445">
        <v>136466</v>
      </c>
      <c r="D1445" t="s">
        <v>5671</v>
      </c>
      <c r="E1445" s="3" t="s">
        <v>4777</v>
      </c>
      <c r="F1445">
        <v>40603</v>
      </c>
      <c r="G1445" t="e">
        <v>#N/A</v>
      </c>
      <c r="H1445" t="s">
        <v>5672</v>
      </c>
      <c r="I1445">
        <v>136466</v>
      </c>
      <c r="J1445">
        <v>3</v>
      </c>
      <c r="K1445">
        <v>2</v>
      </c>
      <c r="L1445" t="e">
        <v>#N/A</v>
      </c>
      <c r="M1445" t="e">
        <v>#N/A</v>
      </c>
      <c r="N1445">
        <v>3</v>
      </c>
      <c r="O1445">
        <v>2</v>
      </c>
      <c r="P1445">
        <v>1.08</v>
      </c>
      <c r="Q1445" s="4">
        <v>11</v>
      </c>
    </row>
    <row r="1446" spans="1:17" x14ac:dyDescent="0.25">
      <c r="A1446">
        <v>822</v>
      </c>
      <c r="B1446" t="s">
        <v>3470</v>
      </c>
      <c r="C1446">
        <v>136471</v>
      </c>
      <c r="D1446" t="s">
        <v>3473</v>
      </c>
      <c r="E1446" s="3" t="s">
        <v>4777</v>
      </c>
      <c r="F1446">
        <v>40575</v>
      </c>
      <c r="G1446" t="e">
        <v>#N/A</v>
      </c>
      <c r="H1446" t="s">
        <v>921</v>
      </c>
      <c r="I1446">
        <v>136471</v>
      </c>
      <c r="J1446">
        <v>28</v>
      </c>
      <c r="K1446">
        <v>32</v>
      </c>
      <c r="L1446" t="e">
        <v>#N/A</v>
      </c>
      <c r="M1446" t="e">
        <v>#N/A</v>
      </c>
      <c r="N1446">
        <v>28</v>
      </c>
      <c r="O1446">
        <v>32</v>
      </c>
      <c r="P1446">
        <v>1.02</v>
      </c>
      <c r="Q1446" s="4">
        <v>11</v>
      </c>
    </row>
    <row r="1447" spans="1:17" x14ac:dyDescent="0.25">
      <c r="A1447">
        <v>800</v>
      </c>
      <c r="B1447" t="s">
        <v>26</v>
      </c>
      <c r="C1447">
        <v>136483</v>
      </c>
      <c r="D1447" t="s">
        <v>4268</v>
      </c>
      <c r="E1447" s="3" t="s">
        <v>4777</v>
      </c>
      <c r="F1447">
        <v>40575</v>
      </c>
      <c r="G1447" t="e">
        <v>#N/A</v>
      </c>
      <c r="H1447" t="s">
        <v>1111</v>
      </c>
      <c r="I1447">
        <v>136483</v>
      </c>
      <c r="J1447">
        <v>12</v>
      </c>
      <c r="K1447">
        <v>13</v>
      </c>
      <c r="L1447" t="e">
        <v>#N/A</v>
      </c>
      <c r="M1447" t="e">
        <v>#N/A</v>
      </c>
      <c r="N1447">
        <v>12</v>
      </c>
      <c r="O1447">
        <v>13</v>
      </c>
      <c r="P1447">
        <v>1.02</v>
      </c>
      <c r="Q1447" s="4">
        <v>11</v>
      </c>
    </row>
    <row r="1448" spans="1:17" x14ac:dyDescent="0.25">
      <c r="A1448">
        <v>825</v>
      </c>
      <c r="B1448" t="s">
        <v>40</v>
      </c>
      <c r="C1448">
        <v>136484</v>
      </c>
      <c r="D1448" t="s">
        <v>5673</v>
      </c>
      <c r="E1448" s="3" t="s">
        <v>4777</v>
      </c>
      <c r="F1448">
        <v>40575</v>
      </c>
      <c r="G1448" t="e">
        <v>#N/A</v>
      </c>
      <c r="H1448" t="s">
        <v>5674</v>
      </c>
      <c r="I1448">
        <v>136484</v>
      </c>
      <c r="J1448">
        <v>2</v>
      </c>
      <c r="K1448">
        <v>2</v>
      </c>
      <c r="L1448" t="e">
        <v>#N/A</v>
      </c>
      <c r="M1448" t="e">
        <v>#N/A</v>
      </c>
      <c r="N1448">
        <v>2</v>
      </c>
      <c r="O1448">
        <v>2</v>
      </c>
      <c r="P1448">
        <v>1.03</v>
      </c>
      <c r="Q1448" s="4">
        <v>11</v>
      </c>
    </row>
    <row r="1449" spans="1:17" x14ac:dyDescent="0.25">
      <c r="A1449">
        <v>878</v>
      </c>
      <c r="B1449" t="s">
        <v>55</v>
      </c>
      <c r="C1449">
        <v>136494</v>
      </c>
      <c r="D1449" t="s">
        <v>5675</v>
      </c>
      <c r="E1449" s="3" t="s">
        <v>4777</v>
      </c>
      <c r="F1449">
        <v>40603</v>
      </c>
      <c r="G1449" t="e">
        <v>#N/A</v>
      </c>
      <c r="H1449" t="s">
        <v>5676</v>
      </c>
      <c r="I1449">
        <v>136494</v>
      </c>
      <c r="J1449">
        <v>2</v>
      </c>
      <c r="K1449">
        <v>1</v>
      </c>
      <c r="L1449" t="e">
        <v>#N/A</v>
      </c>
      <c r="M1449" t="e">
        <v>#N/A</v>
      </c>
      <c r="N1449">
        <v>2</v>
      </c>
      <c r="O1449">
        <v>1</v>
      </c>
      <c r="P1449">
        <v>1</v>
      </c>
      <c r="Q1449" s="4">
        <v>11</v>
      </c>
    </row>
    <row r="1450" spans="1:17" x14ac:dyDescent="0.25">
      <c r="A1450">
        <v>878</v>
      </c>
      <c r="B1450" t="s">
        <v>55</v>
      </c>
      <c r="C1450">
        <v>136495</v>
      </c>
      <c r="D1450" t="s">
        <v>5677</v>
      </c>
      <c r="E1450" s="3" t="s">
        <v>4777</v>
      </c>
      <c r="F1450">
        <v>40603</v>
      </c>
      <c r="G1450" t="e">
        <v>#N/A</v>
      </c>
      <c r="H1450" t="s">
        <v>5678</v>
      </c>
      <c r="I1450">
        <v>136495</v>
      </c>
      <c r="J1450">
        <v>4</v>
      </c>
      <c r="K1450">
        <v>1</v>
      </c>
      <c r="L1450" t="e">
        <v>#N/A</v>
      </c>
      <c r="M1450" t="e">
        <v>#N/A</v>
      </c>
      <c r="N1450">
        <v>4</v>
      </c>
      <c r="O1450">
        <v>1</v>
      </c>
      <c r="P1450">
        <v>1</v>
      </c>
      <c r="Q1450" s="4">
        <v>11</v>
      </c>
    </row>
    <row r="1451" spans="1:17" x14ac:dyDescent="0.25">
      <c r="A1451">
        <v>879</v>
      </c>
      <c r="B1451" t="s">
        <v>116</v>
      </c>
      <c r="C1451">
        <v>136496</v>
      </c>
      <c r="D1451" t="s">
        <v>5679</v>
      </c>
      <c r="E1451" s="3" t="s">
        <v>4777</v>
      </c>
      <c r="F1451">
        <v>40603</v>
      </c>
      <c r="G1451" t="e">
        <v>#N/A</v>
      </c>
      <c r="H1451" t="s">
        <v>5680</v>
      </c>
      <c r="I1451">
        <v>136496</v>
      </c>
      <c r="J1451">
        <v>3</v>
      </c>
      <c r="K1451">
        <v>1</v>
      </c>
      <c r="L1451" t="e">
        <v>#N/A</v>
      </c>
      <c r="M1451" t="e">
        <v>#N/A</v>
      </c>
      <c r="N1451">
        <v>3</v>
      </c>
      <c r="O1451">
        <v>1</v>
      </c>
      <c r="P1451">
        <v>1</v>
      </c>
      <c r="Q1451" s="4">
        <v>11</v>
      </c>
    </row>
    <row r="1452" spans="1:17" x14ac:dyDescent="0.25">
      <c r="A1452">
        <v>815</v>
      </c>
      <c r="B1452" t="s">
        <v>109</v>
      </c>
      <c r="C1452">
        <v>136497</v>
      </c>
      <c r="D1452" t="s">
        <v>5681</v>
      </c>
      <c r="E1452" s="3" t="s">
        <v>4777</v>
      </c>
      <c r="F1452">
        <v>40603</v>
      </c>
      <c r="G1452" t="e">
        <v>#N/A</v>
      </c>
      <c r="H1452" t="s">
        <v>5682</v>
      </c>
      <c r="I1452">
        <v>136497</v>
      </c>
      <c r="J1452">
        <v>2</v>
      </c>
      <c r="K1452">
        <v>5</v>
      </c>
      <c r="L1452" t="e">
        <v>#N/A</v>
      </c>
      <c r="M1452" t="e">
        <v>#N/A</v>
      </c>
      <c r="N1452">
        <v>2</v>
      </c>
      <c r="O1452">
        <v>5</v>
      </c>
      <c r="P1452">
        <v>1</v>
      </c>
      <c r="Q1452" s="4">
        <v>11</v>
      </c>
    </row>
    <row r="1453" spans="1:17" x14ac:dyDescent="0.25">
      <c r="A1453">
        <v>830</v>
      </c>
      <c r="B1453" t="s">
        <v>54</v>
      </c>
      <c r="C1453">
        <v>136505</v>
      </c>
      <c r="D1453" t="s">
        <v>5683</v>
      </c>
      <c r="E1453" s="3" t="s">
        <v>4777</v>
      </c>
      <c r="F1453">
        <v>40603</v>
      </c>
      <c r="G1453" t="e">
        <v>#N/A</v>
      </c>
      <c r="H1453" t="s">
        <v>5684</v>
      </c>
      <c r="I1453">
        <v>136505</v>
      </c>
      <c r="J1453">
        <v>5</v>
      </c>
      <c r="K1453">
        <v>1</v>
      </c>
      <c r="L1453" t="e">
        <v>#N/A</v>
      </c>
      <c r="M1453" t="e">
        <v>#N/A</v>
      </c>
      <c r="N1453">
        <v>5</v>
      </c>
      <c r="O1453">
        <v>1</v>
      </c>
      <c r="P1453">
        <v>1</v>
      </c>
      <c r="Q1453" s="4">
        <v>11</v>
      </c>
    </row>
    <row r="1454" spans="1:17" x14ac:dyDescent="0.25">
      <c r="A1454">
        <v>880</v>
      </c>
      <c r="B1454" t="s">
        <v>151</v>
      </c>
      <c r="C1454">
        <v>136506</v>
      </c>
      <c r="D1454" t="s">
        <v>5685</v>
      </c>
      <c r="E1454" s="3" t="s">
        <v>4777</v>
      </c>
      <c r="F1454">
        <v>40575</v>
      </c>
      <c r="G1454" t="e">
        <v>#N/A</v>
      </c>
      <c r="H1454" t="s">
        <v>5686</v>
      </c>
      <c r="I1454">
        <v>136506</v>
      </c>
      <c r="J1454">
        <v>1</v>
      </c>
      <c r="K1454">
        <v>1</v>
      </c>
      <c r="L1454" t="e">
        <v>#N/A</v>
      </c>
      <c r="M1454" t="e">
        <v>#N/A</v>
      </c>
      <c r="N1454">
        <v>1</v>
      </c>
      <c r="O1454">
        <v>1</v>
      </c>
      <c r="P1454">
        <v>1</v>
      </c>
      <c r="Q1454" s="4">
        <v>11</v>
      </c>
    </row>
    <row r="1455" spans="1:17" x14ac:dyDescent="0.25">
      <c r="A1455">
        <v>305</v>
      </c>
      <c r="B1455" t="s">
        <v>39</v>
      </c>
      <c r="C1455">
        <v>136517</v>
      </c>
      <c r="D1455" t="s">
        <v>5687</v>
      </c>
      <c r="E1455" s="3" t="s">
        <v>4777</v>
      </c>
      <c r="F1455">
        <v>40634</v>
      </c>
      <c r="G1455" t="e">
        <v>#N/A</v>
      </c>
      <c r="H1455" t="s">
        <v>5688</v>
      </c>
      <c r="I1455">
        <v>136517</v>
      </c>
      <c r="J1455">
        <v>7</v>
      </c>
      <c r="K1455">
        <v>2</v>
      </c>
      <c r="L1455" t="e">
        <v>#N/A</v>
      </c>
      <c r="M1455" t="e">
        <v>#N/A</v>
      </c>
      <c r="N1455">
        <v>7</v>
      </c>
      <c r="O1455">
        <v>2</v>
      </c>
      <c r="P1455">
        <v>1.08</v>
      </c>
      <c r="Q1455" s="4">
        <v>11</v>
      </c>
    </row>
    <row r="1456" spans="1:17" x14ac:dyDescent="0.25">
      <c r="A1456">
        <v>313</v>
      </c>
      <c r="B1456" t="s">
        <v>78</v>
      </c>
      <c r="C1456">
        <v>136522</v>
      </c>
      <c r="D1456" t="s">
        <v>4018</v>
      </c>
      <c r="E1456" s="3" t="s">
        <v>4777</v>
      </c>
      <c r="F1456">
        <v>40634</v>
      </c>
      <c r="G1456" t="e">
        <v>#N/A</v>
      </c>
      <c r="H1456" t="s">
        <v>530</v>
      </c>
      <c r="I1456">
        <v>136522</v>
      </c>
      <c r="J1456">
        <v>18</v>
      </c>
      <c r="K1456">
        <v>21</v>
      </c>
      <c r="L1456" t="e">
        <v>#N/A</v>
      </c>
      <c r="M1456" t="e">
        <v>#N/A</v>
      </c>
      <c r="N1456">
        <v>18</v>
      </c>
      <c r="O1456">
        <v>21</v>
      </c>
      <c r="P1456">
        <v>1.1000000000000001</v>
      </c>
      <c r="Q1456" s="4">
        <v>11</v>
      </c>
    </row>
    <row r="1457" spans="1:17" x14ac:dyDescent="0.25">
      <c r="A1457">
        <v>908</v>
      </c>
      <c r="B1457" t="s">
        <v>48</v>
      </c>
      <c r="C1457">
        <v>136524</v>
      </c>
      <c r="D1457" t="s">
        <v>5689</v>
      </c>
      <c r="E1457" s="3" t="s">
        <v>4777</v>
      </c>
      <c r="F1457">
        <v>40634</v>
      </c>
      <c r="G1457" t="e">
        <v>#N/A</v>
      </c>
      <c r="H1457" t="s">
        <v>5690</v>
      </c>
      <c r="I1457">
        <v>136524</v>
      </c>
      <c r="J1457">
        <v>4</v>
      </c>
      <c r="K1457">
        <v>1</v>
      </c>
      <c r="L1457" t="e">
        <v>#N/A</v>
      </c>
      <c r="M1457" t="e">
        <v>#N/A</v>
      </c>
      <c r="N1457">
        <v>4</v>
      </c>
      <c r="O1457">
        <v>1</v>
      </c>
      <c r="P1457">
        <v>1</v>
      </c>
      <c r="Q1457" s="4">
        <v>11</v>
      </c>
    </row>
    <row r="1458" spans="1:17" x14ac:dyDescent="0.25">
      <c r="A1458">
        <v>841</v>
      </c>
      <c r="B1458" t="s">
        <v>52</v>
      </c>
      <c r="C1458">
        <v>136525</v>
      </c>
      <c r="D1458" t="s">
        <v>3690</v>
      </c>
      <c r="E1458" s="3" t="s">
        <v>4777</v>
      </c>
      <c r="F1458">
        <v>40634</v>
      </c>
      <c r="G1458" t="e">
        <v>#N/A</v>
      </c>
      <c r="H1458" t="s">
        <v>823</v>
      </c>
      <c r="I1458">
        <v>136525</v>
      </c>
      <c r="J1458">
        <v>14</v>
      </c>
      <c r="K1458">
        <v>14</v>
      </c>
      <c r="L1458" t="e">
        <v>#N/A</v>
      </c>
      <c r="M1458" t="e">
        <v>#N/A</v>
      </c>
      <c r="N1458">
        <v>14</v>
      </c>
      <c r="O1458">
        <v>14</v>
      </c>
      <c r="P1458">
        <v>1</v>
      </c>
      <c r="Q1458" s="4">
        <v>11</v>
      </c>
    </row>
    <row r="1459" spans="1:17" x14ac:dyDescent="0.25">
      <c r="A1459">
        <v>943</v>
      </c>
      <c r="B1459" t="s">
        <v>3883</v>
      </c>
      <c r="C1459">
        <v>136526</v>
      </c>
      <c r="D1459" t="s">
        <v>3885</v>
      </c>
      <c r="E1459" s="3" t="s">
        <v>4777</v>
      </c>
      <c r="F1459">
        <v>40634</v>
      </c>
      <c r="G1459" t="e">
        <v>#N/A</v>
      </c>
      <c r="H1459" t="s">
        <v>1582</v>
      </c>
      <c r="I1459">
        <v>136526</v>
      </c>
      <c r="J1459">
        <v>4</v>
      </c>
      <c r="K1459">
        <v>4</v>
      </c>
      <c r="L1459" t="e">
        <v>#N/A</v>
      </c>
      <c r="M1459" t="e">
        <v>#N/A</v>
      </c>
      <c r="N1459">
        <v>4</v>
      </c>
      <c r="O1459">
        <v>4</v>
      </c>
      <c r="P1459">
        <v>1</v>
      </c>
      <c r="Q1459" s="4">
        <v>11</v>
      </c>
    </row>
    <row r="1460" spans="1:17" x14ac:dyDescent="0.25">
      <c r="A1460">
        <v>936</v>
      </c>
      <c r="B1460" t="s">
        <v>145</v>
      </c>
      <c r="C1460">
        <v>136529</v>
      </c>
      <c r="D1460" t="s">
        <v>4224</v>
      </c>
      <c r="E1460" s="3" t="s">
        <v>4777</v>
      </c>
      <c r="F1460">
        <v>40634</v>
      </c>
      <c r="G1460" t="e">
        <v>#N/A</v>
      </c>
      <c r="H1460" t="s">
        <v>1441</v>
      </c>
      <c r="I1460">
        <v>136529</v>
      </c>
      <c r="J1460">
        <v>20</v>
      </c>
      <c r="K1460">
        <v>15</v>
      </c>
      <c r="L1460" t="e">
        <v>#N/A</v>
      </c>
      <c r="M1460" t="e">
        <v>#N/A</v>
      </c>
      <c r="N1460">
        <v>20</v>
      </c>
      <c r="O1460">
        <v>15</v>
      </c>
      <c r="P1460">
        <v>1.06</v>
      </c>
      <c r="Q1460" s="4">
        <v>11</v>
      </c>
    </row>
    <row r="1461" spans="1:17" x14ac:dyDescent="0.25">
      <c r="A1461">
        <v>857</v>
      </c>
      <c r="B1461" t="s">
        <v>124</v>
      </c>
      <c r="C1461">
        <v>136530</v>
      </c>
      <c r="D1461" t="s">
        <v>3457</v>
      </c>
      <c r="E1461" s="3" t="s">
        <v>4777</v>
      </c>
      <c r="F1461">
        <v>40634</v>
      </c>
      <c r="G1461" t="e">
        <v>#N/A</v>
      </c>
      <c r="H1461" t="s">
        <v>437</v>
      </c>
      <c r="I1461">
        <v>136530</v>
      </c>
      <c r="J1461">
        <v>25</v>
      </c>
      <c r="K1461">
        <v>30</v>
      </c>
      <c r="L1461" t="e">
        <v>#N/A</v>
      </c>
      <c r="M1461" t="e">
        <v>#N/A</v>
      </c>
      <c r="N1461">
        <v>25</v>
      </c>
      <c r="O1461">
        <v>30</v>
      </c>
      <c r="P1461">
        <v>1</v>
      </c>
      <c r="Q1461" s="4">
        <v>11</v>
      </c>
    </row>
    <row r="1462" spans="1:17" x14ac:dyDescent="0.25">
      <c r="A1462">
        <v>303</v>
      </c>
      <c r="B1462" t="s">
        <v>28</v>
      </c>
      <c r="C1462">
        <v>136538</v>
      </c>
      <c r="D1462" t="s">
        <v>3926</v>
      </c>
      <c r="E1462" s="3" t="s">
        <v>4777</v>
      </c>
      <c r="F1462">
        <v>40634</v>
      </c>
      <c r="G1462" t="e">
        <v>#N/A</v>
      </c>
      <c r="H1462" t="s">
        <v>1676</v>
      </c>
      <c r="I1462">
        <v>136538</v>
      </c>
      <c r="J1462">
        <v>12</v>
      </c>
      <c r="K1462">
        <v>12</v>
      </c>
      <c r="L1462" t="e">
        <v>#N/A</v>
      </c>
      <c r="M1462" t="e">
        <v>#N/A</v>
      </c>
      <c r="N1462">
        <v>12</v>
      </c>
      <c r="O1462">
        <v>12</v>
      </c>
      <c r="P1462">
        <v>1.08</v>
      </c>
      <c r="Q1462" s="4">
        <v>11</v>
      </c>
    </row>
    <row r="1463" spans="1:17" x14ac:dyDescent="0.25">
      <c r="A1463">
        <v>305</v>
      </c>
      <c r="B1463" t="s">
        <v>39</v>
      </c>
      <c r="C1463">
        <v>136545</v>
      </c>
      <c r="D1463" t="s">
        <v>5691</v>
      </c>
      <c r="E1463" s="3" t="s">
        <v>4777</v>
      </c>
      <c r="F1463">
        <v>40634</v>
      </c>
      <c r="G1463" t="e">
        <v>#N/A</v>
      </c>
      <c r="H1463" t="s">
        <v>5692</v>
      </c>
      <c r="I1463">
        <v>136545</v>
      </c>
      <c r="J1463">
        <v>1</v>
      </c>
      <c r="K1463">
        <v>2</v>
      </c>
      <c r="L1463" t="e">
        <v>#N/A</v>
      </c>
      <c r="M1463" t="e">
        <v>#N/A</v>
      </c>
      <c r="N1463">
        <v>1</v>
      </c>
      <c r="O1463">
        <v>2</v>
      </c>
      <c r="P1463">
        <v>1.08</v>
      </c>
      <c r="Q1463" s="4">
        <v>11</v>
      </c>
    </row>
    <row r="1464" spans="1:17" x14ac:dyDescent="0.25">
      <c r="A1464">
        <v>830</v>
      </c>
      <c r="B1464" t="s">
        <v>54</v>
      </c>
      <c r="C1464">
        <v>136548</v>
      </c>
      <c r="D1464" t="s">
        <v>5610</v>
      </c>
      <c r="E1464" s="3" t="s">
        <v>4777</v>
      </c>
      <c r="F1464">
        <v>40634</v>
      </c>
      <c r="G1464" t="e">
        <v>#N/A</v>
      </c>
      <c r="H1464" t="s">
        <v>5693</v>
      </c>
      <c r="I1464">
        <v>136548</v>
      </c>
      <c r="J1464">
        <v>1</v>
      </c>
      <c r="K1464">
        <v>1</v>
      </c>
      <c r="L1464" t="e">
        <v>#N/A</v>
      </c>
      <c r="M1464" t="e">
        <v>#N/A</v>
      </c>
      <c r="N1464">
        <v>1</v>
      </c>
      <c r="O1464">
        <v>1</v>
      </c>
      <c r="P1464">
        <v>1</v>
      </c>
      <c r="Q1464" s="4">
        <v>11</v>
      </c>
    </row>
    <row r="1465" spans="1:17" x14ac:dyDescent="0.25">
      <c r="A1465">
        <v>919</v>
      </c>
      <c r="B1465" t="s">
        <v>76</v>
      </c>
      <c r="C1465">
        <v>136554</v>
      </c>
      <c r="D1465" t="s">
        <v>5694</v>
      </c>
      <c r="E1465" s="3" t="s">
        <v>4777</v>
      </c>
      <c r="F1465">
        <v>40634</v>
      </c>
      <c r="G1465" t="e">
        <v>#N/A</v>
      </c>
      <c r="H1465" t="s">
        <v>5695</v>
      </c>
      <c r="I1465">
        <v>136554</v>
      </c>
      <c r="J1465">
        <v>4</v>
      </c>
      <c r="K1465">
        <v>4</v>
      </c>
      <c r="L1465" t="e">
        <v>#N/A</v>
      </c>
      <c r="M1465" t="e">
        <v>#N/A</v>
      </c>
      <c r="N1465">
        <v>4</v>
      </c>
      <c r="O1465">
        <v>4</v>
      </c>
      <c r="P1465">
        <v>1.05</v>
      </c>
      <c r="Q1465" s="4">
        <v>11</v>
      </c>
    </row>
    <row r="1466" spans="1:17" x14ac:dyDescent="0.25">
      <c r="A1466">
        <v>879</v>
      </c>
      <c r="B1466" t="s">
        <v>116</v>
      </c>
      <c r="C1466">
        <v>136556</v>
      </c>
      <c r="D1466" t="s">
        <v>5696</v>
      </c>
      <c r="E1466" s="3" t="s">
        <v>4777</v>
      </c>
      <c r="F1466">
        <v>40634</v>
      </c>
      <c r="G1466" t="e">
        <v>#N/A</v>
      </c>
      <c r="H1466" t="s">
        <v>5697</v>
      </c>
      <c r="I1466">
        <v>136556</v>
      </c>
      <c r="J1466">
        <v>4</v>
      </c>
      <c r="K1466">
        <v>5</v>
      </c>
      <c r="L1466" t="e">
        <v>#N/A</v>
      </c>
      <c r="M1466" t="e">
        <v>#N/A</v>
      </c>
      <c r="N1466">
        <v>4</v>
      </c>
      <c r="O1466">
        <v>5</v>
      </c>
      <c r="P1466">
        <v>1</v>
      </c>
      <c r="Q1466" s="4">
        <v>11</v>
      </c>
    </row>
    <row r="1467" spans="1:17" x14ac:dyDescent="0.25">
      <c r="A1467">
        <v>879</v>
      </c>
      <c r="B1467" t="s">
        <v>116</v>
      </c>
      <c r="C1467">
        <v>136557</v>
      </c>
      <c r="D1467" t="s">
        <v>5698</v>
      </c>
      <c r="E1467" s="3" t="s">
        <v>4777</v>
      </c>
      <c r="F1467">
        <v>40634</v>
      </c>
      <c r="G1467" t="e">
        <v>#N/A</v>
      </c>
      <c r="H1467" t="s">
        <v>5699</v>
      </c>
      <c r="I1467">
        <v>136557</v>
      </c>
      <c r="J1467">
        <v>3</v>
      </c>
      <c r="K1467">
        <v>6</v>
      </c>
      <c r="L1467" t="e">
        <v>#N/A</v>
      </c>
      <c r="M1467" t="e">
        <v>#N/A</v>
      </c>
      <c r="N1467">
        <v>3</v>
      </c>
      <c r="O1467">
        <v>6</v>
      </c>
      <c r="P1467">
        <v>1</v>
      </c>
      <c r="Q1467" s="4">
        <v>11</v>
      </c>
    </row>
    <row r="1468" spans="1:17" x14ac:dyDescent="0.25">
      <c r="A1468">
        <v>879</v>
      </c>
      <c r="B1468" t="s">
        <v>116</v>
      </c>
      <c r="C1468">
        <v>136558</v>
      </c>
      <c r="D1468" t="s">
        <v>5700</v>
      </c>
      <c r="E1468" s="3" t="s">
        <v>4777</v>
      </c>
      <c r="F1468">
        <v>40634</v>
      </c>
      <c r="G1468" t="e">
        <v>#N/A</v>
      </c>
      <c r="H1468" t="s">
        <v>5701</v>
      </c>
      <c r="I1468">
        <v>136558</v>
      </c>
      <c r="J1468">
        <v>3</v>
      </c>
      <c r="K1468">
        <v>2</v>
      </c>
      <c r="L1468" t="e">
        <v>#N/A</v>
      </c>
      <c r="M1468" t="e">
        <v>#N/A</v>
      </c>
      <c r="N1468">
        <v>3</v>
      </c>
      <c r="O1468">
        <v>2</v>
      </c>
      <c r="P1468">
        <v>1</v>
      </c>
      <c r="Q1468" s="4">
        <v>11</v>
      </c>
    </row>
    <row r="1469" spans="1:17" x14ac:dyDescent="0.25">
      <c r="A1469">
        <v>879</v>
      </c>
      <c r="B1469" t="s">
        <v>116</v>
      </c>
      <c r="C1469">
        <v>136568</v>
      </c>
      <c r="D1469" t="s">
        <v>5702</v>
      </c>
      <c r="E1469" s="3" t="s">
        <v>4777</v>
      </c>
      <c r="F1469">
        <v>40634</v>
      </c>
      <c r="G1469" t="e">
        <v>#N/A</v>
      </c>
      <c r="H1469" t="s">
        <v>5703</v>
      </c>
      <c r="I1469">
        <v>136568</v>
      </c>
      <c r="J1469" t="e">
        <v>#N/A</v>
      </c>
      <c r="K1469">
        <v>8</v>
      </c>
      <c r="L1469" t="e">
        <v>#N/A</v>
      </c>
      <c r="M1469" t="e">
        <v>#N/A</v>
      </c>
      <c r="N1469">
        <v>0</v>
      </c>
      <c r="O1469">
        <v>8</v>
      </c>
      <c r="P1469">
        <v>1</v>
      </c>
      <c r="Q1469" s="4">
        <v>11</v>
      </c>
    </row>
    <row r="1470" spans="1:17" x14ac:dyDescent="0.25">
      <c r="A1470">
        <v>878</v>
      </c>
      <c r="B1470" t="s">
        <v>55</v>
      </c>
      <c r="C1470">
        <v>136569</v>
      </c>
      <c r="D1470" t="s">
        <v>4319</v>
      </c>
      <c r="E1470" s="3" t="s">
        <v>4777</v>
      </c>
      <c r="F1470">
        <v>40634</v>
      </c>
      <c r="G1470" t="e">
        <v>#N/A</v>
      </c>
      <c r="H1470" t="s">
        <v>1338</v>
      </c>
      <c r="I1470">
        <v>136569</v>
      </c>
      <c r="J1470">
        <v>9</v>
      </c>
      <c r="K1470">
        <v>13</v>
      </c>
      <c r="L1470" t="e">
        <v>#N/A</v>
      </c>
      <c r="M1470" t="e">
        <v>#N/A</v>
      </c>
      <c r="N1470">
        <v>9</v>
      </c>
      <c r="O1470">
        <v>13</v>
      </c>
      <c r="P1470">
        <v>1</v>
      </c>
      <c r="Q1470" s="4">
        <v>11</v>
      </c>
    </row>
    <row r="1471" spans="1:17" x14ac:dyDescent="0.25">
      <c r="A1471">
        <v>908</v>
      </c>
      <c r="B1471" t="s">
        <v>48</v>
      </c>
      <c r="C1471">
        <v>136575</v>
      </c>
      <c r="D1471" t="s">
        <v>4307</v>
      </c>
      <c r="E1471" s="3" t="s">
        <v>4777</v>
      </c>
      <c r="F1471">
        <v>40634</v>
      </c>
      <c r="G1471" t="e">
        <v>#N/A</v>
      </c>
      <c r="H1471" t="s">
        <v>1296</v>
      </c>
      <c r="I1471">
        <v>136575</v>
      </c>
      <c r="J1471">
        <v>20</v>
      </c>
      <c r="K1471">
        <v>30</v>
      </c>
      <c r="L1471" t="e">
        <v>#N/A</v>
      </c>
      <c r="M1471" t="e">
        <v>#N/A</v>
      </c>
      <c r="N1471">
        <v>20</v>
      </c>
      <c r="O1471">
        <v>30</v>
      </c>
      <c r="P1471">
        <v>1</v>
      </c>
      <c r="Q1471" s="4">
        <v>11</v>
      </c>
    </row>
    <row r="1472" spans="1:17" x14ac:dyDescent="0.25">
      <c r="A1472">
        <v>305</v>
      </c>
      <c r="B1472" t="s">
        <v>39</v>
      </c>
      <c r="C1472">
        <v>136586</v>
      </c>
      <c r="D1472" t="s">
        <v>3943</v>
      </c>
      <c r="E1472" s="3" t="s">
        <v>4777</v>
      </c>
      <c r="F1472">
        <v>40634</v>
      </c>
      <c r="G1472" t="e">
        <v>#N/A</v>
      </c>
      <c r="H1472" t="s">
        <v>900</v>
      </c>
      <c r="I1472">
        <v>136586</v>
      </c>
      <c r="J1472">
        <v>39</v>
      </c>
      <c r="K1472">
        <v>36</v>
      </c>
      <c r="L1472" t="e">
        <v>#N/A</v>
      </c>
      <c r="M1472" t="e">
        <v>#N/A</v>
      </c>
      <c r="N1472">
        <v>39</v>
      </c>
      <c r="O1472">
        <v>36</v>
      </c>
      <c r="P1472">
        <v>1.08</v>
      </c>
      <c r="Q1472" s="4">
        <v>11</v>
      </c>
    </row>
    <row r="1473" spans="1:17" x14ac:dyDescent="0.25">
      <c r="A1473">
        <v>937</v>
      </c>
      <c r="B1473" t="s">
        <v>159</v>
      </c>
      <c r="C1473">
        <v>136587</v>
      </c>
      <c r="D1473" t="s">
        <v>5705</v>
      </c>
      <c r="E1473" s="3" t="s">
        <v>4777</v>
      </c>
      <c r="F1473">
        <v>40634</v>
      </c>
      <c r="G1473" t="e">
        <v>#N/A</v>
      </c>
      <c r="H1473" t="s">
        <v>5706</v>
      </c>
      <c r="I1473">
        <v>136587</v>
      </c>
      <c r="J1473">
        <v>3</v>
      </c>
      <c r="K1473">
        <v>6</v>
      </c>
      <c r="L1473" t="e">
        <v>#N/A</v>
      </c>
      <c r="M1473" t="e">
        <v>#N/A</v>
      </c>
      <c r="N1473">
        <v>3</v>
      </c>
      <c r="O1473">
        <v>6</v>
      </c>
      <c r="P1473">
        <v>1.01</v>
      </c>
      <c r="Q1473" s="4">
        <v>11</v>
      </c>
    </row>
    <row r="1474" spans="1:17" x14ac:dyDescent="0.25">
      <c r="A1474">
        <v>879</v>
      </c>
      <c r="B1474" t="s">
        <v>116</v>
      </c>
      <c r="C1474">
        <v>136588</v>
      </c>
      <c r="D1474" t="s">
        <v>5707</v>
      </c>
      <c r="E1474" s="3" t="s">
        <v>4777</v>
      </c>
      <c r="F1474">
        <v>40634</v>
      </c>
      <c r="G1474" t="e">
        <v>#N/A</v>
      </c>
      <c r="H1474" t="s">
        <v>5708</v>
      </c>
      <c r="I1474">
        <v>136588</v>
      </c>
      <c r="J1474" t="e">
        <v>#N/A</v>
      </c>
      <c r="K1474">
        <v>1</v>
      </c>
      <c r="L1474" t="e">
        <v>#N/A</v>
      </c>
      <c r="M1474" t="e">
        <v>#N/A</v>
      </c>
      <c r="N1474">
        <v>0</v>
      </c>
      <c r="O1474">
        <v>1</v>
      </c>
      <c r="P1474">
        <v>1</v>
      </c>
      <c r="Q1474" s="4">
        <v>11</v>
      </c>
    </row>
    <row r="1475" spans="1:17" x14ac:dyDescent="0.25">
      <c r="A1475">
        <v>330</v>
      </c>
      <c r="B1475" t="s">
        <v>29</v>
      </c>
      <c r="C1475">
        <v>136589</v>
      </c>
      <c r="D1475" t="s">
        <v>4415</v>
      </c>
      <c r="E1475" s="3" t="s">
        <v>4777</v>
      </c>
      <c r="F1475">
        <v>40634</v>
      </c>
      <c r="G1475" t="e">
        <v>#N/A</v>
      </c>
      <c r="H1475" t="s">
        <v>299</v>
      </c>
      <c r="I1475">
        <v>136589</v>
      </c>
      <c r="J1475">
        <v>20</v>
      </c>
      <c r="K1475">
        <v>15</v>
      </c>
      <c r="L1475" t="e">
        <v>#N/A</v>
      </c>
      <c r="M1475" t="e">
        <v>#N/A</v>
      </c>
      <c r="N1475">
        <v>20</v>
      </c>
      <c r="O1475">
        <v>15</v>
      </c>
      <c r="P1475">
        <v>1</v>
      </c>
      <c r="Q1475" s="4">
        <v>11</v>
      </c>
    </row>
    <row r="1476" spans="1:17" x14ac:dyDescent="0.25">
      <c r="A1476">
        <v>908</v>
      </c>
      <c r="B1476" t="s">
        <v>48</v>
      </c>
      <c r="C1476">
        <v>136598</v>
      </c>
      <c r="D1476" t="s">
        <v>4310</v>
      </c>
      <c r="E1476" s="3" t="s">
        <v>4777</v>
      </c>
      <c r="F1476">
        <v>40634</v>
      </c>
      <c r="G1476" t="e">
        <v>#N/A</v>
      </c>
      <c r="H1476" t="s">
        <v>1670</v>
      </c>
      <c r="I1476">
        <v>136598</v>
      </c>
      <c r="J1476">
        <v>33</v>
      </c>
      <c r="K1476">
        <v>33</v>
      </c>
      <c r="L1476" t="e">
        <v>#N/A</v>
      </c>
      <c r="M1476" t="e">
        <v>#N/A</v>
      </c>
      <c r="N1476">
        <v>33</v>
      </c>
      <c r="O1476">
        <v>33</v>
      </c>
      <c r="P1476">
        <v>1</v>
      </c>
      <c r="Q1476" s="4">
        <v>11</v>
      </c>
    </row>
    <row r="1477" spans="1:17" x14ac:dyDescent="0.25">
      <c r="A1477">
        <v>381</v>
      </c>
      <c r="B1477" t="s">
        <v>42</v>
      </c>
      <c r="C1477">
        <v>136604</v>
      </c>
      <c r="D1477" t="s">
        <v>5709</v>
      </c>
      <c r="E1477" s="3" t="s">
        <v>4777</v>
      </c>
      <c r="F1477">
        <v>40634</v>
      </c>
      <c r="G1477" t="e">
        <v>#N/A</v>
      </c>
      <c r="H1477" t="s">
        <v>5710</v>
      </c>
      <c r="I1477">
        <v>136604</v>
      </c>
      <c r="J1477">
        <v>2</v>
      </c>
      <c r="K1477">
        <v>2</v>
      </c>
      <c r="L1477" t="e">
        <v>#N/A</v>
      </c>
      <c r="M1477" t="e">
        <v>#N/A</v>
      </c>
      <c r="N1477">
        <v>2</v>
      </c>
      <c r="O1477">
        <v>2</v>
      </c>
      <c r="P1477">
        <v>1</v>
      </c>
      <c r="Q1477" s="4">
        <v>11</v>
      </c>
    </row>
    <row r="1478" spans="1:17" x14ac:dyDescent="0.25">
      <c r="A1478">
        <v>865</v>
      </c>
      <c r="B1478" t="s">
        <v>166</v>
      </c>
      <c r="C1478">
        <v>136611</v>
      </c>
      <c r="D1478" t="s">
        <v>4403</v>
      </c>
      <c r="E1478" s="3" t="s">
        <v>4777</v>
      </c>
      <c r="F1478">
        <v>40634</v>
      </c>
      <c r="G1478" t="e">
        <v>#N/A</v>
      </c>
      <c r="H1478" t="s">
        <v>1501</v>
      </c>
      <c r="I1478">
        <v>136611</v>
      </c>
      <c r="J1478">
        <v>13</v>
      </c>
      <c r="K1478">
        <v>13</v>
      </c>
      <c r="L1478" t="e">
        <v>#N/A</v>
      </c>
      <c r="M1478" t="e">
        <v>#N/A</v>
      </c>
      <c r="N1478">
        <v>13</v>
      </c>
      <c r="O1478">
        <v>13</v>
      </c>
      <c r="P1478">
        <v>1.01</v>
      </c>
      <c r="Q1478" s="4">
        <v>11</v>
      </c>
    </row>
    <row r="1479" spans="1:17" x14ac:dyDescent="0.25">
      <c r="A1479">
        <v>878</v>
      </c>
      <c r="B1479" t="s">
        <v>55</v>
      </c>
      <c r="C1479">
        <v>136612</v>
      </c>
      <c r="D1479" t="s">
        <v>5711</v>
      </c>
      <c r="E1479" s="3" t="s">
        <v>4777</v>
      </c>
      <c r="F1479">
        <v>40634</v>
      </c>
      <c r="G1479" t="e">
        <v>#N/A</v>
      </c>
      <c r="H1479" t="s">
        <v>5712</v>
      </c>
      <c r="I1479">
        <v>136612</v>
      </c>
      <c r="J1479">
        <v>7</v>
      </c>
      <c r="K1479">
        <v>5</v>
      </c>
      <c r="L1479" t="e">
        <v>#N/A</v>
      </c>
      <c r="M1479" t="e">
        <v>#N/A</v>
      </c>
      <c r="N1479">
        <v>7</v>
      </c>
      <c r="O1479">
        <v>5</v>
      </c>
      <c r="P1479">
        <v>1</v>
      </c>
      <c r="Q1479" s="4">
        <v>11</v>
      </c>
    </row>
    <row r="1480" spans="1:17" x14ac:dyDescent="0.25">
      <c r="A1480">
        <v>333</v>
      </c>
      <c r="B1480" t="s">
        <v>126</v>
      </c>
      <c r="C1480">
        <v>136616</v>
      </c>
      <c r="D1480" t="s">
        <v>5713</v>
      </c>
      <c r="E1480" s="3" t="s">
        <v>4777</v>
      </c>
      <c r="F1480">
        <v>40634</v>
      </c>
      <c r="G1480" t="e">
        <v>#N/A</v>
      </c>
      <c r="H1480" t="s">
        <v>5714</v>
      </c>
      <c r="I1480">
        <v>136616</v>
      </c>
      <c r="J1480">
        <v>2</v>
      </c>
      <c r="K1480">
        <v>2</v>
      </c>
      <c r="L1480" t="e">
        <v>#N/A</v>
      </c>
      <c r="M1480" t="e">
        <v>#N/A</v>
      </c>
      <c r="N1480">
        <v>2</v>
      </c>
      <c r="O1480">
        <v>2</v>
      </c>
      <c r="P1480">
        <v>1</v>
      </c>
      <c r="Q1480" s="4">
        <v>11</v>
      </c>
    </row>
    <row r="1481" spans="1:17" x14ac:dyDescent="0.25">
      <c r="A1481">
        <v>816</v>
      </c>
      <c r="B1481" t="s">
        <v>172</v>
      </c>
      <c r="C1481">
        <v>136617</v>
      </c>
      <c r="D1481" t="s">
        <v>5715</v>
      </c>
      <c r="E1481" s="3" t="s">
        <v>4777</v>
      </c>
      <c r="F1481">
        <v>40634</v>
      </c>
      <c r="G1481" t="e">
        <v>#N/A</v>
      </c>
      <c r="H1481" t="s">
        <v>5716</v>
      </c>
      <c r="I1481">
        <v>136617</v>
      </c>
      <c r="J1481">
        <v>5</v>
      </c>
      <c r="K1481">
        <v>5</v>
      </c>
      <c r="L1481" t="e">
        <v>#N/A</v>
      </c>
      <c r="M1481" t="e">
        <v>#N/A</v>
      </c>
      <c r="N1481">
        <v>5</v>
      </c>
      <c r="O1481">
        <v>5</v>
      </c>
      <c r="P1481">
        <v>1</v>
      </c>
      <c r="Q1481" s="4">
        <v>11</v>
      </c>
    </row>
    <row r="1482" spans="1:17" x14ac:dyDescent="0.25">
      <c r="A1482">
        <v>335</v>
      </c>
      <c r="B1482" t="s">
        <v>155</v>
      </c>
      <c r="C1482">
        <v>136620</v>
      </c>
      <c r="D1482" t="s">
        <v>4485</v>
      </c>
      <c r="E1482" s="3" t="s">
        <v>4777</v>
      </c>
      <c r="F1482">
        <v>40634</v>
      </c>
      <c r="G1482" t="e">
        <v>#N/A</v>
      </c>
      <c r="H1482" t="s">
        <v>1321</v>
      </c>
      <c r="I1482">
        <v>136620</v>
      </c>
      <c r="J1482">
        <v>10</v>
      </c>
      <c r="K1482">
        <v>3</v>
      </c>
      <c r="L1482" t="e">
        <v>#N/A</v>
      </c>
      <c r="M1482" t="e">
        <v>#N/A</v>
      </c>
      <c r="N1482">
        <v>10</v>
      </c>
      <c r="O1482">
        <v>3</v>
      </c>
      <c r="P1482">
        <v>1</v>
      </c>
      <c r="Q1482" s="4">
        <v>11</v>
      </c>
    </row>
    <row r="1483" spans="1:17" x14ac:dyDescent="0.25">
      <c r="A1483">
        <v>937</v>
      </c>
      <c r="B1483" t="s">
        <v>159</v>
      </c>
      <c r="C1483">
        <v>136622</v>
      </c>
      <c r="D1483" t="s">
        <v>5717</v>
      </c>
      <c r="E1483" s="3" t="s">
        <v>4777</v>
      </c>
      <c r="F1483">
        <v>40634</v>
      </c>
      <c r="G1483" t="e">
        <v>#N/A</v>
      </c>
      <c r="H1483" t="s">
        <v>5718</v>
      </c>
      <c r="I1483">
        <v>136622</v>
      </c>
      <c r="J1483">
        <v>4</v>
      </c>
      <c r="K1483">
        <v>1</v>
      </c>
      <c r="L1483" t="e">
        <v>#N/A</v>
      </c>
      <c r="M1483" t="e">
        <v>#N/A</v>
      </c>
      <c r="N1483">
        <v>4</v>
      </c>
      <c r="O1483">
        <v>1</v>
      </c>
      <c r="P1483">
        <v>1.01</v>
      </c>
      <c r="Q1483" s="4">
        <v>11</v>
      </c>
    </row>
    <row r="1484" spans="1:17" x14ac:dyDescent="0.25">
      <c r="A1484">
        <v>879</v>
      </c>
      <c r="B1484" t="s">
        <v>116</v>
      </c>
      <c r="C1484">
        <v>136626</v>
      </c>
      <c r="D1484" t="s">
        <v>4342</v>
      </c>
      <c r="E1484" s="3" t="s">
        <v>4777</v>
      </c>
      <c r="F1484">
        <v>40634</v>
      </c>
      <c r="G1484" t="e">
        <v>#N/A</v>
      </c>
      <c r="H1484" t="s">
        <v>1426</v>
      </c>
      <c r="I1484">
        <v>136626</v>
      </c>
      <c r="J1484">
        <v>10</v>
      </c>
      <c r="K1484">
        <v>16</v>
      </c>
      <c r="L1484" t="e">
        <v>#N/A</v>
      </c>
      <c r="M1484" t="e">
        <v>#N/A</v>
      </c>
      <c r="N1484">
        <v>10</v>
      </c>
      <c r="O1484">
        <v>16</v>
      </c>
      <c r="P1484">
        <v>1</v>
      </c>
      <c r="Q1484" s="4">
        <v>11</v>
      </c>
    </row>
    <row r="1485" spans="1:17" x14ac:dyDescent="0.25">
      <c r="A1485">
        <v>857</v>
      </c>
      <c r="B1485" t="s">
        <v>124</v>
      </c>
      <c r="C1485">
        <v>136629</v>
      </c>
      <c r="D1485" t="s">
        <v>3458</v>
      </c>
      <c r="E1485" s="3" t="s">
        <v>4777</v>
      </c>
      <c r="F1485">
        <v>40634</v>
      </c>
      <c r="G1485" t="e">
        <v>#N/A</v>
      </c>
      <c r="H1485" t="s">
        <v>1695</v>
      </c>
      <c r="I1485">
        <v>136629</v>
      </c>
      <c r="J1485">
        <v>10</v>
      </c>
      <c r="K1485">
        <v>25</v>
      </c>
      <c r="L1485" t="e">
        <v>#N/A</v>
      </c>
      <c r="M1485" t="e">
        <v>#N/A</v>
      </c>
      <c r="N1485">
        <v>10</v>
      </c>
      <c r="O1485">
        <v>25</v>
      </c>
      <c r="P1485">
        <v>1</v>
      </c>
      <c r="Q1485" s="4">
        <v>11</v>
      </c>
    </row>
    <row r="1486" spans="1:17" x14ac:dyDescent="0.25">
      <c r="A1486">
        <v>865</v>
      </c>
      <c r="B1486" t="s">
        <v>166</v>
      </c>
      <c r="C1486">
        <v>136632</v>
      </c>
      <c r="D1486" t="s">
        <v>4394</v>
      </c>
      <c r="E1486" s="3" t="s">
        <v>4777</v>
      </c>
      <c r="F1486">
        <v>40634</v>
      </c>
      <c r="G1486" t="e">
        <v>#N/A</v>
      </c>
      <c r="H1486" t="s">
        <v>1313</v>
      </c>
      <c r="I1486">
        <v>136632</v>
      </c>
      <c r="J1486">
        <v>13</v>
      </c>
      <c r="K1486">
        <v>13</v>
      </c>
      <c r="L1486" t="e">
        <v>#N/A</v>
      </c>
      <c r="M1486" t="e">
        <v>#N/A</v>
      </c>
      <c r="N1486">
        <v>13</v>
      </c>
      <c r="O1486">
        <v>13</v>
      </c>
      <c r="P1486">
        <v>1.01</v>
      </c>
      <c r="Q1486" s="4">
        <v>11</v>
      </c>
    </row>
    <row r="1487" spans="1:17" x14ac:dyDescent="0.25">
      <c r="A1487">
        <v>878</v>
      </c>
      <c r="B1487" t="s">
        <v>55</v>
      </c>
      <c r="C1487">
        <v>136638</v>
      </c>
      <c r="D1487" t="s">
        <v>5719</v>
      </c>
      <c r="E1487" s="3" t="s">
        <v>4777</v>
      </c>
      <c r="F1487">
        <v>40634</v>
      </c>
      <c r="G1487" t="e">
        <v>#N/A</v>
      </c>
      <c r="H1487" t="s">
        <v>5720</v>
      </c>
      <c r="I1487">
        <v>136638</v>
      </c>
      <c r="J1487">
        <v>1</v>
      </c>
      <c r="K1487">
        <v>1</v>
      </c>
      <c r="L1487" t="e">
        <v>#N/A</v>
      </c>
      <c r="M1487" t="e">
        <v>#N/A</v>
      </c>
      <c r="N1487">
        <v>1</v>
      </c>
      <c r="O1487">
        <v>1</v>
      </c>
      <c r="P1487">
        <v>1</v>
      </c>
      <c r="Q1487" s="4">
        <v>11</v>
      </c>
    </row>
    <row r="1488" spans="1:17" x14ac:dyDescent="0.25">
      <c r="A1488">
        <v>305</v>
      </c>
      <c r="B1488" t="s">
        <v>39</v>
      </c>
      <c r="C1488">
        <v>136644</v>
      </c>
      <c r="D1488" t="s">
        <v>3941</v>
      </c>
      <c r="E1488" s="3" t="s">
        <v>4777</v>
      </c>
      <c r="F1488">
        <v>40634</v>
      </c>
      <c r="G1488" t="e">
        <v>#N/A</v>
      </c>
      <c r="H1488" t="s">
        <v>762</v>
      </c>
      <c r="I1488">
        <v>136644</v>
      </c>
      <c r="J1488">
        <v>29</v>
      </c>
      <c r="K1488">
        <v>25</v>
      </c>
      <c r="L1488" t="e">
        <v>#N/A</v>
      </c>
      <c r="M1488" t="e">
        <v>#N/A</v>
      </c>
      <c r="N1488">
        <v>29</v>
      </c>
      <c r="O1488">
        <v>25</v>
      </c>
      <c r="P1488">
        <v>1.08</v>
      </c>
      <c r="Q1488" s="4">
        <v>11</v>
      </c>
    </row>
    <row r="1489" spans="1:17" x14ac:dyDescent="0.25">
      <c r="A1489">
        <v>869</v>
      </c>
      <c r="B1489" t="s">
        <v>160</v>
      </c>
      <c r="C1489">
        <v>136647</v>
      </c>
      <c r="D1489" t="s">
        <v>4238</v>
      </c>
      <c r="E1489" s="3" t="s">
        <v>4777</v>
      </c>
      <c r="F1489">
        <v>40634</v>
      </c>
      <c r="G1489" t="e">
        <v>#N/A</v>
      </c>
      <c r="H1489" t="s">
        <v>855</v>
      </c>
      <c r="I1489">
        <v>136647</v>
      </c>
      <c r="J1489">
        <v>29</v>
      </c>
      <c r="K1489">
        <v>28</v>
      </c>
      <c r="L1489" t="e">
        <v>#N/A</v>
      </c>
      <c r="M1489" t="e">
        <v>#N/A</v>
      </c>
      <c r="N1489">
        <v>29</v>
      </c>
      <c r="O1489">
        <v>28</v>
      </c>
      <c r="P1489">
        <v>1.04</v>
      </c>
      <c r="Q1489" s="4">
        <v>11</v>
      </c>
    </row>
    <row r="1490" spans="1:17" x14ac:dyDescent="0.25">
      <c r="A1490">
        <v>895</v>
      </c>
      <c r="B1490" t="s">
        <v>46</v>
      </c>
      <c r="C1490">
        <v>136655</v>
      </c>
      <c r="D1490" t="s">
        <v>5721</v>
      </c>
      <c r="E1490" s="3" t="s">
        <v>4777</v>
      </c>
      <c r="F1490">
        <v>40634</v>
      </c>
      <c r="G1490" t="e">
        <v>#N/A</v>
      </c>
      <c r="H1490" t="s">
        <v>5722</v>
      </c>
      <c r="I1490">
        <v>136655</v>
      </c>
      <c r="J1490">
        <v>3</v>
      </c>
      <c r="K1490">
        <v>6</v>
      </c>
      <c r="L1490" t="e">
        <v>#N/A</v>
      </c>
      <c r="M1490" t="e">
        <v>#N/A</v>
      </c>
      <c r="N1490">
        <v>3</v>
      </c>
      <c r="O1490">
        <v>6</v>
      </c>
      <c r="P1490">
        <v>1</v>
      </c>
      <c r="Q1490" s="4">
        <v>11</v>
      </c>
    </row>
    <row r="1491" spans="1:17" x14ac:dyDescent="0.25">
      <c r="A1491">
        <v>304</v>
      </c>
      <c r="B1491" t="s">
        <v>36</v>
      </c>
      <c r="C1491">
        <v>136656</v>
      </c>
      <c r="D1491" t="s">
        <v>5723</v>
      </c>
      <c r="E1491" s="3" t="s">
        <v>4777</v>
      </c>
      <c r="F1491">
        <v>40634</v>
      </c>
      <c r="G1491" t="e">
        <v>#N/A</v>
      </c>
      <c r="H1491" t="s">
        <v>5724</v>
      </c>
      <c r="I1491">
        <v>136656</v>
      </c>
      <c r="J1491">
        <v>2</v>
      </c>
      <c r="K1491">
        <v>2</v>
      </c>
      <c r="L1491" t="e">
        <v>#N/A</v>
      </c>
      <c r="M1491" t="e">
        <v>#N/A</v>
      </c>
      <c r="N1491">
        <v>2</v>
      </c>
      <c r="O1491">
        <v>2</v>
      </c>
      <c r="P1491">
        <v>1.1399999999999999</v>
      </c>
      <c r="Q1491" s="4">
        <v>11</v>
      </c>
    </row>
    <row r="1492" spans="1:17" x14ac:dyDescent="0.25">
      <c r="A1492">
        <v>879</v>
      </c>
      <c r="B1492" t="s">
        <v>116</v>
      </c>
      <c r="C1492">
        <v>136668</v>
      </c>
      <c r="D1492" t="s">
        <v>5725</v>
      </c>
      <c r="E1492" s="3" t="s">
        <v>4777</v>
      </c>
      <c r="F1492">
        <v>40634</v>
      </c>
      <c r="G1492" t="e">
        <v>#N/A</v>
      </c>
      <c r="H1492" t="s">
        <v>5726</v>
      </c>
      <c r="I1492">
        <v>136668</v>
      </c>
      <c r="J1492">
        <v>7</v>
      </c>
      <c r="K1492">
        <v>4</v>
      </c>
      <c r="L1492" t="e">
        <v>#N/A</v>
      </c>
      <c r="M1492" t="e">
        <v>#N/A</v>
      </c>
      <c r="N1492">
        <v>7</v>
      </c>
      <c r="O1492">
        <v>4</v>
      </c>
      <c r="P1492">
        <v>1</v>
      </c>
      <c r="Q1492" s="4">
        <v>11</v>
      </c>
    </row>
    <row r="1493" spans="1:17" x14ac:dyDescent="0.25">
      <c r="A1493">
        <v>878</v>
      </c>
      <c r="B1493" t="s">
        <v>55</v>
      </c>
      <c r="C1493">
        <v>136673</v>
      </c>
      <c r="D1493" t="s">
        <v>5727</v>
      </c>
      <c r="E1493" s="3" t="s">
        <v>4777</v>
      </c>
      <c r="F1493">
        <v>40634</v>
      </c>
      <c r="G1493" t="e">
        <v>#N/A</v>
      </c>
      <c r="H1493" t="s">
        <v>5728</v>
      </c>
      <c r="I1493">
        <v>136673</v>
      </c>
      <c r="J1493">
        <v>5</v>
      </c>
      <c r="K1493">
        <v>2</v>
      </c>
      <c r="L1493" t="e">
        <v>#N/A</v>
      </c>
      <c r="M1493" t="e">
        <v>#N/A</v>
      </c>
      <c r="N1493">
        <v>5</v>
      </c>
      <c r="O1493">
        <v>2</v>
      </c>
      <c r="P1493">
        <v>1</v>
      </c>
      <c r="Q1493" s="4">
        <v>11</v>
      </c>
    </row>
    <row r="1494" spans="1:17" x14ac:dyDescent="0.25">
      <c r="A1494">
        <v>825</v>
      </c>
      <c r="B1494" t="s">
        <v>40</v>
      </c>
      <c r="C1494">
        <v>136684</v>
      </c>
      <c r="D1494" t="s">
        <v>2736</v>
      </c>
      <c r="E1494" s="3" t="s">
        <v>1969</v>
      </c>
      <c r="F1494">
        <v>40787</v>
      </c>
      <c r="G1494" t="e">
        <v>#N/A</v>
      </c>
      <c r="H1494" t="s">
        <v>2736</v>
      </c>
      <c r="I1494">
        <v>136684</v>
      </c>
      <c r="J1494" t="e">
        <v>#N/A</v>
      </c>
      <c r="K1494" t="e">
        <v>#N/A</v>
      </c>
      <c r="L1494">
        <v>15</v>
      </c>
      <c r="M1494">
        <v>21</v>
      </c>
      <c r="N1494">
        <v>15</v>
      </c>
      <c r="O1494">
        <v>21</v>
      </c>
      <c r="P1494">
        <v>0</v>
      </c>
      <c r="Q1494" s="4">
        <v>10</v>
      </c>
    </row>
    <row r="1495" spans="1:17" x14ac:dyDescent="0.25">
      <c r="A1495">
        <v>305</v>
      </c>
      <c r="B1495" t="s">
        <v>39</v>
      </c>
      <c r="C1495">
        <v>136709</v>
      </c>
      <c r="D1495" t="s">
        <v>5729</v>
      </c>
      <c r="E1495" s="3" t="s">
        <v>4777</v>
      </c>
      <c r="F1495">
        <v>40664</v>
      </c>
      <c r="G1495" t="e">
        <v>#N/A</v>
      </c>
      <c r="H1495" t="s">
        <v>5730</v>
      </c>
      <c r="I1495">
        <v>136709</v>
      </c>
      <c r="J1495">
        <v>2</v>
      </c>
      <c r="K1495">
        <v>2</v>
      </c>
      <c r="L1495" t="e">
        <v>#N/A</v>
      </c>
      <c r="M1495" t="e">
        <v>#N/A</v>
      </c>
      <c r="N1495">
        <v>2</v>
      </c>
      <c r="O1495">
        <v>2</v>
      </c>
      <c r="P1495">
        <v>1.08</v>
      </c>
      <c r="Q1495" s="4">
        <v>11</v>
      </c>
    </row>
    <row r="1496" spans="1:17" x14ac:dyDescent="0.25">
      <c r="A1496">
        <v>830</v>
      </c>
      <c r="B1496" t="s">
        <v>54</v>
      </c>
      <c r="C1496">
        <v>136716</v>
      </c>
      <c r="D1496" t="s">
        <v>3405</v>
      </c>
      <c r="E1496" s="3" t="s">
        <v>4777</v>
      </c>
      <c r="F1496">
        <v>40634</v>
      </c>
      <c r="G1496" t="e">
        <v>#N/A</v>
      </c>
      <c r="H1496" t="s">
        <v>1557</v>
      </c>
      <c r="I1496">
        <v>136716</v>
      </c>
      <c r="J1496">
        <v>13</v>
      </c>
      <c r="K1496">
        <v>17</v>
      </c>
      <c r="L1496" t="e">
        <v>#N/A</v>
      </c>
      <c r="M1496" t="e">
        <v>#N/A</v>
      </c>
      <c r="N1496">
        <v>13</v>
      </c>
      <c r="O1496">
        <v>17</v>
      </c>
      <c r="P1496">
        <v>1</v>
      </c>
      <c r="Q1496" s="4">
        <v>11</v>
      </c>
    </row>
    <row r="1497" spans="1:17" x14ac:dyDescent="0.25">
      <c r="A1497">
        <v>303</v>
      </c>
      <c r="B1497" t="s">
        <v>28</v>
      </c>
      <c r="C1497">
        <v>136720</v>
      </c>
      <c r="D1497" t="s">
        <v>3927</v>
      </c>
      <c r="E1497" s="3" t="s">
        <v>4777</v>
      </c>
      <c r="F1497">
        <v>40664</v>
      </c>
      <c r="G1497" t="e">
        <v>#N/A</v>
      </c>
      <c r="H1497" t="s">
        <v>1737</v>
      </c>
      <c r="I1497">
        <v>136720</v>
      </c>
      <c r="J1497">
        <v>9</v>
      </c>
      <c r="K1497">
        <v>9</v>
      </c>
      <c r="L1497" t="e">
        <v>#N/A</v>
      </c>
      <c r="M1497" t="e">
        <v>#N/A</v>
      </c>
      <c r="N1497">
        <v>9</v>
      </c>
      <c r="O1497">
        <v>9</v>
      </c>
      <c r="P1497">
        <v>1.08</v>
      </c>
      <c r="Q1497" s="4">
        <v>11</v>
      </c>
    </row>
    <row r="1498" spans="1:17" x14ac:dyDescent="0.25">
      <c r="A1498">
        <v>802</v>
      </c>
      <c r="B1498" t="s">
        <v>107</v>
      </c>
      <c r="C1498">
        <v>136722</v>
      </c>
      <c r="D1498" t="s">
        <v>5731</v>
      </c>
      <c r="E1498" s="3" t="s">
        <v>4777</v>
      </c>
      <c r="F1498">
        <v>40664</v>
      </c>
      <c r="G1498" t="e">
        <v>#N/A</v>
      </c>
      <c r="H1498" t="s">
        <v>5732</v>
      </c>
      <c r="I1498">
        <v>136722</v>
      </c>
      <c r="J1498">
        <v>1</v>
      </c>
      <c r="K1498">
        <v>1</v>
      </c>
      <c r="L1498" t="e">
        <v>#N/A</v>
      </c>
      <c r="M1498" t="e">
        <v>#N/A</v>
      </c>
      <c r="N1498">
        <v>1</v>
      </c>
      <c r="O1498">
        <v>1</v>
      </c>
      <c r="P1498">
        <v>1.02</v>
      </c>
      <c r="Q1498" s="4">
        <v>11</v>
      </c>
    </row>
    <row r="1499" spans="1:17" x14ac:dyDescent="0.25">
      <c r="A1499">
        <v>825</v>
      </c>
      <c r="B1499" t="s">
        <v>40</v>
      </c>
      <c r="C1499">
        <v>136723</v>
      </c>
      <c r="D1499" t="s">
        <v>5733</v>
      </c>
      <c r="E1499" s="3" t="s">
        <v>4777</v>
      </c>
      <c r="F1499">
        <v>40664</v>
      </c>
      <c r="G1499" t="e">
        <v>#N/A</v>
      </c>
      <c r="H1499" t="s">
        <v>5734</v>
      </c>
      <c r="I1499">
        <v>136723</v>
      </c>
      <c r="J1499">
        <v>2</v>
      </c>
      <c r="K1499">
        <v>2</v>
      </c>
      <c r="L1499" t="e">
        <v>#N/A</v>
      </c>
      <c r="M1499" t="e">
        <v>#N/A</v>
      </c>
      <c r="N1499">
        <v>2</v>
      </c>
      <c r="O1499">
        <v>2</v>
      </c>
      <c r="P1499">
        <v>1.03</v>
      </c>
      <c r="Q1499" s="4">
        <v>11</v>
      </c>
    </row>
    <row r="1500" spans="1:17" x14ac:dyDescent="0.25">
      <c r="A1500">
        <v>815</v>
      </c>
      <c r="B1500" t="s">
        <v>109</v>
      </c>
      <c r="C1500">
        <v>136728</v>
      </c>
      <c r="D1500" t="s">
        <v>5735</v>
      </c>
      <c r="E1500" s="3" t="s">
        <v>4777</v>
      </c>
      <c r="F1500">
        <v>40664</v>
      </c>
      <c r="G1500" t="e">
        <v>#N/A</v>
      </c>
      <c r="H1500" t="s">
        <v>5736</v>
      </c>
      <c r="I1500">
        <v>136728</v>
      </c>
      <c r="J1500" t="e">
        <v>#N/A</v>
      </c>
      <c r="K1500">
        <v>1</v>
      </c>
      <c r="L1500" t="e">
        <v>#N/A</v>
      </c>
      <c r="M1500" t="e">
        <v>#N/A</v>
      </c>
      <c r="N1500">
        <v>0</v>
      </c>
      <c r="O1500">
        <v>1</v>
      </c>
      <c r="P1500">
        <v>1</v>
      </c>
      <c r="Q1500" s="4">
        <v>11</v>
      </c>
    </row>
    <row r="1501" spans="1:17" x14ac:dyDescent="0.25">
      <c r="A1501">
        <v>881</v>
      </c>
      <c r="B1501" t="s">
        <v>63</v>
      </c>
      <c r="C1501">
        <v>136729</v>
      </c>
      <c r="D1501" t="s">
        <v>4778</v>
      </c>
      <c r="E1501" s="3" t="s">
        <v>4777</v>
      </c>
      <c r="F1501">
        <v>40664</v>
      </c>
      <c r="G1501" t="e">
        <v>#N/A</v>
      </c>
      <c r="H1501" t="s">
        <v>1537</v>
      </c>
      <c r="I1501">
        <v>136729</v>
      </c>
      <c r="J1501">
        <v>15</v>
      </c>
      <c r="K1501">
        <v>15</v>
      </c>
      <c r="L1501" t="e">
        <v>#N/A</v>
      </c>
      <c r="M1501" t="e">
        <v>#N/A</v>
      </c>
      <c r="N1501">
        <v>15</v>
      </c>
      <c r="O1501">
        <v>15</v>
      </c>
      <c r="P1501">
        <v>1</v>
      </c>
      <c r="Q1501" s="4">
        <v>11</v>
      </c>
    </row>
    <row r="1502" spans="1:17" x14ac:dyDescent="0.25">
      <c r="A1502">
        <v>815</v>
      </c>
      <c r="B1502" t="s">
        <v>109</v>
      </c>
      <c r="C1502">
        <v>136736</v>
      </c>
      <c r="D1502" t="s">
        <v>5737</v>
      </c>
      <c r="E1502" s="3" t="s">
        <v>4777</v>
      </c>
      <c r="F1502">
        <v>40664</v>
      </c>
      <c r="G1502" t="e">
        <v>#N/A</v>
      </c>
      <c r="H1502" t="s">
        <v>5738</v>
      </c>
      <c r="I1502">
        <v>136736</v>
      </c>
      <c r="J1502">
        <v>4</v>
      </c>
      <c r="K1502">
        <v>2</v>
      </c>
      <c r="L1502" t="e">
        <v>#N/A</v>
      </c>
      <c r="M1502" t="e">
        <v>#N/A</v>
      </c>
      <c r="N1502">
        <v>4</v>
      </c>
      <c r="O1502">
        <v>2</v>
      </c>
      <c r="P1502">
        <v>1</v>
      </c>
      <c r="Q1502" s="4">
        <v>11</v>
      </c>
    </row>
    <row r="1503" spans="1:17" x14ac:dyDescent="0.25">
      <c r="A1503">
        <v>888</v>
      </c>
      <c r="B1503" t="s">
        <v>88</v>
      </c>
      <c r="C1503">
        <v>136742</v>
      </c>
      <c r="D1503" t="s">
        <v>5739</v>
      </c>
      <c r="E1503" s="3" t="s">
        <v>4777</v>
      </c>
      <c r="F1503">
        <v>40648</v>
      </c>
      <c r="G1503" t="e">
        <v>#N/A</v>
      </c>
      <c r="H1503" t="s">
        <v>5740</v>
      </c>
      <c r="I1503">
        <v>136742</v>
      </c>
      <c r="J1503">
        <v>3</v>
      </c>
      <c r="K1503">
        <v>3</v>
      </c>
      <c r="L1503" t="e">
        <v>#N/A</v>
      </c>
      <c r="M1503" t="e">
        <v>#N/A</v>
      </c>
      <c r="N1503">
        <v>3</v>
      </c>
      <c r="O1503">
        <v>3</v>
      </c>
      <c r="P1503">
        <v>1</v>
      </c>
      <c r="Q1503" s="4">
        <v>11</v>
      </c>
    </row>
    <row r="1504" spans="1:17" x14ac:dyDescent="0.25">
      <c r="A1504">
        <v>352</v>
      </c>
      <c r="B1504" t="s">
        <v>96</v>
      </c>
      <c r="C1504">
        <v>136743</v>
      </c>
      <c r="D1504" t="s">
        <v>2476</v>
      </c>
      <c r="E1504" s="3" t="s">
        <v>1969</v>
      </c>
      <c r="F1504">
        <v>40664</v>
      </c>
      <c r="G1504" t="e">
        <v>#N/A</v>
      </c>
      <c r="H1504" t="s">
        <v>2476</v>
      </c>
      <c r="I1504">
        <v>136743</v>
      </c>
      <c r="J1504" t="e">
        <v>#N/A</v>
      </c>
      <c r="K1504" t="e">
        <v>#N/A</v>
      </c>
      <c r="L1504">
        <v>104.16666666666666</v>
      </c>
      <c r="M1504">
        <v>145.83333333333331</v>
      </c>
      <c r="N1504">
        <v>104.16666666666666</v>
      </c>
      <c r="O1504">
        <v>145.83333333333331</v>
      </c>
      <c r="P1504">
        <v>0</v>
      </c>
      <c r="Q1504" s="4">
        <v>10</v>
      </c>
    </row>
    <row r="1505" spans="1:17" x14ac:dyDescent="0.25">
      <c r="A1505">
        <v>840</v>
      </c>
      <c r="B1505" t="s">
        <v>3677</v>
      </c>
      <c r="C1505">
        <v>136745</v>
      </c>
      <c r="D1505" t="s">
        <v>3683</v>
      </c>
      <c r="E1505" s="3" t="s">
        <v>4700</v>
      </c>
      <c r="F1505">
        <v>40787</v>
      </c>
      <c r="G1505" t="e">
        <v>#N/A</v>
      </c>
      <c r="H1505" t="s">
        <v>1061</v>
      </c>
      <c r="I1505">
        <v>136745</v>
      </c>
      <c r="J1505">
        <v>20</v>
      </c>
      <c r="K1505">
        <v>10</v>
      </c>
      <c r="L1505" t="e">
        <v>#N/A</v>
      </c>
      <c r="M1505" t="e">
        <v>#N/A</v>
      </c>
      <c r="N1505">
        <v>20</v>
      </c>
      <c r="O1505">
        <v>10</v>
      </c>
      <c r="P1505">
        <v>1</v>
      </c>
      <c r="Q1505" s="4">
        <v>11</v>
      </c>
    </row>
    <row r="1506" spans="1:17" x14ac:dyDescent="0.25">
      <c r="A1506">
        <v>855</v>
      </c>
      <c r="B1506" t="s">
        <v>91</v>
      </c>
      <c r="C1506">
        <v>136754</v>
      </c>
      <c r="D1506" t="s">
        <v>2905</v>
      </c>
      <c r="E1506" s="3" t="s">
        <v>1969</v>
      </c>
      <c r="F1506">
        <v>40634</v>
      </c>
      <c r="G1506" t="e">
        <v>#N/A</v>
      </c>
      <c r="H1506" t="s">
        <v>2905</v>
      </c>
      <c r="I1506">
        <v>136754</v>
      </c>
      <c r="J1506" t="e">
        <v>#N/A</v>
      </c>
      <c r="K1506" t="e">
        <v>#N/A</v>
      </c>
      <c r="L1506">
        <v>12.5</v>
      </c>
      <c r="M1506">
        <v>17.5</v>
      </c>
      <c r="N1506">
        <v>12.5</v>
      </c>
      <c r="O1506">
        <v>17.5</v>
      </c>
      <c r="P1506">
        <v>0</v>
      </c>
      <c r="Q1506" s="4">
        <v>10</v>
      </c>
    </row>
    <row r="1507" spans="1:17" x14ac:dyDescent="0.25">
      <c r="A1507">
        <v>319</v>
      </c>
      <c r="B1507" t="s">
        <v>146</v>
      </c>
      <c r="C1507">
        <v>136756</v>
      </c>
      <c r="D1507" t="s">
        <v>4051</v>
      </c>
      <c r="E1507" s="3" t="s">
        <v>4777</v>
      </c>
      <c r="F1507">
        <v>40695</v>
      </c>
      <c r="G1507" t="e">
        <v>#N/A</v>
      </c>
      <c r="H1507" t="s">
        <v>1139</v>
      </c>
      <c r="I1507">
        <v>136756</v>
      </c>
      <c r="J1507">
        <v>7</v>
      </c>
      <c r="K1507">
        <v>5</v>
      </c>
      <c r="L1507" t="e">
        <v>#N/A</v>
      </c>
      <c r="M1507" t="e">
        <v>#N/A</v>
      </c>
      <c r="N1507">
        <v>7</v>
      </c>
      <c r="O1507">
        <v>5</v>
      </c>
      <c r="P1507">
        <v>1.1000000000000001</v>
      </c>
      <c r="Q1507" s="4">
        <v>11</v>
      </c>
    </row>
    <row r="1508" spans="1:17" x14ac:dyDescent="0.25">
      <c r="A1508">
        <v>825</v>
      </c>
      <c r="B1508" t="s">
        <v>40</v>
      </c>
      <c r="C1508">
        <v>136771</v>
      </c>
      <c r="D1508" t="s">
        <v>5741</v>
      </c>
      <c r="E1508" s="3" t="s">
        <v>4777</v>
      </c>
      <c r="F1508">
        <v>40695</v>
      </c>
      <c r="G1508" t="e">
        <v>#N/A</v>
      </c>
      <c r="H1508" t="s">
        <v>5742</v>
      </c>
      <c r="I1508">
        <v>136771</v>
      </c>
      <c r="J1508">
        <v>8</v>
      </c>
      <c r="K1508">
        <v>8</v>
      </c>
      <c r="L1508" t="e">
        <v>#N/A</v>
      </c>
      <c r="M1508" t="e">
        <v>#N/A</v>
      </c>
      <c r="N1508">
        <v>8</v>
      </c>
      <c r="O1508">
        <v>8</v>
      </c>
      <c r="P1508">
        <v>1.03</v>
      </c>
      <c r="Q1508" s="4">
        <v>11</v>
      </c>
    </row>
    <row r="1509" spans="1:17" x14ac:dyDescent="0.25">
      <c r="A1509">
        <v>933</v>
      </c>
      <c r="B1509" t="s">
        <v>132</v>
      </c>
      <c r="C1509">
        <v>136783</v>
      </c>
      <c r="D1509" t="s">
        <v>5743</v>
      </c>
      <c r="E1509" s="3" t="s">
        <v>4777</v>
      </c>
      <c r="F1509">
        <v>40695</v>
      </c>
      <c r="G1509" t="e">
        <v>#N/A</v>
      </c>
      <c r="H1509" t="s">
        <v>5744</v>
      </c>
      <c r="I1509">
        <v>136783</v>
      </c>
      <c r="J1509">
        <v>2</v>
      </c>
      <c r="K1509">
        <v>2</v>
      </c>
      <c r="L1509" t="e">
        <v>#N/A</v>
      </c>
      <c r="M1509" t="e">
        <v>#N/A</v>
      </c>
      <c r="N1509">
        <v>2</v>
      </c>
      <c r="O1509">
        <v>2</v>
      </c>
      <c r="P1509">
        <v>1</v>
      </c>
      <c r="Q1509" s="4">
        <v>11</v>
      </c>
    </row>
    <row r="1510" spans="1:17" x14ac:dyDescent="0.25">
      <c r="A1510">
        <v>933</v>
      </c>
      <c r="B1510" t="s">
        <v>132</v>
      </c>
      <c r="C1510">
        <v>136791</v>
      </c>
      <c r="D1510" t="s">
        <v>5745</v>
      </c>
      <c r="E1510" s="3" t="s">
        <v>4777</v>
      </c>
      <c r="F1510">
        <v>40695</v>
      </c>
      <c r="G1510" t="e">
        <v>#N/A</v>
      </c>
      <c r="H1510" t="s">
        <v>5746</v>
      </c>
      <c r="I1510">
        <v>136791</v>
      </c>
      <c r="J1510">
        <v>2</v>
      </c>
      <c r="K1510">
        <v>2</v>
      </c>
      <c r="L1510" t="e">
        <v>#N/A</v>
      </c>
      <c r="M1510" t="e">
        <v>#N/A</v>
      </c>
      <c r="N1510">
        <v>2</v>
      </c>
      <c r="O1510">
        <v>2</v>
      </c>
      <c r="P1510">
        <v>1</v>
      </c>
      <c r="Q1510" s="4">
        <v>11</v>
      </c>
    </row>
    <row r="1511" spans="1:17" x14ac:dyDescent="0.25">
      <c r="A1511">
        <v>319</v>
      </c>
      <c r="B1511" t="s">
        <v>146</v>
      </c>
      <c r="C1511">
        <v>136800</v>
      </c>
      <c r="D1511" t="s">
        <v>4049</v>
      </c>
      <c r="E1511" s="3" t="s">
        <v>4777</v>
      </c>
      <c r="F1511">
        <v>40695</v>
      </c>
      <c r="G1511" t="e">
        <v>#N/A</v>
      </c>
      <c r="H1511" t="s">
        <v>715</v>
      </c>
      <c r="I1511">
        <v>136800</v>
      </c>
      <c r="J1511">
        <v>25</v>
      </c>
      <c r="K1511">
        <v>25</v>
      </c>
      <c r="L1511" t="e">
        <v>#N/A</v>
      </c>
      <c r="M1511" t="e">
        <v>#N/A</v>
      </c>
      <c r="N1511">
        <v>25</v>
      </c>
      <c r="O1511">
        <v>25</v>
      </c>
      <c r="P1511">
        <v>1.1000000000000001</v>
      </c>
      <c r="Q1511" s="4">
        <v>11</v>
      </c>
    </row>
    <row r="1512" spans="1:17" x14ac:dyDescent="0.25">
      <c r="A1512">
        <v>935</v>
      </c>
      <c r="B1512" t="s">
        <v>143</v>
      </c>
      <c r="C1512">
        <v>136827</v>
      </c>
      <c r="D1512" t="s">
        <v>3588</v>
      </c>
      <c r="E1512" s="3" t="s">
        <v>4777</v>
      </c>
      <c r="F1512">
        <v>40725</v>
      </c>
      <c r="G1512" t="e">
        <v>#N/A</v>
      </c>
      <c r="H1512" t="s">
        <v>513</v>
      </c>
      <c r="I1512">
        <v>136827</v>
      </c>
      <c r="J1512">
        <v>18</v>
      </c>
      <c r="K1512">
        <v>18</v>
      </c>
      <c r="L1512" t="e">
        <v>#N/A</v>
      </c>
      <c r="M1512" t="e">
        <v>#N/A</v>
      </c>
      <c r="N1512">
        <v>18</v>
      </c>
      <c r="O1512">
        <v>18</v>
      </c>
      <c r="P1512">
        <v>1</v>
      </c>
      <c r="Q1512" s="4">
        <v>11</v>
      </c>
    </row>
    <row r="1513" spans="1:17" x14ac:dyDescent="0.25">
      <c r="A1513">
        <v>823</v>
      </c>
      <c r="B1513" t="s">
        <v>45</v>
      </c>
      <c r="C1513">
        <v>136829</v>
      </c>
      <c r="D1513" t="s">
        <v>3485</v>
      </c>
      <c r="E1513" s="3" t="s">
        <v>4777</v>
      </c>
      <c r="F1513">
        <v>40725</v>
      </c>
      <c r="G1513" t="e">
        <v>#N/A</v>
      </c>
      <c r="H1513" t="s">
        <v>273</v>
      </c>
      <c r="I1513">
        <v>136829</v>
      </c>
      <c r="J1513">
        <v>12</v>
      </c>
      <c r="K1513">
        <v>12</v>
      </c>
      <c r="L1513" t="e">
        <v>#N/A</v>
      </c>
      <c r="M1513" t="e">
        <v>#N/A</v>
      </c>
      <c r="N1513">
        <v>12</v>
      </c>
      <c r="O1513">
        <v>12</v>
      </c>
      <c r="P1513">
        <v>1.02</v>
      </c>
      <c r="Q1513" s="4">
        <v>11</v>
      </c>
    </row>
    <row r="1514" spans="1:17" x14ac:dyDescent="0.25">
      <c r="A1514">
        <v>825</v>
      </c>
      <c r="B1514" t="s">
        <v>40</v>
      </c>
      <c r="C1514">
        <v>136845</v>
      </c>
      <c r="D1514" t="s">
        <v>5747</v>
      </c>
      <c r="E1514" s="3" t="s">
        <v>4777</v>
      </c>
      <c r="F1514">
        <v>40725</v>
      </c>
      <c r="G1514" t="e">
        <v>#N/A</v>
      </c>
      <c r="H1514" t="s">
        <v>5748</v>
      </c>
      <c r="I1514">
        <v>136845</v>
      </c>
      <c r="J1514">
        <v>5</v>
      </c>
      <c r="K1514">
        <v>5</v>
      </c>
      <c r="L1514" t="e">
        <v>#N/A</v>
      </c>
      <c r="M1514" t="e">
        <v>#N/A</v>
      </c>
      <c r="N1514">
        <v>5</v>
      </c>
      <c r="O1514">
        <v>5</v>
      </c>
      <c r="P1514">
        <v>1.03</v>
      </c>
      <c r="Q1514" s="4">
        <v>11</v>
      </c>
    </row>
    <row r="1515" spans="1:17" x14ac:dyDescent="0.25">
      <c r="A1515">
        <v>933</v>
      </c>
      <c r="B1515" t="s">
        <v>132</v>
      </c>
      <c r="C1515">
        <v>136848</v>
      </c>
      <c r="D1515" t="s">
        <v>4346</v>
      </c>
      <c r="E1515" s="3" t="s">
        <v>4777</v>
      </c>
      <c r="F1515">
        <v>40725</v>
      </c>
      <c r="G1515" t="e">
        <v>#N/A</v>
      </c>
      <c r="H1515" t="s">
        <v>395</v>
      </c>
      <c r="I1515">
        <v>136848</v>
      </c>
      <c r="J1515">
        <v>50</v>
      </c>
      <c r="K1515">
        <v>55</v>
      </c>
      <c r="L1515" t="e">
        <v>#N/A</v>
      </c>
      <c r="M1515" t="e">
        <v>#N/A</v>
      </c>
      <c r="N1515">
        <v>50</v>
      </c>
      <c r="O1515">
        <v>55</v>
      </c>
      <c r="P1515">
        <v>1</v>
      </c>
      <c r="Q1515" s="4">
        <v>11</v>
      </c>
    </row>
    <row r="1516" spans="1:17" x14ac:dyDescent="0.25">
      <c r="A1516">
        <v>908</v>
      </c>
      <c r="B1516" t="s">
        <v>48</v>
      </c>
      <c r="C1516">
        <v>136852</v>
      </c>
      <c r="D1516" t="s">
        <v>4304</v>
      </c>
      <c r="E1516" s="3" t="s">
        <v>4777</v>
      </c>
      <c r="F1516">
        <v>40725</v>
      </c>
      <c r="G1516" t="e">
        <v>#N/A</v>
      </c>
      <c r="H1516" t="s">
        <v>1173</v>
      </c>
      <c r="I1516">
        <v>136852</v>
      </c>
      <c r="J1516">
        <v>33</v>
      </c>
      <c r="K1516">
        <v>32</v>
      </c>
      <c r="L1516" t="e">
        <v>#N/A</v>
      </c>
      <c r="M1516" t="e">
        <v>#N/A</v>
      </c>
      <c r="N1516">
        <v>33</v>
      </c>
      <c r="O1516">
        <v>32</v>
      </c>
      <c r="P1516">
        <v>1</v>
      </c>
      <c r="Q1516" s="4">
        <v>11</v>
      </c>
    </row>
    <row r="1517" spans="1:17" x14ac:dyDescent="0.25">
      <c r="A1517">
        <v>802</v>
      </c>
      <c r="B1517" t="s">
        <v>107</v>
      </c>
      <c r="C1517">
        <v>136856</v>
      </c>
      <c r="D1517" t="s">
        <v>5749</v>
      </c>
      <c r="E1517" s="3" t="s">
        <v>4777</v>
      </c>
      <c r="F1517">
        <v>40725</v>
      </c>
      <c r="G1517" t="e">
        <v>#N/A</v>
      </c>
      <c r="H1517" t="s">
        <v>5750</v>
      </c>
      <c r="I1517">
        <v>136856</v>
      </c>
      <c r="J1517" t="e">
        <v>#N/A</v>
      </c>
      <c r="K1517">
        <v>1</v>
      </c>
      <c r="L1517" t="e">
        <v>#N/A</v>
      </c>
      <c r="M1517" t="e">
        <v>#N/A</v>
      </c>
      <c r="N1517">
        <v>0</v>
      </c>
      <c r="O1517">
        <v>1</v>
      </c>
      <c r="P1517">
        <v>1.02</v>
      </c>
      <c r="Q1517" s="4">
        <v>11</v>
      </c>
    </row>
    <row r="1518" spans="1:17" x14ac:dyDescent="0.25">
      <c r="A1518">
        <v>825</v>
      </c>
      <c r="B1518" t="s">
        <v>40</v>
      </c>
      <c r="C1518">
        <v>136858</v>
      </c>
      <c r="D1518" t="s">
        <v>5751</v>
      </c>
      <c r="E1518" s="3" t="s">
        <v>4777</v>
      </c>
      <c r="F1518">
        <v>40725</v>
      </c>
      <c r="G1518" t="e">
        <v>#N/A</v>
      </c>
      <c r="H1518" t="s">
        <v>5752</v>
      </c>
      <c r="I1518">
        <v>136858</v>
      </c>
      <c r="J1518">
        <v>1</v>
      </c>
      <c r="K1518">
        <v>1</v>
      </c>
      <c r="L1518" t="e">
        <v>#N/A</v>
      </c>
      <c r="M1518" t="e">
        <v>#N/A</v>
      </c>
      <c r="N1518">
        <v>1</v>
      </c>
      <c r="O1518">
        <v>1</v>
      </c>
      <c r="P1518">
        <v>1.03</v>
      </c>
      <c r="Q1518" s="4">
        <v>11</v>
      </c>
    </row>
    <row r="1519" spans="1:17" x14ac:dyDescent="0.25">
      <c r="A1519">
        <v>878</v>
      </c>
      <c r="B1519" t="s">
        <v>55</v>
      </c>
      <c r="C1519">
        <v>136867</v>
      </c>
      <c r="D1519" t="s">
        <v>4318</v>
      </c>
      <c r="E1519" s="3" t="s">
        <v>4777</v>
      </c>
      <c r="F1519">
        <v>40725</v>
      </c>
      <c r="G1519" t="e">
        <v>#N/A</v>
      </c>
      <c r="H1519" t="s">
        <v>1190</v>
      </c>
      <c r="I1519">
        <v>136867</v>
      </c>
      <c r="J1519">
        <v>8</v>
      </c>
      <c r="K1519">
        <v>8</v>
      </c>
      <c r="L1519" t="e">
        <v>#N/A</v>
      </c>
      <c r="M1519" t="e">
        <v>#N/A</v>
      </c>
      <c r="N1519">
        <v>8</v>
      </c>
      <c r="O1519">
        <v>8</v>
      </c>
      <c r="P1519">
        <v>1</v>
      </c>
      <c r="Q1519" s="4">
        <v>11</v>
      </c>
    </row>
    <row r="1520" spans="1:17" x14ac:dyDescent="0.25">
      <c r="A1520">
        <v>870</v>
      </c>
      <c r="B1520" t="s">
        <v>118</v>
      </c>
      <c r="C1520">
        <v>136876</v>
      </c>
      <c r="D1520" t="s">
        <v>4191</v>
      </c>
      <c r="E1520" s="3" t="s">
        <v>4777</v>
      </c>
      <c r="F1520">
        <v>40725</v>
      </c>
      <c r="G1520" t="e">
        <v>#N/A</v>
      </c>
      <c r="H1520" t="s">
        <v>873</v>
      </c>
      <c r="I1520">
        <v>136876</v>
      </c>
      <c r="J1520">
        <v>11</v>
      </c>
      <c r="K1520">
        <v>5</v>
      </c>
      <c r="L1520" t="e">
        <v>#N/A</v>
      </c>
      <c r="M1520" t="e">
        <v>#N/A</v>
      </c>
      <c r="N1520">
        <v>11</v>
      </c>
      <c r="O1520">
        <v>5</v>
      </c>
      <c r="P1520">
        <v>1.04</v>
      </c>
      <c r="Q1520" s="4">
        <v>11</v>
      </c>
    </row>
    <row r="1521" spans="1:17" x14ac:dyDescent="0.25">
      <c r="A1521">
        <v>872</v>
      </c>
      <c r="B1521" t="s">
        <v>169</v>
      </c>
      <c r="C1521">
        <v>136880</v>
      </c>
      <c r="D1521" t="s">
        <v>5753</v>
      </c>
      <c r="E1521" s="3" t="s">
        <v>4777</v>
      </c>
      <c r="F1521">
        <v>40725</v>
      </c>
      <c r="G1521" t="e">
        <v>#N/A</v>
      </c>
      <c r="H1521" t="s">
        <v>5754</v>
      </c>
      <c r="I1521">
        <v>136880</v>
      </c>
      <c r="J1521">
        <v>1</v>
      </c>
      <c r="K1521">
        <v>1</v>
      </c>
      <c r="L1521" t="e">
        <v>#N/A</v>
      </c>
      <c r="M1521" t="e">
        <v>#N/A</v>
      </c>
      <c r="N1521">
        <v>1</v>
      </c>
      <c r="O1521">
        <v>1</v>
      </c>
      <c r="P1521">
        <v>1.04</v>
      </c>
      <c r="Q1521" s="4">
        <v>11</v>
      </c>
    </row>
    <row r="1522" spans="1:17" x14ac:dyDescent="0.25">
      <c r="A1522">
        <v>212</v>
      </c>
      <c r="B1522" t="s">
        <v>157</v>
      </c>
      <c r="C1522">
        <v>136883</v>
      </c>
      <c r="D1522" t="s">
        <v>5755</v>
      </c>
      <c r="E1522" s="3" t="s">
        <v>4777</v>
      </c>
      <c r="F1522">
        <v>40725</v>
      </c>
      <c r="G1522" t="e">
        <v>#N/A</v>
      </c>
      <c r="H1522" t="s">
        <v>5756</v>
      </c>
      <c r="I1522">
        <v>136883</v>
      </c>
      <c r="J1522">
        <v>12</v>
      </c>
      <c r="K1522">
        <v>11</v>
      </c>
      <c r="L1522" t="e">
        <v>#N/A</v>
      </c>
      <c r="M1522" t="e">
        <v>#N/A</v>
      </c>
      <c r="N1522">
        <v>12</v>
      </c>
      <c r="O1522">
        <v>11</v>
      </c>
      <c r="P1522">
        <v>1.18</v>
      </c>
      <c r="Q1522" s="4">
        <v>11</v>
      </c>
    </row>
    <row r="1523" spans="1:17" x14ac:dyDescent="0.25">
      <c r="A1523">
        <v>825</v>
      </c>
      <c r="B1523" t="s">
        <v>40</v>
      </c>
      <c r="C1523">
        <v>136884</v>
      </c>
      <c r="D1523" t="s">
        <v>5757</v>
      </c>
      <c r="E1523" s="3" t="s">
        <v>4777</v>
      </c>
      <c r="F1523">
        <v>40725</v>
      </c>
      <c r="G1523" t="e">
        <v>#N/A</v>
      </c>
      <c r="H1523" t="s">
        <v>5758</v>
      </c>
      <c r="I1523">
        <v>136884</v>
      </c>
      <c r="J1523">
        <v>2</v>
      </c>
      <c r="K1523">
        <v>2</v>
      </c>
      <c r="L1523" t="e">
        <v>#N/A</v>
      </c>
      <c r="M1523" t="e">
        <v>#N/A</v>
      </c>
      <c r="N1523">
        <v>2</v>
      </c>
      <c r="O1523">
        <v>2</v>
      </c>
      <c r="P1523">
        <v>1.03</v>
      </c>
      <c r="Q1523" s="4">
        <v>11</v>
      </c>
    </row>
    <row r="1524" spans="1:17" x14ac:dyDescent="0.25">
      <c r="A1524">
        <v>872</v>
      </c>
      <c r="B1524" t="s">
        <v>169</v>
      </c>
      <c r="C1524">
        <v>136891</v>
      </c>
      <c r="D1524" t="s">
        <v>5759</v>
      </c>
      <c r="E1524" s="3" t="s">
        <v>4777</v>
      </c>
      <c r="F1524">
        <v>40725</v>
      </c>
      <c r="G1524" t="e">
        <v>#N/A</v>
      </c>
      <c r="H1524" t="s">
        <v>5760</v>
      </c>
      <c r="I1524">
        <v>136891</v>
      </c>
      <c r="J1524">
        <v>6</v>
      </c>
      <c r="K1524">
        <v>6</v>
      </c>
      <c r="L1524" t="e">
        <v>#N/A</v>
      </c>
      <c r="M1524" t="e">
        <v>#N/A</v>
      </c>
      <c r="N1524">
        <v>6</v>
      </c>
      <c r="O1524">
        <v>6</v>
      </c>
      <c r="P1524">
        <v>1.04</v>
      </c>
      <c r="Q1524" s="4">
        <v>11</v>
      </c>
    </row>
    <row r="1525" spans="1:17" x14ac:dyDescent="0.25">
      <c r="A1525">
        <v>933</v>
      </c>
      <c r="B1525" t="s">
        <v>132</v>
      </c>
      <c r="C1525">
        <v>136894</v>
      </c>
      <c r="D1525" t="s">
        <v>4348</v>
      </c>
      <c r="E1525" s="3" t="s">
        <v>4777</v>
      </c>
      <c r="F1525">
        <v>40725</v>
      </c>
      <c r="G1525" t="e">
        <v>#N/A</v>
      </c>
      <c r="H1525" t="s">
        <v>1210</v>
      </c>
      <c r="I1525">
        <v>136894</v>
      </c>
      <c r="J1525">
        <v>20</v>
      </c>
      <c r="K1525">
        <v>19</v>
      </c>
      <c r="L1525" t="e">
        <v>#N/A</v>
      </c>
      <c r="M1525" t="e">
        <v>#N/A</v>
      </c>
      <c r="N1525">
        <v>20</v>
      </c>
      <c r="O1525">
        <v>19</v>
      </c>
      <c r="P1525">
        <v>1</v>
      </c>
      <c r="Q1525" s="4">
        <v>11</v>
      </c>
    </row>
    <row r="1526" spans="1:17" x14ac:dyDescent="0.25">
      <c r="A1526">
        <v>344</v>
      </c>
      <c r="B1526" t="s">
        <v>168</v>
      </c>
      <c r="C1526">
        <v>136895</v>
      </c>
      <c r="D1526" t="s">
        <v>3892</v>
      </c>
      <c r="E1526" s="3" t="s">
        <v>4777</v>
      </c>
      <c r="F1526">
        <v>40725</v>
      </c>
      <c r="G1526" t="e">
        <v>#N/A</v>
      </c>
      <c r="H1526" t="s">
        <v>1570</v>
      </c>
      <c r="I1526">
        <v>136895</v>
      </c>
      <c r="J1526">
        <v>30</v>
      </c>
      <c r="K1526">
        <v>30</v>
      </c>
      <c r="L1526" t="e">
        <v>#N/A</v>
      </c>
      <c r="M1526" t="e">
        <v>#N/A</v>
      </c>
      <c r="N1526">
        <v>30</v>
      </c>
      <c r="O1526">
        <v>30</v>
      </c>
      <c r="P1526">
        <v>1</v>
      </c>
      <c r="Q1526" s="4">
        <v>11</v>
      </c>
    </row>
    <row r="1527" spans="1:17" x14ac:dyDescent="0.25">
      <c r="A1527">
        <v>815</v>
      </c>
      <c r="B1527" t="s">
        <v>109</v>
      </c>
      <c r="C1527">
        <v>136896</v>
      </c>
      <c r="D1527" t="s">
        <v>5761</v>
      </c>
      <c r="E1527" s="3" t="s">
        <v>4777</v>
      </c>
      <c r="F1527">
        <v>40725</v>
      </c>
      <c r="G1527" t="e">
        <v>#N/A</v>
      </c>
      <c r="H1527" t="s">
        <v>5762</v>
      </c>
      <c r="I1527">
        <v>136896</v>
      </c>
      <c r="J1527" t="e">
        <v>#N/A</v>
      </c>
      <c r="K1527">
        <v>1</v>
      </c>
      <c r="L1527" t="e">
        <v>#N/A</v>
      </c>
      <c r="M1527" t="e">
        <v>#N/A</v>
      </c>
      <c r="N1527">
        <v>0</v>
      </c>
      <c r="O1527">
        <v>1</v>
      </c>
      <c r="P1527">
        <v>1</v>
      </c>
      <c r="Q1527" s="4">
        <v>11</v>
      </c>
    </row>
    <row r="1528" spans="1:17" x14ac:dyDescent="0.25">
      <c r="A1528">
        <v>889</v>
      </c>
      <c r="B1528" t="s">
        <v>30</v>
      </c>
      <c r="C1528">
        <v>136900</v>
      </c>
      <c r="D1528" t="s">
        <v>3744</v>
      </c>
      <c r="E1528" s="3" t="s">
        <v>4777</v>
      </c>
      <c r="F1528">
        <v>40725</v>
      </c>
      <c r="G1528" t="e">
        <v>#N/A</v>
      </c>
      <c r="H1528" t="s">
        <v>1416</v>
      </c>
      <c r="I1528">
        <v>136900</v>
      </c>
      <c r="J1528">
        <v>2</v>
      </c>
      <c r="K1528">
        <v>2</v>
      </c>
      <c r="L1528" t="e">
        <v>#N/A</v>
      </c>
      <c r="M1528" t="e">
        <v>#N/A</v>
      </c>
      <c r="N1528">
        <v>2</v>
      </c>
      <c r="O1528">
        <v>2</v>
      </c>
      <c r="P1528">
        <v>1</v>
      </c>
      <c r="Q1528" s="4">
        <v>11</v>
      </c>
    </row>
    <row r="1529" spans="1:17" x14ac:dyDescent="0.25">
      <c r="A1529">
        <v>881</v>
      </c>
      <c r="B1529" t="s">
        <v>63</v>
      </c>
      <c r="C1529">
        <v>136904</v>
      </c>
      <c r="D1529" t="s">
        <v>3502</v>
      </c>
      <c r="E1529" s="3" t="s">
        <v>4777</v>
      </c>
      <c r="F1529">
        <v>40725</v>
      </c>
      <c r="G1529" t="e">
        <v>#N/A</v>
      </c>
      <c r="H1529" t="s">
        <v>701</v>
      </c>
      <c r="I1529">
        <v>136904</v>
      </c>
      <c r="J1529">
        <v>20</v>
      </c>
      <c r="K1529">
        <v>20</v>
      </c>
      <c r="L1529" t="e">
        <v>#N/A</v>
      </c>
      <c r="M1529" t="e">
        <v>#N/A</v>
      </c>
      <c r="N1529">
        <v>20</v>
      </c>
      <c r="O1529">
        <v>20</v>
      </c>
      <c r="P1529">
        <v>1</v>
      </c>
      <c r="Q1529" s="4">
        <v>11</v>
      </c>
    </row>
    <row r="1530" spans="1:17" x14ac:dyDescent="0.25">
      <c r="A1530">
        <v>380</v>
      </c>
      <c r="B1530" t="s">
        <v>35</v>
      </c>
      <c r="C1530">
        <v>136905</v>
      </c>
      <c r="D1530" t="s">
        <v>4531</v>
      </c>
      <c r="E1530" s="3" t="s">
        <v>4777</v>
      </c>
      <c r="F1530">
        <v>40725</v>
      </c>
      <c r="G1530" t="e">
        <v>#N/A</v>
      </c>
      <c r="H1530" t="s">
        <v>826</v>
      </c>
      <c r="I1530">
        <v>136905</v>
      </c>
      <c r="J1530">
        <v>29</v>
      </c>
      <c r="K1530">
        <v>33</v>
      </c>
      <c r="L1530" t="e">
        <v>#N/A</v>
      </c>
      <c r="M1530" t="e">
        <v>#N/A</v>
      </c>
      <c r="N1530">
        <v>29</v>
      </c>
      <c r="O1530">
        <v>33</v>
      </c>
      <c r="P1530">
        <v>1</v>
      </c>
      <c r="Q1530" s="4">
        <v>11</v>
      </c>
    </row>
    <row r="1531" spans="1:17" x14ac:dyDescent="0.25">
      <c r="A1531">
        <v>937</v>
      </c>
      <c r="B1531" t="s">
        <v>159</v>
      </c>
      <c r="C1531">
        <v>136907</v>
      </c>
      <c r="D1531" t="s">
        <v>5763</v>
      </c>
      <c r="E1531" s="3" t="s">
        <v>4777</v>
      </c>
      <c r="F1531">
        <v>40725</v>
      </c>
      <c r="G1531" t="e">
        <v>#N/A</v>
      </c>
      <c r="H1531" t="s">
        <v>5764</v>
      </c>
      <c r="I1531">
        <v>136907</v>
      </c>
      <c r="J1531">
        <v>3</v>
      </c>
      <c r="K1531">
        <v>6</v>
      </c>
      <c r="L1531" t="e">
        <v>#N/A</v>
      </c>
      <c r="M1531" t="e">
        <v>#N/A</v>
      </c>
      <c r="N1531">
        <v>3</v>
      </c>
      <c r="O1531">
        <v>6</v>
      </c>
      <c r="P1531">
        <v>1.01</v>
      </c>
      <c r="Q1531" s="4">
        <v>11</v>
      </c>
    </row>
    <row r="1532" spans="1:17" x14ac:dyDescent="0.25">
      <c r="A1532">
        <v>330</v>
      </c>
      <c r="B1532" t="s">
        <v>29</v>
      </c>
      <c r="C1532">
        <v>136908</v>
      </c>
      <c r="D1532" t="s">
        <v>4418</v>
      </c>
      <c r="E1532" s="3" t="s">
        <v>4777</v>
      </c>
      <c r="F1532">
        <v>40725</v>
      </c>
      <c r="G1532" t="e">
        <v>#N/A</v>
      </c>
      <c r="H1532" t="s">
        <v>640</v>
      </c>
      <c r="I1532">
        <v>136908</v>
      </c>
      <c r="J1532">
        <v>4</v>
      </c>
      <c r="K1532">
        <v>4</v>
      </c>
      <c r="L1532" t="e">
        <v>#N/A</v>
      </c>
      <c r="M1532" t="e">
        <v>#N/A</v>
      </c>
      <c r="N1532">
        <v>4</v>
      </c>
      <c r="O1532">
        <v>4</v>
      </c>
      <c r="P1532">
        <v>1</v>
      </c>
      <c r="Q1532" s="4">
        <v>11</v>
      </c>
    </row>
    <row r="1533" spans="1:17" x14ac:dyDescent="0.25">
      <c r="A1533">
        <v>865</v>
      </c>
      <c r="B1533" t="s">
        <v>166</v>
      </c>
      <c r="C1533">
        <v>136911</v>
      </c>
      <c r="D1533" t="s">
        <v>4390</v>
      </c>
      <c r="E1533" s="3" t="s">
        <v>4777</v>
      </c>
      <c r="F1533">
        <v>40725</v>
      </c>
      <c r="G1533" t="e">
        <v>#N/A</v>
      </c>
      <c r="H1533" t="s">
        <v>1284</v>
      </c>
      <c r="I1533">
        <v>136911</v>
      </c>
      <c r="J1533">
        <v>10</v>
      </c>
      <c r="K1533">
        <v>10</v>
      </c>
      <c r="L1533" t="e">
        <v>#N/A</v>
      </c>
      <c r="M1533" t="e">
        <v>#N/A</v>
      </c>
      <c r="N1533">
        <v>10</v>
      </c>
      <c r="O1533">
        <v>10</v>
      </c>
      <c r="P1533">
        <v>1.01</v>
      </c>
      <c r="Q1533" s="4">
        <v>11</v>
      </c>
    </row>
    <row r="1534" spans="1:17" x14ac:dyDescent="0.25">
      <c r="A1534">
        <v>319</v>
      </c>
      <c r="B1534" t="s">
        <v>146</v>
      </c>
      <c r="C1534">
        <v>136914</v>
      </c>
      <c r="D1534" t="s">
        <v>4047</v>
      </c>
      <c r="E1534" s="3" t="s">
        <v>4777</v>
      </c>
      <c r="F1534">
        <v>40725</v>
      </c>
      <c r="G1534" t="e">
        <v>#N/A</v>
      </c>
      <c r="H1534" t="s">
        <v>690</v>
      </c>
      <c r="I1534">
        <v>136914</v>
      </c>
      <c r="J1534">
        <v>24</v>
      </c>
      <c r="K1534">
        <v>24</v>
      </c>
      <c r="L1534" t="e">
        <v>#N/A</v>
      </c>
      <c r="M1534" t="e">
        <v>#N/A</v>
      </c>
      <c r="N1534">
        <v>24</v>
      </c>
      <c r="O1534">
        <v>24</v>
      </c>
      <c r="P1534">
        <v>1.1000000000000001</v>
      </c>
      <c r="Q1534" s="4">
        <v>11</v>
      </c>
    </row>
    <row r="1535" spans="1:17" x14ac:dyDescent="0.25">
      <c r="A1535">
        <v>886</v>
      </c>
      <c r="B1535" t="s">
        <v>82</v>
      </c>
      <c r="C1535">
        <v>136923</v>
      </c>
      <c r="D1535" t="s">
        <v>4135</v>
      </c>
      <c r="E1535" s="3" t="s">
        <v>4700</v>
      </c>
      <c r="F1535">
        <v>40787</v>
      </c>
      <c r="G1535" t="e">
        <v>#N/A</v>
      </c>
      <c r="H1535" t="s">
        <v>1369</v>
      </c>
      <c r="I1535">
        <v>136923</v>
      </c>
      <c r="J1535">
        <v>14</v>
      </c>
      <c r="K1535">
        <v>14</v>
      </c>
      <c r="L1535" t="e">
        <v>#N/A</v>
      </c>
      <c r="M1535" t="e">
        <v>#N/A</v>
      </c>
      <c r="N1535">
        <v>14</v>
      </c>
      <c r="O1535">
        <v>14</v>
      </c>
      <c r="P1535">
        <v>1</v>
      </c>
      <c r="Q1535" s="4">
        <v>11</v>
      </c>
    </row>
    <row r="1536" spans="1:17" x14ac:dyDescent="0.25">
      <c r="A1536">
        <v>885</v>
      </c>
      <c r="B1536" t="s">
        <v>171</v>
      </c>
      <c r="C1536">
        <v>136925</v>
      </c>
      <c r="D1536" t="s">
        <v>4507</v>
      </c>
      <c r="E1536" s="3" t="s">
        <v>4777</v>
      </c>
      <c r="F1536">
        <v>40725</v>
      </c>
      <c r="G1536" t="e">
        <v>#N/A</v>
      </c>
      <c r="H1536" t="s">
        <v>1181</v>
      </c>
      <c r="I1536">
        <v>136925</v>
      </c>
      <c r="J1536">
        <v>15</v>
      </c>
      <c r="K1536">
        <v>15</v>
      </c>
      <c r="L1536" t="e">
        <v>#N/A</v>
      </c>
      <c r="M1536" t="e">
        <v>#N/A</v>
      </c>
      <c r="N1536">
        <v>15</v>
      </c>
      <c r="O1536">
        <v>15</v>
      </c>
      <c r="P1536">
        <v>1</v>
      </c>
      <c r="Q1536" s="4">
        <v>11</v>
      </c>
    </row>
    <row r="1537" spans="1:17" x14ac:dyDescent="0.25">
      <c r="A1537">
        <v>825</v>
      </c>
      <c r="B1537" t="s">
        <v>40</v>
      </c>
      <c r="C1537">
        <v>136964</v>
      </c>
      <c r="D1537" t="s">
        <v>5765</v>
      </c>
      <c r="E1537" s="3" t="s">
        <v>4777</v>
      </c>
      <c r="F1537">
        <v>40756</v>
      </c>
      <c r="G1537" t="e">
        <v>#N/A</v>
      </c>
      <c r="H1537" t="s">
        <v>5766</v>
      </c>
      <c r="I1537">
        <v>136964</v>
      </c>
      <c r="J1537">
        <v>2</v>
      </c>
      <c r="K1537">
        <v>2</v>
      </c>
      <c r="L1537" t="e">
        <v>#N/A</v>
      </c>
      <c r="M1537" t="e">
        <v>#N/A</v>
      </c>
      <c r="N1537">
        <v>2</v>
      </c>
      <c r="O1537">
        <v>2</v>
      </c>
      <c r="P1537">
        <v>1.03</v>
      </c>
      <c r="Q1537" s="4">
        <v>11</v>
      </c>
    </row>
    <row r="1538" spans="1:17" x14ac:dyDescent="0.25">
      <c r="A1538">
        <v>800</v>
      </c>
      <c r="B1538" t="s">
        <v>26</v>
      </c>
      <c r="C1538">
        <v>136966</v>
      </c>
      <c r="D1538" t="s">
        <v>5767</v>
      </c>
      <c r="E1538" s="3" t="s">
        <v>4777</v>
      </c>
      <c r="F1538">
        <v>40756</v>
      </c>
      <c r="G1538" t="e">
        <v>#N/A</v>
      </c>
      <c r="H1538" t="s">
        <v>5768</v>
      </c>
      <c r="I1538">
        <v>136966</v>
      </c>
      <c r="J1538">
        <v>2</v>
      </c>
      <c r="K1538">
        <v>5</v>
      </c>
      <c r="L1538" t="e">
        <v>#N/A</v>
      </c>
      <c r="M1538" t="e">
        <v>#N/A</v>
      </c>
      <c r="N1538">
        <v>2</v>
      </c>
      <c r="O1538">
        <v>5</v>
      </c>
      <c r="P1538">
        <v>1.02</v>
      </c>
      <c r="Q1538" s="4">
        <v>11</v>
      </c>
    </row>
    <row r="1539" spans="1:17" x14ac:dyDescent="0.25">
      <c r="A1539">
        <v>830</v>
      </c>
      <c r="B1539" t="s">
        <v>54</v>
      </c>
      <c r="C1539">
        <v>136972</v>
      </c>
      <c r="D1539" t="s">
        <v>5704</v>
      </c>
      <c r="E1539" s="3" t="s">
        <v>4777</v>
      </c>
      <c r="F1539">
        <v>40756</v>
      </c>
      <c r="G1539" t="e">
        <v>#N/A</v>
      </c>
      <c r="H1539" t="s">
        <v>5769</v>
      </c>
      <c r="I1539">
        <v>136972</v>
      </c>
      <c r="J1539">
        <v>4</v>
      </c>
      <c r="K1539">
        <v>4</v>
      </c>
      <c r="L1539" t="e">
        <v>#N/A</v>
      </c>
      <c r="M1539" t="e">
        <v>#N/A</v>
      </c>
      <c r="N1539">
        <v>4</v>
      </c>
      <c r="O1539">
        <v>4</v>
      </c>
      <c r="P1539">
        <v>1</v>
      </c>
      <c r="Q1539" s="4">
        <v>11</v>
      </c>
    </row>
    <row r="1540" spans="1:17" x14ac:dyDescent="0.25">
      <c r="A1540">
        <v>873</v>
      </c>
      <c r="B1540" t="s">
        <v>43</v>
      </c>
      <c r="C1540">
        <v>136974</v>
      </c>
      <c r="D1540" t="s">
        <v>5770</v>
      </c>
      <c r="E1540" s="3" t="s">
        <v>4777</v>
      </c>
      <c r="F1540">
        <v>40756</v>
      </c>
      <c r="G1540" t="e">
        <v>#N/A</v>
      </c>
      <c r="H1540" t="s">
        <v>5771</v>
      </c>
      <c r="I1540">
        <v>136974</v>
      </c>
      <c r="J1540">
        <v>1</v>
      </c>
      <c r="K1540">
        <v>1</v>
      </c>
      <c r="L1540" t="e">
        <v>#N/A</v>
      </c>
      <c r="M1540" t="e">
        <v>#N/A</v>
      </c>
      <c r="N1540">
        <v>1</v>
      </c>
      <c r="O1540">
        <v>1</v>
      </c>
      <c r="P1540">
        <v>1.01</v>
      </c>
      <c r="Q1540" s="4">
        <v>11</v>
      </c>
    </row>
    <row r="1541" spans="1:17" x14ac:dyDescent="0.25">
      <c r="A1541">
        <v>316</v>
      </c>
      <c r="B1541" t="s">
        <v>102</v>
      </c>
      <c r="C1541">
        <v>136978</v>
      </c>
      <c r="D1541" t="s">
        <v>3653</v>
      </c>
      <c r="E1541" s="3" t="s">
        <v>4777</v>
      </c>
      <c r="F1541">
        <v>40756</v>
      </c>
      <c r="G1541" t="e">
        <v>#N/A</v>
      </c>
      <c r="H1541" t="s">
        <v>1432</v>
      </c>
      <c r="I1541">
        <v>136978</v>
      </c>
      <c r="J1541">
        <v>10</v>
      </c>
      <c r="K1541">
        <v>10</v>
      </c>
      <c r="L1541" t="e">
        <v>#N/A</v>
      </c>
      <c r="M1541" t="e">
        <v>#N/A</v>
      </c>
      <c r="N1541">
        <v>10</v>
      </c>
      <c r="O1541">
        <v>10</v>
      </c>
      <c r="P1541">
        <v>1.1299999999999999</v>
      </c>
      <c r="Q1541" s="4">
        <v>11</v>
      </c>
    </row>
    <row r="1542" spans="1:17" x14ac:dyDescent="0.25">
      <c r="A1542">
        <v>866</v>
      </c>
      <c r="B1542" t="s">
        <v>147</v>
      </c>
      <c r="C1542">
        <v>136980</v>
      </c>
      <c r="D1542" t="s">
        <v>4364</v>
      </c>
      <c r="E1542" s="3" t="s">
        <v>4777</v>
      </c>
      <c r="F1542">
        <v>40756</v>
      </c>
      <c r="G1542" t="e">
        <v>#N/A</v>
      </c>
      <c r="H1542" t="s">
        <v>1386</v>
      </c>
      <c r="I1542">
        <v>136980</v>
      </c>
      <c r="J1542">
        <v>60</v>
      </c>
      <c r="K1542">
        <v>60</v>
      </c>
      <c r="L1542" t="e">
        <v>#N/A</v>
      </c>
      <c r="M1542" t="e">
        <v>#N/A</v>
      </c>
      <c r="N1542">
        <v>60</v>
      </c>
      <c r="O1542">
        <v>60</v>
      </c>
      <c r="P1542">
        <v>1.01</v>
      </c>
      <c r="Q1542" s="4">
        <v>11</v>
      </c>
    </row>
    <row r="1543" spans="1:17" x14ac:dyDescent="0.25">
      <c r="A1543">
        <v>937</v>
      </c>
      <c r="B1543" t="s">
        <v>159</v>
      </c>
      <c r="C1543">
        <v>136986</v>
      </c>
      <c r="D1543" t="s">
        <v>5772</v>
      </c>
      <c r="E1543" s="3" t="s">
        <v>4777</v>
      </c>
      <c r="F1543">
        <v>40756</v>
      </c>
      <c r="G1543" t="e">
        <v>#N/A</v>
      </c>
      <c r="H1543" t="s">
        <v>5773</v>
      </c>
      <c r="I1543">
        <v>136986</v>
      </c>
      <c r="J1543">
        <v>2</v>
      </c>
      <c r="K1543">
        <v>1</v>
      </c>
      <c r="L1543" t="e">
        <v>#N/A</v>
      </c>
      <c r="M1543" t="e">
        <v>#N/A</v>
      </c>
      <c r="N1543">
        <v>2</v>
      </c>
      <c r="O1543">
        <v>1</v>
      </c>
      <c r="P1543">
        <v>1.01</v>
      </c>
      <c r="Q1543" s="4">
        <v>11</v>
      </c>
    </row>
    <row r="1544" spans="1:17" x14ac:dyDescent="0.25">
      <c r="A1544">
        <v>334</v>
      </c>
      <c r="B1544" t="s">
        <v>131</v>
      </c>
      <c r="C1544">
        <v>136994</v>
      </c>
      <c r="D1544" t="s">
        <v>4470</v>
      </c>
      <c r="E1544" s="3" t="s">
        <v>4777</v>
      </c>
      <c r="F1544">
        <v>40756</v>
      </c>
      <c r="G1544" t="e">
        <v>#N/A</v>
      </c>
      <c r="H1544" t="s">
        <v>251</v>
      </c>
      <c r="I1544">
        <v>136994</v>
      </c>
      <c r="J1544">
        <v>30</v>
      </c>
      <c r="K1544">
        <v>30</v>
      </c>
      <c r="L1544" t="e">
        <v>#N/A</v>
      </c>
      <c r="M1544" t="e">
        <v>#N/A</v>
      </c>
      <c r="N1544">
        <v>30</v>
      </c>
      <c r="O1544">
        <v>30</v>
      </c>
      <c r="P1544">
        <v>1</v>
      </c>
      <c r="Q1544" s="4">
        <v>11</v>
      </c>
    </row>
    <row r="1545" spans="1:17" x14ac:dyDescent="0.25">
      <c r="A1545">
        <v>802</v>
      </c>
      <c r="B1545" t="s">
        <v>107</v>
      </c>
      <c r="C1545">
        <v>137000</v>
      </c>
      <c r="D1545" t="s">
        <v>5774</v>
      </c>
      <c r="E1545" s="3" t="s">
        <v>4777</v>
      </c>
      <c r="F1545">
        <v>40756</v>
      </c>
      <c r="G1545" t="e">
        <v>#N/A</v>
      </c>
      <c r="H1545" t="s">
        <v>5775</v>
      </c>
      <c r="I1545">
        <v>137000</v>
      </c>
      <c r="J1545">
        <v>1</v>
      </c>
      <c r="K1545">
        <v>1</v>
      </c>
      <c r="L1545" t="e">
        <v>#N/A</v>
      </c>
      <c r="M1545" t="e">
        <v>#N/A</v>
      </c>
      <c r="N1545">
        <v>1</v>
      </c>
      <c r="O1545">
        <v>1</v>
      </c>
      <c r="P1545">
        <v>1.02</v>
      </c>
      <c r="Q1545" s="4">
        <v>11</v>
      </c>
    </row>
    <row r="1546" spans="1:17" x14ac:dyDescent="0.25">
      <c r="A1546">
        <v>212</v>
      </c>
      <c r="B1546" t="s">
        <v>157</v>
      </c>
      <c r="C1546">
        <v>137005</v>
      </c>
      <c r="D1546" t="s">
        <v>5776</v>
      </c>
      <c r="E1546" s="3" t="s">
        <v>4777</v>
      </c>
      <c r="F1546">
        <v>40756</v>
      </c>
      <c r="G1546" t="e">
        <v>#N/A</v>
      </c>
      <c r="H1546" t="s">
        <v>5777</v>
      </c>
      <c r="I1546">
        <v>137005</v>
      </c>
      <c r="J1546">
        <v>14</v>
      </c>
      <c r="K1546">
        <v>13</v>
      </c>
      <c r="L1546" t="e">
        <v>#N/A</v>
      </c>
      <c r="M1546" t="e">
        <v>#N/A</v>
      </c>
      <c r="N1546">
        <v>14</v>
      </c>
      <c r="O1546">
        <v>13</v>
      </c>
      <c r="P1546">
        <v>1.18</v>
      </c>
      <c r="Q1546" s="4">
        <v>11</v>
      </c>
    </row>
    <row r="1547" spans="1:17" x14ac:dyDescent="0.25">
      <c r="A1547">
        <v>334</v>
      </c>
      <c r="B1547" t="s">
        <v>131</v>
      </c>
      <c r="C1547">
        <v>137007</v>
      </c>
      <c r="D1547" t="s">
        <v>2333</v>
      </c>
      <c r="E1547" s="3" t="s">
        <v>4777</v>
      </c>
      <c r="F1547">
        <v>40756</v>
      </c>
      <c r="G1547" t="e">
        <v>#N/A</v>
      </c>
      <c r="H1547" t="s">
        <v>901</v>
      </c>
      <c r="I1547">
        <v>137007</v>
      </c>
      <c r="J1547">
        <v>49</v>
      </c>
      <c r="K1547">
        <v>49</v>
      </c>
      <c r="L1547" t="e">
        <v>#N/A</v>
      </c>
      <c r="M1547" t="e">
        <v>#N/A</v>
      </c>
      <c r="N1547">
        <v>49</v>
      </c>
      <c r="O1547">
        <v>49</v>
      </c>
      <c r="P1547">
        <v>1</v>
      </c>
      <c r="Q1547" s="4">
        <v>11</v>
      </c>
    </row>
    <row r="1548" spans="1:17" x14ac:dyDescent="0.25">
      <c r="A1548">
        <v>384</v>
      </c>
      <c r="B1548" t="s">
        <v>154</v>
      </c>
      <c r="C1548">
        <v>137011</v>
      </c>
      <c r="D1548" t="s">
        <v>5778</v>
      </c>
      <c r="E1548" s="3" t="s">
        <v>4777</v>
      </c>
      <c r="F1548">
        <v>40756</v>
      </c>
      <c r="G1548" t="e">
        <v>#N/A</v>
      </c>
      <c r="H1548" t="s">
        <v>5779</v>
      </c>
      <c r="I1548">
        <v>137011</v>
      </c>
      <c r="J1548">
        <v>5</v>
      </c>
      <c r="K1548">
        <v>15</v>
      </c>
      <c r="L1548" t="e">
        <v>#N/A</v>
      </c>
      <c r="M1548" t="e">
        <v>#N/A</v>
      </c>
      <c r="N1548">
        <v>5</v>
      </c>
      <c r="O1548">
        <v>15</v>
      </c>
      <c r="P1548">
        <v>1</v>
      </c>
      <c r="Q1548" s="4">
        <v>11</v>
      </c>
    </row>
    <row r="1549" spans="1:17" x14ac:dyDescent="0.25">
      <c r="A1549">
        <v>878</v>
      </c>
      <c r="B1549" t="s">
        <v>55</v>
      </c>
      <c r="C1549">
        <v>137012</v>
      </c>
      <c r="D1549" t="s">
        <v>4316</v>
      </c>
      <c r="E1549" s="3" t="s">
        <v>4777</v>
      </c>
      <c r="F1549">
        <v>40756</v>
      </c>
      <c r="G1549" t="e">
        <v>#N/A</v>
      </c>
      <c r="H1549" t="s">
        <v>1049</v>
      </c>
      <c r="I1549">
        <v>137012</v>
      </c>
      <c r="J1549">
        <v>8</v>
      </c>
      <c r="K1549">
        <v>10</v>
      </c>
      <c r="L1549" t="e">
        <v>#N/A</v>
      </c>
      <c r="M1549" t="e">
        <v>#N/A</v>
      </c>
      <c r="N1549">
        <v>8</v>
      </c>
      <c r="O1549">
        <v>10</v>
      </c>
      <c r="P1549">
        <v>1</v>
      </c>
      <c r="Q1549" s="4">
        <v>11</v>
      </c>
    </row>
    <row r="1550" spans="1:17" x14ac:dyDescent="0.25">
      <c r="A1550">
        <v>881</v>
      </c>
      <c r="B1550" t="s">
        <v>63</v>
      </c>
      <c r="C1550">
        <v>137013</v>
      </c>
      <c r="D1550" t="s">
        <v>3509</v>
      </c>
      <c r="E1550" s="3" t="s">
        <v>4777</v>
      </c>
      <c r="F1550">
        <v>40756</v>
      </c>
      <c r="G1550" t="e">
        <v>#N/A</v>
      </c>
      <c r="H1550" t="s">
        <v>1076</v>
      </c>
      <c r="I1550">
        <v>137013</v>
      </c>
      <c r="J1550">
        <v>20</v>
      </c>
      <c r="K1550">
        <v>20</v>
      </c>
      <c r="L1550" t="e">
        <v>#N/A</v>
      </c>
      <c r="M1550" t="e">
        <v>#N/A</v>
      </c>
      <c r="N1550">
        <v>20</v>
      </c>
      <c r="O1550">
        <v>20</v>
      </c>
      <c r="P1550">
        <v>1</v>
      </c>
      <c r="Q1550" s="4">
        <v>11</v>
      </c>
    </row>
    <row r="1551" spans="1:17" x14ac:dyDescent="0.25">
      <c r="A1551">
        <v>936</v>
      </c>
      <c r="B1551" t="s">
        <v>145</v>
      </c>
      <c r="C1551">
        <v>137019</v>
      </c>
      <c r="D1551" t="s">
        <v>4222</v>
      </c>
      <c r="E1551" s="3" t="s">
        <v>4777</v>
      </c>
      <c r="F1551">
        <v>40756</v>
      </c>
      <c r="G1551" t="e">
        <v>#N/A</v>
      </c>
      <c r="H1551" t="s">
        <v>1272</v>
      </c>
      <c r="I1551">
        <v>137019</v>
      </c>
      <c r="J1551">
        <v>20</v>
      </c>
      <c r="K1551">
        <v>20</v>
      </c>
      <c r="L1551" t="e">
        <v>#N/A</v>
      </c>
      <c r="M1551" t="e">
        <v>#N/A</v>
      </c>
      <c r="N1551">
        <v>20</v>
      </c>
      <c r="O1551">
        <v>20</v>
      </c>
      <c r="P1551">
        <v>1.06</v>
      </c>
      <c r="Q1551" s="4">
        <v>11</v>
      </c>
    </row>
    <row r="1552" spans="1:17" x14ac:dyDescent="0.25">
      <c r="A1552">
        <v>353</v>
      </c>
      <c r="B1552" t="s">
        <v>113</v>
      </c>
      <c r="C1552">
        <v>137039</v>
      </c>
      <c r="D1552" t="s">
        <v>3830</v>
      </c>
      <c r="E1552" s="3" t="s">
        <v>4777</v>
      </c>
      <c r="F1552">
        <v>40756</v>
      </c>
      <c r="G1552" t="e">
        <v>#N/A</v>
      </c>
      <c r="H1552" t="s">
        <v>1529</v>
      </c>
      <c r="I1552">
        <v>137039</v>
      </c>
      <c r="J1552">
        <v>12</v>
      </c>
      <c r="K1552">
        <v>12</v>
      </c>
      <c r="L1552" t="e">
        <v>#N/A</v>
      </c>
      <c r="M1552" t="e">
        <v>#N/A</v>
      </c>
      <c r="N1552">
        <v>12</v>
      </c>
      <c r="O1552">
        <v>12</v>
      </c>
      <c r="P1552">
        <v>1.01</v>
      </c>
      <c r="Q1552" s="4">
        <v>11</v>
      </c>
    </row>
    <row r="1553" spans="1:17" x14ac:dyDescent="0.25">
      <c r="A1553">
        <v>881</v>
      </c>
      <c r="B1553" t="s">
        <v>63</v>
      </c>
      <c r="C1553">
        <v>137048</v>
      </c>
      <c r="D1553" t="s">
        <v>3506</v>
      </c>
      <c r="E1553" s="3" t="s">
        <v>4777</v>
      </c>
      <c r="F1553">
        <v>40756</v>
      </c>
      <c r="G1553" t="e">
        <v>#N/A</v>
      </c>
      <c r="H1553" t="s">
        <v>980</v>
      </c>
      <c r="I1553">
        <v>137048</v>
      </c>
      <c r="J1553">
        <v>20</v>
      </c>
      <c r="K1553">
        <v>20</v>
      </c>
      <c r="L1553" t="e">
        <v>#N/A</v>
      </c>
      <c r="M1553" t="e">
        <v>#N/A</v>
      </c>
      <c r="N1553">
        <v>20</v>
      </c>
      <c r="O1553">
        <v>20</v>
      </c>
      <c r="P1553">
        <v>1.04</v>
      </c>
      <c r="Q1553" s="4">
        <v>11</v>
      </c>
    </row>
    <row r="1554" spans="1:17" x14ac:dyDescent="0.25">
      <c r="A1554">
        <v>330</v>
      </c>
      <c r="B1554" t="s">
        <v>29</v>
      </c>
      <c r="C1554">
        <v>137053</v>
      </c>
      <c r="D1554" t="s">
        <v>4424</v>
      </c>
      <c r="E1554" s="3" t="s">
        <v>4777</v>
      </c>
      <c r="F1554">
        <v>40756</v>
      </c>
      <c r="G1554" t="e">
        <v>#N/A</v>
      </c>
      <c r="H1554" t="s">
        <v>1200</v>
      </c>
      <c r="I1554">
        <v>137053</v>
      </c>
      <c r="J1554">
        <v>15</v>
      </c>
      <c r="K1554">
        <v>10</v>
      </c>
      <c r="L1554" t="e">
        <v>#N/A</v>
      </c>
      <c r="M1554" t="e">
        <v>#N/A</v>
      </c>
      <c r="N1554">
        <v>15</v>
      </c>
      <c r="O1554">
        <v>10</v>
      </c>
      <c r="P1554">
        <v>1</v>
      </c>
      <c r="Q1554" s="4">
        <v>11</v>
      </c>
    </row>
    <row r="1555" spans="1:17" x14ac:dyDescent="0.25">
      <c r="A1555">
        <v>865</v>
      </c>
      <c r="B1555" t="s">
        <v>166</v>
      </c>
      <c r="C1555">
        <v>137057</v>
      </c>
      <c r="D1555" t="s">
        <v>4398</v>
      </c>
      <c r="E1555" s="3" t="s">
        <v>4777</v>
      </c>
      <c r="F1555">
        <v>40756</v>
      </c>
      <c r="G1555" t="e">
        <v>#N/A</v>
      </c>
      <c r="H1555" t="s">
        <v>1388</v>
      </c>
      <c r="I1555">
        <v>137057</v>
      </c>
      <c r="J1555">
        <v>8</v>
      </c>
      <c r="K1555">
        <v>8</v>
      </c>
      <c r="L1555" t="e">
        <v>#N/A</v>
      </c>
      <c r="M1555" t="e">
        <v>#N/A</v>
      </c>
      <c r="N1555">
        <v>8</v>
      </c>
      <c r="O1555">
        <v>8</v>
      </c>
      <c r="P1555">
        <v>1.01</v>
      </c>
      <c r="Q1555" s="4">
        <v>11</v>
      </c>
    </row>
    <row r="1556" spans="1:17" x14ac:dyDescent="0.25">
      <c r="A1556">
        <v>314</v>
      </c>
      <c r="B1556" t="s">
        <v>84</v>
      </c>
      <c r="C1556">
        <v>137060</v>
      </c>
      <c r="D1556" t="s">
        <v>4033</v>
      </c>
      <c r="E1556" s="3" t="s">
        <v>4777</v>
      </c>
      <c r="F1556">
        <v>40756</v>
      </c>
      <c r="G1556" t="e">
        <v>#N/A</v>
      </c>
      <c r="H1556" t="s">
        <v>1656</v>
      </c>
      <c r="I1556">
        <v>137060</v>
      </c>
      <c r="J1556">
        <v>10</v>
      </c>
      <c r="K1556">
        <v>19</v>
      </c>
      <c r="L1556" t="e">
        <v>#N/A</v>
      </c>
      <c r="M1556" t="e">
        <v>#N/A</v>
      </c>
      <c r="N1556">
        <v>10</v>
      </c>
      <c r="O1556">
        <v>19</v>
      </c>
      <c r="P1556">
        <v>1.1000000000000001</v>
      </c>
      <c r="Q1556" s="4">
        <v>11</v>
      </c>
    </row>
    <row r="1557" spans="1:17" x14ac:dyDescent="0.25">
      <c r="A1557">
        <v>305</v>
      </c>
      <c r="B1557" t="s">
        <v>39</v>
      </c>
      <c r="C1557">
        <v>137070</v>
      </c>
      <c r="D1557" t="s">
        <v>3946</v>
      </c>
      <c r="E1557" s="3" t="s">
        <v>4777</v>
      </c>
      <c r="F1557">
        <v>40756</v>
      </c>
      <c r="G1557" t="e">
        <v>#N/A</v>
      </c>
      <c r="H1557" t="s">
        <v>1188</v>
      </c>
      <c r="I1557">
        <v>137070</v>
      </c>
      <c r="J1557">
        <v>20</v>
      </c>
      <c r="K1557">
        <v>20</v>
      </c>
      <c r="L1557" t="e">
        <v>#N/A</v>
      </c>
      <c r="M1557" t="e">
        <v>#N/A</v>
      </c>
      <c r="N1557">
        <v>20</v>
      </c>
      <c r="O1557">
        <v>20</v>
      </c>
      <c r="P1557">
        <v>1.08</v>
      </c>
      <c r="Q1557" s="4">
        <v>11</v>
      </c>
    </row>
    <row r="1558" spans="1:17" x14ac:dyDescent="0.25">
      <c r="A1558">
        <v>874</v>
      </c>
      <c r="B1558" t="s">
        <v>115</v>
      </c>
      <c r="C1558">
        <v>137082</v>
      </c>
      <c r="D1558" t="s">
        <v>3567</v>
      </c>
      <c r="E1558" s="3" t="s">
        <v>4700</v>
      </c>
      <c r="F1558">
        <v>40787</v>
      </c>
      <c r="G1558" t="e">
        <v>#N/A</v>
      </c>
      <c r="H1558" t="s">
        <v>1033</v>
      </c>
      <c r="I1558">
        <v>137082</v>
      </c>
      <c r="J1558">
        <v>8</v>
      </c>
      <c r="K1558">
        <v>8</v>
      </c>
      <c r="L1558" t="e">
        <v>#N/A</v>
      </c>
      <c r="M1558" t="e">
        <v>#N/A</v>
      </c>
      <c r="N1558">
        <v>8</v>
      </c>
      <c r="O1558">
        <v>8</v>
      </c>
      <c r="P1558">
        <v>1.01</v>
      </c>
      <c r="Q1558" s="4">
        <v>11</v>
      </c>
    </row>
    <row r="1559" spans="1:17" x14ac:dyDescent="0.25">
      <c r="A1559">
        <v>941</v>
      </c>
      <c r="B1559" t="s">
        <v>161</v>
      </c>
      <c r="C1559">
        <v>137089</v>
      </c>
      <c r="D1559" t="s">
        <v>3461</v>
      </c>
      <c r="E1559" s="3" t="s">
        <v>4777</v>
      </c>
      <c r="F1559">
        <v>40756</v>
      </c>
      <c r="G1559" t="e">
        <v>#N/A</v>
      </c>
      <c r="H1559" t="s">
        <v>420</v>
      </c>
      <c r="I1559">
        <v>137089</v>
      </c>
      <c r="J1559">
        <v>10</v>
      </c>
      <c r="K1559">
        <v>10</v>
      </c>
      <c r="L1559" t="e">
        <v>#N/A</v>
      </c>
      <c r="M1559" t="e">
        <v>#N/A</v>
      </c>
      <c r="N1559">
        <v>10</v>
      </c>
      <c r="O1559">
        <v>10</v>
      </c>
      <c r="P1559">
        <v>1</v>
      </c>
      <c r="Q1559" s="4">
        <v>11</v>
      </c>
    </row>
    <row r="1560" spans="1:17" x14ac:dyDescent="0.25">
      <c r="A1560">
        <v>825</v>
      </c>
      <c r="B1560" t="s">
        <v>40</v>
      </c>
      <c r="C1560">
        <v>137091</v>
      </c>
      <c r="D1560" t="s">
        <v>5781</v>
      </c>
      <c r="E1560" s="3" t="s">
        <v>4777</v>
      </c>
      <c r="F1560">
        <v>40756</v>
      </c>
      <c r="G1560" t="e">
        <v>#N/A</v>
      </c>
      <c r="H1560" t="s">
        <v>5782</v>
      </c>
      <c r="I1560">
        <v>137091</v>
      </c>
      <c r="J1560">
        <v>2</v>
      </c>
      <c r="K1560">
        <v>2</v>
      </c>
      <c r="L1560" t="e">
        <v>#N/A</v>
      </c>
      <c r="M1560" t="e">
        <v>#N/A</v>
      </c>
      <c r="N1560">
        <v>2</v>
      </c>
      <c r="O1560">
        <v>2</v>
      </c>
      <c r="P1560">
        <v>1.05</v>
      </c>
      <c r="Q1560" s="4">
        <v>11</v>
      </c>
    </row>
    <row r="1561" spans="1:17" x14ac:dyDescent="0.25">
      <c r="A1561">
        <v>208</v>
      </c>
      <c r="B1561" t="s">
        <v>87</v>
      </c>
      <c r="C1561">
        <v>137093</v>
      </c>
      <c r="D1561" t="s">
        <v>3635</v>
      </c>
      <c r="E1561" s="3" t="s">
        <v>4777</v>
      </c>
      <c r="F1561">
        <v>40756</v>
      </c>
      <c r="G1561" t="e">
        <v>#N/A</v>
      </c>
      <c r="H1561" t="s">
        <v>580</v>
      </c>
      <c r="I1561">
        <v>137093</v>
      </c>
      <c r="J1561">
        <v>15</v>
      </c>
      <c r="K1561">
        <v>15</v>
      </c>
      <c r="L1561" t="e">
        <v>#N/A</v>
      </c>
      <c r="M1561" t="e">
        <v>#N/A</v>
      </c>
      <c r="N1561">
        <v>15</v>
      </c>
      <c r="O1561">
        <v>15</v>
      </c>
      <c r="P1561">
        <v>1.18</v>
      </c>
      <c r="Q1561" s="4">
        <v>11</v>
      </c>
    </row>
    <row r="1562" spans="1:17" x14ac:dyDescent="0.25">
      <c r="A1562">
        <v>919</v>
      </c>
      <c r="B1562" t="s">
        <v>76</v>
      </c>
      <c r="C1562">
        <v>137110</v>
      </c>
      <c r="D1562" t="s">
        <v>3522</v>
      </c>
      <c r="E1562" s="3" t="s">
        <v>4777</v>
      </c>
      <c r="F1562">
        <v>40756</v>
      </c>
      <c r="G1562" t="e">
        <v>#N/A</v>
      </c>
      <c r="H1562" t="s">
        <v>935</v>
      </c>
      <c r="I1562">
        <v>137110</v>
      </c>
      <c r="J1562">
        <v>20</v>
      </c>
      <c r="K1562">
        <v>20</v>
      </c>
      <c r="L1562" t="e">
        <v>#N/A</v>
      </c>
      <c r="M1562" t="e">
        <v>#N/A</v>
      </c>
      <c r="N1562">
        <v>20</v>
      </c>
      <c r="O1562">
        <v>20</v>
      </c>
      <c r="P1562">
        <v>1.05</v>
      </c>
      <c r="Q1562" s="4">
        <v>11</v>
      </c>
    </row>
    <row r="1563" spans="1:17" x14ac:dyDescent="0.25">
      <c r="A1563">
        <v>887</v>
      </c>
      <c r="B1563" t="s">
        <v>97</v>
      </c>
      <c r="C1563">
        <v>137119</v>
      </c>
      <c r="D1563" t="s">
        <v>4780</v>
      </c>
      <c r="E1563" s="3" t="s">
        <v>4700</v>
      </c>
      <c r="F1563">
        <v>40787</v>
      </c>
      <c r="G1563" t="e">
        <v>#N/A</v>
      </c>
      <c r="H1563" t="s">
        <v>5484</v>
      </c>
      <c r="I1563">
        <v>137119</v>
      </c>
      <c r="J1563">
        <v>45</v>
      </c>
      <c r="K1563">
        <v>45</v>
      </c>
      <c r="L1563" t="e">
        <v>#N/A</v>
      </c>
      <c r="M1563" t="e">
        <v>#N/A</v>
      </c>
      <c r="N1563">
        <v>45</v>
      </c>
      <c r="O1563">
        <v>45</v>
      </c>
      <c r="P1563">
        <v>1</v>
      </c>
      <c r="Q1563" s="4">
        <v>11</v>
      </c>
    </row>
    <row r="1564" spans="1:17" x14ac:dyDescent="0.25">
      <c r="A1564">
        <v>850</v>
      </c>
      <c r="B1564" t="s">
        <v>70</v>
      </c>
      <c r="C1564">
        <v>137125</v>
      </c>
      <c r="D1564" t="s">
        <v>4099</v>
      </c>
      <c r="E1564" s="3" t="s">
        <v>4777</v>
      </c>
      <c r="F1564">
        <v>40756</v>
      </c>
      <c r="G1564" t="e">
        <v>#N/A</v>
      </c>
      <c r="H1564" t="s">
        <v>1055</v>
      </c>
      <c r="I1564">
        <v>137125</v>
      </c>
      <c r="J1564">
        <v>15</v>
      </c>
      <c r="K1564">
        <v>21</v>
      </c>
      <c r="L1564" t="e">
        <v>#N/A</v>
      </c>
      <c r="M1564" t="e">
        <v>#N/A</v>
      </c>
      <c r="N1564">
        <v>15</v>
      </c>
      <c r="O1564">
        <v>21</v>
      </c>
      <c r="P1564">
        <v>1.01</v>
      </c>
      <c r="Q1564" s="4">
        <v>11</v>
      </c>
    </row>
    <row r="1565" spans="1:17" x14ac:dyDescent="0.25">
      <c r="A1565">
        <v>850</v>
      </c>
      <c r="B1565" t="s">
        <v>70</v>
      </c>
      <c r="C1565">
        <v>137128</v>
      </c>
      <c r="D1565" t="s">
        <v>4101</v>
      </c>
      <c r="E1565" s="3" t="s">
        <v>4777</v>
      </c>
      <c r="F1565">
        <v>40756</v>
      </c>
      <c r="G1565" t="e">
        <v>#N/A</v>
      </c>
      <c r="H1565" t="s">
        <v>1180</v>
      </c>
      <c r="I1565">
        <v>137128</v>
      </c>
      <c r="J1565">
        <v>6</v>
      </c>
      <c r="K1565">
        <v>10</v>
      </c>
      <c r="L1565" t="e">
        <v>#N/A</v>
      </c>
      <c r="M1565" t="e">
        <v>#N/A</v>
      </c>
      <c r="N1565">
        <v>6</v>
      </c>
      <c r="O1565">
        <v>10</v>
      </c>
      <c r="P1565">
        <v>1.01</v>
      </c>
      <c r="Q1565" s="4">
        <v>11</v>
      </c>
    </row>
    <row r="1566" spans="1:17" x14ac:dyDescent="0.25">
      <c r="A1566">
        <v>815</v>
      </c>
      <c r="B1566" t="s">
        <v>109</v>
      </c>
      <c r="C1566">
        <v>137139</v>
      </c>
      <c r="D1566" t="s">
        <v>5783</v>
      </c>
      <c r="E1566" s="3" t="s">
        <v>4777</v>
      </c>
      <c r="F1566">
        <v>40756</v>
      </c>
      <c r="G1566" t="e">
        <v>#N/A</v>
      </c>
      <c r="H1566" t="s">
        <v>5784</v>
      </c>
      <c r="I1566">
        <v>137139</v>
      </c>
      <c r="J1566">
        <v>2</v>
      </c>
      <c r="K1566">
        <v>1</v>
      </c>
      <c r="L1566" t="e">
        <v>#N/A</v>
      </c>
      <c r="M1566" t="e">
        <v>#N/A</v>
      </c>
      <c r="N1566">
        <v>2</v>
      </c>
      <c r="O1566">
        <v>1</v>
      </c>
      <c r="P1566">
        <v>1</v>
      </c>
      <c r="Q1566" s="4">
        <v>11</v>
      </c>
    </row>
    <row r="1567" spans="1:17" x14ac:dyDescent="0.25">
      <c r="A1567">
        <v>866</v>
      </c>
      <c r="B1567" t="s">
        <v>147</v>
      </c>
      <c r="C1567">
        <v>137160</v>
      </c>
      <c r="D1567" t="s">
        <v>4366</v>
      </c>
      <c r="E1567" s="3" t="s">
        <v>4777</v>
      </c>
      <c r="F1567">
        <v>40756</v>
      </c>
      <c r="G1567" t="e">
        <v>#N/A</v>
      </c>
      <c r="H1567" t="s">
        <v>1588</v>
      </c>
      <c r="I1567">
        <v>137160</v>
      </c>
      <c r="J1567">
        <v>22</v>
      </c>
      <c r="K1567">
        <v>22</v>
      </c>
      <c r="L1567" t="e">
        <v>#N/A</v>
      </c>
      <c r="M1567" t="e">
        <v>#N/A</v>
      </c>
      <c r="N1567">
        <v>22</v>
      </c>
      <c r="O1567">
        <v>22</v>
      </c>
      <c r="P1567">
        <v>1.01</v>
      </c>
      <c r="Q1567" s="4">
        <v>11</v>
      </c>
    </row>
    <row r="1568" spans="1:17" x14ac:dyDescent="0.25">
      <c r="A1568">
        <v>855</v>
      </c>
      <c r="B1568" t="s">
        <v>91</v>
      </c>
      <c r="C1568">
        <v>137161</v>
      </c>
      <c r="D1568" t="s">
        <v>3434</v>
      </c>
      <c r="E1568" s="3" t="s">
        <v>4777</v>
      </c>
      <c r="F1568">
        <v>40756</v>
      </c>
      <c r="G1568" t="e">
        <v>#N/A</v>
      </c>
      <c r="H1568" t="s">
        <v>1591</v>
      </c>
      <c r="I1568">
        <v>137161</v>
      </c>
      <c r="J1568">
        <v>2</v>
      </c>
      <c r="K1568">
        <v>7</v>
      </c>
      <c r="L1568" t="e">
        <v>#N/A</v>
      </c>
      <c r="M1568" t="e">
        <v>#N/A</v>
      </c>
      <c r="N1568">
        <v>2</v>
      </c>
      <c r="O1568">
        <v>7</v>
      </c>
      <c r="P1568">
        <v>1</v>
      </c>
      <c r="Q1568" s="4">
        <v>11</v>
      </c>
    </row>
    <row r="1569" spans="1:17" x14ac:dyDescent="0.25">
      <c r="A1569">
        <v>838</v>
      </c>
      <c r="B1569" t="s">
        <v>57</v>
      </c>
      <c r="C1569">
        <v>137163</v>
      </c>
      <c r="D1569" t="s">
        <v>4328</v>
      </c>
      <c r="E1569" s="3" t="s">
        <v>4777</v>
      </c>
      <c r="F1569">
        <v>40756</v>
      </c>
      <c r="G1569" t="e">
        <v>#N/A</v>
      </c>
      <c r="H1569" t="s">
        <v>1614</v>
      </c>
      <c r="I1569">
        <v>137163</v>
      </c>
      <c r="J1569">
        <v>18</v>
      </c>
      <c r="K1569">
        <v>18</v>
      </c>
      <c r="L1569" t="e">
        <v>#N/A</v>
      </c>
      <c r="M1569" t="e">
        <v>#N/A</v>
      </c>
      <c r="N1569">
        <v>18</v>
      </c>
      <c r="O1569">
        <v>18</v>
      </c>
      <c r="P1569">
        <v>1</v>
      </c>
      <c r="Q1569" s="4">
        <v>11</v>
      </c>
    </row>
    <row r="1570" spans="1:17" x14ac:dyDescent="0.25">
      <c r="A1570">
        <v>330</v>
      </c>
      <c r="B1570" t="s">
        <v>29</v>
      </c>
      <c r="C1570">
        <v>137168</v>
      </c>
      <c r="D1570" t="s">
        <v>4427</v>
      </c>
      <c r="E1570" s="3" t="s">
        <v>4777</v>
      </c>
      <c r="F1570">
        <v>40756</v>
      </c>
      <c r="G1570" t="e">
        <v>#N/A</v>
      </c>
      <c r="H1570" t="s">
        <v>1275</v>
      </c>
      <c r="I1570">
        <v>137168</v>
      </c>
      <c r="J1570">
        <v>14</v>
      </c>
      <c r="K1570">
        <v>12</v>
      </c>
      <c r="L1570" t="e">
        <v>#N/A</v>
      </c>
      <c r="M1570" t="e">
        <v>#N/A</v>
      </c>
      <c r="N1570">
        <v>14</v>
      </c>
      <c r="O1570">
        <v>12</v>
      </c>
      <c r="P1570">
        <v>1</v>
      </c>
      <c r="Q1570" s="4">
        <v>11</v>
      </c>
    </row>
    <row r="1571" spans="1:17" x14ac:dyDescent="0.25">
      <c r="A1571">
        <v>310</v>
      </c>
      <c r="B1571" t="s">
        <v>72</v>
      </c>
      <c r="C1571">
        <v>137178</v>
      </c>
      <c r="D1571" t="s">
        <v>3992</v>
      </c>
      <c r="E1571" s="3" t="s">
        <v>4777</v>
      </c>
      <c r="F1571">
        <v>40756</v>
      </c>
      <c r="G1571" t="e">
        <v>#N/A</v>
      </c>
      <c r="H1571" t="s">
        <v>325</v>
      </c>
      <c r="I1571">
        <v>137178</v>
      </c>
      <c r="J1571">
        <v>12</v>
      </c>
      <c r="K1571">
        <v>12</v>
      </c>
      <c r="L1571" t="e">
        <v>#N/A</v>
      </c>
      <c r="M1571" t="e">
        <v>#N/A</v>
      </c>
      <c r="N1571">
        <v>12</v>
      </c>
      <c r="O1571">
        <v>12</v>
      </c>
      <c r="P1571">
        <v>1.1000000000000001</v>
      </c>
      <c r="Q1571" s="4">
        <v>11</v>
      </c>
    </row>
    <row r="1572" spans="1:17" x14ac:dyDescent="0.25">
      <c r="A1572">
        <v>892</v>
      </c>
      <c r="B1572" t="s">
        <v>111</v>
      </c>
      <c r="C1572">
        <v>137184</v>
      </c>
      <c r="D1572" t="s">
        <v>3453</v>
      </c>
      <c r="E1572" s="3" t="s">
        <v>4700</v>
      </c>
      <c r="F1572">
        <v>40787</v>
      </c>
      <c r="G1572" t="e">
        <v>#N/A</v>
      </c>
      <c r="H1572" t="s">
        <v>5504</v>
      </c>
      <c r="I1572">
        <v>137184</v>
      </c>
      <c r="J1572" t="e">
        <v>#N/A</v>
      </c>
      <c r="K1572">
        <v>4</v>
      </c>
      <c r="L1572" t="e">
        <v>#N/A</v>
      </c>
      <c r="M1572" t="e">
        <v>#N/A</v>
      </c>
      <c r="N1572">
        <v>0</v>
      </c>
      <c r="O1572">
        <v>4</v>
      </c>
      <c r="P1572">
        <v>1</v>
      </c>
      <c r="Q1572" s="4">
        <v>11</v>
      </c>
    </row>
    <row r="1573" spans="1:17" x14ac:dyDescent="0.25">
      <c r="A1573">
        <v>885</v>
      </c>
      <c r="B1573" t="s">
        <v>171</v>
      </c>
      <c r="C1573">
        <v>137186</v>
      </c>
      <c r="D1573" t="s">
        <v>4501</v>
      </c>
      <c r="E1573" s="3" t="s">
        <v>4777</v>
      </c>
      <c r="F1573">
        <v>40756</v>
      </c>
      <c r="G1573" t="e">
        <v>#N/A</v>
      </c>
      <c r="H1573" t="s">
        <v>584</v>
      </c>
      <c r="I1573">
        <v>137186</v>
      </c>
      <c r="J1573">
        <v>10</v>
      </c>
      <c r="K1573">
        <v>10</v>
      </c>
      <c r="L1573" t="e">
        <v>#N/A</v>
      </c>
      <c r="M1573" t="e">
        <v>#N/A</v>
      </c>
      <c r="N1573">
        <v>10</v>
      </c>
      <c r="O1573">
        <v>10</v>
      </c>
      <c r="P1573">
        <v>1</v>
      </c>
      <c r="Q1573" s="4">
        <v>11</v>
      </c>
    </row>
    <row r="1574" spans="1:17" x14ac:dyDescent="0.25">
      <c r="A1574">
        <v>881</v>
      </c>
      <c r="B1574" t="s">
        <v>63</v>
      </c>
      <c r="C1574">
        <v>137188</v>
      </c>
      <c r="D1574" t="s">
        <v>4781</v>
      </c>
      <c r="E1574" s="3" t="s">
        <v>4777</v>
      </c>
      <c r="F1574">
        <v>40756</v>
      </c>
      <c r="G1574" t="e">
        <v>#N/A</v>
      </c>
      <c r="H1574" t="s">
        <v>1453</v>
      </c>
      <c r="I1574">
        <v>137188</v>
      </c>
      <c r="J1574">
        <v>15</v>
      </c>
      <c r="K1574">
        <v>15</v>
      </c>
      <c r="L1574" t="e">
        <v>#N/A</v>
      </c>
      <c r="M1574" t="e">
        <v>#N/A</v>
      </c>
      <c r="N1574">
        <v>15</v>
      </c>
      <c r="O1574">
        <v>15</v>
      </c>
      <c r="P1574">
        <v>1</v>
      </c>
      <c r="Q1574" s="4">
        <v>11</v>
      </c>
    </row>
    <row r="1575" spans="1:17" x14ac:dyDescent="0.25">
      <c r="A1575">
        <v>866</v>
      </c>
      <c r="B1575" t="s">
        <v>147</v>
      </c>
      <c r="C1575">
        <v>137190</v>
      </c>
      <c r="D1575" t="s">
        <v>4365</v>
      </c>
      <c r="E1575" s="3" t="s">
        <v>4777</v>
      </c>
      <c r="F1575">
        <v>40756</v>
      </c>
      <c r="G1575" t="e">
        <v>#N/A</v>
      </c>
      <c r="H1575" t="s">
        <v>1498</v>
      </c>
      <c r="I1575">
        <v>137190</v>
      </c>
      <c r="J1575">
        <v>31</v>
      </c>
      <c r="K1575">
        <v>31</v>
      </c>
      <c r="L1575" t="e">
        <v>#N/A</v>
      </c>
      <c r="M1575" t="e">
        <v>#N/A</v>
      </c>
      <c r="N1575">
        <v>31</v>
      </c>
      <c r="O1575">
        <v>31</v>
      </c>
      <c r="P1575">
        <v>1.01</v>
      </c>
      <c r="Q1575" s="4">
        <v>11</v>
      </c>
    </row>
    <row r="1576" spans="1:17" x14ac:dyDescent="0.25">
      <c r="A1576">
        <v>311</v>
      </c>
      <c r="B1576" t="s">
        <v>74</v>
      </c>
      <c r="C1576">
        <v>137197</v>
      </c>
      <c r="D1576" t="s">
        <v>3998</v>
      </c>
      <c r="E1576" s="3" t="s">
        <v>4777</v>
      </c>
      <c r="F1576">
        <v>40756</v>
      </c>
      <c r="G1576" t="e">
        <v>#N/A</v>
      </c>
      <c r="H1576" t="s">
        <v>730</v>
      </c>
      <c r="I1576">
        <v>137197</v>
      </c>
      <c r="J1576">
        <v>22</v>
      </c>
      <c r="K1576">
        <v>45</v>
      </c>
      <c r="L1576" t="e">
        <v>#N/A</v>
      </c>
      <c r="M1576" t="e">
        <v>#N/A</v>
      </c>
      <c r="N1576">
        <v>22</v>
      </c>
      <c r="O1576">
        <v>45</v>
      </c>
      <c r="P1576">
        <v>1.08</v>
      </c>
      <c r="Q1576" s="4">
        <v>11</v>
      </c>
    </row>
    <row r="1577" spans="1:17" x14ac:dyDescent="0.25">
      <c r="A1577">
        <v>933</v>
      </c>
      <c r="B1577" t="s">
        <v>132</v>
      </c>
      <c r="C1577">
        <v>137202</v>
      </c>
      <c r="D1577" t="s">
        <v>4349</v>
      </c>
      <c r="E1577" s="3" t="s">
        <v>4777</v>
      </c>
      <c r="F1577">
        <v>40756</v>
      </c>
      <c r="G1577" t="e">
        <v>#N/A</v>
      </c>
      <c r="H1577" t="s">
        <v>1377</v>
      </c>
      <c r="I1577">
        <v>137202</v>
      </c>
      <c r="J1577">
        <v>22</v>
      </c>
      <c r="K1577">
        <v>22</v>
      </c>
      <c r="L1577" t="e">
        <v>#N/A</v>
      </c>
      <c r="M1577" t="e">
        <v>#N/A</v>
      </c>
      <c r="N1577">
        <v>22</v>
      </c>
      <c r="O1577">
        <v>22</v>
      </c>
      <c r="P1577">
        <v>1</v>
      </c>
      <c r="Q1577" s="4">
        <v>11</v>
      </c>
    </row>
    <row r="1578" spans="1:17" x14ac:dyDescent="0.25">
      <c r="A1578">
        <v>310</v>
      </c>
      <c r="B1578" t="s">
        <v>72</v>
      </c>
      <c r="C1578">
        <v>137204</v>
      </c>
      <c r="D1578" t="s">
        <v>3993</v>
      </c>
      <c r="E1578" s="3" t="s">
        <v>4777</v>
      </c>
      <c r="F1578">
        <v>40756</v>
      </c>
      <c r="G1578" t="e">
        <v>#N/A</v>
      </c>
      <c r="H1578" t="s">
        <v>754</v>
      </c>
      <c r="I1578">
        <v>137204</v>
      </c>
      <c r="J1578">
        <v>9</v>
      </c>
      <c r="K1578">
        <v>11</v>
      </c>
      <c r="L1578" t="e">
        <v>#N/A</v>
      </c>
      <c r="M1578" t="e">
        <v>#N/A</v>
      </c>
      <c r="N1578">
        <v>9</v>
      </c>
      <c r="O1578">
        <v>11</v>
      </c>
      <c r="P1578">
        <v>1.1000000000000001</v>
      </c>
      <c r="Q1578" s="4">
        <v>11</v>
      </c>
    </row>
    <row r="1579" spans="1:17" x14ac:dyDescent="0.25">
      <c r="A1579">
        <v>879</v>
      </c>
      <c r="B1579" t="s">
        <v>116</v>
      </c>
      <c r="C1579">
        <v>137206</v>
      </c>
      <c r="D1579" t="s">
        <v>4344</v>
      </c>
      <c r="E1579" s="3" t="s">
        <v>4777</v>
      </c>
      <c r="F1579">
        <v>40756</v>
      </c>
      <c r="G1579" t="e">
        <v>#N/A</v>
      </c>
      <c r="H1579" t="s">
        <v>1660</v>
      </c>
      <c r="I1579">
        <v>137206</v>
      </c>
      <c r="J1579">
        <v>15</v>
      </c>
      <c r="K1579">
        <v>14</v>
      </c>
      <c r="L1579" t="e">
        <v>#N/A</v>
      </c>
      <c r="M1579" t="e">
        <v>#N/A</v>
      </c>
      <c r="N1579">
        <v>15</v>
      </c>
      <c r="O1579">
        <v>14</v>
      </c>
      <c r="P1579">
        <v>1</v>
      </c>
      <c r="Q1579" s="4">
        <v>11</v>
      </c>
    </row>
    <row r="1580" spans="1:17" x14ac:dyDescent="0.25">
      <c r="A1580">
        <v>825</v>
      </c>
      <c r="B1580" t="s">
        <v>40</v>
      </c>
      <c r="C1580">
        <v>137215</v>
      </c>
      <c r="D1580" t="s">
        <v>4074</v>
      </c>
      <c r="E1580" s="3" t="s">
        <v>4777</v>
      </c>
      <c r="F1580">
        <v>40756</v>
      </c>
      <c r="G1580" t="e">
        <v>#N/A</v>
      </c>
      <c r="H1580" t="s">
        <v>1493</v>
      </c>
      <c r="I1580">
        <v>137215</v>
      </c>
      <c r="J1580">
        <v>15</v>
      </c>
      <c r="K1580">
        <v>15</v>
      </c>
      <c r="L1580" t="e">
        <v>#N/A</v>
      </c>
      <c r="M1580" t="e">
        <v>#N/A</v>
      </c>
      <c r="N1580">
        <v>15</v>
      </c>
      <c r="O1580">
        <v>15</v>
      </c>
      <c r="P1580">
        <v>1.05</v>
      </c>
      <c r="Q1580" s="4">
        <v>11</v>
      </c>
    </row>
    <row r="1581" spans="1:17" x14ac:dyDescent="0.25">
      <c r="A1581">
        <v>307</v>
      </c>
      <c r="B1581" t="s">
        <v>60</v>
      </c>
      <c r="C1581">
        <v>137221</v>
      </c>
      <c r="D1581" t="s">
        <v>5785</v>
      </c>
      <c r="E1581" s="3" t="s">
        <v>4777</v>
      </c>
      <c r="F1581">
        <v>40756</v>
      </c>
      <c r="G1581" t="e">
        <v>#N/A</v>
      </c>
      <c r="H1581" t="s">
        <v>5786</v>
      </c>
      <c r="I1581">
        <v>137221</v>
      </c>
      <c r="J1581">
        <v>1</v>
      </c>
      <c r="K1581">
        <v>1</v>
      </c>
      <c r="L1581" t="e">
        <v>#N/A</v>
      </c>
      <c r="M1581" t="e">
        <v>#N/A</v>
      </c>
      <c r="N1581">
        <v>1</v>
      </c>
      <c r="O1581">
        <v>1</v>
      </c>
      <c r="P1581">
        <v>1.1399999999999999</v>
      </c>
      <c r="Q1581" s="4">
        <v>11</v>
      </c>
    </row>
    <row r="1582" spans="1:17" x14ac:dyDescent="0.25">
      <c r="A1582">
        <v>908</v>
      </c>
      <c r="B1582" t="s">
        <v>48</v>
      </c>
      <c r="C1582">
        <v>137223</v>
      </c>
      <c r="D1582" t="s">
        <v>5787</v>
      </c>
      <c r="E1582" s="3" t="s">
        <v>4777</v>
      </c>
      <c r="F1582">
        <v>40756</v>
      </c>
      <c r="G1582" t="e">
        <v>#N/A</v>
      </c>
      <c r="H1582" t="s">
        <v>5788</v>
      </c>
      <c r="I1582">
        <v>137223</v>
      </c>
      <c r="J1582" t="e">
        <v>#N/A</v>
      </c>
      <c r="K1582">
        <v>1</v>
      </c>
      <c r="L1582" t="e">
        <v>#N/A</v>
      </c>
      <c r="M1582" t="e">
        <v>#N/A</v>
      </c>
      <c r="N1582">
        <v>0</v>
      </c>
      <c r="O1582">
        <v>1</v>
      </c>
      <c r="P1582">
        <v>1</v>
      </c>
      <c r="Q1582" s="4">
        <v>11</v>
      </c>
    </row>
    <row r="1583" spans="1:17" x14ac:dyDescent="0.25">
      <c r="A1583">
        <v>865</v>
      </c>
      <c r="B1583" t="s">
        <v>166</v>
      </c>
      <c r="C1583">
        <v>137230</v>
      </c>
      <c r="D1583" t="s">
        <v>4378</v>
      </c>
      <c r="E1583" s="3" t="s">
        <v>4777</v>
      </c>
      <c r="F1583">
        <v>40756</v>
      </c>
      <c r="G1583" t="e">
        <v>#N/A</v>
      </c>
      <c r="H1583" t="s">
        <v>868</v>
      </c>
      <c r="I1583">
        <v>137230</v>
      </c>
      <c r="J1583">
        <v>45</v>
      </c>
      <c r="K1583">
        <v>45</v>
      </c>
      <c r="L1583" t="e">
        <v>#N/A</v>
      </c>
      <c r="M1583" t="e">
        <v>#N/A</v>
      </c>
      <c r="N1583">
        <v>45</v>
      </c>
      <c r="O1583">
        <v>45</v>
      </c>
      <c r="P1583">
        <v>1.01</v>
      </c>
      <c r="Q1583" s="4">
        <v>11</v>
      </c>
    </row>
    <row r="1584" spans="1:17" x14ac:dyDescent="0.25">
      <c r="A1584">
        <v>937</v>
      </c>
      <c r="B1584" t="s">
        <v>159</v>
      </c>
      <c r="C1584">
        <v>137236</v>
      </c>
      <c r="D1584" t="s">
        <v>5789</v>
      </c>
      <c r="E1584" s="3" t="s">
        <v>4777</v>
      </c>
      <c r="F1584">
        <v>40756</v>
      </c>
      <c r="G1584" t="e">
        <v>#N/A</v>
      </c>
      <c r="H1584" t="s">
        <v>5790</v>
      </c>
      <c r="I1584">
        <v>137236</v>
      </c>
      <c r="J1584">
        <v>3</v>
      </c>
      <c r="K1584">
        <v>8</v>
      </c>
      <c r="L1584" t="e">
        <v>#N/A</v>
      </c>
      <c r="M1584" t="e">
        <v>#N/A</v>
      </c>
      <c r="N1584">
        <v>3</v>
      </c>
      <c r="O1584">
        <v>8</v>
      </c>
      <c r="P1584">
        <v>1.01</v>
      </c>
      <c r="Q1584" s="4">
        <v>11</v>
      </c>
    </row>
    <row r="1585" spans="1:17" x14ac:dyDescent="0.25">
      <c r="A1585">
        <v>850</v>
      </c>
      <c r="B1585" t="s">
        <v>70</v>
      </c>
      <c r="C1585">
        <v>137239</v>
      </c>
      <c r="D1585" t="s">
        <v>4105</v>
      </c>
      <c r="E1585" s="3" t="s">
        <v>4777</v>
      </c>
      <c r="F1585">
        <v>40756</v>
      </c>
      <c r="G1585" t="e">
        <v>#N/A</v>
      </c>
      <c r="H1585" t="s">
        <v>1592</v>
      </c>
      <c r="I1585">
        <v>137239</v>
      </c>
      <c r="J1585">
        <v>12</v>
      </c>
      <c r="K1585">
        <v>12</v>
      </c>
      <c r="L1585" t="e">
        <v>#N/A</v>
      </c>
      <c r="M1585" t="e">
        <v>#N/A</v>
      </c>
      <c r="N1585">
        <v>12</v>
      </c>
      <c r="O1585">
        <v>12</v>
      </c>
      <c r="P1585">
        <v>1.01</v>
      </c>
      <c r="Q1585" s="4">
        <v>11</v>
      </c>
    </row>
    <row r="1586" spans="1:17" x14ac:dyDescent="0.25">
      <c r="A1586">
        <v>873</v>
      </c>
      <c r="B1586" t="s">
        <v>43</v>
      </c>
      <c r="C1586">
        <v>137248</v>
      </c>
      <c r="D1586" t="s">
        <v>5611</v>
      </c>
      <c r="E1586" s="3" t="s">
        <v>4777</v>
      </c>
      <c r="F1586">
        <v>40756</v>
      </c>
      <c r="G1586" t="e">
        <v>#N/A</v>
      </c>
      <c r="H1586" t="s">
        <v>5791</v>
      </c>
      <c r="I1586">
        <v>137248</v>
      </c>
      <c r="J1586">
        <v>1</v>
      </c>
      <c r="K1586">
        <v>1</v>
      </c>
      <c r="L1586" t="e">
        <v>#N/A</v>
      </c>
      <c r="M1586" t="e">
        <v>#N/A</v>
      </c>
      <c r="N1586">
        <v>1</v>
      </c>
      <c r="O1586">
        <v>1</v>
      </c>
      <c r="P1586">
        <v>1.01</v>
      </c>
      <c r="Q1586" s="4">
        <v>11</v>
      </c>
    </row>
    <row r="1587" spans="1:17" x14ac:dyDescent="0.25">
      <c r="A1587">
        <v>942</v>
      </c>
      <c r="B1587" t="s">
        <v>51</v>
      </c>
      <c r="C1587">
        <v>137252</v>
      </c>
      <c r="D1587" t="s">
        <v>3790</v>
      </c>
      <c r="E1587" s="3" t="s">
        <v>4777</v>
      </c>
      <c r="F1587">
        <v>40756</v>
      </c>
      <c r="G1587" t="e">
        <v>#N/A</v>
      </c>
      <c r="H1587" t="s">
        <v>1772</v>
      </c>
      <c r="I1587">
        <v>137252</v>
      </c>
      <c r="J1587">
        <v>9</v>
      </c>
      <c r="K1587">
        <v>9</v>
      </c>
      <c r="L1587" t="e">
        <v>#N/A</v>
      </c>
      <c r="M1587" t="e">
        <v>#N/A</v>
      </c>
      <c r="N1587">
        <v>9</v>
      </c>
      <c r="O1587">
        <v>9</v>
      </c>
      <c r="P1587">
        <v>1</v>
      </c>
      <c r="Q1587" s="4">
        <v>11</v>
      </c>
    </row>
    <row r="1588" spans="1:17" x14ac:dyDescent="0.25">
      <c r="A1588">
        <v>942</v>
      </c>
      <c r="B1588" t="s">
        <v>51</v>
      </c>
      <c r="C1588">
        <v>137254</v>
      </c>
      <c r="D1588" t="s">
        <v>3785</v>
      </c>
      <c r="E1588" s="3" t="s">
        <v>4777</v>
      </c>
      <c r="F1588">
        <v>40756</v>
      </c>
      <c r="G1588" t="e">
        <v>#N/A</v>
      </c>
      <c r="H1588" t="s">
        <v>408</v>
      </c>
      <c r="I1588">
        <v>137254</v>
      </c>
      <c r="J1588">
        <v>8</v>
      </c>
      <c r="K1588">
        <v>8</v>
      </c>
      <c r="L1588" t="e">
        <v>#N/A</v>
      </c>
      <c r="M1588" t="e">
        <v>#N/A</v>
      </c>
      <c r="N1588">
        <v>8</v>
      </c>
      <c r="O1588">
        <v>8</v>
      </c>
      <c r="P1588">
        <v>1</v>
      </c>
      <c r="Q1588" s="4">
        <v>11</v>
      </c>
    </row>
    <row r="1589" spans="1:17" x14ac:dyDescent="0.25">
      <c r="A1589">
        <v>825</v>
      </c>
      <c r="B1589" t="s">
        <v>40</v>
      </c>
      <c r="C1589">
        <v>137261</v>
      </c>
      <c r="D1589" t="s">
        <v>5792</v>
      </c>
      <c r="E1589" s="3" t="s">
        <v>4777</v>
      </c>
      <c r="F1589">
        <v>40756</v>
      </c>
      <c r="G1589" t="e">
        <v>#N/A</v>
      </c>
      <c r="H1589" t="s">
        <v>5793</v>
      </c>
      <c r="I1589">
        <v>137261</v>
      </c>
      <c r="J1589">
        <v>2</v>
      </c>
      <c r="K1589">
        <v>2</v>
      </c>
      <c r="L1589" t="e">
        <v>#N/A</v>
      </c>
      <c r="M1589" t="e">
        <v>#N/A</v>
      </c>
      <c r="N1589">
        <v>2</v>
      </c>
      <c r="O1589">
        <v>2</v>
      </c>
      <c r="P1589">
        <v>1.03</v>
      </c>
      <c r="Q1589" s="4">
        <v>11</v>
      </c>
    </row>
    <row r="1590" spans="1:17" x14ac:dyDescent="0.25">
      <c r="A1590">
        <v>938</v>
      </c>
      <c r="B1590" t="s">
        <v>162</v>
      </c>
      <c r="C1590">
        <v>137263</v>
      </c>
      <c r="D1590" t="s">
        <v>4244</v>
      </c>
      <c r="E1590" s="3" t="s">
        <v>4777</v>
      </c>
      <c r="F1590">
        <v>40756</v>
      </c>
      <c r="G1590" t="e">
        <v>#N/A</v>
      </c>
      <c r="H1590" t="s">
        <v>767</v>
      </c>
      <c r="I1590">
        <v>137263</v>
      </c>
      <c r="J1590">
        <v>4</v>
      </c>
      <c r="K1590">
        <v>5</v>
      </c>
      <c r="L1590" t="e">
        <v>#N/A</v>
      </c>
      <c r="M1590" t="e">
        <v>#N/A</v>
      </c>
      <c r="N1590">
        <v>4</v>
      </c>
      <c r="O1590">
        <v>5</v>
      </c>
      <c r="P1590">
        <v>1.06</v>
      </c>
      <c r="Q1590" s="4">
        <v>11</v>
      </c>
    </row>
    <row r="1591" spans="1:17" x14ac:dyDescent="0.25">
      <c r="A1591">
        <v>866</v>
      </c>
      <c r="B1591" t="s">
        <v>147</v>
      </c>
      <c r="C1591">
        <v>137264</v>
      </c>
      <c r="D1591" t="s">
        <v>4360</v>
      </c>
      <c r="E1591" s="3" t="s">
        <v>4777</v>
      </c>
      <c r="F1591">
        <v>40756</v>
      </c>
      <c r="G1591" t="e">
        <v>#N/A</v>
      </c>
      <c r="H1591" t="s">
        <v>944</v>
      </c>
      <c r="I1591">
        <v>137264</v>
      </c>
      <c r="J1591">
        <v>15</v>
      </c>
      <c r="K1591">
        <v>15</v>
      </c>
      <c r="L1591" t="e">
        <v>#N/A</v>
      </c>
      <c r="M1591" t="e">
        <v>#N/A</v>
      </c>
      <c r="N1591">
        <v>15</v>
      </c>
      <c r="O1591">
        <v>15</v>
      </c>
      <c r="P1591">
        <v>1.01</v>
      </c>
      <c r="Q1591" s="4">
        <v>11</v>
      </c>
    </row>
    <row r="1592" spans="1:17" x14ac:dyDescent="0.25">
      <c r="A1592">
        <v>943</v>
      </c>
      <c r="B1592" t="s">
        <v>3883</v>
      </c>
      <c r="C1592">
        <v>137269</v>
      </c>
      <c r="D1592" t="s">
        <v>3884</v>
      </c>
      <c r="E1592" s="3" t="s">
        <v>4777</v>
      </c>
      <c r="F1592">
        <v>40756</v>
      </c>
      <c r="G1592" t="e">
        <v>#N/A</v>
      </c>
      <c r="H1592" t="s">
        <v>1307</v>
      </c>
      <c r="I1592">
        <v>137269</v>
      </c>
      <c r="J1592">
        <v>12</v>
      </c>
      <c r="K1592">
        <v>12</v>
      </c>
      <c r="L1592" t="e">
        <v>#N/A</v>
      </c>
      <c r="M1592" t="e">
        <v>#N/A</v>
      </c>
      <c r="N1592">
        <v>12</v>
      </c>
      <c r="O1592">
        <v>12</v>
      </c>
      <c r="P1592">
        <v>1</v>
      </c>
      <c r="Q1592" s="4">
        <v>11</v>
      </c>
    </row>
    <row r="1593" spans="1:17" x14ac:dyDescent="0.25">
      <c r="A1593">
        <v>825</v>
      </c>
      <c r="B1593" t="s">
        <v>40</v>
      </c>
      <c r="C1593">
        <v>137280</v>
      </c>
      <c r="D1593" t="s">
        <v>5794</v>
      </c>
      <c r="E1593" s="3" t="s">
        <v>4700</v>
      </c>
      <c r="F1593">
        <v>40787</v>
      </c>
      <c r="G1593" t="e">
        <v>#N/A</v>
      </c>
      <c r="H1593" t="s">
        <v>5795</v>
      </c>
      <c r="I1593">
        <v>137280</v>
      </c>
      <c r="J1593">
        <v>7</v>
      </c>
      <c r="K1593">
        <v>7</v>
      </c>
      <c r="L1593" t="e">
        <v>#N/A</v>
      </c>
      <c r="M1593" t="e">
        <v>#N/A</v>
      </c>
      <c r="N1593">
        <v>7</v>
      </c>
      <c r="O1593">
        <v>7</v>
      </c>
      <c r="P1593">
        <v>1.05</v>
      </c>
      <c r="Q1593" s="4">
        <v>11</v>
      </c>
    </row>
    <row r="1594" spans="1:17" x14ac:dyDescent="0.25">
      <c r="A1594">
        <v>839</v>
      </c>
      <c r="B1594" t="s">
        <v>33</v>
      </c>
      <c r="C1594">
        <v>137286</v>
      </c>
      <c r="D1594" t="s">
        <v>4782</v>
      </c>
      <c r="E1594" s="3" t="s">
        <v>4783</v>
      </c>
      <c r="F1594">
        <v>40817</v>
      </c>
      <c r="G1594" t="e">
        <v>#N/A</v>
      </c>
      <c r="H1594" t="s">
        <v>1017</v>
      </c>
      <c r="I1594">
        <v>137286</v>
      </c>
      <c r="J1594">
        <v>98</v>
      </c>
      <c r="K1594">
        <v>98</v>
      </c>
      <c r="L1594" t="e">
        <v>#N/A</v>
      </c>
      <c r="M1594" t="e">
        <v>#N/A</v>
      </c>
      <c r="N1594">
        <v>98</v>
      </c>
      <c r="O1594">
        <v>98</v>
      </c>
      <c r="P1594">
        <v>0</v>
      </c>
      <c r="Q1594" s="4">
        <v>10</v>
      </c>
    </row>
    <row r="1595" spans="1:17" x14ac:dyDescent="0.25">
      <c r="A1595">
        <v>871</v>
      </c>
      <c r="B1595" t="s">
        <v>130</v>
      </c>
      <c r="C1595">
        <v>137287</v>
      </c>
      <c r="D1595" t="s">
        <v>4198</v>
      </c>
      <c r="E1595" s="3" t="s">
        <v>4777</v>
      </c>
      <c r="F1595">
        <v>40772</v>
      </c>
      <c r="G1595" t="e">
        <v>#N/A</v>
      </c>
      <c r="H1595" t="s">
        <v>1333</v>
      </c>
      <c r="I1595">
        <v>137287</v>
      </c>
      <c r="J1595">
        <v>20</v>
      </c>
      <c r="K1595">
        <v>20</v>
      </c>
      <c r="L1595" t="e">
        <v>#N/A</v>
      </c>
      <c r="M1595" t="e">
        <v>#N/A</v>
      </c>
      <c r="N1595">
        <v>20</v>
      </c>
      <c r="O1595">
        <v>20</v>
      </c>
      <c r="P1595">
        <v>1.06</v>
      </c>
      <c r="Q1595" s="4">
        <v>11</v>
      </c>
    </row>
    <row r="1596" spans="1:17" x14ac:dyDescent="0.25">
      <c r="A1596">
        <v>314</v>
      </c>
      <c r="B1596" t="s">
        <v>84</v>
      </c>
      <c r="C1596">
        <v>137299</v>
      </c>
      <c r="D1596" t="s">
        <v>4029</v>
      </c>
      <c r="E1596" s="3" t="s">
        <v>4777</v>
      </c>
      <c r="F1596">
        <v>40772</v>
      </c>
      <c r="G1596" t="e">
        <v>#N/A</v>
      </c>
      <c r="H1596" t="s">
        <v>1250</v>
      </c>
      <c r="I1596">
        <v>137299</v>
      </c>
      <c r="J1596">
        <v>39</v>
      </c>
      <c r="K1596">
        <v>45</v>
      </c>
      <c r="L1596" t="e">
        <v>#N/A</v>
      </c>
      <c r="M1596" t="e">
        <v>#N/A</v>
      </c>
      <c r="N1596">
        <v>39</v>
      </c>
      <c r="O1596">
        <v>45</v>
      </c>
      <c r="P1596">
        <v>1.1000000000000001</v>
      </c>
      <c r="Q1596" s="4">
        <v>11</v>
      </c>
    </row>
    <row r="1597" spans="1:17" x14ac:dyDescent="0.25">
      <c r="A1597">
        <v>802</v>
      </c>
      <c r="B1597" t="s">
        <v>107</v>
      </c>
      <c r="C1597">
        <v>137300</v>
      </c>
      <c r="D1597" t="s">
        <v>4337</v>
      </c>
      <c r="E1597" s="3" t="s">
        <v>4777</v>
      </c>
      <c r="F1597">
        <v>40772</v>
      </c>
      <c r="G1597" t="e">
        <v>#N/A</v>
      </c>
      <c r="H1597" t="s">
        <v>1914</v>
      </c>
      <c r="I1597">
        <v>137300</v>
      </c>
      <c r="J1597" t="e">
        <v>#N/A</v>
      </c>
      <c r="K1597">
        <v>10</v>
      </c>
      <c r="L1597" t="e">
        <v>#N/A</v>
      </c>
      <c r="M1597" t="e">
        <v>#N/A</v>
      </c>
      <c r="N1597">
        <v>0</v>
      </c>
      <c r="O1597">
        <v>10</v>
      </c>
      <c r="P1597">
        <v>1.02</v>
      </c>
      <c r="Q1597" s="4">
        <v>11</v>
      </c>
    </row>
    <row r="1598" spans="1:17" x14ac:dyDescent="0.25">
      <c r="A1598">
        <v>873</v>
      </c>
      <c r="B1598" t="s">
        <v>43</v>
      </c>
      <c r="C1598">
        <v>137305</v>
      </c>
      <c r="D1598" t="s">
        <v>5796</v>
      </c>
      <c r="E1598" s="3" t="s">
        <v>4777</v>
      </c>
      <c r="F1598">
        <v>40772</v>
      </c>
      <c r="G1598" t="e">
        <v>#N/A</v>
      </c>
      <c r="H1598" t="s">
        <v>5797</v>
      </c>
      <c r="I1598">
        <v>137305</v>
      </c>
      <c r="J1598">
        <v>2</v>
      </c>
      <c r="K1598">
        <v>2</v>
      </c>
      <c r="L1598" t="e">
        <v>#N/A</v>
      </c>
      <c r="M1598" t="e">
        <v>#N/A</v>
      </c>
      <c r="N1598">
        <v>2</v>
      </c>
      <c r="O1598">
        <v>2</v>
      </c>
      <c r="P1598">
        <v>1.01</v>
      </c>
      <c r="Q1598" s="4">
        <v>11</v>
      </c>
    </row>
    <row r="1599" spans="1:17" x14ac:dyDescent="0.25">
      <c r="A1599">
        <v>865</v>
      </c>
      <c r="B1599" t="s">
        <v>166</v>
      </c>
      <c r="C1599">
        <v>137308</v>
      </c>
      <c r="D1599" t="s">
        <v>4383</v>
      </c>
      <c r="E1599" s="3" t="s">
        <v>4777</v>
      </c>
      <c r="F1599">
        <v>40772</v>
      </c>
      <c r="G1599" t="e">
        <v>#N/A</v>
      </c>
      <c r="H1599" t="s">
        <v>948</v>
      </c>
      <c r="I1599">
        <v>137308</v>
      </c>
      <c r="J1599">
        <v>7</v>
      </c>
      <c r="K1599">
        <v>7</v>
      </c>
      <c r="L1599" t="e">
        <v>#N/A</v>
      </c>
      <c r="M1599" t="e">
        <v>#N/A</v>
      </c>
      <c r="N1599">
        <v>7</v>
      </c>
      <c r="O1599">
        <v>7</v>
      </c>
      <c r="P1599">
        <v>1.01</v>
      </c>
      <c r="Q1599" s="4">
        <v>11</v>
      </c>
    </row>
    <row r="1600" spans="1:17" x14ac:dyDescent="0.25">
      <c r="A1600">
        <v>320</v>
      </c>
      <c r="B1600" t="s">
        <v>156</v>
      </c>
      <c r="C1600">
        <v>137328</v>
      </c>
      <c r="D1600" t="s">
        <v>4784</v>
      </c>
      <c r="E1600" s="3" t="s">
        <v>1969</v>
      </c>
      <c r="F1600">
        <v>40798</v>
      </c>
      <c r="G1600" t="e">
        <v>#N/A</v>
      </c>
      <c r="H1600" t="s">
        <v>2291</v>
      </c>
      <c r="I1600">
        <v>137328</v>
      </c>
      <c r="J1600" t="e">
        <v>#N/A</v>
      </c>
      <c r="K1600" t="e">
        <v>#N/A</v>
      </c>
      <c r="L1600">
        <v>19.166666666666668</v>
      </c>
      <c r="M1600">
        <v>26.833333333333336</v>
      </c>
      <c r="N1600">
        <v>19.166666666666668</v>
      </c>
      <c r="O1600">
        <v>26.833333333333336</v>
      </c>
      <c r="P1600">
        <v>0</v>
      </c>
      <c r="Q1600" s="4">
        <v>10</v>
      </c>
    </row>
    <row r="1601" spans="1:17" x14ac:dyDescent="0.25">
      <c r="A1601">
        <v>825</v>
      </c>
      <c r="B1601" t="s">
        <v>40</v>
      </c>
      <c r="C1601">
        <v>137343</v>
      </c>
      <c r="D1601" t="s">
        <v>5798</v>
      </c>
      <c r="E1601" s="3" t="s">
        <v>4777</v>
      </c>
      <c r="F1601">
        <v>40787</v>
      </c>
      <c r="G1601" t="e">
        <v>#N/A</v>
      </c>
      <c r="H1601" t="s">
        <v>5799</v>
      </c>
      <c r="I1601">
        <v>137343</v>
      </c>
      <c r="J1601">
        <v>3</v>
      </c>
      <c r="K1601">
        <v>3</v>
      </c>
      <c r="L1601" t="e">
        <v>#N/A</v>
      </c>
      <c r="M1601" t="e">
        <v>#N/A</v>
      </c>
      <c r="N1601">
        <v>3</v>
      </c>
      <c r="O1601">
        <v>3</v>
      </c>
      <c r="P1601">
        <v>1.05</v>
      </c>
      <c r="Q1601" s="4">
        <v>11</v>
      </c>
    </row>
    <row r="1602" spans="1:17" x14ac:dyDescent="0.25">
      <c r="A1602">
        <v>825</v>
      </c>
      <c r="B1602" t="s">
        <v>40</v>
      </c>
      <c r="C1602">
        <v>137344</v>
      </c>
      <c r="D1602" t="s">
        <v>5800</v>
      </c>
      <c r="E1602" s="3" t="s">
        <v>4777</v>
      </c>
      <c r="F1602">
        <v>40787</v>
      </c>
      <c r="G1602" t="e">
        <v>#N/A</v>
      </c>
      <c r="H1602" t="s">
        <v>5801</v>
      </c>
      <c r="I1602">
        <v>137344</v>
      </c>
      <c r="J1602">
        <v>2</v>
      </c>
      <c r="K1602">
        <v>2</v>
      </c>
      <c r="L1602" t="e">
        <v>#N/A</v>
      </c>
      <c r="M1602" t="e">
        <v>#N/A</v>
      </c>
      <c r="N1602">
        <v>2</v>
      </c>
      <c r="O1602">
        <v>2</v>
      </c>
      <c r="P1602">
        <v>1.03</v>
      </c>
      <c r="Q1602" s="4">
        <v>11</v>
      </c>
    </row>
    <row r="1603" spans="1:17" x14ac:dyDescent="0.25">
      <c r="A1603">
        <v>213</v>
      </c>
      <c r="B1603" t="s">
        <v>163</v>
      </c>
      <c r="C1603">
        <v>137353</v>
      </c>
      <c r="D1603" t="s">
        <v>5802</v>
      </c>
      <c r="E1603" s="3" t="s">
        <v>4777</v>
      </c>
      <c r="F1603">
        <v>40787</v>
      </c>
      <c r="G1603" t="e">
        <v>#N/A</v>
      </c>
      <c r="H1603" t="s">
        <v>5803</v>
      </c>
      <c r="I1603">
        <v>137353</v>
      </c>
      <c r="J1603">
        <v>6</v>
      </c>
      <c r="K1603">
        <v>6</v>
      </c>
      <c r="L1603" t="e">
        <v>#N/A</v>
      </c>
      <c r="M1603" t="e">
        <v>#N/A</v>
      </c>
      <c r="N1603">
        <v>6</v>
      </c>
      <c r="O1603">
        <v>6</v>
      </c>
      <c r="P1603">
        <v>1.18</v>
      </c>
      <c r="Q1603" s="4">
        <v>11</v>
      </c>
    </row>
    <row r="1604" spans="1:17" x14ac:dyDescent="0.25">
      <c r="A1604">
        <v>941</v>
      </c>
      <c r="B1604" t="s">
        <v>161</v>
      </c>
      <c r="C1604">
        <v>137354</v>
      </c>
      <c r="D1604" t="s">
        <v>4785</v>
      </c>
      <c r="E1604" s="3" t="s">
        <v>4783</v>
      </c>
      <c r="F1604">
        <v>40787</v>
      </c>
      <c r="G1604" t="e">
        <v>#N/A</v>
      </c>
      <c r="H1604" t="s">
        <v>1072</v>
      </c>
      <c r="I1604">
        <v>137354</v>
      </c>
      <c r="J1604">
        <v>262</v>
      </c>
      <c r="K1604">
        <v>262</v>
      </c>
      <c r="L1604" t="e">
        <v>#N/A</v>
      </c>
      <c r="M1604" t="e">
        <v>#N/A</v>
      </c>
      <c r="N1604">
        <v>262</v>
      </c>
      <c r="O1604">
        <v>262</v>
      </c>
      <c r="P1604">
        <v>0</v>
      </c>
      <c r="Q1604" s="4">
        <v>10</v>
      </c>
    </row>
    <row r="1605" spans="1:17" x14ac:dyDescent="0.25">
      <c r="A1605">
        <v>825</v>
      </c>
      <c r="B1605" t="s">
        <v>40</v>
      </c>
      <c r="C1605">
        <v>137355</v>
      </c>
      <c r="D1605" t="s">
        <v>5804</v>
      </c>
      <c r="E1605" s="3" t="s">
        <v>4777</v>
      </c>
      <c r="F1605">
        <v>40787</v>
      </c>
      <c r="G1605" t="e">
        <v>#N/A</v>
      </c>
      <c r="H1605" t="s">
        <v>5805</v>
      </c>
      <c r="I1605">
        <v>137355</v>
      </c>
      <c r="J1605">
        <v>4</v>
      </c>
      <c r="K1605">
        <v>4</v>
      </c>
      <c r="L1605" t="e">
        <v>#N/A</v>
      </c>
      <c r="M1605" t="e">
        <v>#N/A</v>
      </c>
      <c r="N1605">
        <v>4</v>
      </c>
      <c r="O1605">
        <v>4</v>
      </c>
      <c r="P1605">
        <v>1.03</v>
      </c>
      <c r="Q1605" s="4">
        <v>11</v>
      </c>
    </row>
    <row r="1606" spans="1:17" x14ac:dyDescent="0.25">
      <c r="A1606">
        <v>390</v>
      </c>
      <c r="B1606" t="s">
        <v>64</v>
      </c>
      <c r="C1606">
        <v>137360</v>
      </c>
      <c r="D1606" t="s">
        <v>3696</v>
      </c>
      <c r="E1606" s="3" t="s">
        <v>4777</v>
      </c>
      <c r="F1606">
        <v>40787</v>
      </c>
      <c r="G1606" t="e">
        <v>#N/A</v>
      </c>
      <c r="H1606" t="s">
        <v>1762</v>
      </c>
      <c r="I1606">
        <v>137360</v>
      </c>
      <c r="J1606">
        <v>23</v>
      </c>
      <c r="K1606">
        <v>23</v>
      </c>
      <c r="L1606" t="e">
        <v>#N/A</v>
      </c>
      <c r="M1606" t="e">
        <v>#N/A</v>
      </c>
      <c r="N1606">
        <v>23</v>
      </c>
      <c r="O1606">
        <v>23</v>
      </c>
      <c r="P1606">
        <v>1</v>
      </c>
      <c r="Q1606" s="4">
        <v>11</v>
      </c>
    </row>
    <row r="1607" spans="1:17" x14ac:dyDescent="0.25">
      <c r="A1607">
        <v>302</v>
      </c>
      <c r="B1607" t="s">
        <v>24</v>
      </c>
      <c r="C1607">
        <v>137361</v>
      </c>
      <c r="D1607" t="s">
        <v>4786</v>
      </c>
      <c r="E1607" s="3" t="s">
        <v>4777</v>
      </c>
      <c r="F1607">
        <v>40787</v>
      </c>
      <c r="G1607" t="e">
        <v>#N/A</v>
      </c>
      <c r="H1607" t="s">
        <v>5457</v>
      </c>
      <c r="I1607">
        <v>137361</v>
      </c>
      <c r="J1607">
        <v>10</v>
      </c>
      <c r="K1607">
        <v>10</v>
      </c>
      <c r="L1607" t="e">
        <v>#N/A</v>
      </c>
      <c r="M1607" t="e">
        <v>#N/A</v>
      </c>
      <c r="N1607">
        <v>10</v>
      </c>
      <c r="O1607">
        <v>10</v>
      </c>
      <c r="P1607">
        <v>1.1000000000000001</v>
      </c>
      <c r="Q1607" s="4">
        <v>11</v>
      </c>
    </row>
    <row r="1608" spans="1:17" x14ac:dyDescent="0.25">
      <c r="A1608">
        <v>812</v>
      </c>
      <c r="B1608" t="s">
        <v>104</v>
      </c>
      <c r="C1608">
        <v>137363</v>
      </c>
      <c r="D1608" t="s">
        <v>4787</v>
      </c>
      <c r="E1608" s="3" t="s">
        <v>4783</v>
      </c>
      <c r="F1608">
        <v>40787</v>
      </c>
      <c r="G1608" t="e">
        <v>#N/A</v>
      </c>
      <c r="H1608" t="s">
        <v>410</v>
      </c>
      <c r="I1608">
        <v>137363</v>
      </c>
      <c r="J1608">
        <v>220</v>
      </c>
      <c r="K1608">
        <v>220</v>
      </c>
      <c r="L1608" t="e">
        <v>#N/A</v>
      </c>
      <c r="M1608" t="e">
        <v>#N/A</v>
      </c>
      <c r="N1608">
        <v>220</v>
      </c>
      <c r="O1608">
        <v>220</v>
      </c>
      <c r="P1608">
        <v>0</v>
      </c>
      <c r="Q1608" s="4">
        <v>10</v>
      </c>
    </row>
    <row r="1609" spans="1:17" x14ac:dyDescent="0.25">
      <c r="A1609">
        <v>942</v>
      </c>
      <c r="B1609" t="s">
        <v>51</v>
      </c>
      <c r="C1609">
        <v>137369</v>
      </c>
      <c r="D1609" t="s">
        <v>2113</v>
      </c>
      <c r="E1609" s="3" t="s">
        <v>4777</v>
      </c>
      <c r="F1609">
        <v>40787</v>
      </c>
      <c r="G1609" t="e">
        <v>#N/A</v>
      </c>
      <c r="H1609" t="s">
        <v>1677</v>
      </c>
      <c r="I1609">
        <v>137369</v>
      </c>
      <c r="J1609">
        <v>8</v>
      </c>
      <c r="K1609">
        <v>8</v>
      </c>
      <c r="L1609" t="e">
        <v>#N/A</v>
      </c>
      <c r="M1609" t="e">
        <v>#N/A</v>
      </c>
      <c r="N1609">
        <v>8</v>
      </c>
      <c r="O1609">
        <v>8</v>
      </c>
      <c r="P1609">
        <v>1</v>
      </c>
      <c r="Q1609" s="4">
        <v>11</v>
      </c>
    </row>
    <row r="1610" spans="1:17" x14ac:dyDescent="0.25">
      <c r="A1610">
        <v>865</v>
      </c>
      <c r="B1610" t="s">
        <v>166</v>
      </c>
      <c r="C1610">
        <v>137375</v>
      </c>
      <c r="D1610" t="s">
        <v>4395</v>
      </c>
      <c r="E1610" s="3" t="s">
        <v>4777</v>
      </c>
      <c r="F1610">
        <v>40787</v>
      </c>
      <c r="G1610" t="e">
        <v>#N/A</v>
      </c>
      <c r="H1610" t="s">
        <v>1370</v>
      </c>
      <c r="I1610">
        <v>137375</v>
      </c>
      <c r="J1610">
        <v>16</v>
      </c>
      <c r="K1610">
        <v>16</v>
      </c>
      <c r="L1610" t="e">
        <v>#N/A</v>
      </c>
      <c r="M1610" t="e">
        <v>#N/A</v>
      </c>
      <c r="N1610">
        <v>16</v>
      </c>
      <c r="O1610">
        <v>16</v>
      </c>
      <c r="P1610">
        <v>1.01</v>
      </c>
      <c r="Q1610" s="4">
        <v>11</v>
      </c>
    </row>
    <row r="1611" spans="1:17" x14ac:dyDescent="0.25">
      <c r="A1611">
        <v>887</v>
      </c>
      <c r="B1611" t="s">
        <v>97</v>
      </c>
      <c r="C1611">
        <v>137376</v>
      </c>
      <c r="D1611" t="s">
        <v>4166</v>
      </c>
      <c r="E1611" s="3" t="s">
        <v>4777</v>
      </c>
      <c r="F1611">
        <v>40787</v>
      </c>
      <c r="G1611" t="e">
        <v>#N/A</v>
      </c>
      <c r="H1611" t="s">
        <v>1613</v>
      </c>
      <c r="I1611">
        <v>137376</v>
      </c>
      <c r="J1611">
        <v>21</v>
      </c>
      <c r="K1611">
        <v>15</v>
      </c>
      <c r="L1611" t="e">
        <v>#N/A</v>
      </c>
      <c r="M1611" t="e">
        <v>#N/A</v>
      </c>
      <c r="N1611">
        <v>21</v>
      </c>
      <c r="O1611">
        <v>15</v>
      </c>
      <c r="P1611">
        <v>1</v>
      </c>
      <c r="Q1611" s="4">
        <v>11</v>
      </c>
    </row>
    <row r="1612" spans="1:17" x14ac:dyDescent="0.25">
      <c r="A1612">
        <v>873</v>
      </c>
      <c r="B1612" t="s">
        <v>43</v>
      </c>
      <c r="C1612">
        <v>137377</v>
      </c>
      <c r="D1612" t="s">
        <v>5806</v>
      </c>
      <c r="E1612" s="3" t="s">
        <v>4777</v>
      </c>
      <c r="F1612">
        <v>40787</v>
      </c>
      <c r="G1612" t="e">
        <v>#N/A</v>
      </c>
      <c r="H1612" t="s">
        <v>5807</v>
      </c>
      <c r="I1612">
        <v>137377</v>
      </c>
      <c r="J1612">
        <v>2</v>
      </c>
      <c r="K1612">
        <v>2</v>
      </c>
      <c r="L1612" t="e">
        <v>#N/A</v>
      </c>
      <c r="M1612" t="e">
        <v>#N/A</v>
      </c>
      <c r="N1612">
        <v>2</v>
      </c>
      <c r="O1612">
        <v>2</v>
      </c>
      <c r="P1612">
        <v>1.01</v>
      </c>
      <c r="Q1612" s="4">
        <v>11</v>
      </c>
    </row>
    <row r="1613" spans="1:17" x14ac:dyDescent="0.25">
      <c r="A1613">
        <v>860</v>
      </c>
      <c r="B1613" t="s">
        <v>139</v>
      </c>
      <c r="C1613">
        <v>137384</v>
      </c>
      <c r="D1613" t="s">
        <v>4473</v>
      </c>
      <c r="E1613" s="3" t="s">
        <v>4777</v>
      </c>
      <c r="F1613">
        <v>40787</v>
      </c>
      <c r="G1613" t="e">
        <v>#N/A</v>
      </c>
      <c r="H1613" t="s">
        <v>412</v>
      </c>
      <c r="I1613">
        <v>137384</v>
      </c>
      <c r="J1613">
        <v>7</v>
      </c>
      <c r="K1613">
        <v>7</v>
      </c>
      <c r="L1613" t="e">
        <v>#N/A</v>
      </c>
      <c r="M1613" t="e">
        <v>#N/A</v>
      </c>
      <c r="N1613">
        <v>7</v>
      </c>
      <c r="O1613">
        <v>7</v>
      </c>
      <c r="P1613">
        <v>1</v>
      </c>
      <c r="Q1613" s="4">
        <v>11</v>
      </c>
    </row>
    <row r="1614" spans="1:17" x14ac:dyDescent="0.25">
      <c r="A1614">
        <v>812</v>
      </c>
      <c r="B1614" t="s">
        <v>104</v>
      </c>
      <c r="C1614">
        <v>137394</v>
      </c>
      <c r="D1614" t="s">
        <v>4788</v>
      </c>
      <c r="E1614" s="3" t="s">
        <v>4783</v>
      </c>
      <c r="F1614">
        <v>40787</v>
      </c>
      <c r="G1614" t="e">
        <v>#N/A</v>
      </c>
      <c r="H1614" t="s">
        <v>821</v>
      </c>
      <c r="I1614">
        <v>137394</v>
      </c>
      <c r="J1614">
        <v>140</v>
      </c>
      <c r="K1614">
        <v>131</v>
      </c>
      <c r="L1614" t="e">
        <v>#N/A</v>
      </c>
      <c r="M1614" t="e">
        <v>#N/A</v>
      </c>
      <c r="N1614">
        <v>140</v>
      </c>
      <c r="O1614">
        <v>131</v>
      </c>
      <c r="P1614">
        <v>0</v>
      </c>
      <c r="Q1614" s="4">
        <v>10</v>
      </c>
    </row>
    <row r="1615" spans="1:17" x14ac:dyDescent="0.25">
      <c r="A1615">
        <v>311</v>
      </c>
      <c r="B1615" t="s">
        <v>74</v>
      </c>
      <c r="C1615">
        <v>137396</v>
      </c>
      <c r="D1615" t="s">
        <v>4001</v>
      </c>
      <c r="E1615" s="3" t="s">
        <v>4777</v>
      </c>
      <c r="F1615">
        <v>40787</v>
      </c>
      <c r="G1615" t="e">
        <v>#N/A</v>
      </c>
      <c r="H1615" t="s">
        <v>1241</v>
      </c>
      <c r="I1615">
        <v>137396</v>
      </c>
      <c r="J1615">
        <v>10</v>
      </c>
      <c r="K1615">
        <v>10</v>
      </c>
      <c r="L1615" t="e">
        <v>#N/A</v>
      </c>
      <c r="M1615" t="e">
        <v>#N/A</v>
      </c>
      <c r="N1615">
        <v>10</v>
      </c>
      <c r="O1615">
        <v>10</v>
      </c>
      <c r="P1615">
        <v>1.08</v>
      </c>
      <c r="Q1615" s="4">
        <v>11</v>
      </c>
    </row>
    <row r="1616" spans="1:17" x14ac:dyDescent="0.25">
      <c r="A1616">
        <v>938</v>
      </c>
      <c r="B1616" t="s">
        <v>162</v>
      </c>
      <c r="C1616">
        <v>137416</v>
      </c>
      <c r="D1616" t="s">
        <v>4254</v>
      </c>
      <c r="E1616" s="3" t="s">
        <v>4777</v>
      </c>
      <c r="F1616">
        <v>40787</v>
      </c>
      <c r="G1616" t="e">
        <v>#N/A</v>
      </c>
      <c r="H1616" t="s">
        <v>1717</v>
      </c>
      <c r="I1616">
        <v>137416</v>
      </c>
      <c r="J1616">
        <v>28</v>
      </c>
      <c r="K1616">
        <v>28</v>
      </c>
      <c r="L1616" t="e">
        <v>#N/A</v>
      </c>
      <c r="M1616" t="e">
        <v>#N/A</v>
      </c>
      <c r="N1616">
        <v>28</v>
      </c>
      <c r="O1616">
        <v>28</v>
      </c>
      <c r="P1616">
        <v>1</v>
      </c>
      <c r="Q1616" s="4">
        <v>11</v>
      </c>
    </row>
    <row r="1617" spans="1:17" x14ac:dyDescent="0.25">
      <c r="A1617">
        <v>888</v>
      </c>
      <c r="B1617" t="s">
        <v>88</v>
      </c>
      <c r="C1617">
        <v>137421</v>
      </c>
      <c r="D1617" t="s">
        <v>5808</v>
      </c>
      <c r="E1617" s="3" t="s">
        <v>4777</v>
      </c>
      <c r="F1617">
        <v>40787</v>
      </c>
      <c r="G1617" t="e">
        <v>#N/A</v>
      </c>
      <c r="H1617" t="s">
        <v>5809</v>
      </c>
      <c r="I1617">
        <v>137421</v>
      </c>
      <c r="J1617">
        <v>25</v>
      </c>
      <c r="K1617">
        <v>25</v>
      </c>
      <c r="L1617" t="e">
        <v>#N/A</v>
      </c>
      <c r="M1617" t="e">
        <v>#N/A</v>
      </c>
      <c r="N1617">
        <v>25</v>
      </c>
      <c r="O1617">
        <v>25</v>
      </c>
      <c r="P1617">
        <v>1</v>
      </c>
      <c r="Q1617" s="4">
        <v>11</v>
      </c>
    </row>
    <row r="1618" spans="1:17" x14ac:dyDescent="0.25">
      <c r="A1618">
        <v>208</v>
      </c>
      <c r="B1618" t="s">
        <v>87</v>
      </c>
      <c r="C1618">
        <v>137430</v>
      </c>
      <c r="D1618" t="s">
        <v>4789</v>
      </c>
      <c r="E1618" s="3" t="s">
        <v>4777</v>
      </c>
      <c r="F1618">
        <v>40787</v>
      </c>
      <c r="G1618" t="e">
        <v>#N/A</v>
      </c>
      <c r="H1618" t="s">
        <v>5510</v>
      </c>
      <c r="I1618">
        <v>137430</v>
      </c>
      <c r="J1618">
        <v>12</v>
      </c>
      <c r="K1618">
        <v>12</v>
      </c>
      <c r="L1618" t="e">
        <v>#N/A</v>
      </c>
      <c r="M1618" t="e">
        <v>#N/A</v>
      </c>
      <c r="N1618">
        <v>12</v>
      </c>
      <c r="O1618">
        <v>12</v>
      </c>
      <c r="P1618">
        <v>1.18</v>
      </c>
      <c r="Q1618" s="4">
        <v>11</v>
      </c>
    </row>
    <row r="1619" spans="1:17" x14ac:dyDescent="0.25">
      <c r="A1619">
        <v>926</v>
      </c>
      <c r="B1619" t="s">
        <v>103</v>
      </c>
      <c r="C1619">
        <v>137431</v>
      </c>
      <c r="D1619" t="s">
        <v>3541</v>
      </c>
      <c r="E1619" s="3" t="s">
        <v>4777</v>
      </c>
      <c r="F1619">
        <v>40787</v>
      </c>
      <c r="G1619" t="e">
        <v>#N/A</v>
      </c>
      <c r="H1619" t="s">
        <v>534</v>
      </c>
      <c r="I1619">
        <v>137431</v>
      </c>
      <c r="J1619">
        <v>20</v>
      </c>
      <c r="K1619">
        <v>20</v>
      </c>
      <c r="L1619" t="e">
        <v>#N/A</v>
      </c>
      <c r="M1619" t="e">
        <v>#N/A</v>
      </c>
      <c r="N1619">
        <v>20</v>
      </c>
      <c r="O1619">
        <v>20</v>
      </c>
      <c r="P1619">
        <v>1</v>
      </c>
      <c r="Q1619" s="4">
        <v>11</v>
      </c>
    </row>
    <row r="1620" spans="1:17" x14ac:dyDescent="0.25">
      <c r="A1620">
        <v>935</v>
      </c>
      <c r="B1620" t="s">
        <v>143</v>
      </c>
      <c r="C1620">
        <v>137433</v>
      </c>
      <c r="D1620" t="s">
        <v>2152</v>
      </c>
      <c r="E1620" s="3" t="s">
        <v>4783</v>
      </c>
      <c r="F1620">
        <v>40787</v>
      </c>
      <c r="G1620" t="e">
        <v>#N/A</v>
      </c>
      <c r="H1620" t="s">
        <v>1216</v>
      </c>
      <c r="I1620">
        <v>137433</v>
      </c>
      <c r="J1620">
        <v>204</v>
      </c>
      <c r="K1620">
        <v>204</v>
      </c>
      <c r="L1620" t="e">
        <v>#N/A</v>
      </c>
      <c r="M1620" t="e">
        <v>#N/A</v>
      </c>
      <c r="N1620">
        <v>204</v>
      </c>
      <c r="O1620">
        <v>204</v>
      </c>
      <c r="P1620">
        <v>0</v>
      </c>
      <c r="Q1620" s="4">
        <v>10</v>
      </c>
    </row>
    <row r="1621" spans="1:17" x14ac:dyDescent="0.25">
      <c r="A1621">
        <v>870</v>
      </c>
      <c r="B1621" t="s">
        <v>118</v>
      </c>
      <c r="C1621">
        <v>137435</v>
      </c>
      <c r="D1621" t="s">
        <v>4790</v>
      </c>
      <c r="E1621" s="3" t="s">
        <v>4783</v>
      </c>
      <c r="F1621">
        <v>40787</v>
      </c>
      <c r="G1621" t="e">
        <v>#N/A</v>
      </c>
      <c r="H1621" t="s">
        <v>1468</v>
      </c>
      <c r="I1621">
        <v>137435</v>
      </c>
      <c r="J1621">
        <v>220</v>
      </c>
      <c r="K1621">
        <v>230</v>
      </c>
      <c r="L1621" t="e">
        <v>#N/A</v>
      </c>
      <c r="M1621" t="e">
        <v>#N/A</v>
      </c>
      <c r="N1621">
        <v>220</v>
      </c>
      <c r="O1621">
        <v>230</v>
      </c>
      <c r="P1621">
        <v>0</v>
      </c>
      <c r="Q1621" s="4">
        <v>10</v>
      </c>
    </row>
    <row r="1622" spans="1:17" x14ac:dyDescent="0.25">
      <c r="A1622">
        <v>343</v>
      </c>
      <c r="B1622" t="s">
        <v>127</v>
      </c>
      <c r="C1622">
        <v>137436</v>
      </c>
      <c r="D1622" t="s">
        <v>3852</v>
      </c>
      <c r="E1622" s="3" t="s">
        <v>4777</v>
      </c>
      <c r="F1622">
        <v>40787</v>
      </c>
      <c r="G1622" t="e">
        <v>#N/A</v>
      </c>
      <c r="H1622" t="s">
        <v>663</v>
      </c>
      <c r="I1622">
        <v>137436</v>
      </c>
      <c r="J1622">
        <v>32</v>
      </c>
      <c r="K1622">
        <v>40</v>
      </c>
      <c r="L1622" t="e">
        <v>#N/A</v>
      </c>
      <c r="M1622" t="e">
        <v>#N/A</v>
      </c>
      <c r="N1622">
        <v>32</v>
      </c>
      <c r="O1622">
        <v>40</v>
      </c>
      <c r="P1622">
        <v>1</v>
      </c>
      <c r="Q1622" s="4">
        <v>11</v>
      </c>
    </row>
    <row r="1623" spans="1:17" x14ac:dyDescent="0.25">
      <c r="A1623">
        <v>209</v>
      </c>
      <c r="B1623" t="s">
        <v>92</v>
      </c>
      <c r="C1623">
        <v>137441</v>
      </c>
      <c r="D1623" t="s">
        <v>3641</v>
      </c>
      <c r="E1623" s="3" t="s">
        <v>4777</v>
      </c>
      <c r="F1623">
        <v>40787</v>
      </c>
      <c r="G1623" t="e">
        <v>#N/A</v>
      </c>
      <c r="H1623" t="s">
        <v>1649</v>
      </c>
      <c r="I1623">
        <v>137441</v>
      </c>
      <c r="J1623">
        <v>16</v>
      </c>
      <c r="K1623">
        <v>16</v>
      </c>
      <c r="L1623" t="e">
        <v>#N/A</v>
      </c>
      <c r="M1623" t="e">
        <v>#N/A</v>
      </c>
      <c r="N1623">
        <v>16</v>
      </c>
      <c r="O1623">
        <v>16</v>
      </c>
      <c r="P1623">
        <v>1.18</v>
      </c>
      <c r="Q1623" s="4">
        <v>11</v>
      </c>
    </row>
    <row r="1624" spans="1:17" x14ac:dyDescent="0.25">
      <c r="A1624">
        <v>881</v>
      </c>
      <c r="B1624" t="s">
        <v>63</v>
      </c>
      <c r="C1624">
        <v>137445</v>
      </c>
      <c r="D1624" t="s">
        <v>3510</v>
      </c>
      <c r="E1624" s="3" t="s">
        <v>4777</v>
      </c>
      <c r="F1624">
        <v>40787</v>
      </c>
      <c r="G1624" t="e">
        <v>#N/A</v>
      </c>
      <c r="H1624" t="s">
        <v>1158</v>
      </c>
      <c r="I1624">
        <v>137445</v>
      </c>
      <c r="J1624">
        <v>15</v>
      </c>
      <c r="K1624">
        <v>15</v>
      </c>
      <c r="L1624" t="e">
        <v>#N/A</v>
      </c>
      <c r="M1624" t="e">
        <v>#N/A</v>
      </c>
      <c r="N1624">
        <v>15</v>
      </c>
      <c r="O1624">
        <v>15</v>
      </c>
      <c r="P1624">
        <v>1.04</v>
      </c>
      <c r="Q1624" s="4">
        <v>11</v>
      </c>
    </row>
    <row r="1625" spans="1:17" x14ac:dyDescent="0.25">
      <c r="A1625">
        <v>895</v>
      </c>
      <c r="B1625" t="s">
        <v>46</v>
      </c>
      <c r="C1625">
        <v>137449</v>
      </c>
      <c r="D1625" t="s">
        <v>3766</v>
      </c>
      <c r="E1625" s="3" t="s">
        <v>4777</v>
      </c>
      <c r="F1625">
        <v>40787</v>
      </c>
      <c r="G1625" t="e">
        <v>#N/A</v>
      </c>
      <c r="H1625" t="s">
        <v>806</v>
      </c>
      <c r="I1625">
        <v>137449</v>
      </c>
      <c r="J1625">
        <v>14</v>
      </c>
      <c r="K1625">
        <v>15</v>
      </c>
      <c r="L1625" t="e">
        <v>#N/A</v>
      </c>
      <c r="M1625" t="e">
        <v>#N/A</v>
      </c>
      <c r="N1625">
        <v>14</v>
      </c>
      <c r="O1625">
        <v>15</v>
      </c>
      <c r="P1625">
        <v>1</v>
      </c>
      <c r="Q1625" s="4">
        <v>11</v>
      </c>
    </row>
    <row r="1626" spans="1:17" x14ac:dyDescent="0.25">
      <c r="A1626">
        <v>883</v>
      </c>
      <c r="B1626" t="s">
        <v>150</v>
      </c>
      <c r="C1626">
        <v>137456</v>
      </c>
      <c r="D1626" t="s">
        <v>3614</v>
      </c>
      <c r="E1626" s="3" t="s">
        <v>4777</v>
      </c>
      <c r="F1626">
        <v>40787</v>
      </c>
      <c r="G1626" t="e">
        <v>#N/A</v>
      </c>
      <c r="H1626" t="s">
        <v>1374</v>
      </c>
      <c r="I1626">
        <v>137456</v>
      </c>
      <c r="J1626">
        <v>17</v>
      </c>
      <c r="K1626">
        <v>17</v>
      </c>
      <c r="L1626" t="e">
        <v>#N/A</v>
      </c>
      <c r="M1626" t="e">
        <v>#N/A</v>
      </c>
      <c r="N1626">
        <v>17</v>
      </c>
      <c r="O1626">
        <v>17</v>
      </c>
      <c r="P1626">
        <v>1.04</v>
      </c>
      <c r="Q1626" s="4">
        <v>11</v>
      </c>
    </row>
    <row r="1627" spans="1:17" x14ac:dyDescent="0.25">
      <c r="A1627">
        <v>929</v>
      </c>
      <c r="B1627" t="s">
        <v>110</v>
      </c>
      <c r="C1627">
        <v>137457</v>
      </c>
      <c r="D1627" t="s">
        <v>5810</v>
      </c>
      <c r="E1627" s="3" t="s">
        <v>4777</v>
      </c>
      <c r="F1627">
        <v>40787</v>
      </c>
      <c r="G1627" t="e">
        <v>#N/A</v>
      </c>
      <c r="H1627" t="s">
        <v>5811</v>
      </c>
      <c r="I1627">
        <v>137457</v>
      </c>
      <c r="J1627">
        <v>2</v>
      </c>
      <c r="K1627">
        <v>2</v>
      </c>
      <c r="L1627" t="e">
        <v>#N/A</v>
      </c>
      <c r="M1627" t="e">
        <v>#N/A</v>
      </c>
      <c r="N1627">
        <v>2</v>
      </c>
      <c r="O1627">
        <v>2</v>
      </c>
      <c r="P1627">
        <v>1</v>
      </c>
      <c r="Q1627" s="4">
        <v>11</v>
      </c>
    </row>
    <row r="1628" spans="1:17" x14ac:dyDescent="0.25">
      <c r="A1628">
        <v>935</v>
      </c>
      <c r="B1628" t="s">
        <v>143</v>
      </c>
      <c r="C1628">
        <v>137459</v>
      </c>
      <c r="D1628" t="s">
        <v>4791</v>
      </c>
      <c r="E1628" s="3" t="s">
        <v>4783</v>
      </c>
      <c r="F1628">
        <v>40787</v>
      </c>
      <c r="G1628" t="e">
        <v>#N/A</v>
      </c>
      <c r="H1628" t="s">
        <v>1464</v>
      </c>
      <c r="I1628">
        <v>137459</v>
      </c>
      <c r="J1628">
        <v>168</v>
      </c>
      <c r="K1628">
        <v>192</v>
      </c>
      <c r="L1628" t="e">
        <v>#N/A</v>
      </c>
      <c r="M1628" t="e">
        <v>#N/A</v>
      </c>
      <c r="N1628">
        <v>168</v>
      </c>
      <c r="O1628">
        <v>192</v>
      </c>
      <c r="P1628">
        <v>0</v>
      </c>
      <c r="Q1628" s="4">
        <v>10</v>
      </c>
    </row>
    <row r="1629" spans="1:17" x14ac:dyDescent="0.25">
      <c r="A1629">
        <v>869</v>
      </c>
      <c r="B1629" t="s">
        <v>160</v>
      </c>
      <c r="C1629">
        <v>137465</v>
      </c>
      <c r="D1629" t="s">
        <v>5812</v>
      </c>
      <c r="E1629" s="3" t="s">
        <v>4777</v>
      </c>
      <c r="F1629">
        <v>40787</v>
      </c>
      <c r="G1629" t="e">
        <v>#N/A</v>
      </c>
      <c r="H1629" t="s">
        <v>5813</v>
      </c>
      <c r="I1629">
        <v>137465</v>
      </c>
      <c r="J1629">
        <v>2</v>
      </c>
      <c r="K1629">
        <v>1</v>
      </c>
      <c r="L1629" t="e">
        <v>#N/A</v>
      </c>
      <c r="M1629" t="e">
        <v>#N/A</v>
      </c>
      <c r="N1629">
        <v>2</v>
      </c>
      <c r="O1629">
        <v>1</v>
      </c>
      <c r="P1629">
        <v>1.04</v>
      </c>
      <c r="Q1629" s="4">
        <v>11</v>
      </c>
    </row>
    <row r="1630" spans="1:17" x14ac:dyDescent="0.25">
      <c r="A1630">
        <v>822</v>
      </c>
      <c r="B1630" t="s">
        <v>3470</v>
      </c>
      <c r="C1630">
        <v>137469</v>
      </c>
      <c r="D1630" t="s">
        <v>4792</v>
      </c>
      <c r="E1630" s="3" t="s">
        <v>4783</v>
      </c>
      <c r="F1630">
        <v>40787</v>
      </c>
      <c r="G1630" t="e">
        <v>#N/A</v>
      </c>
      <c r="H1630" t="s">
        <v>1385</v>
      </c>
      <c r="I1630">
        <v>137469</v>
      </c>
      <c r="J1630">
        <v>183</v>
      </c>
      <c r="K1630">
        <v>183</v>
      </c>
      <c r="L1630" t="e">
        <v>#N/A</v>
      </c>
      <c r="M1630" t="e">
        <v>#N/A</v>
      </c>
      <c r="N1630">
        <v>183</v>
      </c>
      <c r="O1630">
        <v>183</v>
      </c>
      <c r="P1630">
        <v>0</v>
      </c>
      <c r="Q1630" s="4">
        <v>10</v>
      </c>
    </row>
    <row r="1631" spans="1:17" x14ac:dyDescent="0.25">
      <c r="A1631">
        <v>908</v>
      </c>
      <c r="B1631" t="s">
        <v>48</v>
      </c>
      <c r="C1631">
        <v>137478</v>
      </c>
      <c r="D1631" t="s">
        <v>4793</v>
      </c>
      <c r="E1631" s="3" t="s">
        <v>4783</v>
      </c>
      <c r="F1631">
        <v>40787</v>
      </c>
      <c r="G1631" t="e">
        <v>#N/A</v>
      </c>
      <c r="H1631" t="s">
        <v>1167</v>
      </c>
      <c r="I1631">
        <v>137478</v>
      </c>
      <c r="J1631">
        <v>193</v>
      </c>
      <c r="K1631">
        <v>190</v>
      </c>
      <c r="L1631" t="e">
        <v>#N/A</v>
      </c>
      <c r="M1631" t="e">
        <v>#N/A</v>
      </c>
      <c r="N1631">
        <v>193</v>
      </c>
      <c r="O1631">
        <v>190</v>
      </c>
      <c r="P1631">
        <v>0</v>
      </c>
      <c r="Q1631" s="4">
        <v>10</v>
      </c>
    </row>
    <row r="1632" spans="1:17" x14ac:dyDescent="0.25">
      <c r="A1632">
        <v>895</v>
      </c>
      <c r="B1632" t="s">
        <v>46</v>
      </c>
      <c r="C1632">
        <v>137491</v>
      </c>
      <c r="D1632" t="s">
        <v>5814</v>
      </c>
      <c r="E1632" s="3" t="s">
        <v>4779</v>
      </c>
      <c r="F1632">
        <v>40787</v>
      </c>
      <c r="G1632" t="e">
        <v>#N/A</v>
      </c>
      <c r="H1632" t="s">
        <v>5815</v>
      </c>
      <c r="I1632">
        <v>137491</v>
      </c>
      <c r="J1632">
        <v>6</v>
      </c>
      <c r="K1632">
        <v>6</v>
      </c>
      <c r="L1632" t="e">
        <v>#N/A</v>
      </c>
      <c r="M1632" t="e">
        <v>#N/A</v>
      </c>
      <c r="N1632">
        <v>6</v>
      </c>
      <c r="O1632">
        <v>6</v>
      </c>
      <c r="P1632">
        <v>1</v>
      </c>
      <c r="Q1632" s="4">
        <v>11</v>
      </c>
    </row>
    <row r="1633" spans="1:17" x14ac:dyDescent="0.25">
      <c r="A1633">
        <v>800</v>
      </c>
      <c r="B1633" t="s">
        <v>26</v>
      </c>
      <c r="C1633">
        <v>137493</v>
      </c>
      <c r="D1633" t="s">
        <v>4794</v>
      </c>
      <c r="E1633" s="3" t="s">
        <v>4783</v>
      </c>
      <c r="F1633">
        <v>40787</v>
      </c>
      <c r="G1633" t="e">
        <v>#N/A</v>
      </c>
      <c r="H1633" t="s">
        <v>665</v>
      </c>
      <c r="I1633">
        <v>137493</v>
      </c>
      <c r="J1633">
        <v>220</v>
      </c>
      <c r="K1633">
        <v>220</v>
      </c>
      <c r="L1633" t="e">
        <v>#N/A</v>
      </c>
      <c r="M1633" t="e">
        <v>#N/A</v>
      </c>
      <c r="N1633">
        <v>220</v>
      </c>
      <c r="O1633">
        <v>220</v>
      </c>
      <c r="P1633">
        <v>0</v>
      </c>
      <c r="Q1633" s="4">
        <v>10</v>
      </c>
    </row>
    <row r="1634" spans="1:17" x14ac:dyDescent="0.25">
      <c r="A1634">
        <v>382</v>
      </c>
      <c r="B1634" t="s">
        <v>85</v>
      </c>
      <c r="C1634">
        <v>137500</v>
      </c>
      <c r="D1634" t="s">
        <v>4563</v>
      </c>
      <c r="E1634" s="3" t="s">
        <v>4777</v>
      </c>
      <c r="F1634">
        <v>40772</v>
      </c>
      <c r="G1634" t="e">
        <v>#N/A</v>
      </c>
      <c r="H1634" t="s">
        <v>1018</v>
      </c>
      <c r="I1634">
        <v>137500</v>
      </c>
      <c r="J1634">
        <v>14</v>
      </c>
      <c r="K1634">
        <v>14</v>
      </c>
      <c r="L1634" t="e">
        <v>#N/A</v>
      </c>
      <c r="M1634" t="e">
        <v>#N/A</v>
      </c>
      <c r="N1634">
        <v>14</v>
      </c>
      <c r="O1634">
        <v>14</v>
      </c>
      <c r="P1634">
        <v>1</v>
      </c>
      <c r="Q1634" s="4">
        <v>11</v>
      </c>
    </row>
    <row r="1635" spans="1:17" x14ac:dyDescent="0.25">
      <c r="A1635">
        <v>319</v>
      </c>
      <c r="B1635" t="s">
        <v>146</v>
      </c>
      <c r="C1635">
        <v>137507</v>
      </c>
      <c r="D1635" t="s">
        <v>4795</v>
      </c>
      <c r="E1635" s="3" t="s">
        <v>4783</v>
      </c>
      <c r="F1635">
        <v>40787</v>
      </c>
      <c r="G1635" t="e">
        <v>#N/A</v>
      </c>
      <c r="H1635" t="s">
        <v>1714</v>
      </c>
      <c r="I1635">
        <v>137507</v>
      </c>
      <c r="J1635">
        <v>80</v>
      </c>
      <c r="K1635">
        <v>80</v>
      </c>
      <c r="L1635" t="e">
        <v>#N/A</v>
      </c>
      <c r="M1635" t="e">
        <v>#N/A</v>
      </c>
      <c r="N1635">
        <v>80</v>
      </c>
      <c r="O1635">
        <v>80</v>
      </c>
      <c r="P1635">
        <v>0</v>
      </c>
      <c r="Q1635" s="4">
        <v>10</v>
      </c>
    </row>
    <row r="1636" spans="1:17" x14ac:dyDescent="0.25">
      <c r="A1636">
        <v>800</v>
      </c>
      <c r="B1636" t="s">
        <v>26</v>
      </c>
      <c r="C1636">
        <v>137523</v>
      </c>
      <c r="D1636" t="s">
        <v>5816</v>
      </c>
      <c r="E1636" s="3" t="s">
        <v>4777</v>
      </c>
      <c r="F1636">
        <v>40817</v>
      </c>
      <c r="G1636" t="e">
        <v>#N/A</v>
      </c>
      <c r="H1636" t="s">
        <v>5817</v>
      </c>
      <c r="I1636">
        <v>137523</v>
      </c>
      <c r="J1636">
        <v>1</v>
      </c>
      <c r="K1636">
        <v>2</v>
      </c>
      <c r="L1636" t="e">
        <v>#N/A</v>
      </c>
      <c r="M1636" t="e">
        <v>#N/A</v>
      </c>
      <c r="N1636">
        <v>1</v>
      </c>
      <c r="O1636">
        <v>2</v>
      </c>
      <c r="P1636">
        <v>1.02</v>
      </c>
      <c r="Q1636" s="4">
        <v>11</v>
      </c>
    </row>
    <row r="1637" spans="1:17" x14ac:dyDescent="0.25">
      <c r="A1637">
        <v>850</v>
      </c>
      <c r="B1637" t="s">
        <v>70</v>
      </c>
      <c r="C1637">
        <v>137538</v>
      </c>
      <c r="D1637" t="s">
        <v>4095</v>
      </c>
      <c r="E1637" s="3" t="s">
        <v>4777</v>
      </c>
      <c r="F1637">
        <v>40817</v>
      </c>
      <c r="G1637" t="e">
        <v>#N/A</v>
      </c>
      <c r="H1637" t="s">
        <v>1838</v>
      </c>
      <c r="I1637">
        <v>137538</v>
      </c>
      <c r="J1637" t="e">
        <v>#N/A</v>
      </c>
      <c r="K1637">
        <v>12</v>
      </c>
      <c r="L1637" t="e">
        <v>#N/A</v>
      </c>
      <c r="M1637" t="e">
        <v>#N/A</v>
      </c>
      <c r="N1637">
        <v>0</v>
      </c>
      <c r="O1637">
        <v>12</v>
      </c>
      <c r="P1637">
        <v>1.01</v>
      </c>
      <c r="Q1637" s="4">
        <v>11</v>
      </c>
    </row>
    <row r="1638" spans="1:17" x14ac:dyDescent="0.25">
      <c r="A1638">
        <v>307</v>
      </c>
      <c r="B1638" t="s">
        <v>60</v>
      </c>
      <c r="C1638">
        <v>137546</v>
      </c>
      <c r="D1638" t="s">
        <v>3969</v>
      </c>
      <c r="E1638" s="3" t="s">
        <v>4777</v>
      </c>
      <c r="F1638">
        <v>40817</v>
      </c>
      <c r="G1638" t="e">
        <v>#N/A</v>
      </c>
      <c r="H1638" t="s">
        <v>1686</v>
      </c>
      <c r="I1638">
        <v>137546</v>
      </c>
      <c r="J1638">
        <v>32</v>
      </c>
      <c r="K1638">
        <v>39</v>
      </c>
      <c r="L1638">
        <v>8.3333333333333339</v>
      </c>
      <c r="M1638">
        <v>11.666666666666668</v>
      </c>
      <c r="N1638">
        <v>32</v>
      </c>
      <c r="O1638">
        <v>39</v>
      </c>
      <c r="P1638">
        <v>1.1399999999999999</v>
      </c>
      <c r="Q1638" s="4">
        <v>11</v>
      </c>
    </row>
    <row r="1639" spans="1:17" x14ac:dyDescent="0.25">
      <c r="A1639">
        <v>873</v>
      </c>
      <c r="B1639" t="s">
        <v>43</v>
      </c>
      <c r="C1639">
        <v>137547</v>
      </c>
      <c r="D1639" t="s">
        <v>3483</v>
      </c>
      <c r="E1639" s="3" t="s">
        <v>4777</v>
      </c>
      <c r="F1639">
        <v>40817</v>
      </c>
      <c r="G1639" t="e">
        <v>#N/A</v>
      </c>
      <c r="H1639" t="s">
        <v>1784</v>
      </c>
      <c r="I1639">
        <v>137547</v>
      </c>
      <c r="J1639">
        <v>14</v>
      </c>
      <c r="K1639">
        <v>14</v>
      </c>
      <c r="L1639" t="e">
        <v>#N/A</v>
      </c>
      <c r="M1639" t="e">
        <v>#N/A</v>
      </c>
      <c r="N1639">
        <v>14</v>
      </c>
      <c r="O1639">
        <v>14</v>
      </c>
      <c r="P1639">
        <v>1.01</v>
      </c>
      <c r="Q1639" s="4">
        <v>11</v>
      </c>
    </row>
    <row r="1640" spans="1:17" x14ac:dyDescent="0.25">
      <c r="A1640">
        <v>800</v>
      </c>
      <c r="B1640" t="s">
        <v>26</v>
      </c>
      <c r="C1640">
        <v>137548</v>
      </c>
      <c r="D1640" t="s">
        <v>5818</v>
      </c>
      <c r="E1640" s="3" t="s">
        <v>4777</v>
      </c>
      <c r="F1640">
        <v>40817</v>
      </c>
      <c r="G1640" t="e">
        <v>#N/A</v>
      </c>
      <c r="H1640" t="s">
        <v>5819</v>
      </c>
      <c r="I1640">
        <v>137548</v>
      </c>
      <c r="J1640">
        <v>1</v>
      </c>
      <c r="K1640">
        <v>1</v>
      </c>
      <c r="L1640" t="e">
        <v>#N/A</v>
      </c>
      <c r="M1640" t="e">
        <v>#N/A</v>
      </c>
      <c r="N1640">
        <v>1</v>
      </c>
      <c r="O1640">
        <v>1</v>
      </c>
      <c r="P1640">
        <v>1.02</v>
      </c>
      <c r="Q1640" s="4">
        <v>11</v>
      </c>
    </row>
    <row r="1641" spans="1:17" x14ac:dyDescent="0.25">
      <c r="A1641">
        <v>883</v>
      </c>
      <c r="B1641" t="s">
        <v>150</v>
      </c>
      <c r="C1641">
        <v>137549</v>
      </c>
      <c r="D1641" t="s">
        <v>3609</v>
      </c>
      <c r="E1641" s="3" t="s">
        <v>4777</v>
      </c>
      <c r="F1641">
        <v>40817</v>
      </c>
      <c r="G1641" t="e">
        <v>#N/A</v>
      </c>
      <c r="H1641" t="s">
        <v>747</v>
      </c>
      <c r="I1641">
        <v>137549</v>
      </c>
      <c r="J1641">
        <v>20</v>
      </c>
      <c r="K1641">
        <v>20</v>
      </c>
      <c r="L1641" t="e">
        <v>#N/A</v>
      </c>
      <c r="M1641" t="e">
        <v>#N/A</v>
      </c>
      <c r="N1641">
        <v>20</v>
      </c>
      <c r="O1641">
        <v>20</v>
      </c>
      <c r="P1641">
        <v>1.04</v>
      </c>
      <c r="Q1641" s="4">
        <v>11</v>
      </c>
    </row>
    <row r="1642" spans="1:17" x14ac:dyDescent="0.25">
      <c r="A1642">
        <v>881</v>
      </c>
      <c r="B1642" t="s">
        <v>63</v>
      </c>
      <c r="C1642">
        <v>137554</v>
      </c>
      <c r="D1642" t="s">
        <v>4796</v>
      </c>
      <c r="E1642" s="3" t="s">
        <v>4783</v>
      </c>
      <c r="F1642">
        <v>40817</v>
      </c>
      <c r="G1642" t="e">
        <v>#N/A</v>
      </c>
      <c r="H1642" t="s">
        <v>1647</v>
      </c>
      <c r="I1642">
        <v>137554</v>
      </c>
      <c r="J1642">
        <v>266</v>
      </c>
      <c r="K1642">
        <v>266</v>
      </c>
      <c r="L1642" t="e">
        <v>#N/A</v>
      </c>
      <c r="M1642" t="e">
        <v>#N/A</v>
      </c>
      <c r="N1642">
        <v>266</v>
      </c>
      <c r="O1642">
        <v>266</v>
      </c>
      <c r="P1642">
        <v>0</v>
      </c>
      <c r="Q1642" s="4">
        <v>10</v>
      </c>
    </row>
    <row r="1643" spans="1:17" x14ac:dyDescent="0.25">
      <c r="A1643">
        <v>825</v>
      </c>
      <c r="B1643" t="s">
        <v>40</v>
      </c>
      <c r="C1643">
        <v>137564</v>
      </c>
      <c r="D1643" t="s">
        <v>5820</v>
      </c>
      <c r="E1643" s="3" t="s">
        <v>4777</v>
      </c>
      <c r="F1643">
        <v>40817</v>
      </c>
      <c r="G1643" t="e">
        <v>#N/A</v>
      </c>
      <c r="H1643" t="s">
        <v>5821</v>
      </c>
      <c r="I1643">
        <v>137564</v>
      </c>
      <c r="J1643">
        <v>1</v>
      </c>
      <c r="K1643">
        <v>1</v>
      </c>
      <c r="L1643" t="e">
        <v>#N/A</v>
      </c>
      <c r="M1643" t="e">
        <v>#N/A</v>
      </c>
      <c r="N1643">
        <v>1</v>
      </c>
      <c r="O1643">
        <v>1</v>
      </c>
      <c r="P1643">
        <v>1.05</v>
      </c>
      <c r="Q1643" s="4">
        <v>11</v>
      </c>
    </row>
    <row r="1644" spans="1:17" x14ac:dyDescent="0.25">
      <c r="A1644">
        <v>314</v>
      </c>
      <c r="B1644" t="s">
        <v>84</v>
      </c>
      <c r="C1644">
        <v>137575</v>
      </c>
      <c r="D1644" t="s">
        <v>2242</v>
      </c>
      <c r="E1644" s="3" t="s">
        <v>4679</v>
      </c>
      <c r="F1644">
        <v>41155</v>
      </c>
      <c r="G1644" t="e">
        <v>#N/A</v>
      </c>
      <c r="H1644" t="s">
        <v>2242</v>
      </c>
      <c r="I1644">
        <v>137575</v>
      </c>
      <c r="J1644" t="e">
        <v>#N/A</v>
      </c>
      <c r="K1644" t="e">
        <v>#N/A</v>
      </c>
      <c r="L1644">
        <v>8.75</v>
      </c>
      <c r="M1644">
        <v>12.25</v>
      </c>
      <c r="N1644">
        <v>8.75</v>
      </c>
      <c r="O1644">
        <v>12.25</v>
      </c>
      <c r="P1644">
        <v>1.1000000000000001</v>
      </c>
      <c r="Q1644" s="4">
        <v>11</v>
      </c>
    </row>
    <row r="1645" spans="1:17" x14ac:dyDescent="0.25">
      <c r="A1645">
        <v>873</v>
      </c>
      <c r="B1645" t="s">
        <v>43</v>
      </c>
      <c r="C1645">
        <v>137594</v>
      </c>
      <c r="D1645" t="s">
        <v>4797</v>
      </c>
      <c r="E1645" s="3" t="s">
        <v>4783</v>
      </c>
      <c r="F1645">
        <v>40787</v>
      </c>
      <c r="G1645" t="e">
        <v>#N/A</v>
      </c>
      <c r="H1645" t="s">
        <v>1491</v>
      </c>
      <c r="I1645">
        <v>137594</v>
      </c>
      <c r="J1645">
        <v>130</v>
      </c>
      <c r="K1645">
        <v>140</v>
      </c>
      <c r="L1645" t="e">
        <v>#N/A</v>
      </c>
      <c r="M1645" t="e">
        <v>#N/A</v>
      </c>
      <c r="N1645">
        <v>130</v>
      </c>
      <c r="O1645">
        <v>140</v>
      </c>
      <c r="P1645">
        <v>0</v>
      </c>
      <c r="Q1645" s="4">
        <v>10</v>
      </c>
    </row>
    <row r="1646" spans="1:17" x14ac:dyDescent="0.25">
      <c r="A1646">
        <v>936</v>
      </c>
      <c r="B1646" t="s">
        <v>145</v>
      </c>
      <c r="C1646">
        <v>137595</v>
      </c>
      <c r="D1646" t="s">
        <v>4212</v>
      </c>
      <c r="E1646" s="3" t="s">
        <v>4777</v>
      </c>
      <c r="F1646">
        <v>40817</v>
      </c>
      <c r="G1646" t="e">
        <v>#N/A</v>
      </c>
      <c r="H1646" t="s">
        <v>626</v>
      </c>
      <c r="I1646">
        <v>137595</v>
      </c>
      <c r="J1646">
        <v>9</v>
      </c>
      <c r="K1646">
        <v>9</v>
      </c>
      <c r="L1646" t="e">
        <v>#N/A</v>
      </c>
      <c r="M1646" t="e">
        <v>#N/A</v>
      </c>
      <c r="N1646">
        <v>9</v>
      </c>
      <c r="O1646">
        <v>9</v>
      </c>
      <c r="P1646">
        <v>1.06</v>
      </c>
      <c r="Q1646" s="4">
        <v>11</v>
      </c>
    </row>
    <row r="1647" spans="1:17" x14ac:dyDescent="0.25">
      <c r="A1647">
        <v>373</v>
      </c>
      <c r="B1647" t="s">
        <v>128</v>
      </c>
      <c r="C1647">
        <v>137596</v>
      </c>
      <c r="D1647" t="s">
        <v>2566</v>
      </c>
      <c r="E1647" s="3" t="s">
        <v>1969</v>
      </c>
      <c r="F1647">
        <v>40840</v>
      </c>
      <c r="G1647" t="e">
        <v>#N/A</v>
      </c>
      <c r="H1647" t="s">
        <v>2566</v>
      </c>
      <c r="I1647">
        <v>137596</v>
      </c>
      <c r="J1647" t="e">
        <v>#N/A</v>
      </c>
      <c r="K1647" t="e">
        <v>#N/A</v>
      </c>
      <c r="L1647">
        <v>118.75</v>
      </c>
      <c r="M1647">
        <v>145.83333333333331</v>
      </c>
      <c r="N1647">
        <v>118.75</v>
      </c>
      <c r="O1647">
        <v>145.83333333333331</v>
      </c>
      <c r="P1647">
        <v>0</v>
      </c>
      <c r="Q1647" s="4">
        <v>10</v>
      </c>
    </row>
    <row r="1648" spans="1:17" x14ac:dyDescent="0.25">
      <c r="A1648">
        <v>929</v>
      </c>
      <c r="B1648" t="s">
        <v>110</v>
      </c>
      <c r="C1648">
        <v>137598</v>
      </c>
      <c r="D1648" t="s">
        <v>5822</v>
      </c>
      <c r="E1648" s="3" t="s">
        <v>4777</v>
      </c>
      <c r="F1648">
        <v>40848</v>
      </c>
      <c r="G1648" t="e">
        <v>#N/A</v>
      </c>
      <c r="H1648" t="s">
        <v>5823</v>
      </c>
      <c r="I1648">
        <v>137598</v>
      </c>
      <c r="J1648">
        <v>3</v>
      </c>
      <c r="K1648">
        <v>3</v>
      </c>
      <c r="L1648" t="e">
        <v>#N/A</v>
      </c>
      <c r="M1648" t="e">
        <v>#N/A</v>
      </c>
      <c r="N1648">
        <v>3</v>
      </c>
      <c r="O1648">
        <v>3</v>
      </c>
      <c r="P1648">
        <v>1</v>
      </c>
      <c r="Q1648" s="4">
        <v>11</v>
      </c>
    </row>
    <row r="1649" spans="1:17" x14ac:dyDescent="0.25">
      <c r="A1649">
        <v>371</v>
      </c>
      <c r="B1649" t="s">
        <v>56</v>
      </c>
      <c r="C1649">
        <v>137603</v>
      </c>
      <c r="D1649" t="s">
        <v>5824</v>
      </c>
      <c r="E1649" s="3" t="s">
        <v>4777</v>
      </c>
      <c r="F1649">
        <v>40848</v>
      </c>
      <c r="G1649" t="e">
        <v>#N/A</v>
      </c>
      <c r="H1649" t="s">
        <v>5825</v>
      </c>
      <c r="I1649">
        <v>137603</v>
      </c>
      <c r="J1649">
        <v>2</v>
      </c>
      <c r="K1649">
        <v>2</v>
      </c>
      <c r="L1649" t="e">
        <v>#N/A</v>
      </c>
      <c r="M1649" t="e">
        <v>#N/A</v>
      </c>
      <c r="N1649">
        <v>2</v>
      </c>
      <c r="O1649">
        <v>2</v>
      </c>
      <c r="P1649">
        <v>1</v>
      </c>
      <c r="Q1649" s="4">
        <v>11</v>
      </c>
    </row>
    <row r="1650" spans="1:17" x14ac:dyDescent="0.25">
      <c r="A1650">
        <v>850</v>
      </c>
      <c r="B1650" t="s">
        <v>70</v>
      </c>
      <c r="C1650">
        <v>137605</v>
      </c>
      <c r="D1650" t="s">
        <v>4798</v>
      </c>
      <c r="E1650" s="3" t="s">
        <v>4783</v>
      </c>
      <c r="F1650">
        <v>40848</v>
      </c>
      <c r="G1650" t="e">
        <v>#N/A</v>
      </c>
      <c r="H1650" t="s">
        <v>576</v>
      </c>
      <c r="I1650">
        <v>137605</v>
      </c>
      <c r="J1650">
        <v>220</v>
      </c>
      <c r="K1650">
        <v>235</v>
      </c>
      <c r="L1650" t="e">
        <v>#N/A</v>
      </c>
      <c r="M1650" t="e">
        <v>#N/A</v>
      </c>
      <c r="N1650">
        <v>220</v>
      </c>
      <c r="O1650">
        <v>235</v>
      </c>
      <c r="P1650">
        <v>0</v>
      </c>
      <c r="Q1650" s="4">
        <v>10</v>
      </c>
    </row>
    <row r="1651" spans="1:17" x14ac:dyDescent="0.25">
      <c r="A1651">
        <v>830</v>
      </c>
      <c r="B1651" t="s">
        <v>54</v>
      </c>
      <c r="C1651">
        <v>137606</v>
      </c>
      <c r="D1651" t="s">
        <v>5826</v>
      </c>
      <c r="E1651" s="3" t="s">
        <v>4777</v>
      </c>
      <c r="F1651">
        <v>40848</v>
      </c>
      <c r="G1651" t="e">
        <v>#N/A</v>
      </c>
      <c r="H1651" t="s">
        <v>5827</v>
      </c>
      <c r="I1651">
        <v>137606</v>
      </c>
      <c r="J1651" t="e">
        <v>#N/A</v>
      </c>
      <c r="K1651">
        <v>1</v>
      </c>
      <c r="L1651" t="e">
        <v>#N/A</v>
      </c>
      <c r="M1651" t="e">
        <v>#N/A</v>
      </c>
      <c r="N1651">
        <v>0</v>
      </c>
      <c r="O1651">
        <v>1</v>
      </c>
      <c r="P1651">
        <v>1</v>
      </c>
      <c r="Q1651" s="4">
        <v>11</v>
      </c>
    </row>
    <row r="1652" spans="1:17" x14ac:dyDescent="0.25">
      <c r="A1652">
        <v>941</v>
      </c>
      <c r="B1652" t="s">
        <v>161</v>
      </c>
      <c r="C1652">
        <v>137614</v>
      </c>
      <c r="D1652" t="s">
        <v>3468</v>
      </c>
      <c r="E1652" s="3" t="s">
        <v>4777</v>
      </c>
      <c r="F1652">
        <v>40848</v>
      </c>
      <c r="G1652" t="e">
        <v>#N/A</v>
      </c>
      <c r="H1652" t="s">
        <v>1024</v>
      </c>
      <c r="I1652">
        <v>137614</v>
      </c>
      <c r="J1652">
        <v>30</v>
      </c>
      <c r="K1652">
        <v>30</v>
      </c>
      <c r="L1652" t="e">
        <v>#N/A</v>
      </c>
      <c r="M1652" t="e">
        <v>#N/A</v>
      </c>
      <c r="N1652">
        <v>30</v>
      </c>
      <c r="O1652">
        <v>30</v>
      </c>
      <c r="P1652">
        <v>1</v>
      </c>
      <c r="Q1652" s="4">
        <v>11</v>
      </c>
    </row>
    <row r="1653" spans="1:17" x14ac:dyDescent="0.25">
      <c r="A1653">
        <v>313</v>
      </c>
      <c r="B1653" t="s">
        <v>78</v>
      </c>
      <c r="C1653">
        <v>137618</v>
      </c>
      <c r="D1653" t="s">
        <v>4022</v>
      </c>
      <c r="E1653" s="3" t="s">
        <v>4777</v>
      </c>
      <c r="F1653">
        <v>40848</v>
      </c>
      <c r="G1653" t="e">
        <v>#N/A</v>
      </c>
      <c r="H1653" t="s">
        <v>1365</v>
      </c>
      <c r="I1653">
        <v>137618</v>
      </c>
      <c r="J1653">
        <v>27</v>
      </c>
      <c r="K1653">
        <v>27</v>
      </c>
      <c r="L1653" t="e">
        <v>#N/A</v>
      </c>
      <c r="M1653" t="e">
        <v>#N/A</v>
      </c>
      <c r="N1653">
        <v>27</v>
      </c>
      <c r="O1653">
        <v>27</v>
      </c>
      <c r="P1653">
        <v>1.1000000000000001</v>
      </c>
      <c r="Q1653" s="4">
        <v>11</v>
      </c>
    </row>
    <row r="1654" spans="1:17" x14ac:dyDescent="0.25">
      <c r="A1654">
        <v>312</v>
      </c>
      <c r="B1654" t="s">
        <v>77</v>
      </c>
      <c r="C1654">
        <v>137635</v>
      </c>
      <c r="D1654" t="s">
        <v>4015</v>
      </c>
      <c r="E1654" s="3" t="s">
        <v>4777</v>
      </c>
      <c r="F1654">
        <v>40848</v>
      </c>
      <c r="G1654" t="e">
        <v>#N/A</v>
      </c>
      <c r="H1654" t="s">
        <v>1706</v>
      </c>
      <c r="I1654">
        <v>137635</v>
      </c>
      <c r="J1654">
        <v>18</v>
      </c>
      <c r="K1654">
        <v>18</v>
      </c>
      <c r="L1654" t="e">
        <v>#N/A</v>
      </c>
      <c r="M1654" t="e">
        <v>#N/A</v>
      </c>
      <c r="N1654">
        <v>18</v>
      </c>
      <c r="O1654">
        <v>18</v>
      </c>
      <c r="P1654">
        <v>1.1000000000000001</v>
      </c>
      <c r="Q1654" s="4">
        <v>11</v>
      </c>
    </row>
    <row r="1655" spans="1:17" x14ac:dyDescent="0.25">
      <c r="A1655">
        <v>823</v>
      </c>
      <c r="B1655" t="s">
        <v>45</v>
      </c>
      <c r="C1655">
        <v>137636</v>
      </c>
      <c r="D1655" t="s">
        <v>3487</v>
      </c>
      <c r="E1655" s="3" t="s">
        <v>4777</v>
      </c>
      <c r="F1655">
        <v>40848</v>
      </c>
      <c r="G1655" t="e">
        <v>#N/A</v>
      </c>
      <c r="H1655" t="s">
        <v>5449</v>
      </c>
      <c r="I1655">
        <v>137636</v>
      </c>
      <c r="J1655" t="e">
        <v>#N/A</v>
      </c>
      <c r="K1655">
        <v>12</v>
      </c>
      <c r="L1655" t="e">
        <v>#N/A</v>
      </c>
      <c r="M1655" t="e">
        <v>#N/A</v>
      </c>
      <c r="N1655">
        <v>0</v>
      </c>
      <c r="O1655">
        <v>12</v>
      </c>
      <c r="P1655">
        <v>1.02</v>
      </c>
      <c r="Q1655" s="4">
        <v>11</v>
      </c>
    </row>
    <row r="1656" spans="1:17" x14ac:dyDescent="0.25">
      <c r="A1656">
        <v>855</v>
      </c>
      <c r="B1656" t="s">
        <v>91</v>
      </c>
      <c r="C1656">
        <v>137640</v>
      </c>
      <c r="D1656" t="s">
        <v>3430</v>
      </c>
      <c r="E1656" s="3" t="s">
        <v>4777</v>
      </c>
      <c r="F1656">
        <v>40848</v>
      </c>
      <c r="G1656" t="e">
        <v>#N/A</v>
      </c>
      <c r="H1656" t="s">
        <v>1235</v>
      </c>
      <c r="I1656">
        <v>137640</v>
      </c>
      <c r="J1656">
        <v>76</v>
      </c>
      <c r="K1656">
        <v>80</v>
      </c>
      <c r="L1656" t="e">
        <v>#N/A</v>
      </c>
      <c r="M1656" t="e">
        <v>#N/A</v>
      </c>
      <c r="N1656">
        <v>76</v>
      </c>
      <c r="O1656">
        <v>80</v>
      </c>
      <c r="P1656">
        <v>1</v>
      </c>
      <c r="Q1656" s="4">
        <v>11</v>
      </c>
    </row>
    <row r="1657" spans="1:17" x14ac:dyDescent="0.25">
      <c r="A1657">
        <v>302</v>
      </c>
      <c r="B1657" t="s">
        <v>24</v>
      </c>
      <c r="C1657">
        <v>137645</v>
      </c>
      <c r="D1657" t="s">
        <v>3906</v>
      </c>
      <c r="E1657" s="3" t="s">
        <v>4777</v>
      </c>
      <c r="F1657">
        <v>40848</v>
      </c>
      <c r="G1657" t="e">
        <v>#N/A</v>
      </c>
      <c r="H1657" t="s">
        <v>774</v>
      </c>
      <c r="I1657">
        <v>137645</v>
      </c>
      <c r="J1657">
        <v>33</v>
      </c>
      <c r="K1657">
        <v>31</v>
      </c>
      <c r="L1657" t="e">
        <v>#N/A</v>
      </c>
      <c r="M1657" t="e">
        <v>#N/A</v>
      </c>
      <c r="N1657">
        <v>33</v>
      </c>
      <c r="O1657">
        <v>31</v>
      </c>
      <c r="P1657">
        <v>1.1000000000000001</v>
      </c>
      <c r="Q1657" s="4">
        <v>11</v>
      </c>
    </row>
    <row r="1658" spans="1:17" x14ac:dyDescent="0.25">
      <c r="A1658">
        <v>210</v>
      </c>
      <c r="B1658" t="s">
        <v>137</v>
      </c>
      <c r="C1658">
        <v>137648</v>
      </c>
      <c r="D1658" t="s">
        <v>3655</v>
      </c>
      <c r="E1658" s="3" t="s">
        <v>4777</v>
      </c>
      <c r="F1658">
        <v>40848</v>
      </c>
      <c r="G1658" t="e">
        <v>#N/A</v>
      </c>
      <c r="H1658" t="s">
        <v>1917</v>
      </c>
      <c r="I1658">
        <v>137648</v>
      </c>
      <c r="J1658">
        <v>22</v>
      </c>
      <c r="K1658">
        <v>22</v>
      </c>
      <c r="L1658" t="e">
        <v>#N/A</v>
      </c>
      <c r="M1658" t="e">
        <v>#N/A</v>
      </c>
      <c r="N1658">
        <v>22</v>
      </c>
      <c r="O1658">
        <v>22</v>
      </c>
      <c r="P1658">
        <v>1.18</v>
      </c>
      <c r="Q1658" s="4">
        <v>11</v>
      </c>
    </row>
    <row r="1659" spans="1:17" x14ac:dyDescent="0.25">
      <c r="A1659">
        <v>865</v>
      </c>
      <c r="B1659" t="s">
        <v>166</v>
      </c>
      <c r="C1659">
        <v>137650</v>
      </c>
      <c r="D1659" t="s">
        <v>4379</v>
      </c>
      <c r="E1659" s="3" t="s">
        <v>4777</v>
      </c>
      <c r="F1659">
        <v>40848</v>
      </c>
      <c r="G1659" t="e">
        <v>#N/A</v>
      </c>
      <c r="H1659" t="s">
        <v>877</v>
      </c>
      <c r="I1659">
        <v>137650</v>
      </c>
      <c r="J1659">
        <v>15</v>
      </c>
      <c r="K1659">
        <v>15</v>
      </c>
      <c r="L1659" t="e">
        <v>#N/A</v>
      </c>
      <c r="M1659" t="e">
        <v>#N/A</v>
      </c>
      <c r="N1659">
        <v>15</v>
      </c>
      <c r="O1659">
        <v>15</v>
      </c>
      <c r="P1659">
        <v>1.01</v>
      </c>
      <c r="Q1659" s="4">
        <v>11</v>
      </c>
    </row>
    <row r="1660" spans="1:17" x14ac:dyDescent="0.25">
      <c r="A1660">
        <v>312</v>
      </c>
      <c r="B1660" t="s">
        <v>77</v>
      </c>
      <c r="C1660">
        <v>137652</v>
      </c>
      <c r="D1660" t="s">
        <v>4799</v>
      </c>
      <c r="E1660" s="3" t="s">
        <v>4783</v>
      </c>
      <c r="F1660">
        <v>40848</v>
      </c>
      <c r="G1660" t="e">
        <v>#N/A</v>
      </c>
      <c r="H1660" t="s">
        <v>1626</v>
      </c>
      <c r="I1660">
        <v>137652</v>
      </c>
      <c r="J1660">
        <v>60</v>
      </c>
      <c r="K1660">
        <v>80</v>
      </c>
      <c r="L1660" t="e">
        <v>#N/A</v>
      </c>
      <c r="M1660" t="e">
        <v>#N/A</v>
      </c>
      <c r="N1660">
        <v>60</v>
      </c>
      <c r="O1660">
        <v>80</v>
      </c>
      <c r="P1660">
        <v>0</v>
      </c>
      <c r="Q1660" s="4">
        <v>10</v>
      </c>
    </row>
    <row r="1661" spans="1:17" x14ac:dyDescent="0.25">
      <c r="A1661">
        <v>320</v>
      </c>
      <c r="B1661" t="s">
        <v>156</v>
      </c>
      <c r="C1661">
        <v>137677</v>
      </c>
      <c r="D1661" t="s">
        <v>4800</v>
      </c>
      <c r="E1661" s="3" t="s">
        <v>1969</v>
      </c>
      <c r="F1661">
        <v>40878</v>
      </c>
      <c r="G1661" t="e">
        <v>#N/A</v>
      </c>
      <c r="H1661" t="s">
        <v>2292</v>
      </c>
      <c r="I1661">
        <v>137677</v>
      </c>
      <c r="J1661" t="e">
        <v>#N/A</v>
      </c>
      <c r="K1661" t="e">
        <v>#N/A</v>
      </c>
      <c r="L1661">
        <v>10.833333333333332</v>
      </c>
      <c r="M1661">
        <v>15.166666666666666</v>
      </c>
      <c r="N1661">
        <v>10.833333333333332</v>
      </c>
      <c r="O1661">
        <v>15.166666666666666</v>
      </c>
      <c r="P1661">
        <v>0</v>
      </c>
      <c r="Q1661" s="4">
        <v>10</v>
      </c>
    </row>
    <row r="1662" spans="1:17" x14ac:dyDescent="0.25">
      <c r="A1662">
        <v>314</v>
      </c>
      <c r="B1662" t="s">
        <v>84</v>
      </c>
      <c r="C1662">
        <v>137678</v>
      </c>
      <c r="D1662" t="s">
        <v>4031</v>
      </c>
      <c r="E1662" s="3" t="s">
        <v>4777</v>
      </c>
      <c r="F1662">
        <v>40878</v>
      </c>
      <c r="G1662" t="e">
        <v>#N/A</v>
      </c>
      <c r="H1662" t="s">
        <v>1534</v>
      </c>
      <c r="I1662">
        <v>137678</v>
      </c>
      <c r="J1662">
        <v>20</v>
      </c>
      <c r="K1662">
        <v>20</v>
      </c>
      <c r="L1662" t="e">
        <v>#N/A</v>
      </c>
      <c r="M1662" t="e">
        <v>#N/A</v>
      </c>
      <c r="N1662">
        <v>20</v>
      </c>
      <c r="O1662">
        <v>20</v>
      </c>
      <c r="P1662">
        <v>1.1000000000000001</v>
      </c>
      <c r="Q1662" s="4">
        <v>11</v>
      </c>
    </row>
    <row r="1663" spans="1:17" x14ac:dyDescent="0.25">
      <c r="A1663">
        <v>821</v>
      </c>
      <c r="B1663" t="s">
        <v>95</v>
      </c>
      <c r="C1663">
        <v>137679</v>
      </c>
      <c r="D1663" t="s">
        <v>3532</v>
      </c>
      <c r="E1663" s="3" t="s">
        <v>4777</v>
      </c>
      <c r="F1663">
        <v>40878</v>
      </c>
      <c r="G1663" t="e">
        <v>#N/A</v>
      </c>
      <c r="H1663" t="s">
        <v>825</v>
      </c>
      <c r="I1663">
        <v>137679</v>
      </c>
      <c r="J1663">
        <v>16</v>
      </c>
      <c r="K1663">
        <v>12</v>
      </c>
      <c r="L1663" t="e">
        <v>#N/A</v>
      </c>
      <c r="M1663" t="e">
        <v>#N/A</v>
      </c>
      <c r="N1663">
        <v>16</v>
      </c>
      <c r="O1663">
        <v>12</v>
      </c>
      <c r="P1663">
        <v>1.02</v>
      </c>
      <c r="Q1663" s="4">
        <v>11</v>
      </c>
    </row>
    <row r="1664" spans="1:17" x14ac:dyDescent="0.25">
      <c r="A1664">
        <v>304</v>
      </c>
      <c r="B1664" t="s">
        <v>36</v>
      </c>
      <c r="C1664">
        <v>137685</v>
      </c>
      <c r="D1664" t="s">
        <v>3929</v>
      </c>
      <c r="E1664" s="3" t="s">
        <v>4777</v>
      </c>
      <c r="F1664">
        <v>40878</v>
      </c>
      <c r="G1664" t="e">
        <v>#N/A</v>
      </c>
      <c r="H1664" t="s">
        <v>878</v>
      </c>
      <c r="I1664">
        <v>137685</v>
      </c>
      <c r="J1664">
        <v>8</v>
      </c>
      <c r="K1664">
        <v>8</v>
      </c>
      <c r="L1664" t="e">
        <v>#N/A</v>
      </c>
      <c r="M1664" t="e">
        <v>#N/A</v>
      </c>
      <c r="N1664">
        <v>8</v>
      </c>
      <c r="O1664">
        <v>8</v>
      </c>
      <c r="P1664">
        <v>1.1399999999999999</v>
      </c>
      <c r="Q1664" s="4">
        <v>11</v>
      </c>
    </row>
    <row r="1665" spans="1:17" x14ac:dyDescent="0.25">
      <c r="A1665">
        <v>886</v>
      </c>
      <c r="B1665" t="s">
        <v>82</v>
      </c>
      <c r="C1665">
        <v>137687</v>
      </c>
      <c r="D1665" t="s">
        <v>4148</v>
      </c>
      <c r="E1665" s="3" t="s">
        <v>4700</v>
      </c>
      <c r="F1665">
        <v>40909</v>
      </c>
      <c r="G1665" t="e">
        <v>#N/A</v>
      </c>
      <c r="H1665" t="s">
        <v>1598</v>
      </c>
      <c r="I1665">
        <v>137687</v>
      </c>
      <c r="J1665">
        <v>70</v>
      </c>
      <c r="K1665">
        <v>65</v>
      </c>
      <c r="L1665" t="e">
        <v>#N/A</v>
      </c>
      <c r="M1665" t="e">
        <v>#N/A</v>
      </c>
      <c r="N1665">
        <v>70</v>
      </c>
      <c r="O1665">
        <v>65</v>
      </c>
      <c r="P1665">
        <v>1</v>
      </c>
      <c r="Q1665" s="4">
        <v>11</v>
      </c>
    </row>
    <row r="1666" spans="1:17" x14ac:dyDescent="0.25">
      <c r="A1666">
        <v>317</v>
      </c>
      <c r="B1666" t="s">
        <v>119</v>
      </c>
      <c r="C1666">
        <v>137692</v>
      </c>
      <c r="D1666" t="s">
        <v>3590</v>
      </c>
      <c r="E1666" s="3" t="s">
        <v>4700</v>
      </c>
      <c r="F1666">
        <v>40909</v>
      </c>
      <c r="G1666" t="e">
        <v>#N/A</v>
      </c>
      <c r="H1666" t="s">
        <v>657</v>
      </c>
      <c r="I1666">
        <v>137692</v>
      </c>
      <c r="J1666">
        <v>37</v>
      </c>
      <c r="K1666">
        <v>37</v>
      </c>
      <c r="L1666" t="e">
        <v>#N/A</v>
      </c>
      <c r="M1666" t="e">
        <v>#N/A</v>
      </c>
      <c r="N1666">
        <v>37</v>
      </c>
      <c r="O1666">
        <v>37</v>
      </c>
      <c r="P1666">
        <v>1.08</v>
      </c>
      <c r="Q1666" s="4">
        <v>11</v>
      </c>
    </row>
    <row r="1667" spans="1:17" x14ac:dyDescent="0.25">
      <c r="A1667">
        <v>868</v>
      </c>
      <c r="B1667" t="s">
        <v>167</v>
      </c>
      <c r="C1667">
        <v>137695</v>
      </c>
      <c r="D1667" t="s">
        <v>5828</v>
      </c>
      <c r="E1667" s="3" t="s">
        <v>4777</v>
      </c>
      <c r="F1667">
        <v>40878</v>
      </c>
      <c r="G1667" t="e">
        <v>#N/A</v>
      </c>
      <c r="H1667" t="s">
        <v>5829</v>
      </c>
      <c r="I1667">
        <v>137695</v>
      </c>
      <c r="J1667" t="e">
        <v>#N/A</v>
      </c>
      <c r="K1667">
        <v>1</v>
      </c>
      <c r="L1667" t="e">
        <v>#N/A</v>
      </c>
      <c r="M1667" t="e">
        <v>#N/A</v>
      </c>
      <c r="N1667">
        <v>0</v>
      </c>
      <c r="O1667">
        <v>1</v>
      </c>
      <c r="P1667">
        <v>1.06</v>
      </c>
      <c r="Q1667" s="4">
        <v>11</v>
      </c>
    </row>
    <row r="1668" spans="1:17" x14ac:dyDescent="0.25">
      <c r="A1668">
        <v>332</v>
      </c>
      <c r="B1668" t="s">
        <v>58</v>
      </c>
      <c r="C1668">
        <v>137705</v>
      </c>
      <c r="D1668" t="s">
        <v>4441</v>
      </c>
      <c r="E1668" s="3" t="s">
        <v>4777</v>
      </c>
      <c r="F1668">
        <v>40878</v>
      </c>
      <c r="G1668" t="e">
        <v>#N/A</v>
      </c>
      <c r="H1668" t="s">
        <v>303</v>
      </c>
      <c r="I1668">
        <v>137705</v>
      </c>
      <c r="J1668">
        <v>10</v>
      </c>
      <c r="K1668">
        <v>11</v>
      </c>
      <c r="L1668" t="e">
        <v>#N/A</v>
      </c>
      <c r="M1668" t="e">
        <v>#N/A</v>
      </c>
      <c r="N1668">
        <v>10</v>
      </c>
      <c r="O1668">
        <v>11</v>
      </c>
      <c r="P1668">
        <v>1</v>
      </c>
      <c r="Q1668" s="4">
        <v>11</v>
      </c>
    </row>
    <row r="1669" spans="1:17" x14ac:dyDescent="0.25">
      <c r="A1669">
        <v>307</v>
      </c>
      <c r="B1669" t="s">
        <v>60</v>
      </c>
      <c r="C1669">
        <v>137729</v>
      </c>
      <c r="D1669" t="s">
        <v>5831</v>
      </c>
      <c r="E1669" s="3" t="s">
        <v>4777</v>
      </c>
      <c r="F1669">
        <v>40878</v>
      </c>
      <c r="G1669" t="e">
        <v>#N/A</v>
      </c>
      <c r="H1669" t="s">
        <v>5832</v>
      </c>
      <c r="I1669">
        <v>137729</v>
      </c>
      <c r="J1669">
        <v>7</v>
      </c>
      <c r="K1669">
        <v>7</v>
      </c>
      <c r="L1669" t="e">
        <v>#N/A</v>
      </c>
      <c r="M1669" t="e">
        <v>#N/A</v>
      </c>
      <c r="N1669">
        <v>7</v>
      </c>
      <c r="O1669">
        <v>7</v>
      </c>
      <c r="P1669">
        <v>1.1399999999999999</v>
      </c>
      <c r="Q1669" s="4">
        <v>11</v>
      </c>
    </row>
    <row r="1670" spans="1:17" x14ac:dyDescent="0.25">
      <c r="A1670">
        <v>882</v>
      </c>
      <c r="B1670" t="s">
        <v>3572</v>
      </c>
      <c r="C1670">
        <v>137733</v>
      </c>
      <c r="D1670" t="s">
        <v>3577</v>
      </c>
      <c r="E1670" s="3" t="s">
        <v>4777</v>
      </c>
      <c r="F1670">
        <v>40878</v>
      </c>
      <c r="G1670" t="e">
        <v>#N/A</v>
      </c>
      <c r="H1670" t="s">
        <v>1322</v>
      </c>
      <c r="I1670">
        <v>137733</v>
      </c>
      <c r="J1670">
        <v>18</v>
      </c>
      <c r="K1670">
        <v>18</v>
      </c>
      <c r="L1670" t="e">
        <v>#N/A</v>
      </c>
      <c r="M1670" t="e">
        <v>#N/A</v>
      </c>
      <c r="N1670">
        <v>18</v>
      </c>
      <c r="O1670">
        <v>18</v>
      </c>
      <c r="P1670">
        <v>1</v>
      </c>
      <c r="Q1670" s="4">
        <v>11</v>
      </c>
    </row>
    <row r="1671" spans="1:17" x14ac:dyDescent="0.25">
      <c r="A1671">
        <v>868</v>
      </c>
      <c r="B1671" t="s">
        <v>167</v>
      </c>
      <c r="C1671">
        <v>137740</v>
      </c>
      <c r="D1671" t="s">
        <v>4259</v>
      </c>
      <c r="E1671" s="3" t="s">
        <v>4777</v>
      </c>
      <c r="F1671">
        <v>40878</v>
      </c>
      <c r="G1671" t="e">
        <v>#N/A</v>
      </c>
      <c r="H1671" t="s">
        <v>676</v>
      </c>
      <c r="I1671">
        <v>137740</v>
      </c>
      <c r="J1671">
        <v>29</v>
      </c>
      <c r="K1671">
        <v>29</v>
      </c>
      <c r="L1671" t="e">
        <v>#N/A</v>
      </c>
      <c r="M1671" t="e">
        <v>#N/A</v>
      </c>
      <c r="N1671">
        <v>29</v>
      </c>
      <c r="O1671">
        <v>29</v>
      </c>
      <c r="P1671">
        <v>1.06</v>
      </c>
      <c r="Q1671" s="4">
        <v>11</v>
      </c>
    </row>
    <row r="1672" spans="1:17" x14ac:dyDescent="0.25">
      <c r="A1672">
        <v>929</v>
      </c>
      <c r="B1672" t="s">
        <v>110</v>
      </c>
      <c r="C1672">
        <v>137746</v>
      </c>
      <c r="D1672" t="s">
        <v>5833</v>
      </c>
      <c r="E1672" s="3" t="s">
        <v>4777</v>
      </c>
      <c r="F1672">
        <v>40878</v>
      </c>
      <c r="G1672" t="e">
        <v>#N/A</v>
      </c>
      <c r="H1672" t="s">
        <v>5834</v>
      </c>
      <c r="I1672">
        <v>137746</v>
      </c>
      <c r="J1672">
        <v>3</v>
      </c>
      <c r="K1672">
        <v>3</v>
      </c>
      <c r="L1672" t="e">
        <v>#N/A</v>
      </c>
      <c r="M1672" t="e">
        <v>#N/A</v>
      </c>
      <c r="N1672">
        <v>3</v>
      </c>
      <c r="O1672">
        <v>3</v>
      </c>
      <c r="P1672">
        <v>1</v>
      </c>
      <c r="Q1672" s="4">
        <v>11</v>
      </c>
    </row>
    <row r="1673" spans="1:17" x14ac:dyDescent="0.25">
      <c r="A1673">
        <v>815</v>
      </c>
      <c r="B1673" t="s">
        <v>109</v>
      </c>
      <c r="C1673">
        <v>137751</v>
      </c>
      <c r="D1673" t="s">
        <v>2705</v>
      </c>
      <c r="E1673" s="3" t="s">
        <v>1969</v>
      </c>
      <c r="F1673">
        <v>41153</v>
      </c>
      <c r="G1673" t="e">
        <v>#N/A</v>
      </c>
      <c r="H1673" t="s">
        <v>2705</v>
      </c>
      <c r="I1673">
        <v>137751</v>
      </c>
      <c r="J1673" t="e">
        <v>#N/A</v>
      </c>
      <c r="K1673" t="e">
        <v>#N/A</v>
      </c>
      <c r="L1673">
        <v>11.666666666666668</v>
      </c>
      <c r="M1673">
        <v>16.333333333333336</v>
      </c>
      <c r="N1673">
        <v>11.666666666666668</v>
      </c>
      <c r="O1673">
        <v>16.333333333333336</v>
      </c>
      <c r="P1673">
        <v>0</v>
      </c>
      <c r="Q1673" s="4">
        <v>10</v>
      </c>
    </row>
    <row r="1674" spans="1:17" x14ac:dyDescent="0.25">
      <c r="A1674">
        <v>803</v>
      </c>
      <c r="B1674" t="s">
        <v>133</v>
      </c>
      <c r="C1674">
        <v>137753</v>
      </c>
      <c r="D1674" t="s">
        <v>5835</v>
      </c>
      <c r="E1674" s="3" t="s">
        <v>4777</v>
      </c>
      <c r="F1674">
        <v>40909</v>
      </c>
      <c r="G1674" t="e">
        <v>#N/A</v>
      </c>
      <c r="H1674" t="s">
        <v>5836</v>
      </c>
      <c r="I1674">
        <v>137753</v>
      </c>
      <c r="J1674">
        <v>7</v>
      </c>
      <c r="K1674">
        <v>5</v>
      </c>
      <c r="L1674" t="e">
        <v>#N/A</v>
      </c>
      <c r="M1674" t="e">
        <v>#N/A</v>
      </c>
      <c r="N1674">
        <v>7</v>
      </c>
      <c r="O1674">
        <v>5</v>
      </c>
      <c r="P1674">
        <v>1.02</v>
      </c>
      <c r="Q1674" s="4">
        <v>11</v>
      </c>
    </row>
    <row r="1675" spans="1:17" x14ac:dyDescent="0.25">
      <c r="A1675">
        <v>306</v>
      </c>
      <c r="B1675" t="s">
        <v>50</v>
      </c>
      <c r="C1675">
        <v>137754</v>
      </c>
      <c r="D1675" t="s">
        <v>5837</v>
      </c>
      <c r="E1675" s="3" t="s">
        <v>4777</v>
      </c>
      <c r="F1675">
        <v>40909</v>
      </c>
      <c r="G1675" t="e">
        <v>#N/A</v>
      </c>
      <c r="H1675" t="s">
        <v>5838</v>
      </c>
      <c r="I1675">
        <v>137754</v>
      </c>
      <c r="J1675">
        <v>2</v>
      </c>
      <c r="K1675">
        <v>2</v>
      </c>
      <c r="L1675" t="e">
        <v>#N/A</v>
      </c>
      <c r="M1675" t="e">
        <v>#N/A</v>
      </c>
      <c r="N1675">
        <v>2</v>
      </c>
      <c r="O1675">
        <v>2</v>
      </c>
      <c r="P1675">
        <v>1.08</v>
      </c>
      <c r="Q1675" s="4">
        <v>11</v>
      </c>
    </row>
    <row r="1676" spans="1:17" x14ac:dyDescent="0.25">
      <c r="A1676">
        <v>880</v>
      </c>
      <c r="B1676" t="s">
        <v>151</v>
      </c>
      <c r="C1676">
        <v>137755</v>
      </c>
      <c r="D1676" t="s">
        <v>4367</v>
      </c>
      <c r="E1676" s="3" t="s">
        <v>4777</v>
      </c>
      <c r="F1676">
        <v>40909</v>
      </c>
      <c r="G1676" t="e">
        <v>#N/A</v>
      </c>
      <c r="H1676" t="s">
        <v>380</v>
      </c>
      <c r="I1676">
        <v>137755</v>
      </c>
      <c r="J1676">
        <v>24</v>
      </c>
      <c r="K1676">
        <v>24</v>
      </c>
      <c r="L1676" t="e">
        <v>#N/A</v>
      </c>
      <c r="M1676" t="e">
        <v>#N/A</v>
      </c>
      <c r="N1676">
        <v>24</v>
      </c>
      <c r="O1676">
        <v>24</v>
      </c>
      <c r="P1676">
        <v>1</v>
      </c>
      <c r="Q1676" s="4">
        <v>11</v>
      </c>
    </row>
    <row r="1677" spans="1:17" x14ac:dyDescent="0.25">
      <c r="A1677">
        <v>937</v>
      </c>
      <c r="B1677" t="s">
        <v>159</v>
      </c>
      <c r="C1677">
        <v>137766</v>
      </c>
      <c r="D1677" t="s">
        <v>5780</v>
      </c>
      <c r="E1677" s="3" t="s">
        <v>4777</v>
      </c>
      <c r="F1677">
        <v>40909</v>
      </c>
      <c r="G1677" t="e">
        <v>#N/A</v>
      </c>
      <c r="H1677" t="s">
        <v>5839</v>
      </c>
      <c r="I1677">
        <v>137766</v>
      </c>
      <c r="J1677">
        <v>8</v>
      </c>
      <c r="K1677">
        <v>2</v>
      </c>
      <c r="L1677" t="e">
        <v>#N/A</v>
      </c>
      <c r="M1677" t="e">
        <v>#N/A</v>
      </c>
      <c r="N1677">
        <v>8</v>
      </c>
      <c r="O1677">
        <v>2</v>
      </c>
      <c r="P1677">
        <v>1.01</v>
      </c>
      <c r="Q1677" s="4">
        <v>11</v>
      </c>
    </row>
    <row r="1678" spans="1:17" x14ac:dyDescent="0.25">
      <c r="A1678">
        <v>937</v>
      </c>
      <c r="B1678" t="s">
        <v>159</v>
      </c>
      <c r="C1678">
        <v>137767</v>
      </c>
      <c r="D1678" t="s">
        <v>5840</v>
      </c>
      <c r="E1678" s="3" t="s">
        <v>4777</v>
      </c>
      <c r="F1678">
        <v>40909</v>
      </c>
      <c r="G1678" t="e">
        <v>#N/A</v>
      </c>
      <c r="H1678" t="s">
        <v>5841</v>
      </c>
      <c r="I1678">
        <v>137767</v>
      </c>
      <c r="J1678">
        <v>1</v>
      </c>
      <c r="K1678">
        <v>9</v>
      </c>
      <c r="L1678" t="e">
        <v>#N/A</v>
      </c>
      <c r="M1678" t="e">
        <v>#N/A</v>
      </c>
      <c r="N1678">
        <v>1</v>
      </c>
      <c r="O1678">
        <v>9</v>
      </c>
      <c r="P1678">
        <v>1.01</v>
      </c>
      <c r="Q1678" s="4">
        <v>11</v>
      </c>
    </row>
    <row r="1679" spans="1:17" x14ac:dyDescent="0.25">
      <c r="A1679">
        <v>937</v>
      </c>
      <c r="B1679" t="s">
        <v>159</v>
      </c>
      <c r="C1679">
        <v>137770</v>
      </c>
      <c r="D1679" t="s">
        <v>5842</v>
      </c>
      <c r="E1679" s="3" t="s">
        <v>4777</v>
      </c>
      <c r="F1679">
        <v>40909</v>
      </c>
      <c r="G1679" t="e">
        <v>#N/A</v>
      </c>
      <c r="H1679" t="s">
        <v>5843</v>
      </c>
      <c r="I1679">
        <v>137770</v>
      </c>
      <c r="J1679">
        <v>1</v>
      </c>
      <c r="K1679">
        <v>8</v>
      </c>
      <c r="L1679" t="e">
        <v>#N/A</v>
      </c>
      <c r="M1679" t="e">
        <v>#N/A</v>
      </c>
      <c r="N1679">
        <v>1</v>
      </c>
      <c r="O1679">
        <v>8</v>
      </c>
      <c r="P1679">
        <v>1.01</v>
      </c>
      <c r="Q1679" s="4">
        <v>11</v>
      </c>
    </row>
    <row r="1680" spans="1:17" x14ac:dyDescent="0.25">
      <c r="A1680">
        <v>937</v>
      </c>
      <c r="B1680" t="s">
        <v>159</v>
      </c>
      <c r="C1680">
        <v>137771</v>
      </c>
      <c r="D1680" t="s">
        <v>5844</v>
      </c>
      <c r="E1680" s="3" t="s">
        <v>4777</v>
      </c>
      <c r="F1680">
        <v>40909</v>
      </c>
      <c r="G1680" t="e">
        <v>#N/A</v>
      </c>
      <c r="H1680" t="s">
        <v>5845</v>
      </c>
      <c r="I1680">
        <v>137771</v>
      </c>
      <c r="J1680">
        <v>5</v>
      </c>
      <c r="K1680">
        <v>3</v>
      </c>
      <c r="L1680" t="e">
        <v>#N/A</v>
      </c>
      <c r="M1680" t="e">
        <v>#N/A</v>
      </c>
      <c r="N1680">
        <v>5</v>
      </c>
      <c r="O1680">
        <v>3</v>
      </c>
      <c r="P1680">
        <v>1.01</v>
      </c>
      <c r="Q1680" s="4">
        <v>11</v>
      </c>
    </row>
    <row r="1681" spans="1:17" x14ac:dyDescent="0.25">
      <c r="A1681">
        <v>306</v>
      </c>
      <c r="B1681" t="s">
        <v>50</v>
      </c>
      <c r="C1681">
        <v>137772</v>
      </c>
      <c r="D1681" t="s">
        <v>5846</v>
      </c>
      <c r="E1681" s="3" t="s">
        <v>4777</v>
      </c>
      <c r="F1681">
        <v>40909</v>
      </c>
      <c r="G1681" t="e">
        <v>#N/A</v>
      </c>
      <c r="H1681" t="s">
        <v>5847</v>
      </c>
      <c r="I1681">
        <v>137772</v>
      </c>
      <c r="J1681">
        <v>1</v>
      </c>
      <c r="K1681">
        <v>1</v>
      </c>
      <c r="L1681" t="e">
        <v>#N/A</v>
      </c>
      <c r="M1681" t="e">
        <v>#N/A</v>
      </c>
      <c r="N1681">
        <v>1</v>
      </c>
      <c r="O1681">
        <v>1</v>
      </c>
      <c r="P1681">
        <v>1.08</v>
      </c>
      <c r="Q1681" s="4">
        <v>11</v>
      </c>
    </row>
    <row r="1682" spans="1:17" x14ac:dyDescent="0.25">
      <c r="A1682">
        <v>937</v>
      </c>
      <c r="B1682" t="s">
        <v>159</v>
      </c>
      <c r="C1682">
        <v>137781</v>
      </c>
      <c r="D1682" t="s">
        <v>5848</v>
      </c>
      <c r="E1682" s="3" t="s">
        <v>4777</v>
      </c>
      <c r="F1682">
        <v>40909</v>
      </c>
      <c r="G1682" t="e">
        <v>#N/A</v>
      </c>
      <c r="H1682" t="s">
        <v>5849</v>
      </c>
      <c r="I1682">
        <v>137781</v>
      </c>
      <c r="J1682">
        <v>7</v>
      </c>
      <c r="K1682">
        <v>4</v>
      </c>
      <c r="L1682" t="e">
        <v>#N/A</v>
      </c>
      <c r="M1682" t="e">
        <v>#N/A</v>
      </c>
      <c r="N1682">
        <v>7</v>
      </c>
      <c r="O1682">
        <v>4</v>
      </c>
      <c r="P1682">
        <v>1.01</v>
      </c>
      <c r="Q1682" s="4">
        <v>11</v>
      </c>
    </row>
    <row r="1683" spans="1:17" x14ac:dyDescent="0.25">
      <c r="A1683">
        <v>938</v>
      </c>
      <c r="B1683" t="s">
        <v>162</v>
      </c>
      <c r="C1683">
        <v>137782</v>
      </c>
      <c r="D1683" t="s">
        <v>4252</v>
      </c>
      <c r="E1683" s="3" t="s">
        <v>4700</v>
      </c>
      <c r="F1683">
        <v>40909</v>
      </c>
      <c r="G1683" t="e">
        <v>#N/A</v>
      </c>
      <c r="H1683" t="s">
        <v>1584</v>
      </c>
      <c r="I1683">
        <v>137782</v>
      </c>
      <c r="J1683">
        <v>10</v>
      </c>
      <c r="K1683">
        <v>10</v>
      </c>
      <c r="L1683" t="e">
        <v>#N/A</v>
      </c>
      <c r="M1683" t="e">
        <v>#N/A</v>
      </c>
      <c r="N1683">
        <v>10</v>
      </c>
      <c r="O1683">
        <v>10</v>
      </c>
      <c r="P1683">
        <v>1</v>
      </c>
      <c r="Q1683" s="4">
        <v>11</v>
      </c>
    </row>
    <row r="1684" spans="1:17" x14ac:dyDescent="0.25">
      <c r="A1684">
        <v>211</v>
      </c>
      <c r="B1684" t="s">
        <v>152</v>
      </c>
      <c r="C1684">
        <v>137789</v>
      </c>
      <c r="D1684" t="s">
        <v>5850</v>
      </c>
      <c r="E1684" s="3" t="s">
        <v>4777</v>
      </c>
      <c r="F1684">
        <v>40909</v>
      </c>
      <c r="G1684" t="e">
        <v>#N/A</v>
      </c>
      <c r="H1684" t="s">
        <v>5851</v>
      </c>
      <c r="I1684">
        <v>137789</v>
      </c>
      <c r="J1684">
        <v>11</v>
      </c>
      <c r="K1684">
        <v>15</v>
      </c>
      <c r="L1684" t="e">
        <v>#N/A</v>
      </c>
      <c r="M1684" t="e">
        <v>#N/A</v>
      </c>
      <c r="N1684">
        <v>11</v>
      </c>
      <c r="O1684">
        <v>15</v>
      </c>
      <c r="P1684">
        <v>1.18</v>
      </c>
      <c r="Q1684" s="4">
        <v>11</v>
      </c>
    </row>
    <row r="1685" spans="1:17" x14ac:dyDescent="0.25">
      <c r="A1685">
        <v>892</v>
      </c>
      <c r="B1685" t="s">
        <v>111</v>
      </c>
      <c r="C1685">
        <v>137798</v>
      </c>
      <c r="D1685" t="s">
        <v>3450</v>
      </c>
      <c r="E1685" s="3" t="s">
        <v>4777</v>
      </c>
      <c r="F1685">
        <v>40909</v>
      </c>
      <c r="G1685" t="e">
        <v>#N/A</v>
      </c>
      <c r="H1685" t="s">
        <v>347</v>
      </c>
      <c r="I1685">
        <v>137798</v>
      </c>
      <c r="J1685">
        <v>16</v>
      </c>
      <c r="K1685">
        <v>16</v>
      </c>
      <c r="L1685" t="e">
        <v>#N/A</v>
      </c>
      <c r="M1685" t="e">
        <v>#N/A</v>
      </c>
      <c r="N1685">
        <v>16</v>
      </c>
      <c r="O1685">
        <v>16</v>
      </c>
      <c r="P1685">
        <v>1</v>
      </c>
      <c r="Q1685" s="4">
        <v>11</v>
      </c>
    </row>
    <row r="1686" spans="1:17" x14ac:dyDescent="0.25">
      <c r="A1686">
        <v>372</v>
      </c>
      <c r="B1686" t="s">
        <v>123</v>
      </c>
      <c r="C1686">
        <v>137823</v>
      </c>
      <c r="D1686" t="s">
        <v>4801</v>
      </c>
      <c r="E1686" s="3" t="s">
        <v>1969</v>
      </c>
      <c r="F1686">
        <v>40918</v>
      </c>
      <c r="G1686" t="e">
        <v>#N/A</v>
      </c>
      <c r="H1686" t="s">
        <v>2564</v>
      </c>
      <c r="I1686">
        <v>137823</v>
      </c>
      <c r="J1686" t="e">
        <v>#N/A</v>
      </c>
      <c r="K1686" t="e">
        <v>#N/A</v>
      </c>
      <c r="L1686">
        <v>55.833333333333329</v>
      </c>
      <c r="M1686">
        <v>82.25</v>
      </c>
      <c r="N1686">
        <v>55.833333333333329</v>
      </c>
      <c r="O1686">
        <v>82.25</v>
      </c>
      <c r="P1686">
        <v>0</v>
      </c>
      <c r="Q1686" s="4">
        <v>10</v>
      </c>
    </row>
    <row r="1687" spans="1:17" x14ac:dyDescent="0.25">
      <c r="A1687">
        <v>873</v>
      </c>
      <c r="B1687" t="s">
        <v>43</v>
      </c>
      <c r="C1687">
        <v>137826</v>
      </c>
      <c r="D1687" t="s">
        <v>3478</v>
      </c>
      <c r="E1687" s="3" t="s">
        <v>4777</v>
      </c>
      <c r="F1687">
        <v>40940</v>
      </c>
      <c r="G1687" t="e">
        <v>#N/A</v>
      </c>
      <c r="H1687" t="s">
        <v>827</v>
      </c>
      <c r="I1687">
        <v>137826</v>
      </c>
      <c r="J1687">
        <v>51</v>
      </c>
      <c r="K1687">
        <v>51</v>
      </c>
      <c r="L1687" t="e">
        <v>#N/A</v>
      </c>
      <c r="M1687" t="e">
        <v>#N/A</v>
      </c>
      <c r="N1687">
        <v>51</v>
      </c>
      <c r="O1687">
        <v>51</v>
      </c>
      <c r="P1687">
        <v>1.01</v>
      </c>
      <c r="Q1687" s="4">
        <v>11</v>
      </c>
    </row>
    <row r="1688" spans="1:17" x14ac:dyDescent="0.25">
      <c r="A1688">
        <v>312</v>
      </c>
      <c r="B1688" t="s">
        <v>77</v>
      </c>
      <c r="C1688">
        <v>137829</v>
      </c>
      <c r="D1688" t="s">
        <v>4010</v>
      </c>
      <c r="E1688" s="3" t="s">
        <v>4777</v>
      </c>
      <c r="F1688">
        <v>40940</v>
      </c>
      <c r="G1688" t="e">
        <v>#N/A</v>
      </c>
      <c r="H1688" t="s">
        <v>1074</v>
      </c>
      <c r="I1688">
        <v>137829</v>
      </c>
      <c r="J1688">
        <v>10</v>
      </c>
      <c r="K1688">
        <v>10</v>
      </c>
      <c r="L1688" t="e">
        <v>#N/A</v>
      </c>
      <c r="M1688" t="e">
        <v>#N/A</v>
      </c>
      <c r="N1688">
        <v>10</v>
      </c>
      <c r="O1688">
        <v>10</v>
      </c>
      <c r="P1688">
        <v>1.1000000000000001</v>
      </c>
      <c r="Q1688" s="4">
        <v>11</v>
      </c>
    </row>
    <row r="1689" spans="1:17" x14ac:dyDescent="0.25">
      <c r="A1689">
        <v>935</v>
      </c>
      <c r="B1689" t="s">
        <v>143</v>
      </c>
      <c r="C1689">
        <v>137838</v>
      </c>
      <c r="D1689" t="s">
        <v>4802</v>
      </c>
      <c r="E1689" s="3" t="s">
        <v>4783</v>
      </c>
      <c r="F1689">
        <v>40940</v>
      </c>
      <c r="G1689" t="e">
        <v>#N/A</v>
      </c>
      <c r="H1689" t="s">
        <v>1640</v>
      </c>
      <c r="I1689">
        <v>137838</v>
      </c>
      <c r="J1689">
        <v>105</v>
      </c>
      <c r="K1689">
        <v>105</v>
      </c>
      <c r="L1689" t="e">
        <v>#N/A</v>
      </c>
      <c r="M1689" t="e">
        <v>#N/A</v>
      </c>
      <c r="N1689">
        <v>105</v>
      </c>
      <c r="O1689">
        <v>105</v>
      </c>
      <c r="P1689">
        <v>0</v>
      </c>
      <c r="Q1689" s="4">
        <v>10</v>
      </c>
    </row>
    <row r="1690" spans="1:17" x14ac:dyDescent="0.25">
      <c r="A1690">
        <v>371</v>
      </c>
      <c r="B1690" t="s">
        <v>56</v>
      </c>
      <c r="C1690">
        <v>137842</v>
      </c>
      <c r="D1690" t="s">
        <v>5852</v>
      </c>
      <c r="E1690" s="3" t="s">
        <v>4777</v>
      </c>
      <c r="F1690">
        <v>40940</v>
      </c>
      <c r="G1690" t="e">
        <v>#N/A</v>
      </c>
      <c r="H1690" t="s">
        <v>5853</v>
      </c>
      <c r="I1690">
        <v>137842</v>
      </c>
      <c r="J1690">
        <v>3</v>
      </c>
      <c r="K1690">
        <v>3</v>
      </c>
      <c r="L1690" t="e">
        <v>#N/A</v>
      </c>
      <c r="M1690" t="e">
        <v>#N/A</v>
      </c>
      <c r="N1690">
        <v>3</v>
      </c>
      <c r="O1690">
        <v>3</v>
      </c>
      <c r="P1690">
        <v>1</v>
      </c>
      <c r="Q1690" s="4">
        <v>11</v>
      </c>
    </row>
    <row r="1691" spans="1:17" x14ac:dyDescent="0.25">
      <c r="A1691">
        <v>314</v>
      </c>
      <c r="B1691" t="s">
        <v>84</v>
      </c>
      <c r="C1691">
        <v>137848</v>
      </c>
      <c r="D1691" t="s">
        <v>4026</v>
      </c>
      <c r="E1691" s="3" t="s">
        <v>4777</v>
      </c>
      <c r="F1691">
        <v>40940</v>
      </c>
      <c r="G1691" t="e">
        <v>#N/A</v>
      </c>
      <c r="H1691" t="s">
        <v>505</v>
      </c>
      <c r="I1691">
        <v>137848</v>
      </c>
      <c r="J1691">
        <v>17</v>
      </c>
      <c r="K1691">
        <v>6</v>
      </c>
      <c r="L1691" t="e">
        <v>#N/A</v>
      </c>
      <c r="M1691" t="e">
        <v>#N/A</v>
      </c>
      <c r="N1691">
        <v>17</v>
      </c>
      <c r="O1691">
        <v>6</v>
      </c>
      <c r="P1691">
        <v>1.1000000000000001</v>
      </c>
      <c r="Q1691" s="4">
        <v>11</v>
      </c>
    </row>
    <row r="1692" spans="1:17" x14ac:dyDescent="0.25">
      <c r="A1692">
        <v>936</v>
      </c>
      <c r="B1692" t="s">
        <v>145</v>
      </c>
      <c r="C1692">
        <v>137855</v>
      </c>
      <c r="D1692" t="s">
        <v>4214</v>
      </c>
      <c r="E1692" s="3" t="s">
        <v>4777</v>
      </c>
      <c r="F1692">
        <v>40940</v>
      </c>
      <c r="G1692" t="e">
        <v>#N/A</v>
      </c>
      <c r="H1692" t="s">
        <v>797</v>
      </c>
      <c r="I1692">
        <v>137855</v>
      </c>
      <c r="J1692">
        <v>20</v>
      </c>
      <c r="K1692">
        <v>20</v>
      </c>
      <c r="L1692" t="e">
        <v>#N/A</v>
      </c>
      <c r="M1692" t="e">
        <v>#N/A</v>
      </c>
      <c r="N1692">
        <v>20</v>
      </c>
      <c r="O1692">
        <v>20</v>
      </c>
      <c r="P1692">
        <v>1.06</v>
      </c>
      <c r="Q1692" s="4">
        <v>11</v>
      </c>
    </row>
    <row r="1693" spans="1:17" x14ac:dyDescent="0.25">
      <c r="A1693">
        <v>314</v>
      </c>
      <c r="B1693" t="s">
        <v>84</v>
      </c>
      <c r="C1693">
        <v>137859</v>
      </c>
      <c r="D1693" t="s">
        <v>4025</v>
      </c>
      <c r="E1693" s="3" t="s">
        <v>4777</v>
      </c>
      <c r="F1693">
        <v>40940</v>
      </c>
      <c r="G1693" t="e">
        <v>#N/A</v>
      </c>
      <c r="H1693" t="s">
        <v>504</v>
      </c>
      <c r="I1693">
        <v>137859</v>
      </c>
      <c r="J1693">
        <v>20</v>
      </c>
      <c r="K1693">
        <v>20</v>
      </c>
      <c r="L1693" t="e">
        <v>#N/A</v>
      </c>
      <c r="M1693" t="e">
        <v>#N/A</v>
      </c>
      <c r="N1693">
        <v>20</v>
      </c>
      <c r="O1693">
        <v>20</v>
      </c>
      <c r="P1693">
        <v>1.1000000000000001</v>
      </c>
      <c r="Q1693" s="4">
        <v>11</v>
      </c>
    </row>
    <row r="1694" spans="1:17" x14ac:dyDescent="0.25">
      <c r="A1694">
        <v>873</v>
      </c>
      <c r="B1694" t="s">
        <v>43</v>
      </c>
      <c r="C1694">
        <v>137867</v>
      </c>
      <c r="D1694" t="s">
        <v>3482</v>
      </c>
      <c r="E1694" s="3" t="s">
        <v>4700</v>
      </c>
      <c r="F1694">
        <v>41061</v>
      </c>
      <c r="G1694" t="e">
        <v>#N/A</v>
      </c>
      <c r="H1694" t="s">
        <v>1638</v>
      </c>
      <c r="I1694">
        <v>137867</v>
      </c>
      <c r="J1694">
        <v>27</v>
      </c>
      <c r="K1694">
        <v>25</v>
      </c>
      <c r="L1694" t="e">
        <v>#N/A</v>
      </c>
      <c r="M1694" t="e">
        <v>#N/A</v>
      </c>
      <c r="N1694">
        <v>27</v>
      </c>
      <c r="O1694">
        <v>25</v>
      </c>
      <c r="P1694">
        <v>1.01</v>
      </c>
      <c r="Q1694" s="4">
        <v>11</v>
      </c>
    </row>
    <row r="1695" spans="1:17" x14ac:dyDescent="0.25">
      <c r="A1695">
        <v>919</v>
      </c>
      <c r="B1695" t="s">
        <v>76</v>
      </c>
      <c r="C1695">
        <v>137872</v>
      </c>
      <c r="D1695" t="s">
        <v>3521</v>
      </c>
      <c r="E1695" s="3" t="s">
        <v>4777</v>
      </c>
      <c r="F1695">
        <v>40940</v>
      </c>
      <c r="G1695" t="e">
        <v>#N/A</v>
      </c>
      <c r="H1695" t="s">
        <v>406</v>
      </c>
      <c r="I1695">
        <v>137872</v>
      </c>
      <c r="J1695">
        <v>20</v>
      </c>
      <c r="K1695">
        <v>20</v>
      </c>
      <c r="L1695" t="e">
        <v>#N/A</v>
      </c>
      <c r="M1695" t="e">
        <v>#N/A</v>
      </c>
      <c r="N1695">
        <v>20</v>
      </c>
      <c r="O1695">
        <v>20</v>
      </c>
      <c r="P1695">
        <v>1.05</v>
      </c>
      <c r="Q1695" s="4">
        <v>11</v>
      </c>
    </row>
    <row r="1696" spans="1:17" x14ac:dyDescent="0.25">
      <c r="A1696">
        <v>940</v>
      </c>
      <c r="B1696" t="s">
        <v>106</v>
      </c>
      <c r="C1696">
        <v>137875</v>
      </c>
      <c r="D1696" t="s">
        <v>4803</v>
      </c>
      <c r="E1696" s="3" t="s">
        <v>4783</v>
      </c>
      <c r="F1696">
        <v>40940</v>
      </c>
      <c r="G1696" t="e">
        <v>#N/A</v>
      </c>
      <c r="H1696" t="s">
        <v>880</v>
      </c>
      <c r="I1696">
        <v>137875</v>
      </c>
      <c r="J1696">
        <v>156</v>
      </c>
      <c r="K1696">
        <v>163</v>
      </c>
      <c r="L1696" t="e">
        <v>#N/A</v>
      </c>
      <c r="M1696" t="e">
        <v>#N/A</v>
      </c>
      <c r="N1696">
        <v>156</v>
      </c>
      <c r="O1696">
        <v>163</v>
      </c>
      <c r="P1696">
        <v>0</v>
      </c>
      <c r="Q1696" s="4">
        <v>10</v>
      </c>
    </row>
    <row r="1697" spans="1:17" x14ac:dyDescent="0.25">
      <c r="A1697">
        <v>874</v>
      </c>
      <c r="B1697" t="s">
        <v>115</v>
      </c>
      <c r="C1697">
        <v>137880</v>
      </c>
      <c r="D1697" t="s">
        <v>3570</v>
      </c>
      <c r="E1697" s="3" t="s">
        <v>4700</v>
      </c>
      <c r="F1697">
        <v>41000</v>
      </c>
      <c r="G1697" t="e">
        <v>#N/A</v>
      </c>
      <c r="H1697" t="s">
        <v>5528</v>
      </c>
      <c r="I1697">
        <v>137880</v>
      </c>
      <c r="J1697" t="e">
        <v>#N/A</v>
      </c>
      <c r="K1697">
        <v>8</v>
      </c>
      <c r="L1697" t="e">
        <v>#N/A</v>
      </c>
      <c r="M1697" t="e">
        <v>#N/A</v>
      </c>
      <c r="N1697">
        <v>0</v>
      </c>
      <c r="O1697">
        <v>8</v>
      </c>
      <c r="P1697">
        <v>1.01</v>
      </c>
      <c r="Q1697" s="4">
        <v>11</v>
      </c>
    </row>
    <row r="1698" spans="1:17" x14ac:dyDescent="0.25">
      <c r="A1698">
        <v>886</v>
      </c>
      <c r="B1698" t="s">
        <v>82</v>
      </c>
      <c r="C1698">
        <v>137883</v>
      </c>
      <c r="D1698" t="s">
        <v>4804</v>
      </c>
      <c r="E1698" s="3" t="s">
        <v>4783</v>
      </c>
      <c r="F1698">
        <v>40940</v>
      </c>
      <c r="G1698" t="e">
        <v>#N/A</v>
      </c>
      <c r="H1698" t="s">
        <v>911</v>
      </c>
      <c r="I1698">
        <v>137883</v>
      </c>
      <c r="J1698">
        <v>363</v>
      </c>
      <c r="K1698">
        <v>363</v>
      </c>
      <c r="L1698" t="e">
        <v>#N/A</v>
      </c>
      <c r="M1698" t="e">
        <v>#N/A</v>
      </c>
      <c r="N1698">
        <v>363</v>
      </c>
      <c r="O1698">
        <v>363</v>
      </c>
      <c r="P1698">
        <v>0</v>
      </c>
      <c r="Q1698" s="4">
        <v>10</v>
      </c>
    </row>
    <row r="1699" spans="1:17" x14ac:dyDescent="0.25">
      <c r="A1699">
        <v>823</v>
      </c>
      <c r="B1699" t="s">
        <v>45</v>
      </c>
      <c r="C1699">
        <v>137896</v>
      </c>
      <c r="D1699" t="s">
        <v>4805</v>
      </c>
      <c r="E1699" s="3" t="s">
        <v>4783</v>
      </c>
      <c r="F1699">
        <v>40969</v>
      </c>
      <c r="G1699" t="e">
        <v>#N/A</v>
      </c>
      <c r="H1699" t="s">
        <v>1732</v>
      </c>
      <c r="I1699">
        <v>137896</v>
      </c>
      <c r="J1699">
        <v>167</v>
      </c>
      <c r="K1699">
        <v>167</v>
      </c>
      <c r="L1699" t="e">
        <v>#N/A</v>
      </c>
      <c r="M1699" t="e">
        <v>#N/A</v>
      </c>
      <c r="N1699">
        <v>167</v>
      </c>
      <c r="O1699">
        <v>167</v>
      </c>
      <c r="P1699">
        <v>0</v>
      </c>
      <c r="Q1699" s="4">
        <v>10</v>
      </c>
    </row>
    <row r="1700" spans="1:17" x14ac:dyDescent="0.25">
      <c r="A1700">
        <v>855</v>
      </c>
      <c r="B1700" t="s">
        <v>91</v>
      </c>
      <c r="C1700">
        <v>137905</v>
      </c>
      <c r="D1700" t="s">
        <v>4806</v>
      </c>
      <c r="E1700" s="3" t="s">
        <v>4783</v>
      </c>
      <c r="F1700">
        <v>40969</v>
      </c>
      <c r="G1700" t="e">
        <v>#N/A</v>
      </c>
      <c r="H1700" t="s">
        <v>661</v>
      </c>
      <c r="I1700">
        <v>137905</v>
      </c>
      <c r="J1700">
        <v>275</v>
      </c>
      <c r="K1700">
        <v>284</v>
      </c>
      <c r="L1700" t="e">
        <v>#N/A</v>
      </c>
      <c r="M1700" t="e">
        <v>#N/A</v>
      </c>
      <c r="N1700">
        <v>275</v>
      </c>
      <c r="O1700">
        <v>284</v>
      </c>
      <c r="P1700">
        <v>0</v>
      </c>
      <c r="Q1700" s="4">
        <v>10</v>
      </c>
    </row>
    <row r="1701" spans="1:17" x14ac:dyDescent="0.25">
      <c r="A1701">
        <v>313</v>
      </c>
      <c r="B1701" t="s">
        <v>78</v>
      </c>
      <c r="C1701">
        <v>137907</v>
      </c>
      <c r="D1701" t="s">
        <v>5854</v>
      </c>
      <c r="E1701" s="3" t="s">
        <v>4777</v>
      </c>
      <c r="F1701">
        <v>40969</v>
      </c>
      <c r="G1701" t="e">
        <v>#N/A</v>
      </c>
      <c r="H1701" t="s">
        <v>5855</v>
      </c>
      <c r="I1701">
        <v>137907</v>
      </c>
      <c r="J1701" t="e">
        <v>#N/A</v>
      </c>
      <c r="K1701">
        <v>3</v>
      </c>
      <c r="L1701" t="e">
        <v>#N/A</v>
      </c>
      <c r="M1701" t="e">
        <v>#N/A</v>
      </c>
      <c r="N1701">
        <v>0</v>
      </c>
      <c r="O1701">
        <v>3</v>
      </c>
      <c r="P1701">
        <v>1.1000000000000001</v>
      </c>
      <c r="Q1701" s="4">
        <v>11</v>
      </c>
    </row>
    <row r="1702" spans="1:17" x14ac:dyDescent="0.25">
      <c r="A1702">
        <v>831</v>
      </c>
      <c r="B1702" t="s">
        <v>53</v>
      </c>
      <c r="C1702">
        <v>137911</v>
      </c>
      <c r="D1702" t="s">
        <v>3387</v>
      </c>
      <c r="E1702" s="3" t="s">
        <v>4777</v>
      </c>
      <c r="F1702">
        <v>40969</v>
      </c>
      <c r="G1702" t="e">
        <v>#N/A</v>
      </c>
      <c r="H1702" t="s">
        <v>263</v>
      </c>
      <c r="I1702">
        <v>137911</v>
      </c>
      <c r="J1702">
        <v>26</v>
      </c>
      <c r="K1702">
        <v>20</v>
      </c>
      <c r="L1702" t="e">
        <v>#N/A</v>
      </c>
      <c r="M1702" t="e">
        <v>#N/A</v>
      </c>
      <c r="N1702">
        <v>26</v>
      </c>
      <c r="O1702">
        <v>20</v>
      </c>
      <c r="P1702">
        <v>1</v>
      </c>
      <c r="Q1702" s="4">
        <v>11</v>
      </c>
    </row>
    <row r="1703" spans="1:17" x14ac:dyDescent="0.25">
      <c r="A1703">
        <v>892</v>
      </c>
      <c r="B1703" t="s">
        <v>111</v>
      </c>
      <c r="C1703">
        <v>137915</v>
      </c>
      <c r="D1703" t="s">
        <v>4807</v>
      </c>
      <c r="E1703" s="3" t="s">
        <v>4783</v>
      </c>
      <c r="F1703">
        <v>40969</v>
      </c>
      <c r="G1703" t="e">
        <v>#N/A</v>
      </c>
      <c r="H1703" t="s">
        <v>1035</v>
      </c>
      <c r="I1703">
        <v>137915</v>
      </c>
      <c r="J1703">
        <v>169</v>
      </c>
      <c r="K1703">
        <v>189</v>
      </c>
      <c r="L1703" t="e">
        <v>#N/A</v>
      </c>
      <c r="M1703" t="e">
        <v>#N/A</v>
      </c>
      <c r="N1703">
        <v>169</v>
      </c>
      <c r="O1703">
        <v>189</v>
      </c>
      <c r="P1703">
        <v>0</v>
      </c>
      <c r="Q1703" s="4">
        <v>10</v>
      </c>
    </row>
    <row r="1704" spans="1:17" x14ac:dyDescent="0.25">
      <c r="A1704">
        <v>356</v>
      </c>
      <c r="B1704" t="s">
        <v>140</v>
      </c>
      <c r="C1704">
        <v>137923</v>
      </c>
      <c r="D1704" t="s">
        <v>3860</v>
      </c>
      <c r="E1704" s="3" t="s">
        <v>4777</v>
      </c>
      <c r="F1704">
        <v>40969</v>
      </c>
      <c r="G1704" t="e">
        <v>#N/A</v>
      </c>
      <c r="H1704" t="s">
        <v>765</v>
      </c>
      <c r="I1704">
        <v>137923</v>
      </c>
      <c r="J1704">
        <v>11</v>
      </c>
      <c r="K1704">
        <v>6</v>
      </c>
      <c r="L1704" t="e">
        <v>#N/A</v>
      </c>
      <c r="M1704" t="e">
        <v>#N/A</v>
      </c>
      <c r="N1704">
        <v>11</v>
      </c>
      <c r="O1704">
        <v>6</v>
      </c>
      <c r="P1704">
        <v>1.01</v>
      </c>
      <c r="Q1704" s="4">
        <v>11</v>
      </c>
    </row>
    <row r="1705" spans="1:17" x14ac:dyDescent="0.25">
      <c r="A1705">
        <v>313</v>
      </c>
      <c r="B1705" t="s">
        <v>78</v>
      </c>
      <c r="C1705">
        <v>137928</v>
      </c>
      <c r="D1705" t="s">
        <v>5856</v>
      </c>
      <c r="E1705" s="3" t="s">
        <v>4777</v>
      </c>
      <c r="F1705">
        <v>40969</v>
      </c>
      <c r="G1705" t="e">
        <v>#N/A</v>
      </c>
      <c r="H1705" t="s">
        <v>5857</v>
      </c>
      <c r="I1705">
        <v>137928</v>
      </c>
      <c r="J1705">
        <v>2</v>
      </c>
      <c r="K1705">
        <v>1</v>
      </c>
      <c r="L1705" t="e">
        <v>#N/A</v>
      </c>
      <c r="M1705" t="e">
        <v>#N/A</v>
      </c>
      <c r="N1705">
        <v>2</v>
      </c>
      <c r="O1705">
        <v>1</v>
      </c>
      <c r="P1705">
        <v>1.1000000000000001</v>
      </c>
      <c r="Q1705" s="4">
        <v>11</v>
      </c>
    </row>
    <row r="1706" spans="1:17" x14ac:dyDescent="0.25">
      <c r="A1706">
        <v>305</v>
      </c>
      <c r="B1706" t="s">
        <v>39</v>
      </c>
      <c r="C1706">
        <v>137930</v>
      </c>
      <c r="D1706" t="s">
        <v>3948</v>
      </c>
      <c r="E1706" s="3" t="s">
        <v>4777</v>
      </c>
      <c r="F1706">
        <v>40969</v>
      </c>
      <c r="G1706" t="e">
        <v>#N/A</v>
      </c>
      <c r="H1706" t="s">
        <v>1678</v>
      </c>
      <c r="I1706">
        <v>137930</v>
      </c>
      <c r="J1706">
        <v>30</v>
      </c>
      <c r="K1706">
        <v>30</v>
      </c>
      <c r="L1706" t="e">
        <v>#N/A</v>
      </c>
      <c r="M1706" t="e">
        <v>#N/A</v>
      </c>
      <c r="N1706">
        <v>30</v>
      </c>
      <c r="O1706">
        <v>30</v>
      </c>
      <c r="P1706">
        <v>1.08</v>
      </c>
      <c r="Q1706" s="4">
        <v>11</v>
      </c>
    </row>
    <row r="1707" spans="1:17" x14ac:dyDescent="0.25">
      <c r="A1707">
        <v>825</v>
      </c>
      <c r="B1707" t="s">
        <v>40</v>
      </c>
      <c r="C1707">
        <v>137934</v>
      </c>
      <c r="D1707" t="s">
        <v>4077</v>
      </c>
      <c r="E1707" s="3" t="s">
        <v>4783</v>
      </c>
      <c r="F1707">
        <v>40969</v>
      </c>
      <c r="G1707" t="e">
        <v>#N/A</v>
      </c>
      <c r="H1707" t="s">
        <v>260</v>
      </c>
      <c r="I1707">
        <v>137934</v>
      </c>
      <c r="J1707">
        <v>155</v>
      </c>
      <c r="K1707">
        <v>165</v>
      </c>
      <c r="L1707" t="e">
        <v>#N/A</v>
      </c>
      <c r="M1707" t="e">
        <v>#N/A</v>
      </c>
      <c r="N1707">
        <v>155</v>
      </c>
      <c r="O1707">
        <v>165</v>
      </c>
      <c r="P1707">
        <v>0</v>
      </c>
      <c r="Q1707" s="4">
        <v>10</v>
      </c>
    </row>
    <row r="1708" spans="1:17" x14ac:dyDescent="0.25">
      <c r="A1708">
        <v>823</v>
      </c>
      <c r="B1708" t="s">
        <v>45</v>
      </c>
      <c r="C1708">
        <v>137941</v>
      </c>
      <c r="D1708" t="s">
        <v>3488</v>
      </c>
      <c r="E1708" s="3" t="s">
        <v>4777</v>
      </c>
      <c r="F1708">
        <v>40969</v>
      </c>
      <c r="G1708" t="e">
        <v>#N/A</v>
      </c>
      <c r="H1708" t="s">
        <v>744</v>
      </c>
      <c r="I1708">
        <v>137941</v>
      </c>
      <c r="J1708">
        <v>5</v>
      </c>
      <c r="K1708">
        <v>5</v>
      </c>
      <c r="L1708" t="e">
        <v>#N/A</v>
      </c>
      <c r="M1708" t="e">
        <v>#N/A</v>
      </c>
      <c r="N1708">
        <v>5</v>
      </c>
      <c r="O1708">
        <v>5</v>
      </c>
      <c r="P1708">
        <v>1.02</v>
      </c>
      <c r="Q1708" s="4">
        <v>11</v>
      </c>
    </row>
    <row r="1709" spans="1:17" x14ac:dyDescent="0.25">
      <c r="A1709">
        <v>823</v>
      </c>
      <c r="B1709" t="s">
        <v>45</v>
      </c>
      <c r="C1709">
        <v>137947</v>
      </c>
      <c r="D1709" t="s">
        <v>3486</v>
      </c>
      <c r="E1709" s="3" t="s">
        <v>4777</v>
      </c>
      <c r="F1709">
        <v>40969</v>
      </c>
      <c r="G1709" t="e">
        <v>#N/A</v>
      </c>
      <c r="H1709" t="s">
        <v>329</v>
      </c>
      <c r="I1709">
        <v>137947</v>
      </c>
      <c r="J1709">
        <v>12</v>
      </c>
      <c r="K1709">
        <v>12</v>
      </c>
      <c r="L1709" t="e">
        <v>#N/A</v>
      </c>
      <c r="M1709" t="e">
        <v>#N/A</v>
      </c>
      <c r="N1709">
        <v>12</v>
      </c>
      <c r="O1709">
        <v>12</v>
      </c>
      <c r="P1709">
        <v>1.02</v>
      </c>
      <c r="Q1709" s="4">
        <v>11</v>
      </c>
    </row>
    <row r="1710" spans="1:17" x14ac:dyDescent="0.25">
      <c r="A1710">
        <v>823</v>
      </c>
      <c r="B1710" t="s">
        <v>45</v>
      </c>
      <c r="C1710">
        <v>137948</v>
      </c>
      <c r="D1710" t="s">
        <v>3493</v>
      </c>
      <c r="E1710" s="3" t="s">
        <v>4777</v>
      </c>
      <c r="F1710">
        <v>40969</v>
      </c>
      <c r="G1710" t="e">
        <v>#N/A</v>
      </c>
      <c r="H1710" t="s">
        <v>1299</v>
      </c>
      <c r="I1710">
        <v>137948</v>
      </c>
      <c r="J1710">
        <v>27</v>
      </c>
      <c r="K1710">
        <v>24</v>
      </c>
      <c r="L1710" t="e">
        <v>#N/A</v>
      </c>
      <c r="M1710" t="e">
        <v>#N/A</v>
      </c>
      <c r="N1710">
        <v>27</v>
      </c>
      <c r="O1710">
        <v>24</v>
      </c>
      <c r="P1710">
        <v>1.02</v>
      </c>
      <c r="Q1710" s="4">
        <v>11</v>
      </c>
    </row>
    <row r="1711" spans="1:17" x14ac:dyDescent="0.25">
      <c r="A1711">
        <v>303</v>
      </c>
      <c r="B1711" t="s">
        <v>28</v>
      </c>
      <c r="C1711">
        <v>137965</v>
      </c>
      <c r="D1711" t="s">
        <v>3914</v>
      </c>
      <c r="E1711" s="3" t="s">
        <v>4777</v>
      </c>
      <c r="F1711">
        <v>41000</v>
      </c>
      <c r="G1711" t="e">
        <v>#N/A</v>
      </c>
      <c r="H1711" t="s">
        <v>338</v>
      </c>
      <c r="I1711">
        <v>137965</v>
      </c>
      <c r="J1711">
        <v>25</v>
      </c>
      <c r="K1711">
        <v>25</v>
      </c>
      <c r="L1711" t="e">
        <v>#N/A</v>
      </c>
      <c r="M1711" t="e">
        <v>#N/A</v>
      </c>
      <c r="N1711">
        <v>25</v>
      </c>
      <c r="O1711">
        <v>25</v>
      </c>
      <c r="P1711">
        <v>1.08</v>
      </c>
      <c r="Q1711" s="4">
        <v>11</v>
      </c>
    </row>
    <row r="1712" spans="1:17" x14ac:dyDescent="0.25">
      <c r="A1712">
        <v>931</v>
      </c>
      <c r="B1712" t="s">
        <v>114</v>
      </c>
      <c r="C1712">
        <v>137970</v>
      </c>
      <c r="D1712" t="s">
        <v>4177</v>
      </c>
      <c r="E1712" s="3" t="s">
        <v>4777</v>
      </c>
      <c r="F1712">
        <v>41000</v>
      </c>
      <c r="G1712" t="e">
        <v>#N/A</v>
      </c>
      <c r="H1712" t="s">
        <v>1495</v>
      </c>
      <c r="I1712">
        <v>137970</v>
      </c>
      <c r="J1712">
        <v>30</v>
      </c>
      <c r="K1712">
        <v>30</v>
      </c>
      <c r="L1712" t="e">
        <v>#N/A</v>
      </c>
      <c r="M1712" t="e">
        <v>#N/A</v>
      </c>
      <c r="N1712">
        <v>30</v>
      </c>
      <c r="O1712">
        <v>30</v>
      </c>
      <c r="P1712">
        <v>1.02</v>
      </c>
      <c r="Q1712" s="4">
        <v>11</v>
      </c>
    </row>
    <row r="1713" spans="1:17" x14ac:dyDescent="0.25">
      <c r="A1713">
        <v>855</v>
      </c>
      <c r="B1713" t="s">
        <v>91</v>
      </c>
      <c r="C1713">
        <v>137983</v>
      </c>
      <c r="D1713" t="s">
        <v>3438</v>
      </c>
      <c r="E1713" s="3" t="s">
        <v>4777</v>
      </c>
      <c r="F1713">
        <v>41000</v>
      </c>
      <c r="G1713" t="e">
        <v>#N/A</v>
      </c>
      <c r="H1713" t="s">
        <v>1812</v>
      </c>
      <c r="I1713">
        <v>137983</v>
      </c>
      <c r="J1713">
        <v>21</v>
      </c>
      <c r="K1713">
        <v>30</v>
      </c>
      <c r="L1713" t="e">
        <v>#N/A</v>
      </c>
      <c r="M1713" t="e">
        <v>#N/A</v>
      </c>
      <c r="N1713">
        <v>21</v>
      </c>
      <c r="O1713">
        <v>30</v>
      </c>
      <c r="P1713">
        <v>1</v>
      </c>
      <c r="Q1713" s="4">
        <v>11</v>
      </c>
    </row>
    <row r="1714" spans="1:17" x14ac:dyDescent="0.25">
      <c r="A1714">
        <v>855</v>
      </c>
      <c r="B1714" t="s">
        <v>91</v>
      </c>
      <c r="C1714">
        <v>137984</v>
      </c>
      <c r="D1714" t="s">
        <v>3437</v>
      </c>
      <c r="E1714" s="3" t="s">
        <v>4777</v>
      </c>
      <c r="F1714">
        <v>41000</v>
      </c>
      <c r="G1714" t="e">
        <v>#N/A</v>
      </c>
      <c r="H1714" t="s">
        <v>1769</v>
      </c>
      <c r="I1714">
        <v>137984</v>
      </c>
      <c r="J1714">
        <v>7</v>
      </c>
      <c r="K1714">
        <v>4</v>
      </c>
      <c r="L1714" t="e">
        <v>#N/A</v>
      </c>
      <c r="M1714" t="e">
        <v>#N/A</v>
      </c>
      <c r="N1714">
        <v>7</v>
      </c>
      <c r="O1714">
        <v>4</v>
      </c>
      <c r="P1714">
        <v>1</v>
      </c>
      <c r="Q1714" s="4">
        <v>11</v>
      </c>
    </row>
    <row r="1715" spans="1:17" x14ac:dyDescent="0.25">
      <c r="A1715">
        <v>304</v>
      </c>
      <c r="B1715" t="s">
        <v>36</v>
      </c>
      <c r="C1715">
        <v>137994</v>
      </c>
      <c r="D1715" t="s">
        <v>5858</v>
      </c>
      <c r="E1715" s="3" t="s">
        <v>4777</v>
      </c>
      <c r="F1715">
        <v>41000</v>
      </c>
      <c r="G1715" t="e">
        <v>#N/A</v>
      </c>
      <c r="H1715" t="s">
        <v>5859</v>
      </c>
      <c r="I1715">
        <v>137994</v>
      </c>
      <c r="J1715" t="e">
        <v>#N/A</v>
      </c>
      <c r="K1715">
        <v>2</v>
      </c>
      <c r="L1715" t="e">
        <v>#N/A</v>
      </c>
      <c r="M1715" t="e">
        <v>#N/A</v>
      </c>
      <c r="N1715">
        <v>0</v>
      </c>
      <c r="O1715">
        <v>2</v>
      </c>
      <c r="P1715">
        <v>1.1399999999999999</v>
      </c>
      <c r="Q1715" s="4">
        <v>11</v>
      </c>
    </row>
    <row r="1716" spans="1:17" x14ac:dyDescent="0.25">
      <c r="A1716">
        <v>313</v>
      </c>
      <c r="B1716" t="s">
        <v>78</v>
      </c>
      <c r="C1716">
        <v>137995</v>
      </c>
      <c r="D1716" t="s">
        <v>5860</v>
      </c>
      <c r="E1716" s="3" t="s">
        <v>4777</v>
      </c>
      <c r="F1716">
        <v>41000</v>
      </c>
      <c r="G1716" t="e">
        <v>#N/A</v>
      </c>
      <c r="H1716" t="s">
        <v>5861</v>
      </c>
      <c r="I1716">
        <v>137995</v>
      </c>
      <c r="J1716">
        <v>7</v>
      </c>
      <c r="K1716">
        <v>3</v>
      </c>
      <c r="L1716" t="e">
        <v>#N/A</v>
      </c>
      <c r="M1716" t="e">
        <v>#N/A</v>
      </c>
      <c r="N1716">
        <v>7</v>
      </c>
      <c r="O1716">
        <v>3</v>
      </c>
      <c r="P1716">
        <v>1.1000000000000001</v>
      </c>
      <c r="Q1716" s="4">
        <v>11</v>
      </c>
    </row>
    <row r="1717" spans="1:17" x14ac:dyDescent="0.25">
      <c r="A1717">
        <v>919</v>
      </c>
      <c r="B1717" t="s">
        <v>76</v>
      </c>
      <c r="C1717">
        <v>137997</v>
      </c>
      <c r="D1717" t="s">
        <v>4808</v>
      </c>
      <c r="E1717" s="3" t="s">
        <v>4783</v>
      </c>
      <c r="F1717">
        <v>41000</v>
      </c>
      <c r="G1717" t="e">
        <v>#N/A</v>
      </c>
      <c r="H1717" t="s">
        <v>1805</v>
      </c>
      <c r="I1717">
        <v>137997</v>
      </c>
      <c r="J1717">
        <v>125</v>
      </c>
      <c r="K1717">
        <v>125</v>
      </c>
      <c r="L1717" t="e">
        <v>#N/A</v>
      </c>
      <c r="M1717" t="e">
        <v>#N/A</v>
      </c>
      <c r="N1717">
        <v>125</v>
      </c>
      <c r="O1717">
        <v>125</v>
      </c>
      <c r="P1717">
        <v>0</v>
      </c>
      <c r="Q1717" s="4">
        <v>10</v>
      </c>
    </row>
    <row r="1718" spans="1:17" x14ac:dyDescent="0.25">
      <c r="A1718">
        <v>839</v>
      </c>
      <c r="B1718" t="s">
        <v>33</v>
      </c>
      <c r="C1718">
        <v>137998</v>
      </c>
      <c r="D1718" t="s">
        <v>4809</v>
      </c>
      <c r="E1718" s="3" t="s">
        <v>4783</v>
      </c>
      <c r="F1718">
        <v>41000</v>
      </c>
      <c r="G1718" t="e">
        <v>#N/A</v>
      </c>
      <c r="H1718" t="s">
        <v>1668</v>
      </c>
      <c r="I1718">
        <v>137998</v>
      </c>
      <c r="J1718">
        <v>158</v>
      </c>
      <c r="K1718">
        <v>158</v>
      </c>
      <c r="L1718" t="e">
        <v>#N/A</v>
      </c>
      <c r="M1718" t="e">
        <v>#N/A</v>
      </c>
      <c r="N1718">
        <v>158</v>
      </c>
      <c r="O1718">
        <v>158</v>
      </c>
      <c r="P1718">
        <v>0</v>
      </c>
      <c r="Q1718" s="4">
        <v>10</v>
      </c>
    </row>
    <row r="1719" spans="1:17" x14ac:dyDescent="0.25">
      <c r="A1719">
        <v>895</v>
      </c>
      <c r="B1719" t="s">
        <v>46</v>
      </c>
      <c r="C1719">
        <v>138002</v>
      </c>
      <c r="D1719" t="s">
        <v>5862</v>
      </c>
      <c r="E1719" s="3" t="s">
        <v>4777</v>
      </c>
      <c r="F1719">
        <v>41000</v>
      </c>
      <c r="G1719" t="e">
        <v>#N/A</v>
      </c>
      <c r="H1719" t="s">
        <v>5863</v>
      </c>
      <c r="I1719">
        <v>138002</v>
      </c>
      <c r="J1719">
        <v>1</v>
      </c>
      <c r="K1719">
        <v>5</v>
      </c>
      <c r="L1719" t="e">
        <v>#N/A</v>
      </c>
      <c r="M1719" t="e">
        <v>#N/A</v>
      </c>
      <c r="N1719">
        <v>1</v>
      </c>
      <c r="O1719">
        <v>5</v>
      </c>
      <c r="P1719">
        <v>1</v>
      </c>
      <c r="Q1719" s="4">
        <v>11</v>
      </c>
    </row>
    <row r="1720" spans="1:17" x14ac:dyDescent="0.25">
      <c r="A1720">
        <v>871</v>
      </c>
      <c r="B1720" t="s">
        <v>130</v>
      </c>
      <c r="C1720">
        <v>138012</v>
      </c>
      <c r="D1720" t="s">
        <v>4106</v>
      </c>
      <c r="E1720" s="3" t="s">
        <v>4777</v>
      </c>
      <c r="F1720">
        <v>41000</v>
      </c>
      <c r="G1720" t="e">
        <v>#N/A</v>
      </c>
      <c r="H1720" t="s">
        <v>1623</v>
      </c>
      <c r="I1720">
        <v>138012</v>
      </c>
      <c r="J1720">
        <v>13</v>
      </c>
      <c r="K1720">
        <v>13</v>
      </c>
      <c r="L1720" t="e">
        <v>#N/A</v>
      </c>
      <c r="M1720" t="e">
        <v>#N/A</v>
      </c>
      <c r="N1720">
        <v>13</v>
      </c>
      <c r="O1720">
        <v>13</v>
      </c>
      <c r="P1720">
        <v>1.06</v>
      </c>
      <c r="Q1720" s="4">
        <v>11</v>
      </c>
    </row>
    <row r="1721" spans="1:17" x14ac:dyDescent="0.25">
      <c r="A1721">
        <v>865</v>
      </c>
      <c r="B1721" t="s">
        <v>166</v>
      </c>
      <c r="C1721">
        <v>138020</v>
      </c>
      <c r="D1721" t="s">
        <v>4404</v>
      </c>
      <c r="E1721" s="3" t="s">
        <v>4777</v>
      </c>
      <c r="F1721">
        <v>41000</v>
      </c>
      <c r="G1721" t="e">
        <v>#N/A</v>
      </c>
      <c r="H1721" t="s">
        <v>1541</v>
      </c>
      <c r="I1721">
        <v>138020</v>
      </c>
      <c r="J1721">
        <v>35</v>
      </c>
      <c r="K1721">
        <v>55</v>
      </c>
      <c r="L1721" t="e">
        <v>#N/A</v>
      </c>
      <c r="M1721" t="e">
        <v>#N/A</v>
      </c>
      <c r="N1721">
        <v>35</v>
      </c>
      <c r="O1721">
        <v>55</v>
      </c>
      <c r="P1721">
        <v>1.01</v>
      </c>
      <c r="Q1721" s="4">
        <v>11</v>
      </c>
    </row>
    <row r="1722" spans="1:17" x14ac:dyDescent="0.25">
      <c r="A1722">
        <v>885</v>
      </c>
      <c r="B1722" t="s">
        <v>171</v>
      </c>
      <c r="C1722">
        <v>138032</v>
      </c>
      <c r="D1722" t="s">
        <v>4503</v>
      </c>
      <c r="E1722" s="3" t="s">
        <v>4777</v>
      </c>
      <c r="F1722">
        <v>41000</v>
      </c>
      <c r="G1722" t="e">
        <v>#N/A</v>
      </c>
      <c r="H1722" t="s">
        <v>866</v>
      </c>
      <c r="I1722">
        <v>138032</v>
      </c>
      <c r="J1722">
        <v>28</v>
      </c>
      <c r="K1722">
        <v>28</v>
      </c>
      <c r="L1722" t="e">
        <v>#N/A</v>
      </c>
      <c r="M1722" t="e">
        <v>#N/A</v>
      </c>
      <c r="N1722">
        <v>28</v>
      </c>
      <c r="O1722">
        <v>28</v>
      </c>
      <c r="P1722">
        <v>1</v>
      </c>
      <c r="Q1722" s="4">
        <v>11</v>
      </c>
    </row>
    <row r="1723" spans="1:17" x14ac:dyDescent="0.25">
      <c r="A1723">
        <v>850</v>
      </c>
      <c r="B1723" t="s">
        <v>70</v>
      </c>
      <c r="C1723">
        <v>138038</v>
      </c>
      <c r="D1723" t="s">
        <v>4104</v>
      </c>
      <c r="E1723" s="3" t="s">
        <v>4777</v>
      </c>
      <c r="F1723">
        <v>41000</v>
      </c>
      <c r="G1723" t="e">
        <v>#N/A</v>
      </c>
      <c r="H1723" t="s">
        <v>1503</v>
      </c>
      <c r="I1723">
        <v>138038</v>
      </c>
      <c r="J1723">
        <v>20</v>
      </c>
      <c r="K1723">
        <v>20</v>
      </c>
      <c r="L1723" t="e">
        <v>#N/A</v>
      </c>
      <c r="M1723" t="e">
        <v>#N/A</v>
      </c>
      <c r="N1723">
        <v>20</v>
      </c>
      <c r="O1723">
        <v>20</v>
      </c>
      <c r="P1723">
        <v>1.01</v>
      </c>
      <c r="Q1723" s="4">
        <v>11</v>
      </c>
    </row>
    <row r="1724" spans="1:17" x14ac:dyDescent="0.25">
      <c r="A1724">
        <v>882</v>
      </c>
      <c r="B1724" t="s">
        <v>3572</v>
      </c>
      <c r="C1724">
        <v>138044</v>
      </c>
      <c r="D1724" t="s">
        <v>4810</v>
      </c>
      <c r="E1724" s="3" t="s">
        <v>4783</v>
      </c>
      <c r="F1724">
        <v>41000</v>
      </c>
      <c r="G1724" t="e">
        <v>#N/A</v>
      </c>
      <c r="H1724" t="s">
        <v>1605</v>
      </c>
      <c r="I1724">
        <v>138044</v>
      </c>
      <c r="J1724">
        <v>257</v>
      </c>
      <c r="K1724">
        <v>257</v>
      </c>
      <c r="L1724" t="e">
        <v>#N/A</v>
      </c>
      <c r="M1724" t="e">
        <v>#N/A</v>
      </c>
      <c r="N1724">
        <v>257</v>
      </c>
      <c r="O1724">
        <v>257</v>
      </c>
      <c r="P1724">
        <v>0</v>
      </c>
      <c r="Q1724" s="4">
        <v>10</v>
      </c>
    </row>
    <row r="1725" spans="1:17" x14ac:dyDescent="0.25">
      <c r="A1725">
        <v>883</v>
      </c>
      <c r="B1725" t="s">
        <v>150</v>
      </c>
      <c r="C1725">
        <v>138048</v>
      </c>
      <c r="D1725" t="s">
        <v>3610</v>
      </c>
      <c r="E1725" s="3" t="s">
        <v>4700</v>
      </c>
      <c r="F1725">
        <v>41000</v>
      </c>
      <c r="G1725" t="e">
        <v>#N/A</v>
      </c>
      <c r="H1725" t="s">
        <v>903</v>
      </c>
      <c r="I1725">
        <v>138048</v>
      </c>
      <c r="J1725">
        <v>10</v>
      </c>
      <c r="K1725">
        <v>10</v>
      </c>
      <c r="L1725" t="e">
        <v>#N/A</v>
      </c>
      <c r="M1725" t="e">
        <v>#N/A</v>
      </c>
      <c r="N1725">
        <v>10</v>
      </c>
      <c r="O1725">
        <v>10</v>
      </c>
      <c r="P1725">
        <v>1.04</v>
      </c>
      <c r="Q1725" s="4">
        <v>11</v>
      </c>
    </row>
    <row r="1726" spans="1:17" x14ac:dyDescent="0.25">
      <c r="A1726">
        <v>873</v>
      </c>
      <c r="B1726" t="s">
        <v>43</v>
      </c>
      <c r="C1726">
        <v>138053</v>
      </c>
      <c r="D1726" t="s">
        <v>3480</v>
      </c>
      <c r="E1726" s="3" t="s">
        <v>4777</v>
      </c>
      <c r="F1726">
        <v>41000</v>
      </c>
      <c r="G1726" t="e">
        <v>#N/A</v>
      </c>
      <c r="H1726" t="s">
        <v>1327</v>
      </c>
      <c r="I1726">
        <v>138053</v>
      </c>
      <c r="J1726">
        <v>15</v>
      </c>
      <c r="K1726">
        <v>15</v>
      </c>
      <c r="L1726" t="e">
        <v>#N/A</v>
      </c>
      <c r="M1726" t="e">
        <v>#N/A</v>
      </c>
      <c r="N1726">
        <v>15</v>
      </c>
      <c r="O1726">
        <v>15</v>
      </c>
      <c r="P1726">
        <v>1.01</v>
      </c>
      <c r="Q1726" s="4">
        <v>11</v>
      </c>
    </row>
    <row r="1727" spans="1:17" x14ac:dyDescent="0.25">
      <c r="A1727">
        <v>825</v>
      </c>
      <c r="B1727" t="s">
        <v>40</v>
      </c>
      <c r="C1727">
        <v>138058</v>
      </c>
      <c r="D1727" t="s">
        <v>4070</v>
      </c>
      <c r="E1727" s="3" t="s">
        <v>4777</v>
      </c>
      <c r="F1727">
        <v>41000</v>
      </c>
      <c r="G1727" t="e">
        <v>#N/A</v>
      </c>
      <c r="H1727" t="s">
        <v>805</v>
      </c>
      <c r="I1727">
        <v>138058</v>
      </c>
      <c r="J1727">
        <v>24</v>
      </c>
      <c r="K1727">
        <v>24</v>
      </c>
      <c r="L1727" t="e">
        <v>#N/A</v>
      </c>
      <c r="M1727" t="e">
        <v>#N/A</v>
      </c>
      <c r="N1727">
        <v>24</v>
      </c>
      <c r="O1727">
        <v>24</v>
      </c>
      <c r="P1727">
        <v>1.05</v>
      </c>
      <c r="Q1727" s="4">
        <v>11</v>
      </c>
    </row>
    <row r="1728" spans="1:17" x14ac:dyDescent="0.25">
      <c r="A1728">
        <v>883</v>
      </c>
      <c r="B1728" t="s">
        <v>150</v>
      </c>
      <c r="C1728">
        <v>138065</v>
      </c>
      <c r="D1728" t="s">
        <v>3608</v>
      </c>
      <c r="E1728" s="3" t="s">
        <v>4777</v>
      </c>
      <c r="F1728">
        <v>41000</v>
      </c>
      <c r="G1728" t="e">
        <v>#N/A</v>
      </c>
      <c r="H1728" t="s">
        <v>590</v>
      </c>
      <c r="I1728">
        <v>138065</v>
      </c>
      <c r="J1728">
        <v>10</v>
      </c>
      <c r="K1728">
        <v>10</v>
      </c>
      <c r="L1728" t="e">
        <v>#N/A</v>
      </c>
      <c r="M1728" t="e">
        <v>#N/A</v>
      </c>
      <c r="N1728">
        <v>10</v>
      </c>
      <c r="O1728">
        <v>10</v>
      </c>
      <c r="P1728">
        <v>1.04</v>
      </c>
      <c r="Q1728" s="4">
        <v>11</v>
      </c>
    </row>
    <row r="1729" spans="1:17" x14ac:dyDescent="0.25">
      <c r="A1729">
        <v>881</v>
      </c>
      <c r="B1729" t="s">
        <v>63</v>
      </c>
      <c r="C1729">
        <v>138072</v>
      </c>
      <c r="D1729" t="s">
        <v>4811</v>
      </c>
      <c r="E1729" s="3" t="s">
        <v>4700</v>
      </c>
      <c r="F1729">
        <v>41000</v>
      </c>
      <c r="G1729" t="e">
        <v>#N/A</v>
      </c>
      <c r="H1729" t="s">
        <v>732</v>
      </c>
      <c r="I1729">
        <v>138072</v>
      </c>
      <c r="J1729">
        <v>8</v>
      </c>
      <c r="K1729">
        <v>8</v>
      </c>
      <c r="L1729" t="e">
        <v>#N/A</v>
      </c>
      <c r="M1729" t="e">
        <v>#N/A</v>
      </c>
      <c r="N1729">
        <v>8</v>
      </c>
      <c r="O1729">
        <v>8</v>
      </c>
      <c r="P1729">
        <v>1</v>
      </c>
      <c r="Q1729" s="4">
        <v>11</v>
      </c>
    </row>
    <row r="1730" spans="1:17" x14ac:dyDescent="0.25">
      <c r="A1730">
        <v>841</v>
      </c>
      <c r="B1730" t="s">
        <v>52</v>
      </c>
      <c r="C1730">
        <v>138093</v>
      </c>
      <c r="D1730" t="s">
        <v>4812</v>
      </c>
      <c r="E1730" s="3" t="s">
        <v>4783</v>
      </c>
      <c r="F1730">
        <v>41000</v>
      </c>
      <c r="G1730" t="e">
        <v>#N/A</v>
      </c>
      <c r="H1730" t="s">
        <v>309</v>
      </c>
      <c r="I1730">
        <v>138093</v>
      </c>
      <c r="J1730">
        <v>330</v>
      </c>
      <c r="K1730">
        <v>400</v>
      </c>
      <c r="L1730" t="e">
        <v>#N/A</v>
      </c>
      <c r="M1730" t="e">
        <v>#N/A</v>
      </c>
      <c r="N1730">
        <v>330</v>
      </c>
      <c r="O1730">
        <v>400</v>
      </c>
      <c r="P1730">
        <v>0</v>
      </c>
      <c r="Q1730" s="4">
        <v>10</v>
      </c>
    </row>
    <row r="1731" spans="1:17" x14ac:dyDescent="0.25">
      <c r="A1731">
        <v>856</v>
      </c>
      <c r="B1731" t="s">
        <v>90</v>
      </c>
      <c r="C1731">
        <v>138094</v>
      </c>
      <c r="D1731" t="s">
        <v>4813</v>
      </c>
      <c r="E1731" s="3" t="s">
        <v>4783</v>
      </c>
      <c r="F1731">
        <v>41000</v>
      </c>
      <c r="G1731" t="e">
        <v>#N/A</v>
      </c>
      <c r="H1731" t="s">
        <v>275</v>
      </c>
      <c r="I1731">
        <v>138094</v>
      </c>
      <c r="J1731">
        <v>164</v>
      </c>
      <c r="K1731">
        <v>160</v>
      </c>
      <c r="L1731" t="e">
        <v>#N/A</v>
      </c>
      <c r="M1731" t="e">
        <v>#N/A</v>
      </c>
      <c r="N1731">
        <v>164</v>
      </c>
      <c r="O1731">
        <v>160</v>
      </c>
      <c r="P1731">
        <v>0</v>
      </c>
      <c r="Q1731" s="4">
        <v>10</v>
      </c>
    </row>
    <row r="1732" spans="1:17" x14ac:dyDescent="0.25">
      <c r="A1732">
        <v>825</v>
      </c>
      <c r="B1732" t="s">
        <v>40</v>
      </c>
      <c r="C1732">
        <v>138102</v>
      </c>
      <c r="D1732" t="s">
        <v>2735</v>
      </c>
      <c r="E1732" s="3" t="s">
        <v>1969</v>
      </c>
      <c r="F1732">
        <v>41153</v>
      </c>
      <c r="G1732" t="e">
        <v>#N/A</v>
      </c>
      <c r="H1732" t="s">
        <v>2735</v>
      </c>
      <c r="I1732">
        <v>138102</v>
      </c>
      <c r="J1732" t="e">
        <v>#N/A</v>
      </c>
      <c r="K1732" t="e">
        <v>#N/A</v>
      </c>
      <c r="L1732">
        <v>4.166666666666667</v>
      </c>
      <c r="M1732">
        <v>5.8333333333333339</v>
      </c>
      <c r="N1732">
        <v>4.166666666666667</v>
      </c>
      <c r="O1732">
        <v>5.8333333333333339</v>
      </c>
      <c r="P1732">
        <v>0</v>
      </c>
      <c r="Q1732" s="4">
        <v>10</v>
      </c>
    </row>
    <row r="1733" spans="1:17" x14ac:dyDescent="0.25">
      <c r="A1733">
        <v>330</v>
      </c>
      <c r="B1733" t="s">
        <v>29</v>
      </c>
      <c r="C1733">
        <v>138104</v>
      </c>
      <c r="D1733" t="s">
        <v>4433</v>
      </c>
      <c r="E1733" s="3" t="s">
        <v>4777</v>
      </c>
      <c r="F1733">
        <v>41030</v>
      </c>
      <c r="G1733" t="e">
        <v>#N/A</v>
      </c>
      <c r="H1733" t="s">
        <v>1651</v>
      </c>
      <c r="I1733">
        <v>138104</v>
      </c>
      <c r="J1733">
        <v>4</v>
      </c>
      <c r="K1733">
        <v>4</v>
      </c>
      <c r="L1733" t="e">
        <v>#N/A</v>
      </c>
      <c r="M1733" t="e">
        <v>#N/A</v>
      </c>
      <c r="N1733">
        <v>4</v>
      </c>
      <c r="O1733">
        <v>4</v>
      </c>
      <c r="P1733">
        <v>1</v>
      </c>
      <c r="Q1733" s="4">
        <v>11</v>
      </c>
    </row>
    <row r="1734" spans="1:17" x14ac:dyDescent="0.25">
      <c r="A1734">
        <v>935</v>
      </c>
      <c r="B1734" t="s">
        <v>143</v>
      </c>
      <c r="C1734">
        <v>138117</v>
      </c>
      <c r="D1734" t="s">
        <v>3593</v>
      </c>
      <c r="E1734" s="3" t="s">
        <v>4700</v>
      </c>
      <c r="F1734">
        <v>41030</v>
      </c>
      <c r="G1734" t="e">
        <v>#N/A</v>
      </c>
      <c r="H1734" t="s">
        <v>1882</v>
      </c>
      <c r="I1734">
        <v>138117</v>
      </c>
      <c r="J1734" t="e">
        <v>#N/A</v>
      </c>
      <c r="K1734">
        <v>12</v>
      </c>
      <c r="L1734" t="e">
        <v>#N/A</v>
      </c>
      <c r="M1734" t="e">
        <v>#N/A</v>
      </c>
      <c r="N1734">
        <v>0</v>
      </c>
      <c r="O1734">
        <v>12</v>
      </c>
      <c r="P1734">
        <v>1</v>
      </c>
      <c r="Q1734" s="4">
        <v>11</v>
      </c>
    </row>
    <row r="1735" spans="1:17" x14ac:dyDescent="0.25">
      <c r="A1735">
        <v>391</v>
      </c>
      <c r="B1735" t="s">
        <v>101</v>
      </c>
      <c r="C1735">
        <v>138120</v>
      </c>
      <c r="D1735" t="s">
        <v>3713</v>
      </c>
      <c r="E1735" s="3" t="s">
        <v>4777</v>
      </c>
      <c r="F1735">
        <v>41030</v>
      </c>
      <c r="G1735" t="e">
        <v>#N/A</v>
      </c>
      <c r="H1735" t="s">
        <v>859</v>
      </c>
      <c r="I1735">
        <v>138120</v>
      </c>
      <c r="J1735">
        <v>29</v>
      </c>
      <c r="K1735">
        <v>29</v>
      </c>
      <c r="L1735" t="e">
        <v>#N/A</v>
      </c>
      <c r="M1735" t="e">
        <v>#N/A</v>
      </c>
      <c r="N1735">
        <v>29</v>
      </c>
      <c r="O1735">
        <v>29</v>
      </c>
      <c r="P1735">
        <v>1</v>
      </c>
      <c r="Q1735" s="4">
        <v>11</v>
      </c>
    </row>
    <row r="1736" spans="1:17" x14ac:dyDescent="0.25">
      <c r="A1736">
        <v>881</v>
      </c>
      <c r="B1736" t="s">
        <v>63</v>
      </c>
      <c r="C1736">
        <v>138122</v>
      </c>
      <c r="D1736" t="s">
        <v>4814</v>
      </c>
      <c r="E1736" s="3" t="s">
        <v>4783</v>
      </c>
      <c r="F1736">
        <v>41030</v>
      </c>
      <c r="G1736" t="e">
        <v>#N/A</v>
      </c>
      <c r="H1736" t="s">
        <v>494</v>
      </c>
      <c r="I1736">
        <v>138122</v>
      </c>
      <c r="J1736">
        <v>282</v>
      </c>
      <c r="K1736">
        <v>295</v>
      </c>
      <c r="L1736" t="e">
        <v>#N/A</v>
      </c>
      <c r="M1736" t="e">
        <v>#N/A</v>
      </c>
      <c r="N1736">
        <v>282</v>
      </c>
      <c r="O1736">
        <v>295</v>
      </c>
      <c r="P1736">
        <v>0</v>
      </c>
      <c r="Q1736" s="4">
        <v>10</v>
      </c>
    </row>
    <row r="1737" spans="1:17" x14ac:dyDescent="0.25">
      <c r="A1737">
        <v>355</v>
      </c>
      <c r="B1737" t="s">
        <v>125</v>
      </c>
      <c r="C1737">
        <v>138130</v>
      </c>
      <c r="D1737" t="s">
        <v>4815</v>
      </c>
      <c r="E1737" s="3" t="s">
        <v>4783</v>
      </c>
      <c r="F1737">
        <v>41030</v>
      </c>
      <c r="G1737" t="e">
        <v>#N/A</v>
      </c>
      <c r="H1737" t="s">
        <v>1098</v>
      </c>
      <c r="I1737">
        <v>138130</v>
      </c>
      <c r="J1737">
        <v>330</v>
      </c>
      <c r="K1737">
        <v>330</v>
      </c>
      <c r="L1737" t="e">
        <v>#N/A</v>
      </c>
      <c r="M1737" t="e">
        <v>#N/A</v>
      </c>
      <c r="N1737">
        <v>330</v>
      </c>
      <c r="O1737">
        <v>330</v>
      </c>
      <c r="P1737">
        <v>0</v>
      </c>
      <c r="Q1737" s="4">
        <v>10</v>
      </c>
    </row>
    <row r="1738" spans="1:17" x14ac:dyDescent="0.25">
      <c r="A1738">
        <v>850</v>
      </c>
      <c r="B1738" t="s">
        <v>70</v>
      </c>
      <c r="C1738">
        <v>138135</v>
      </c>
      <c r="D1738" t="s">
        <v>4102</v>
      </c>
      <c r="E1738" s="3" t="s">
        <v>4777</v>
      </c>
      <c r="F1738">
        <v>41030</v>
      </c>
      <c r="G1738" t="e">
        <v>#N/A</v>
      </c>
      <c r="H1738" t="s">
        <v>1269</v>
      </c>
      <c r="I1738">
        <v>138135</v>
      </c>
      <c r="J1738">
        <v>12</v>
      </c>
      <c r="K1738">
        <v>12</v>
      </c>
      <c r="L1738" t="e">
        <v>#N/A</v>
      </c>
      <c r="M1738" t="e">
        <v>#N/A</v>
      </c>
      <c r="N1738">
        <v>12</v>
      </c>
      <c r="O1738">
        <v>12</v>
      </c>
      <c r="P1738">
        <v>1.01</v>
      </c>
      <c r="Q1738" s="4">
        <v>11</v>
      </c>
    </row>
    <row r="1739" spans="1:17" x14ac:dyDescent="0.25">
      <c r="A1739">
        <v>330</v>
      </c>
      <c r="B1739" t="s">
        <v>29</v>
      </c>
      <c r="C1739">
        <v>138137</v>
      </c>
      <c r="D1739" t="s">
        <v>4430</v>
      </c>
      <c r="E1739" s="3" t="s">
        <v>4777</v>
      </c>
      <c r="F1739">
        <v>41030</v>
      </c>
      <c r="G1739" t="e">
        <v>#N/A</v>
      </c>
      <c r="H1739" t="s">
        <v>1425</v>
      </c>
      <c r="I1739">
        <v>138137</v>
      </c>
      <c r="J1739">
        <v>14</v>
      </c>
      <c r="K1739">
        <v>14</v>
      </c>
      <c r="L1739" t="e">
        <v>#N/A</v>
      </c>
      <c r="M1739" t="e">
        <v>#N/A</v>
      </c>
      <c r="N1739">
        <v>14</v>
      </c>
      <c r="O1739">
        <v>14</v>
      </c>
      <c r="P1739">
        <v>1</v>
      </c>
      <c r="Q1739" s="4">
        <v>11</v>
      </c>
    </row>
    <row r="1740" spans="1:17" x14ac:dyDescent="0.25">
      <c r="A1740">
        <v>855</v>
      </c>
      <c r="B1740" t="s">
        <v>91</v>
      </c>
      <c r="C1740">
        <v>138150</v>
      </c>
      <c r="D1740" t="s">
        <v>5864</v>
      </c>
      <c r="E1740" s="3" t="s">
        <v>4777</v>
      </c>
      <c r="F1740">
        <v>41061</v>
      </c>
      <c r="G1740" t="e">
        <v>#N/A</v>
      </c>
      <c r="H1740" t="s">
        <v>5865</v>
      </c>
      <c r="I1740">
        <v>138150</v>
      </c>
      <c r="J1740">
        <v>2</v>
      </c>
      <c r="K1740">
        <v>4</v>
      </c>
      <c r="L1740" t="e">
        <v>#N/A</v>
      </c>
      <c r="M1740" t="e">
        <v>#N/A</v>
      </c>
      <c r="N1740">
        <v>2</v>
      </c>
      <c r="O1740">
        <v>4</v>
      </c>
      <c r="P1740">
        <v>1</v>
      </c>
      <c r="Q1740" s="4">
        <v>11</v>
      </c>
    </row>
    <row r="1741" spans="1:17" x14ac:dyDescent="0.25">
      <c r="A1741">
        <v>940</v>
      </c>
      <c r="B1741" t="s">
        <v>106</v>
      </c>
      <c r="C1741">
        <v>138153</v>
      </c>
      <c r="D1741" t="s">
        <v>3449</v>
      </c>
      <c r="E1741" s="3" t="s">
        <v>4777</v>
      </c>
      <c r="F1741">
        <v>41061</v>
      </c>
      <c r="G1741" t="e">
        <v>#N/A</v>
      </c>
      <c r="H1741" t="s">
        <v>1803</v>
      </c>
      <c r="I1741">
        <v>138153</v>
      </c>
      <c r="J1741">
        <v>8</v>
      </c>
      <c r="K1741">
        <v>8</v>
      </c>
      <c r="L1741" t="e">
        <v>#N/A</v>
      </c>
      <c r="M1741" t="e">
        <v>#N/A</v>
      </c>
      <c r="N1741">
        <v>8</v>
      </c>
      <c r="O1741">
        <v>8</v>
      </c>
      <c r="P1741">
        <v>1</v>
      </c>
      <c r="Q1741" s="4">
        <v>11</v>
      </c>
    </row>
    <row r="1742" spans="1:17" x14ac:dyDescent="0.25">
      <c r="A1742">
        <v>855</v>
      </c>
      <c r="B1742" t="s">
        <v>91</v>
      </c>
      <c r="C1742">
        <v>138156</v>
      </c>
      <c r="D1742" t="s">
        <v>4816</v>
      </c>
      <c r="E1742" s="3" t="s">
        <v>4783</v>
      </c>
      <c r="F1742">
        <v>41061</v>
      </c>
      <c r="G1742" t="e">
        <v>#N/A</v>
      </c>
      <c r="H1742" t="s">
        <v>574</v>
      </c>
      <c r="I1742">
        <v>138156</v>
      </c>
      <c r="J1742">
        <v>389</v>
      </c>
      <c r="K1742">
        <v>404</v>
      </c>
      <c r="L1742" t="e">
        <v>#N/A</v>
      </c>
      <c r="M1742" t="e">
        <v>#N/A</v>
      </c>
      <c r="N1742">
        <v>389</v>
      </c>
      <c r="O1742">
        <v>404</v>
      </c>
      <c r="P1742">
        <v>0</v>
      </c>
      <c r="Q1742" s="4">
        <v>10</v>
      </c>
    </row>
    <row r="1743" spans="1:17" x14ac:dyDescent="0.25">
      <c r="A1743">
        <v>312</v>
      </c>
      <c r="B1743" t="s">
        <v>77</v>
      </c>
      <c r="C1743">
        <v>138158</v>
      </c>
      <c r="D1743" t="s">
        <v>4817</v>
      </c>
      <c r="E1743" s="3" t="s">
        <v>4783</v>
      </c>
      <c r="F1743">
        <v>41061</v>
      </c>
      <c r="G1743" t="e">
        <v>#N/A</v>
      </c>
      <c r="H1743" t="s">
        <v>1019</v>
      </c>
      <c r="I1743">
        <v>138158</v>
      </c>
      <c r="J1743">
        <v>141</v>
      </c>
      <c r="K1743">
        <v>149</v>
      </c>
      <c r="L1743" t="e">
        <v>#N/A</v>
      </c>
      <c r="M1743" t="e">
        <v>#N/A</v>
      </c>
      <c r="N1743">
        <v>141</v>
      </c>
      <c r="O1743">
        <v>149</v>
      </c>
      <c r="P1743">
        <v>0</v>
      </c>
      <c r="Q1743" s="4">
        <v>10</v>
      </c>
    </row>
    <row r="1744" spans="1:17" x14ac:dyDescent="0.25">
      <c r="A1744">
        <v>935</v>
      </c>
      <c r="B1744" t="s">
        <v>143</v>
      </c>
      <c r="C1744">
        <v>138162</v>
      </c>
      <c r="D1744" t="s">
        <v>3585</v>
      </c>
      <c r="E1744" s="3" t="s">
        <v>4777</v>
      </c>
      <c r="F1744">
        <v>41061</v>
      </c>
      <c r="G1744" t="e">
        <v>#N/A</v>
      </c>
      <c r="H1744" t="s">
        <v>431</v>
      </c>
      <c r="I1744">
        <v>138162</v>
      </c>
      <c r="J1744">
        <v>22</v>
      </c>
      <c r="K1744">
        <v>22</v>
      </c>
      <c r="L1744" t="e">
        <v>#N/A</v>
      </c>
      <c r="M1744" t="e">
        <v>#N/A</v>
      </c>
      <c r="N1744">
        <v>22</v>
      </c>
      <c r="O1744">
        <v>22</v>
      </c>
      <c r="P1744">
        <v>1</v>
      </c>
      <c r="Q1744" s="4">
        <v>11</v>
      </c>
    </row>
    <row r="1745" spans="1:17" x14ac:dyDescent="0.25">
      <c r="A1745">
        <v>871</v>
      </c>
      <c r="B1745" t="s">
        <v>130</v>
      </c>
      <c r="C1745">
        <v>138166</v>
      </c>
      <c r="D1745" t="s">
        <v>4196</v>
      </c>
      <c r="E1745" s="3" t="s">
        <v>4777</v>
      </c>
      <c r="F1745">
        <v>41061</v>
      </c>
      <c r="G1745" t="e">
        <v>#N/A</v>
      </c>
      <c r="H1745" t="s">
        <v>962</v>
      </c>
      <c r="I1745">
        <v>138166</v>
      </c>
      <c r="J1745">
        <v>65</v>
      </c>
      <c r="K1745">
        <v>65</v>
      </c>
      <c r="L1745" t="e">
        <v>#N/A</v>
      </c>
      <c r="M1745" t="e">
        <v>#N/A</v>
      </c>
      <c r="N1745">
        <v>65</v>
      </c>
      <c r="O1745">
        <v>65</v>
      </c>
      <c r="P1745">
        <v>1.06</v>
      </c>
      <c r="Q1745" s="4">
        <v>11</v>
      </c>
    </row>
    <row r="1746" spans="1:17" x14ac:dyDescent="0.25">
      <c r="A1746">
        <v>873</v>
      </c>
      <c r="B1746" t="s">
        <v>43</v>
      </c>
      <c r="C1746">
        <v>138177</v>
      </c>
      <c r="D1746" t="s">
        <v>5866</v>
      </c>
      <c r="E1746" s="3" t="s">
        <v>4777</v>
      </c>
      <c r="F1746">
        <v>41061</v>
      </c>
      <c r="G1746" t="e">
        <v>#N/A</v>
      </c>
      <c r="H1746" t="s">
        <v>5867</v>
      </c>
      <c r="I1746">
        <v>138177</v>
      </c>
      <c r="J1746">
        <v>1</v>
      </c>
      <c r="K1746">
        <v>1</v>
      </c>
      <c r="L1746" t="e">
        <v>#N/A</v>
      </c>
      <c r="M1746" t="e">
        <v>#N/A</v>
      </c>
      <c r="N1746">
        <v>1</v>
      </c>
      <c r="O1746">
        <v>1</v>
      </c>
      <c r="P1746">
        <v>1.01</v>
      </c>
      <c r="Q1746" s="4">
        <v>11</v>
      </c>
    </row>
    <row r="1747" spans="1:17" x14ac:dyDescent="0.25">
      <c r="A1747">
        <v>306</v>
      </c>
      <c r="B1747" t="s">
        <v>50</v>
      </c>
      <c r="C1747">
        <v>138178</v>
      </c>
      <c r="D1747" t="s">
        <v>5868</v>
      </c>
      <c r="E1747" s="3" t="s">
        <v>4777</v>
      </c>
      <c r="F1747">
        <v>41061</v>
      </c>
      <c r="G1747" t="e">
        <v>#N/A</v>
      </c>
      <c r="H1747" t="s">
        <v>5869</v>
      </c>
      <c r="I1747">
        <v>138178</v>
      </c>
      <c r="J1747">
        <v>1</v>
      </c>
      <c r="K1747">
        <v>1</v>
      </c>
      <c r="L1747" t="e">
        <v>#N/A</v>
      </c>
      <c r="M1747" t="e">
        <v>#N/A</v>
      </c>
      <c r="N1747">
        <v>1</v>
      </c>
      <c r="O1747">
        <v>1</v>
      </c>
      <c r="P1747">
        <v>1.08</v>
      </c>
      <c r="Q1747" s="4">
        <v>11</v>
      </c>
    </row>
    <row r="1748" spans="1:17" x14ac:dyDescent="0.25">
      <c r="A1748">
        <v>841</v>
      </c>
      <c r="B1748" t="s">
        <v>52</v>
      </c>
      <c r="C1748">
        <v>138179</v>
      </c>
      <c r="D1748" t="s">
        <v>3689</v>
      </c>
      <c r="E1748" s="3" t="s">
        <v>4777</v>
      </c>
      <c r="F1748">
        <v>41061</v>
      </c>
      <c r="G1748" t="e">
        <v>#N/A</v>
      </c>
      <c r="H1748" t="s">
        <v>771</v>
      </c>
      <c r="I1748">
        <v>138179</v>
      </c>
      <c r="J1748">
        <v>24</v>
      </c>
      <c r="K1748">
        <v>24</v>
      </c>
      <c r="L1748" t="e">
        <v>#N/A</v>
      </c>
      <c r="M1748" t="e">
        <v>#N/A</v>
      </c>
      <c r="N1748">
        <v>24</v>
      </c>
      <c r="O1748">
        <v>24</v>
      </c>
      <c r="P1748">
        <v>1</v>
      </c>
      <c r="Q1748" s="4">
        <v>11</v>
      </c>
    </row>
    <row r="1749" spans="1:17" x14ac:dyDescent="0.25">
      <c r="A1749">
        <v>887</v>
      </c>
      <c r="B1749" t="s">
        <v>97</v>
      </c>
      <c r="C1749">
        <v>138182</v>
      </c>
      <c r="D1749" t="s">
        <v>4158</v>
      </c>
      <c r="E1749" s="3" t="s">
        <v>4777</v>
      </c>
      <c r="F1749">
        <v>41061</v>
      </c>
      <c r="G1749" t="e">
        <v>#N/A</v>
      </c>
      <c r="H1749" t="s">
        <v>5435</v>
      </c>
      <c r="I1749">
        <v>138182</v>
      </c>
      <c r="J1749" t="e">
        <v>#N/A</v>
      </c>
      <c r="K1749">
        <v>10</v>
      </c>
      <c r="L1749" t="e">
        <v>#N/A</v>
      </c>
      <c r="M1749" t="e">
        <v>#N/A</v>
      </c>
      <c r="N1749">
        <v>0</v>
      </c>
      <c r="O1749">
        <v>10</v>
      </c>
      <c r="P1749">
        <v>1</v>
      </c>
      <c r="Q1749" s="4">
        <v>11</v>
      </c>
    </row>
    <row r="1750" spans="1:17" x14ac:dyDescent="0.25">
      <c r="A1750">
        <v>838</v>
      </c>
      <c r="B1750" t="s">
        <v>57</v>
      </c>
      <c r="C1750">
        <v>138186</v>
      </c>
      <c r="D1750" t="s">
        <v>4324</v>
      </c>
      <c r="E1750" s="3" t="s">
        <v>4777</v>
      </c>
      <c r="F1750">
        <v>41061</v>
      </c>
      <c r="G1750" t="e">
        <v>#N/A</v>
      </c>
      <c r="H1750" t="s">
        <v>571</v>
      </c>
      <c r="I1750">
        <v>138186</v>
      </c>
      <c r="J1750">
        <v>10</v>
      </c>
      <c r="K1750">
        <v>5</v>
      </c>
      <c r="L1750" t="e">
        <v>#N/A</v>
      </c>
      <c r="M1750" t="e">
        <v>#N/A</v>
      </c>
      <c r="N1750">
        <v>10</v>
      </c>
      <c r="O1750">
        <v>5</v>
      </c>
      <c r="P1750">
        <v>1</v>
      </c>
      <c r="Q1750" s="4">
        <v>11</v>
      </c>
    </row>
    <row r="1751" spans="1:17" x14ac:dyDescent="0.25">
      <c r="A1751">
        <v>306</v>
      </c>
      <c r="B1751" t="s">
        <v>50</v>
      </c>
      <c r="C1751">
        <v>138187</v>
      </c>
      <c r="D1751" t="s">
        <v>3967</v>
      </c>
      <c r="E1751" s="3" t="s">
        <v>4777</v>
      </c>
      <c r="F1751">
        <v>41061</v>
      </c>
      <c r="G1751" t="e">
        <v>#N/A</v>
      </c>
      <c r="H1751" t="s">
        <v>1794</v>
      </c>
      <c r="I1751">
        <v>138187</v>
      </c>
      <c r="J1751">
        <v>9</v>
      </c>
      <c r="K1751">
        <v>9</v>
      </c>
      <c r="L1751" t="e">
        <v>#N/A</v>
      </c>
      <c r="M1751" t="e">
        <v>#N/A</v>
      </c>
      <c r="N1751">
        <v>9</v>
      </c>
      <c r="O1751">
        <v>9</v>
      </c>
      <c r="P1751">
        <v>1.08</v>
      </c>
      <c r="Q1751" s="4">
        <v>11</v>
      </c>
    </row>
    <row r="1752" spans="1:17" x14ac:dyDescent="0.25">
      <c r="A1752">
        <v>838</v>
      </c>
      <c r="B1752" t="s">
        <v>57</v>
      </c>
      <c r="C1752">
        <v>138189</v>
      </c>
      <c r="D1752" t="s">
        <v>4327</v>
      </c>
      <c r="E1752" s="3" t="s">
        <v>4777</v>
      </c>
      <c r="F1752">
        <v>41061</v>
      </c>
      <c r="G1752" t="e">
        <v>#N/A</v>
      </c>
      <c r="H1752" t="s">
        <v>1397</v>
      </c>
      <c r="I1752">
        <v>138189</v>
      </c>
      <c r="J1752">
        <v>10</v>
      </c>
      <c r="K1752">
        <v>10</v>
      </c>
      <c r="L1752" t="e">
        <v>#N/A</v>
      </c>
      <c r="M1752" t="e">
        <v>#N/A</v>
      </c>
      <c r="N1752">
        <v>10</v>
      </c>
      <c r="O1752">
        <v>10</v>
      </c>
      <c r="P1752">
        <v>1</v>
      </c>
      <c r="Q1752" s="4">
        <v>11</v>
      </c>
    </row>
    <row r="1753" spans="1:17" x14ac:dyDescent="0.25">
      <c r="A1753">
        <v>886</v>
      </c>
      <c r="B1753" t="s">
        <v>82</v>
      </c>
      <c r="C1753">
        <v>138195</v>
      </c>
      <c r="D1753" t="s">
        <v>4124</v>
      </c>
      <c r="E1753" s="3" t="s">
        <v>4700</v>
      </c>
      <c r="F1753">
        <v>41061</v>
      </c>
      <c r="G1753" t="e">
        <v>#N/A</v>
      </c>
      <c r="H1753" t="s">
        <v>1886</v>
      </c>
      <c r="I1753">
        <v>138195</v>
      </c>
      <c r="J1753">
        <v>10</v>
      </c>
      <c r="K1753">
        <v>10</v>
      </c>
      <c r="L1753" t="e">
        <v>#N/A</v>
      </c>
      <c r="M1753" t="e">
        <v>#N/A</v>
      </c>
      <c r="N1753">
        <v>10</v>
      </c>
      <c r="O1753">
        <v>10</v>
      </c>
      <c r="P1753">
        <v>1</v>
      </c>
      <c r="Q1753" s="4">
        <v>11</v>
      </c>
    </row>
    <row r="1754" spans="1:17" x14ac:dyDescent="0.25">
      <c r="A1754">
        <v>823</v>
      </c>
      <c r="B1754" t="s">
        <v>45</v>
      </c>
      <c r="C1754">
        <v>138209</v>
      </c>
      <c r="D1754" t="s">
        <v>3484</v>
      </c>
      <c r="E1754" s="3" t="s">
        <v>4777</v>
      </c>
      <c r="F1754">
        <v>41061</v>
      </c>
      <c r="G1754" t="e">
        <v>#N/A</v>
      </c>
      <c r="H1754" t="s">
        <v>270</v>
      </c>
      <c r="I1754">
        <v>138209</v>
      </c>
      <c r="J1754">
        <v>3</v>
      </c>
      <c r="K1754">
        <v>1</v>
      </c>
      <c r="L1754" t="e">
        <v>#N/A</v>
      </c>
      <c r="M1754" t="e">
        <v>#N/A</v>
      </c>
      <c r="N1754">
        <v>3</v>
      </c>
      <c r="O1754">
        <v>1</v>
      </c>
      <c r="P1754">
        <v>1.02</v>
      </c>
      <c r="Q1754" s="4">
        <v>11</v>
      </c>
    </row>
    <row r="1755" spans="1:17" x14ac:dyDescent="0.25">
      <c r="A1755">
        <v>391</v>
      </c>
      <c r="B1755" t="s">
        <v>101</v>
      </c>
      <c r="C1755">
        <v>138212</v>
      </c>
      <c r="D1755" t="s">
        <v>3709</v>
      </c>
      <c r="E1755" s="3" t="s">
        <v>4777</v>
      </c>
      <c r="F1755">
        <v>41061</v>
      </c>
      <c r="G1755" t="e">
        <v>#N/A</v>
      </c>
      <c r="H1755" t="s">
        <v>283</v>
      </c>
      <c r="I1755">
        <v>138212</v>
      </c>
      <c r="J1755">
        <v>16</v>
      </c>
      <c r="K1755">
        <v>16</v>
      </c>
      <c r="L1755" t="e">
        <v>#N/A</v>
      </c>
      <c r="M1755" t="e">
        <v>#N/A</v>
      </c>
      <c r="N1755">
        <v>16</v>
      </c>
      <c r="O1755">
        <v>16</v>
      </c>
      <c r="P1755">
        <v>1</v>
      </c>
      <c r="Q1755" s="4">
        <v>11</v>
      </c>
    </row>
    <row r="1756" spans="1:17" x14ac:dyDescent="0.25">
      <c r="A1756">
        <v>881</v>
      </c>
      <c r="B1756" t="s">
        <v>63</v>
      </c>
      <c r="C1756">
        <v>138219</v>
      </c>
      <c r="D1756" t="s">
        <v>4818</v>
      </c>
      <c r="E1756" s="3" t="s">
        <v>4783</v>
      </c>
      <c r="F1756">
        <v>41061</v>
      </c>
      <c r="G1756" t="e">
        <v>#N/A</v>
      </c>
      <c r="H1756" t="s">
        <v>1577</v>
      </c>
      <c r="I1756">
        <v>138219</v>
      </c>
      <c r="J1756">
        <v>172</v>
      </c>
      <c r="K1756">
        <v>188</v>
      </c>
      <c r="L1756" t="e">
        <v>#N/A</v>
      </c>
      <c r="M1756" t="e">
        <v>#N/A</v>
      </c>
      <c r="N1756">
        <v>172</v>
      </c>
      <c r="O1756">
        <v>188</v>
      </c>
      <c r="P1756">
        <v>0</v>
      </c>
      <c r="Q1756" s="4">
        <v>10</v>
      </c>
    </row>
    <row r="1757" spans="1:17" x14ac:dyDescent="0.25">
      <c r="A1757">
        <v>306</v>
      </c>
      <c r="B1757" t="s">
        <v>50</v>
      </c>
      <c r="C1757">
        <v>138221</v>
      </c>
      <c r="D1757" t="s">
        <v>5670</v>
      </c>
      <c r="E1757" s="3" t="s">
        <v>4777</v>
      </c>
      <c r="F1757">
        <v>41061</v>
      </c>
      <c r="G1757" t="e">
        <v>#N/A</v>
      </c>
      <c r="H1757" t="s">
        <v>5870</v>
      </c>
      <c r="I1757">
        <v>138221</v>
      </c>
      <c r="J1757">
        <v>2</v>
      </c>
      <c r="K1757">
        <v>2</v>
      </c>
      <c r="L1757" t="e">
        <v>#N/A</v>
      </c>
      <c r="M1757" t="e">
        <v>#N/A</v>
      </c>
      <c r="N1757">
        <v>2</v>
      </c>
      <c r="O1757">
        <v>2</v>
      </c>
      <c r="P1757">
        <v>1.08</v>
      </c>
      <c r="Q1757" s="4">
        <v>11</v>
      </c>
    </row>
    <row r="1758" spans="1:17" x14ac:dyDescent="0.25">
      <c r="A1758">
        <v>810</v>
      </c>
      <c r="B1758" t="s">
        <v>4548</v>
      </c>
      <c r="C1758">
        <v>138246</v>
      </c>
      <c r="D1758" t="s">
        <v>4553</v>
      </c>
      <c r="E1758" s="3" t="s">
        <v>4700</v>
      </c>
      <c r="F1758">
        <v>41153</v>
      </c>
      <c r="G1758" t="e">
        <v>#N/A</v>
      </c>
      <c r="H1758" t="s">
        <v>1929</v>
      </c>
      <c r="I1758">
        <v>138246</v>
      </c>
      <c r="J1758" t="e">
        <v>#N/A</v>
      </c>
      <c r="K1758">
        <v>20</v>
      </c>
      <c r="L1758" t="e">
        <v>#N/A</v>
      </c>
      <c r="M1758" t="e">
        <v>#N/A</v>
      </c>
      <c r="N1758">
        <v>0</v>
      </c>
      <c r="O1758">
        <v>20</v>
      </c>
      <c r="P1758">
        <v>1</v>
      </c>
      <c r="Q1758" s="4">
        <v>11</v>
      </c>
    </row>
    <row r="1759" spans="1:17" x14ac:dyDescent="0.25">
      <c r="A1759">
        <v>826</v>
      </c>
      <c r="B1759" t="s">
        <v>100</v>
      </c>
      <c r="C1759">
        <v>138253</v>
      </c>
      <c r="D1759" t="s">
        <v>4819</v>
      </c>
      <c r="E1759" s="3" t="s">
        <v>4820</v>
      </c>
      <c r="F1759">
        <v>41000</v>
      </c>
      <c r="G1759" t="e">
        <v>#N/A</v>
      </c>
      <c r="H1759" t="s">
        <v>1423</v>
      </c>
      <c r="I1759">
        <v>138253</v>
      </c>
      <c r="J1759">
        <v>117</v>
      </c>
      <c r="K1759">
        <v>117</v>
      </c>
      <c r="L1759" t="e">
        <v>#N/A</v>
      </c>
      <c r="M1759" t="e">
        <v>#N/A</v>
      </c>
      <c r="N1759">
        <v>117</v>
      </c>
      <c r="O1759">
        <v>117</v>
      </c>
      <c r="P1759">
        <v>0</v>
      </c>
      <c r="Q1759" s="4">
        <v>10</v>
      </c>
    </row>
    <row r="1760" spans="1:17" x14ac:dyDescent="0.25">
      <c r="A1760">
        <v>892</v>
      </c>
      <c r="B1760" t="s">
        <v>111</v>
      </c>
      <c r="C1760">
        <v>138264</v>
      </c>
      <c r="D1760" t="s">
        <v>4821</v>
      </c>
      <c r="E1760" s="3" t="s">
        <v>4822</v>
      </c>
      <c r="F1760">
        <v>41155</v>
      </c>
      <c r="G1760" t="e">
        <v>#N/A</v>
      </c>
      <c r="H1760" t="s">
        <v>1429</v>
      </c>
      <c r="I1760">
        <v>138264</v>
      </c>
      <c r="J1760">
        <v>110</v>
      </c>
      <c r="K1760">
        <v>110</v>
      </c>
      <c r="L1760" t="e">
        <v>#N/A</v>
      </c>
      <c r="M1760" t="e">
        <v>#N/A</v>
      </c>
      <c r="N1760">
        <v>110</v>
      </c>
      <c r="O1760">
        <v>110</v>
      </c>
      <c r="P1760">
        <v>0</v>
      </c>
      <c r="Q1760" s="4">
        <v>10</v>
      </c>
    </row>
    <row r="1761" spans="1:17" x14ac:dyDescent="0.25">
      <c r="A1761">
        <v>313</v>
      </c>
      <c r="B1761" t="s">
        <v>78</v>
      </c>
      <c r="C1761">
        <v>138266</v>
      </c>
      <c r="D1761" t="s">
        <v>5872</v>
      </c>
      <c r="E1761" s="3" t="s">
        <v>4779</v>
      </c>
      <c r="F1761">
        <v>41153</v>
      </c>
      <c r="G1761" t="e">
        <v>#N/A</v>
      </c>
      <c r="H1761" t="s">
        <v>5873</v>
      </c>
      <c r="I1761">
        <v>138266</v>
      </c>
      <c r="J1761">
        <v>7</v>
      </c>
      <c r="K1761">
        <v>2</v>
      </c>
      <c r="L1761" t="e">
        <v>#N/A</v>
      </c>
      <c r="M1761" t="e">
        <v>#N/A</v>
      </c>
      <c r="N1761">
        <v>7</v>
      </c>
      <c r="O1761">
        <v>2</v>
      </c>
      <c r="P1761">
        <v>1.1000000000000001</v>
      </c>
      <c r="Q1761" s="4">
        <v>11</v>
      </c>
    </row>
    <row r="1762" spans="1:17" x14ac:dyDescent="0.25">
      <c r="A1762">
        <v>212</v>
      </c>
      <c r="B1762" t="s">
        <v>157</v>
      </c>
      <c r="C1762">
        <v>138267</v>
      </c>
      <c r="D1762" t="s">
        <v>5874</v>
      </c>
      <c r="E1762" s="3" t="s">
        <v>4779</v>
      </c>
      <c r="F1762">
        <v>41153</v>
      </c>
      <c r="G1762" t="e">
        <v>#N/A</v>
      </c>
      <c r="H1762" t="s">
        <v>5875</v>
      </c>
      <c r="I1762">
        <v>138267</v>
      </c>
      <c r="J1762">
        <v>5</v>
      </c>
      <c r="K1762">
        <v>3</v>
      </c>
      <c r="L1762" t="e">
        <v>#N/A</v>
      </c>
      <c r="M1762" t="e">
        <v>#N/A</v>
      </c>
      <c r="N1762">
        <v>5</v>
      </c>
      <c r="O1762">
        <v>3</v>
      </c>
      <c r="P1762">
        <v>1.18</v>
      </c>
      <c r="Q1762" s="4">
        <v>11</v>
      </c>
    </row>
    <row r="1763" spans="1:17" x14ac:dyDescent="0.25">
      <c r="A1763">
        <v>874</v>
      </c>
      <c r="B1763" t="s">
        <v>115</v>
      </c>
      <c r="C1763">
        <v>138271</v>
      </c>
      <c r="D1763" t="s">
        <v>4823</v>
      </c>
      <c r="E1763" s="3" t="s">
        <v>4824</v>
      </c>
      <c r="F1763">
        <v>41138</v>
      </c>
      <c r="G1763" t="e">
        <v>#N/A</v>
      </c>
      <c r="H1763" t="s">
        <v>988</v>
      </c>
      <c r="I1763">
        <v>138271</v>
      </c>
      <c r="J1763">
        <v>117</v>
      </c>
      <c r="K1763">
        <v>117</v>
      </c>
      <c r="L1763" t="e">
        <v>#N/A</v>
      </c>
      <c r="M1763" t="e">
        <v>#N/A</v>
      </c>
      <c r="N1763">
        <v>117</v>
      </c>
      <c r="O1763">
        <v>117</v>
      </c>
      <c r="P1763">
        <v>0</v>
      </c>
      <c r="Q1763" s="4">
        <v>10</v>
      </c>
    </row>
    <row r="1764" spans="1:17" x14ac:dyDescent="0.25">
      <c r="A1764">
        <v>935</v>
      </c>
      <c r="B1764" t="s">
        <v>143</v>
      </c>
      <c r="C1764">
        <v>138274</v>
      </c>
      <c r="D1764" t="s">
        <v>3581</v>
      </c>
      <c r="E1764" s="3" t="s">
        <v>4779</v>
      </c>
      <c r="F1764">
        <v>41154</v>
      </c>
      <c r="G1764" t="e">
        <v>#N/A</v>
      </c>
      <c r="H1764" t="s">
        <v>310</v>
      </c>
      <c r="I1764">
        <v>138274</v>
      </c>
      <c r="J1764">
        <v>18</v>
      </c>
      <c r="K1764">
        <v>18</v>
      </c>
      <c r="L1764" t="e">
        <v>#N/A</v>
      </c>
      <c r="M1764" t="e">
        <v>#N/A</v>
      </c>
      <c r="N1764">
        <v>18</v>
      </c>
      <c r="O1764">
        <v>18</v>
      </c>
      <c r="P1764">
        <v>1</v>
      </c>
      <c r="Q1764" s="4">
        <v>11</v>
      </c>
    </row>
    <row r="1765" spans="1:17" x14ac:dyDescent="0.25">
      <c r="A1765">
        <v>831</v>
      </c>
      <c r="B1765" t="s">
        <v>53</v>
      </c>
      <c r="C1765">
        <v>138277</v>
      </c>
      <c r="D1765" t="s">
        <v>4825</v>
      </c>
      <c r="E1765" s="3" t="s">
        <v>4822</v>
      </c>
      <c r="F1765">
        <v>41155</v>
      </c>
      <c r="G1765" t="e">
        <v>#N/A</v>
      </c>
      <c r="H1765" t="s">
        <v>560</v>
      </c>
      <c r="I1765">
        <v>138277</v>
      </c>
      <c r="J1765">
        <v>52</v>
      </c>
      <c r="K1765">
        <v>52</v>
      </c>
      <c r="L1765" t="e">
        <v>#N/A</v>
      </c>
      <c r="M1765" t="e">
        <v>#N/A</v>
      </c>
      <c r="N1765">
        <v>52</v>
      </c>
      <c r="O1765">
        <v>52</v>
      </c>
      <c r="P1765">
        <v>0</v>
      </c>
      <c r="Q1765" s="4">
        <v>10</v>
      </c>
    </row>
    <row r="1766" spans="1:17" x14ac:dyDescent="0.25">
      <c r="A1766">
        <v>330</v>
      </c>
      <c r="B1766" t="s">
        <v>29</v>
      </c>
      <c r="C1766">
        <v>138281</v>
      </c>
      <c r="D1766" t="s">
        <v>4826</v>
      </c>
      <c r="E1766" s="3" t="s">
        <v>4783</v>
      </c>
      <c r="F1766">
        <v>41091</v>
      </c>
      <c r="G1766" t="e">
        <v>#N/A</v>
      </c>
      <c r="H1766" t="s">
        <v>1780</v>
      </c>
      <c r="I1766">
        <v>138281</v>
      </c>
      <c r="J1766">
        <v>270</v>
      </c>
      <c r="K1766">
        <v>270</v>
      </c>
      <c r="L1766" t="e">
        <v>#N/A</v>
      </c>
      <c r="M1766" t="e">
        <v>#N/A</v>
      </c>
      <c r="N1766">
        <v>270</v>
      </c>
      <c r="O1766">
        <v>270</v>
      </c>
      <c r="P1766">
        <v>0</v>
      </c>
      <c r="Q1766" s="4">
        <v>10</v>
      </c>
    </row>
    <row r="1767" spans="1:17" x14ac:dyDescent="0.25">
      <c r="A1767">
        <v>866</v>
      </c>
      <c r="B1767" t="s">
        <v>147</v>
      </c>
      <c r="C1767">
        <v>138307</v>
      </c>
      <c r="D1767" t="s">
        <v>4827</v>
      </c>
      <c r="E1767" s="3" t="s">
        <v>4783</v>
      </c>
      <c r="F1767">
        <v>41091</v>
      </c>
      <c r="G1767" t="e">
        <v>#N/A</v>
      </c>
      <c r="H1767" t="s">
        <v>1081</v>
      </c>
      <c r="I1767">
        <v>138307</v>
      </c>
      <c r="J1767">
        <v>52</v>
      </c>
      <c r="K1767">
        <v>68</v>
      </c>
      <c r="L1767" t="e">
        <v>#N/A</v>
      </c>
      <c r="M1767" t="e">
        <v>#N/A</v>
      </c>
      <c r="N1767">
        <v>52</v>
      </c>
      <c r="O1767">
        <v>68</v>
      </c>
      <c r="P1767">
        <v>0</v>
      </c>
      <c r="Q1767" s="4">
        <v>10</v>
      </c>
    </row>
    <row r="1768" spans="1:17" x14ac:dyDescent="0.25">
      <c r="A1768">
        <v>896</v>
      </c>
      <c r="B1768" t="s">
        <v>3778</v>
      </c>
      <c r="C1768">
        <v>138318</v>
      </c>
      <c r="D1768" t="s">
        <v>5876</v>
      </c>
      <c r="E1768" s="3" t="s">
        <v>4777</v>
      </c>
      <c r="F1768">
        <v>41091</v>
      </c>
      <c r="G1768" t="e">
        <v>#N/A</v>
      </c>
      <c r="H1768" t="s">
        <v>5877</v>
      </c>
      <c r="I1768">
        <v>138318</v>
      </c>
      <c r="J1768">
        <v>1</v>
      </c>
      <c r="K1768">
        <v>1</v>
      </c>
      <c r="L1768" t="e">
        <v>#N/A</v>
      </c>
      <c r="M1768" t="e">
        <v>#N/A</v>
      </c>
      <c r="N1768">
        <v>1</v>
      </c>
      <c r="O1768">
        <v>1</v>
      </c>
      <c r="P1768">
        <v>1</v>
      </c>
      <c r="Q1768" s="4">
        <v>11</v>
      </c>
    </row>
    <row r="1769" spans="1:17" x14ac:dyDescent="0.25">
      <c r="A1769">
        <v>855</v>
      </c>
      <c r="B1769" t="s">
        <v>91</v>
      </c>
      <c r="C1769">
        <v>138323</v>
      </c>
      <c r="D1769" t="s">
        <v>5878</v>
      </c>
      <c r="E1769" s="3" t="s">
        <v>4777</v>
      </c>
      <c r="F1769">
        <v>41091</v>
      </c>
      <c r="G1769" t="e">
        <v>#N/A</v>
      </c>
      <c r="H1769" t="s">
        <v>5879</v>
      </c>
      <c r="I1769">
        <v>138323</v>
      </c>
      <c r="J1769">
        <v>4</v>
      </c>
      <c r="K1769">
        <v>5</v>
      </c>
      <c r="L1769" t="e">
        <v>#N/A</v>
      </c>
      <c r="M1769" t="e">
        <v>#N/A</v>
      </c>
      <c r="N1769">
        <v>4</v>
      </c>
      <c r="O1769">
        <v>5</v>
      </c>
      <c r="P1769">
        <v>1</v>
      </c>
      <c r="Q1769" s="4">
        <v>11</v>
      </c>
    </row>
    <row r="1770" spans="1:17" x14ac:dyDescent="0.25">
      <c r="A1770">
        <v>373</v>
      </c>
      <c r="B1770" t="s">
        <v>128</v>
      </c>
      <c r="C1770">
        <v>138337</v>
      </c>
      <c r="D1770" t="s">
        <v>4593</v>
      </c>
      <c r="E1770" s="3" t="s">
        <v>4777</v>
      </c>
      <c r="F1770">
        <v>41091</v>
      </c>
      <c r="G1770" t="e">
        <v>#N/A</v>
      </c>
      <c r="H1770" t="s">
        <v>261</v>
      </c>
      <c r="I1770">
        <v>138337</v>
      </c>
      <c r="J1770">
        <v>4</v>
      </c>
      <c r="K1770">
        <v>4</v>
      </c>
      <c r="L1770" t="e">
        <v>#N/A</v>
      </c>
      <c r="M1770" t="e">
        <v>#N/A</v>
      </c>
      <c r="N1770">
        <v>4</v>
      </c>
      <c r="O1770">
        <v>4</v>
      </c>
      <c r="P1770">
        <v>1</v>
      </c>
      <c r="Q1770" s="4">
        <v>11</v>
      </c>
    </row>
    <row r="1771" spans="1:17" x14ac:dyDescent="0.25">
      <c r="A1771">
        <v>868</v>
      </c>
      <c r="B1771" t="s">
        <v>167</v>
      </c>
      <c r="C1771">
        <v>138342</v>
      </c>
      <c r="D1771" t="s">
        <v>5880</v>
      </c>
      <c r="E1771" s="3" t="s">
        <v>4777</v>
      </c>
      <c r="F1771">
        <v>41091</v>
      </c>
      <c r="G1771" t="e">
        <v>#N/A</v>
      </c>
      <c r="H1771" t="s">
        <v>5881</v>
      </c>
      <c r="I1771">
        <v>138342</v>
      </c>
      <c r="J1771">
        <v>1</v>
      </c>
      <c r="K1771">
        <v>1</v>
      </c>
      <c r="L1771" t="e">
        <v>#N/A</v>
      </c>
      <c r="M1771" t="e">
        <v>#N/A</v>
      </c>
      <c r="N1771">
        <v>1</v>
      </c>
      <c r="O1771">
        <v>1</v>
      </c>
      <c r="P1771">
        <v>1.06</v>
      </c>
      <c r="Q1771" s="4">
        <v>11</v>
      </c>
    </row>
    <row r="1772" spans="1:17" x14ac:dyDescent="0.25">
      <c r="A1772">
        <v>919</v>
      </c>
      <c r="B1772" t="s">
        <v>76</v>
      </c>
      <c r="C1772">
        <v>138352</v>
      </c>
      <c r="D1772" t="s">
        <v>5882</v>
      </c>
      <c r="E1772" s="3" t="s">
        <v>4777</v>
      </c>
      <c r="F1772">
        <v>41091</v>
      </c>
      <c r="G1772" t="e">
        <v>#N/A</v>
      </c>
      <c r="H1772" t="s">
        <v>5883</v>
      </c>
      <c r="I1772">
        <v>138352</v>
      </c>
      <c r="J1772">
        <v>2</v>
      </c>
      <c r="K1772">
        <v>1</v>
      </c>
      <c r="L1772" t="e">
        <v>#N/A</v>
      </c>
      <c r="M1772" t="e">
        <v>#N/A</v>
      </c>
      <c r="N1772">
        <v>2</v>
      </c>
      <c r="O1772">
        <v>1</v>
      </c>
      <c r="P1772">
        <v>1.05</v>
      </c>
      <c r="Q1772" s="4">
        <v>11</v>
      </c>
    </row>
    <row r="1773" spans="1:17" x14ac:dyDescent="0.25">
      <c r="A1773">
        <v>344</v>
      </c>
      <c r="B1773" t="s">
        <v>168</v>
      </c>
      <c r="C1773">
        <v>138355</v>
      </c>
      <c r="D1773" t="s">
        <v>3891</v>
      </c>
      <c r="E1773" s="3" t="s">
        <v>4777</v>
      </c>
      <c r="F1773">
        <v>41091</v>
      </c>
      <c r="G1773" t="e">
        <v>#N/A</v>
      </c>
      <c r="H1773" t="s">
        <v>791</v>
      </c>
      <c r="I1773">
        <v>138355</v>
      </c>
      <c r="J1773">
        <v>38</v>
      </c>
      <c r="K1773">
        <v>30</v>
      </c>
      <c r="L1773" t="e">
        <v>#N/A</v>
      </c>
      <c r="M1773" t="e">
        <v>#N/A</v>
      </c>
      <c r="N1773">
        <v>38</v>
      </c>
      <c r="O1773">
        <v>30</v>
      </c>
      <c r="P1773">
        <v>1</v>
      </c>
      <c r="Q1773" s="4">
        <v>11</v>
      </c>
    </row>
    <row r="1774" spans="1:17" x14ac:dyDescent="0.25">
      <c r="A1774">
        <v>880</v>
      </c>
      <c r="B1774" t="s">
        <v>151</v>
      </c>
      <c r="C1774">
        <v>138369</v>
      </c>
      <c r="D1774" t="s">
        <v>4828</v>
      </c>
      <c r="E1774" s="3" t="s">
        <v>4700</v>
      </c>
      <c r="F1774">
        <v>41153</v>
      </c>
      <c r="G1774" t="e">
        <v>#N/A</v>
      </c>
      <c r="H1774" t="s">
        <v>5439</v>
      </c>
      <c r="I1774">
        <v>138369</v>
      </c>
      <c r="J1774">
        <v>10</v>
      </c>
      <c r="K1774">
        <v>10</v>
      </c>
      <c r="L1774" t="e">
        <v>#N/A</v>
      </c>
      <c r="M1774" t="e">
        <v>#N/A</v>
      </c>
      <c r="N1774">
        <v>10</v>
      </c>
      <c r="O1774">
        <v>10</v>
      </c>
      <c r="P1774">
        <v>1</v>
      </c>
      <c r="Q1774" s="4">
        <v>11</v>
      </c>
    </row>
    <row r="1775" spans="1:17" x14ac:dyDescent="0.25">
      <c r="A1775">
        <v>880</v>
      </c>
      <c r="B1775" t="s">
        <v>151</v>
      </c>
      <c r="C1775">
        <v>138370</v>
      </c>
      <c r="D1775" t="s">
        <v>5885</v>
      </c>
      <c r="E1775" s="3" t="s">
        <v>4700</v>
      </c>
      <c r="F1775">
        <v>41153</v>
      </c>
      <c r="G1775" t="e">
        <v>#N/A</v>
      </c>
      <c r="H1775" t="s">
        <v>5886</v>
      </c>
      <c r="I1775">
        <v>138370</v>
      </c>
      <c r="J1775">
        <v>3</v>
      </c>
      <c r="K1775">
        <v>2</v>
      </c>
      <c r="L1775" t="e">
        <v>#N/A</v>
      </c>
      <c r="M1775" t="e">
        <v>#N/A</v>
      </c>
      <c r="N1775">
        <v>3</v>
      </c>
      <c r="O1775">
        <v>2</v>
      </c>
      <c r="P1775">
        <v>1</v>
      </c>
      <c r="Q1775" s="4">
        <v>11</v>
      </c>
    </row>
    <row r="1776" spans="1:17" x14ac:dyDescent="0.25">
      <c r="A1776">
        <v>935</v>
      </c>
      <c r="B1776" t="s">
        <v>143</v>
      </c>
      <c r="C1776">
        <v>138373</v>
      </c>
      <c r="D1776" t="s">
        <v>3586</v>
      </c>
      <c r="E1776" s="3" t="s">
        <v>4700</v>
      </c>
      <c r="F1776">
        <v>41306</v>
      </c>
      <c r="G1776" t="e">
        <v>#N/A</v>
      </c>
      <c r="H1776" t="s">
        <v>440</v>
      </c>
      <c r="I1776">
        <v>138373</v>
      </c>
      <c r="J1776">
        <v>24</v>
      </c>
      <c r="K1776">
        <v>24</v>
      </c>
      <c r="L1776" t="e">
        <v>#N/A</v>
      </c>
      <c r="M1776" t="e">
        <v>#N/A</v>
      </c>
      <c r="N1776">
        <v>24</v>
      </c>
      <c r="O1776">
        <v>24</v>
      </c>
      <c r="P1776">
        <v>1</v>
      </c>
      <c r="Q1776" s="4">
        <v>11</v>
      </c>
    </row>
    <row r="1777" spans="1:17" x14ac:dyDescent="0.25">
      <c r="A1777">
        <v>933</v>
      </c>
      <c r="B1777" t="s">
        <v>132</v>
      </c>
      <c r="C1777">
        <v>138375</v>
      </c>
      <c r="D1777" t="s">
        <v>4345</v>
      </c>
      <c r="E1777" s="3" t="s">
        <v>4700</v>
      </c>
      <c r="F1777">
        <v>41153</v>
      </c>
      <c r="G1777" t="e">
        <v>#N/A</v>
      </c>
      <c r="H1777" t="s">
        <v>374</v>
      </c>
      <c r="I1777">
        <v>138375</v>
      </c>
      <c r="J1777">
        <v>24</v>
      </c>
      <c r="K1777">
        <v>24</v>
      </c>
      <c r="L1777" t="e">
        <v>#N/A</v>
      </c>
      <c r="M1777" t="e">
        <v>#N/A</v>
      </c>
      <c r="N1777">
        <v>24</v>
      </c>
      <c r="O1777">
        <v>24</v>
      </c>
      <c r="P1777">
        <v>1</v>
      </c>
      <c r="Q1777" s="4">
        <v>11</v>
      </c>
    </row>
    <row r="1778" spans="1:17" x14ac:dyDescent="0.25">
      <c r="A1778">
        <v>341</v>
      </c>
      <c r="B1778" t="s">
        <v>94</v>
      </c>
      <c r="C1778">
        <v>138379</v>
      </c>
      <c r="D1778" t="s">
        <v>4829</v>
      </c>
      <c r="E1778" s="3" t="s">
        <v>4822</v>
      </c>
      <c r="F1778">
        <v>41153</v>
      </c>
      <c r="G1778" t="e">
        <v>#N/A</v>
      </c>
      <c r="H1778" t="s">
        <v>5464</v>
      </c>
      <c r="I1778">
        <v>138379</v>
      </c>
      <c r="J1778">
        <v>120</v>
      </c>
      <c r="K1778">
        <v>120</v>
      </c>
      <c r="L1778" t="e">
        <v>#N/A</v>
      </c>
      <c r="M1778" t="e">
        <v>#N/A</v>
      </c>
      <c r="N1778">
        <v>120</v>
      </c>
      <c r="O1778">
        <v>120</v>
      </c>
      <c r="P1778">
        <v>0</v>
      </c>
      <c r="Q1778" s="4">
        <v>10</v>
      </c>
    </row>
    <row r="1779" spans="1:17" x14ac:dyDescent="0.25">
      <c r="A1779">
        <v>383</v>
      </c>
      <c r="B1779" t="s">
        <v>89</v>
      </c>
      <c r="C1779">
        <v>138380</v>
      </c>
      <c r="D1779" t="s">
        <v>4830</v>
      </c>
      <c r="E1779" s="3" t="s">
        <v>4824</v>
      </c>
      <c r="F1779">
        <v>41155</v>
      </c>
      <c r="G1779" t="e">
        <v>#N/A</v>
      </c>
      <c r="H1779" t="s">
        <v>914</v>
      </c>
      <c r="I1779">
        <v>138380</v>
      </c>
      <c r="J1779">
        <v>89</v>
      </c>
      <c r="K1779">
        <v>93</v>
      </c>
      <c r="L1779" t="e">
        <v>#N/A</v>
      </c>
      <c r="M1779" t="e">
        <v>#N/A</v>
      </c>
      <c r="N1779">
        <v>89</v>
      </c>
      <c r="O1779">
        <v>93</v>
      </c>
      <c r="P1779">
        <v>0</v>
      </c>
      <c r="Q1779" s="4">
        <v>10</v>
      </c>
    </row>
    <row r="1780" spans="1:17" x14ac:dyDescent="0.25">
      <c r="A1780">
        <v>938</v>
      </c>
      <c r="B1780" t="s">
        <v>162</v>
      </c>
      <c r="C1780">
        <v>138402</v>
      </c>
      <c r="D1780" t="s">
        <v>4248</v>
      </c>
      <c r="E1780" s="3" t="s">
        <v>4700</v>
      </c>
      <c r="F1780">
        <v>41153</v>
      </c>
      <c r="G1780" t="e">
        <v>#N/A</v>
      </c>
      <c r="H1780" t="s">
        <v>1204</v>
      </c>
      <c r="I1780">
        <v>138402</v>
      </c>
      <c r="J1780">
        <v>16</v>
      </c>
      <c r="K1780">
        <v>16</v>
      </c>
      <c r="L1780" t="e">
        <v>#N/A</v>
      </c>
      <c r="M1780" t="e">
        <v>#N/A</v>
      </c>
      <c r="N1780">
        <v>16</v>
      </c>
      <c r="O1780">
        <v>16</v>
      </c>
      <c r="P1780">
        <v>1</v>
      </c>
      <c r="Q1780" s="4">
        <v>11</v>
      </c>
    </row>
    <row r="1781" spans="1:17" x14ac:dyDescent="0.25">
      <c r="A1781">
        <v>330</v>
      </c>
      <c r="B1781" t="s">
        <v>29</v>
      </c>
      <c r="C1781">
        <v>138410</v>
      </c>
      <c r="D1781" t="s">
        <v>4831</v>
      </c>
      <c r="E1781" s="3" t="s">
        <v>4700</v>
      </c>
      <c r="F1781">
        <v>41153</v>
      </c>
      <c r="G1781" t="e">
        <v>#N/A</v>
      </c>
      <c r="H1781" t="s">
        <v>1179</v>
      </c>
      <c r="I1781">
        <v>138410</v>
      </c>
      <c r="J1781">
        <v>16</v>
      </c>
      <c r="K1781">
        <v>24</v>
      </c>
      <c r="L1781" t="e">
        <v>#N/A</v>
      </c>
      <c r="M1781" t="e">
        <v>#N/A</v>
      </c>
      <c r="N1781">
        <v>16</v>
      </c>
      <c r="O1781">
        <v>24</v>
      </c>
      <c r="P1781">
        <v>1</v>
      </c>
      <c r="Q1781" s="4">
        <v>11</v>
      </c>
    </row>
    <row r="1782" spans="1:17" x14ac:dyDescent="0.25">
      <c r="A1782">
        <v>916</v>
      </c>
      <c r="B1782" t="s">
        <v>65</v>
      </c>
      <c r="C1782">
        <v>138421</v>
      </c>
      <c r="D1782" t="s">
        <v>4329</v>
      </c>
      <c r="E1782" s="3" t="s">
        <v>4700</v>
      </c>
      <c r="F1782">
        <v>41214</v>
      </c>
      <c r="G1782" t="e">
        <v>#N/A</v>
      </c>
      <c r="H1782" t="s">
        <v>1505</v>
      </c>
      <c r="I1782">
        <v>138421</v>
      </c>
      <c r="J1782">
        <v>10</v>
      </c>
      <c r="K1782">
        <v>10</v>
      </c>
      <c r="L1782" t="e">
        <v>#N/A</v>
      </c>
      <c r="M1782" t="e">
        <v>#N/A</v>
      </c>
      <c r="N1782">
        <v>10</v>
      </c>
      <c r="O1782">
        <v>10</v>
      </c>
      <c r="P1782">
        <v>1.01</v>
      </c>
      <c r="Q1782" s="4">
        <v>11</v>
      </c>
    </row>
    <row r="1783" spans="1:17" x14ac:dyDescent="0.25">
      <c r="A1783">
        <v>916</v>
      </c>
      <c r="B1783" t="s">
        <v>65</v>
      </c>
      <c r="C1783">
        <v>138430</v>
      </c>
      <c r="D1783" t="s">
        <v>4832</v>
      </c>
      <c r="E1783" s="3" t="s">
        <v>4820</v>
      </c>
      <c r="F1783">
        <v>41153</v>
      </c>
      <c r="G1783" t="e">
        <v>#N/A</v>
      </c>
      <c r="H1783" t="s">
        <v>1586</v>
      </c>
      <c r="I1783">
        <v>138430</v>
      </c>
      <c r="J1783">
        <v>65</v>
      </c>
      <c r="K1783">
        <v>65</v>
      </c>
      <c r="L1783" t="e">
        <v>#N/A</v>
      </c>
      <c r="M1783" t="e">
        <v>#N/A</v>
      </c>
      <c r="N1783">
        <v>65</v>
      </c>
      <c r="O1783">
        <v>65</v>
      </c>
      <c r="P1783">
        <v>0</v>
      </c>
      <c r="Q1783" s="4">
        <v>10</v>
      </c>
    </row>
    <row r="1784" spans="1:17" x14ac:dyDescent="0.25">
      <c r="A1784">
        <v>826</v>
      </c>
      <c r="B1784" t="s">
        <v>100</v>
      </c>
      <c r="C1784">
        <v>138440</v>
      </c>
      <c r="D1784" t="s">
        <v>4833</v>
      </c>
      <c r="E1784" s="3" t="s">
        <v>4700</v>
      </c>
      <c r="F1784">
        <v>41153</v>
      </c>
      <c r="G1784" t="e">
        <v>#N/A</v>
      </c>
      <c r="H1784" t="s">
        <v>443</v>
      </c>
      <c r="I1784">
        <v>138440</v>
      </c>
      <c r="J1784">
        <v>6</v>
      </c>
      <c r="K1784">
        <v>6</v>
      </c>
      <c r="L1784" t="e">
        <v>#N/A</v>
      </c>
      <c r="M1784" t="e">
        <v>#N/A</v>
      </c>
      <c r="N1784">
        <v>6</v>
      </c>
      <c r="O1784">
        <v>6</v>
      </c>
      <c r="P1784">
        <v>1.03</v>
      </c>
      <c r="Q1784" s="4">
        <v>11</v>
      </c>
    </row>
    <row r="1785" spans="1:17" x14ac:dyDescent="0.25">
      <c r="A1785">
        <v>896</v>
      </c>
      <c r="B1785" t="s">
        <v>3778</v>
      </c>
      <c r="C1785">
        <v>138450</v>
      </c>
      <c r="D1785" t="s">
        <v>3174</v>
      </c>
      <c r="E1785" s="3" t="s">
        <v>1969</v>
      </c>
      <c r="F1785">
        <v>41152</v>
      </c>
      <c r="G1785" t="e">
        <v>#N/A</v>
      </c>
      <c r="H1785" t="s">
        <v>3174</v>
      </c>
      <c r="I1785">
        <v>138450</v>
      </c>
      <c r="J1785" t="e">
        <v>#N/A</v>
      </c>
      <c r="K1785" t="e">
        <v>#N/A</v>
      </c>
      <c r="L1785">
        <v>16.666666666666668</v>
      </c>
      <c r="M1785">
        <v>23.333333333333336</v>
      </c>
      <c r="N1785">
        <v>16.666666666666668</v>
      </c>
      <c r="O1785">
        <v>23.333333333333336</v>
      </c>
      <c r="P1785">
        <v>0</v>
      </c>
      <c r="Q1785" s="4">
        <v>10</v>
      </c>
    </row>
    <row r="1786" spans="1:17" x14ac:dyDescent="0.25">
      <c r="A1786">
        <v>320</v>
      </c>
      <c r="B1786" t="s">
        <v>156</v>
      </c>
      <c r="C1786">
        <v>138454</v>
      </c>
      <c r="D1786" t="s">
        <v>4834</v>
      </c>
      <c r="E1786" s="3" t="s">
        <v>4783</v>
      </c>
      <c r="F1786">
        <v>41153</v>
      </c>
      <c r="G1786" t="e">
        <v>#N/A</v>
      </c>
      <c r="H1786" t="s">
        <v>917</v>
      </c>
      <c r="I1786">
        <v>138454</v>
      </c>
      <c r="J1786">
        <v>285</v>
      </c>
      <c r="K1786">
        <v>295</v>
      </c>
      <c r="L1786" t="e">
        <v>#N/A</v>
      </c>
      <c r="M1786" t="e">
        <v>#N/A</v>
      </c>
      <c r="N1786">
        <v>285</v>
      </c>
      <c r="O1786">
        <v>295</v>
      </c>
      <c r="P1786">
        <v>0</v>
      </c>
      <c r="Q1786" s="4">
        <v>10</v>
      </c>
    </row>
    <row r="1787" spans="1:17" x14ac:dyDescent="0.25">
      <c r="A1787">
        <v>802</v>
      </c>
      <c r="B1787" t="s">
        <v>107</v>
      </c>
      <c r="C1787">
        <v>138455</v>
      </c>
      <c r="D1787" t="s">
        <v>2669</v>
      </c>
      <c r="E1787" s="3" t="s">
        <v>1969</v>
      </c>
      <c r="F1787">
        <v>41110</v>
      </c>
      <c r="G1787" t="e">
        <v>#N/A</v>
      </c>
      <c r="H1787" t="s">
        <v>2669</v>
      </c>
      <c r="I1787">
        <v>138455</v>
      </c>
      <c r="J1787" t="e">
        <v>#N/A</v>
      </c>
      <c r="K1787" t="e">
        <v>#N/A</v>
      </c>
      <c r="L1787">
        <v>33.333333333333336</v>
      </c>
      <c r="M1787">
        <v>46.666666666666671</v>
      </c>
      <c r="N1787">
        <v>33.333333333333336</v>
      </c>
      <c r="O1787">
        <v>46.666666666666671</v>
      </c>
      <c r="P1787">
        <v>0</v>
      </c>
      <c r="Q1787" s="4">
        <v>10</v>
      </c>
    </row>
    <row r="1788" spans="1:17" x14ac:dyDescent="0.25">
      <c r="A1788">
        <v>304</v>
      </c>
      <c r="B1788" t="s">
        <v>36</v>
      </c>
      <c r="C1788">
        <v>138457</v>
      </c>
      <c r="D1788" t="s">
        <v>5887</v>
      </c>
      <c r="E1788" s="3" t="s">
        <v>4777</v>
      </c>
      <c r="F1788">
        <v>41122</v>
      </c>
      <c r="G1788" t="e">
        <v>#N/A</v>
      </c>
      <c r="H1788" t="s">
        <v>5888</v>
      </c>
      <c r="I1788">
        <v>138457</v>
      </c>
      <c r="J1788">
        <v>2</v>
      </c>
      <c r="K1788">
        <v>4</v>
      </c>
      <c r="L1788" t="e">
        <v>#N/A</v>
      </c>
      <c r="M1788" t="e">
        <v>#N/A</v>
      </c>
      <c r="N1788">
        <v>2</v>
      </c>
      <c r="O1788">
        <v>4</v>
      </c>
      <c r="P1788">
        <v>1.1399999999999999</v>
      </c>
      <c r="Q1788" s="4">
        <v>11</v>
      </c>
    </row>
    <row r="1789" spans="1:17" x14ac:dyDescent="0.25">
      <c r="A1789">
        <v>318</v>
      </c>
      <c r="B1789" t="s">
        <v>121</v>
      </c>
      <c r="C1789">
        <v>138460</v>
      </c>
      <c r="D1789" t="s">
        <v>4042</v>
      </c>
      <c r="E1789" s="3" t="s">
        <v>4777</v>
      </c>
      <c r="F1789">
        <v>41122</v>
      </c>
      <c r="G1789" t="e">
        <v>#N/A</v>
      </c>
      <c r="H1789" t="s">
        <v>1450</v>
      </c>
      <c r="I1789">
        <v>138460</v>
      </c>
      <c r="J1789">
        <v>8</v>
      </c>
      <c r="K1789">
        <v>10</v>
      </c>
      <c r="L1789" t="e">
        <v>#N/A</v>
      </c>
      <c r="M1789" t="e">
        <v>#N/A</v>
      </c>
      <c r="N1789">
        <v>8</v>
      </c>
      <c r="O1789">
        <v>10</v>
      </c>
      <c r="P1789">
        <v>1.1000000000000001</v>
      </c>
      <c r="Q1789" s="4">
        <v>11</v>
      </c>
    </row>
    <row r="1790" spans="1:17" x14ac:dyDescent="0.25">
      <c r="A1790">
        <v>318</v>
      </c>
      <c r="B1790" t="s">
        <v>121</v>
      </c>
      <c r="C1790">
        <v>138461</v>
      </c>
      <c r="D1790" t="s">
        <v>4043</v>
      </c>
      <c r="E1790" s="3" t="s">
        <v>4777</v>
      </c>
      <c r="F1790">
        <v>41122</v>
      </c>
      <c r="G1790" t="e">
        <v>#N/A</v>
      </c>
      <c r="H1790" t="s">
        <v>1708</v>
      </c>
      <c r="I1790">
        <v>138461</v>
      </c>
      <c r="J1790">
        <v>16</v>
      </c>
      <c r="K1790">
        <v>14</v>
      </c>
      <c r="L1790" t="e">
        <v>#N/A</v>
      </c>
      <c r="M1790" t="e">
        <v>#N/A</v>
      </c>
      <c r="N1790">
        <v>16</v>
      </c>
      <c r="O1790">
        <v>14</v>
      </c>
      <c r="P1790">
        <v>1.1000000000000001</v>
      </c>
      <c r="Q1790" s="4">
        <v>11</v>
      </c>
    </row>
    <row r="1791" spans="1:17" x14ac:dyDescent="0.25">
      <c r="A1791">
        <v>802</v>
      </c>
      <c r="B1791" t="s">
        <v>107</v>
      </c>
      <c r="C1791">
        <v>138466</v>
      </c>
      <c r="D1791" t="s">
        <v>4336</v>
      </c>
      <c r="E1791" s="3" t="s">
        <v>4777</v>
      </c>
      <c r="F1791">
        <v>41122</v>
      </c>
      <c r="G1791" t="e">
        <v>#N/A</v>
      </c>
      <c r="H1791" t="s">
        <v>1028</v>
      </c>
      <c r="I1791">
        <v>138466</v>
      </c>
      <c r="J1791">
        <v>10</v>
      </c>
      <c r="K1791">
        <v>10</v>
      </c>
      <c r="L1791" t="e">
        <v>#N/A</v>
      </c>
      <c r="M1791" t="e">
        <v>#N/A</v>
      </c>
      <c r="N1791">
        <v>10</v>
      </c>
      <c r="O1791">
        <v>10</v>
      </c>
      <c r="P1791">
        <v>1.02</v>
      </c>
      <c r="Q1791" s="4">
        <v>11</v>
      </c>
    </row>
    <row r="1792" spans="1:17" x14ac:dyDescent="0.25">
      <c r="A1792">
        <v>821</v>
      </c>
      <c r="B1792" t="s">
        <v>95</v>
      </c>
      <c r="C1792">
        <v>138469</v>
      </c>
      <c r="D1792" t="s">
        <v>3530</v>
      </c>
      <c r="E1792" s="3" t="s">
        <v>4777</v>
      </c>
      <c r="F1792">
        <v>41122</v>
      </c>
      <c r="G1792" t="e">
        <v>#N/A</v>
      </c>
      <c r="H1792" t="s">
        <v>441</v>
      </c>
      <c r="I1792">
        <v>138469</v>
      </c>
      <c r="J1792">
        <v>16</v>
      </c>
      <c r="K1792">
        <v>16</v>
      </c>
      <c r="L1792" t="e">
        <v>#N/A</v>
      </c>
      <c r="M1792" t="e">
        <v>#N/A</v>
      </c>
      <c r="N1792">
        <v>16</v>
      </c>
      <c r="O1792">
        <v>16</v>
      </c>
      <c r="P1792">
        <v>1.02</v>
      </c>
      <c r="Q1792" s="4">
        <v>11</v>
      </c>
    </row>
    <row r="1793" spans="1:17" x14ac:dyDescent="0.25">
      <c r="A1793">
        <v>830</v>
      </c>
      <c r="B1793" t="s">
        <v>54</v>
      </c>
      <c r="C1793">
        <v>138470</v>
      </c>
      <c r="D1793" t="s">
        <v>5889</v>
      </c>
      <c r="E1793" s="3" t="s">
        <v>4777</v>
      </c>
      <c r="F1793">
        <v>41122</v>
      </c>
      <c r="G1793" t="e">
        <v>#N/A</v>
      </c>
      <c r="H1793" t="s">
        <v>5890</v>
      </c>
      <c r="I1793">
        <v>138470</v>
      </c>
      <c r="J1793">
        <v>3</v>
      </c>
      <c r="K1793">
        <v>2</v>
      </c>
      <c r="L1793" t="e">
        <v>#N/A</v>
      </c>
      <c r="M1793" t="e">
        <v>#N/A</v>
      </c>
      <c r="N1793">
        <v>3</v>
      </c>
      <c r="O1793">
        <v>2</v>
      </c>
      <c r="P1793">
        <v>1</v>
      </c>
      <c r="Q1793" s="4">
        <v>11</v>
      </c>
    </row>
    <row r="1794" spans="1:17" x14ac:dyDescent="0.25">
      <c r="A1794">
        <v>919</v>
      </c>
      <c r="B1794" t="s">
        <v>76</v>
      </c>
      <c r="C1794">
        <v>138485</v>
      </c>
      <c r="D1794" t="s">
        <v>4835</v>
      </c>
      <c r="E1794" s="3" t="s">
        <v>4783</v>
      </c>
      <c r="F1794">
        <v>41122</v>
      </c>
      <c r="G1794" t="e">
        <v>#N/A</v>
      </c>
      <c r="H1794" t="s">
        <v>887</v>
      </c>
      <c r="I1794">
        <v>138485</v>
      </c>
      <c r="J1794">
        <v>60</v>
      </c>
      <c r="K1794">
        <v>60</v>
      </c>
      <c r="L1794" t="e">
        <v>#N/A</v>
      </c>
      <c r="M1794" t="e">
        <v>#N/A</v>
      </c>
      <c r="N1794">
        <v>60</v>
      </c>
      <c r="O1794">
        <v>60</v>
      </c>
      <c r="P1794">
        <v>0</v>
      </c>
      <c r="Q1794" s="4">
        <v>10</v>
      </c>
    </row>
    <row r="1795" spans="1:17" x14ac:dyDescent="0.25">
      <c r="A1795">
        <v>887</v>
      </c>
      <c r="B1795" t="s">
        <v>97</v>
      </c>
      <c r="C1795">
        <v>138511</v>
      </c>
      <c r="D1795" t="s">
        <v>4165</v>
      </c>
      <c r="E1795" s="3" t="s">
        <v>4700</v>
      </c>
      <c r="F1795">
        <v>41153</v>
      </c>
      <c r="G1795" t="e">
        <v>#N/A</v>
      </c>
      <c r="H1795" t="s">
        <v>1590</v>
      </c>
      <c r="I1795">
        <v>138511</v>
      </c>
      <c r="J1795">
        <v>7</v>
      </c>
      <c r="K1795">
        <v>7</v>
      </c>
      <c r="L1795" t="e">
        <v>#N/A</v>
      </c>
      <c r="M1795" t="e">
        <v>#N/A</v>
      </c>
      <c r="N1795">
        <v>7</v>
      </c>
      <c r="O1795">
        <v>7</v>
      </c>
      <c r="P1795">
        <v>1</v>
      </c>
      <c r="Q1795" s="4">
        <v>11</v>
      </c>
    </row>
    <row r="1796" spans="1:17" x14ac:dyDescent="0.25">
      <c r="A1796">
        <v>800</v>
      </c>
      <c r="B1796" t="s">
        <v>26</v>
      </c>
      <c r="C1796">
        <v>138522</v>
      </c>
      <c r="D1796" t="s">
        <v>4270</v>
      </c>
      <c r="E1796" s="3" t="s">
        <v>4777</v>
      </c>
      <c r="F1796">
        <v>41122</v>
      </c>
      <c r="G1796" t="e">
        <v>#N/A</v>
      </c>
      <c r="H1796" t="s">
        <v>1229</v>
      </c>
      <c r="I1796">
        <v>138522</v>
      </c>
      <c r="J1796">
        <v>4</v>
      </c>
      <c r="K1796">
        <v>13</v>
      </c>
      <c r="L1796" t="e">
        <v>#N/A</v>
      </c>
      <c r="M1796" t="e">
        <v>#N/A</v>
      </c>
      <c r="N1796">
        <v>4</v>
      </c>
      <c r="O1796">
        <v>13</v>
      </c>
      <c r="P1796">
        <v>1.02</v>
      </c>
      <c r="Q1796" s="4">
        <v>11</v>
      </c>
    </row>
    <row r="1797" spans="1:17" x14ac:dyDescent="0.25">
      <c r="A1797">
        <v>869</v>
      </c>
      <c r="B1797" t="s">
        <v>160</v>
      </c>
      <c r="C1797">
        <v>138525</v>
      </c>
      <c r="D1797" t="s">
        <v>2113</v>
      </c>
      <c r="E1797" s="3" t="s">
        <v>4777</v>
      </c>
      <c r="F1797">
        <v>41122</v>
      </c>
      <c r="G1797" t="e">
        <v>#N/A</v>
      </c>
      <c r="H1797" t="s">
        <v>1677</v>
      </c>
      <c r="I1797">
        <v>138525</v>
      </c>
      <c r="J1797">
        <v>46</v>
      </c>
      <c r="K1797">
        <v>50</v>
      </c>
      <c r="L1797" t="e">
        <v>#N/A</v>
      </c>
      <c r="M1797" t="e">
        <v>#N/A</v>
      </c>
      <c r="N1797">
        <v>46</v>
      </c>
      <c r="O1797">
        <v>50</v>
      </c>
      <c r="P1797">
        <v>1.04</v>
      </c>
      <c r="Q1797" s="4">
        <v>11</v>
      </c>
    </row>
    <row r="1798" spans="1:17" x14ac:dyDescent="0.25">
      <c r="A1798">
        <v>394</v>
      </c>
      <c r="B1798" t="s">
        <v>144</v>
      </c>
      <c r="C1798">
        <v>138526</v>
      </c>
      <c r="D1798" t="s">
        <v>4836</v>
      </c>
      <c r="E1798" s="3" t="s">
        <v>4783</v>
      </c>
      <c r="F1798">
        <v>41122</v>
      </c>
      <c r="G1798" t="e">
        <v>#N/A</v>
      </c>
      <c r="H1798" t="s">
        <v>1205</v>
      </c>
      <c r="I1798">
        <v>138526</v>
      </c>
      <c r="J1798">
        <v>204</v>
      </c>
      <c r="K1798">
        <v>204</v>
      </c>
      <c r="L1798" t="e">
        <v>#N/A</v>
      </c>
      <c r="M1798" t="e">
        <v>#N/A</v>
      </c>
      <c r="N1798">
        <v>204</v>
      </c>
      <c r="O1798">
        <v>204</v>
      </c>
      <c r="P1798">
        <v>0</v>
      </c>
      <c r="Q1798" s="4">
        <v>10</v>
      </c>
    </row>
    <row r="1799" spans="1:17" x14ac:dyDescent="0.25">
      <c r="A1799">
        <v>855</v>
      </c>
      <c r="B1799" t="s">
        <v>91</v>
      </c>
      <c r="C1799">
        <v>138527</v>
      </c>
      <c r="D1799" t="s">
        <v>3436</v>
      </c>
      <c r="E1799" s="3" t="s">
        <v>4777</v>
      </c>
      <c r="F1799">
        <v>41122</v>
      </c>
      <c r="G1799" t="e">
        <v>#N/A</v>
      </c>
      <c r="H1799" t="s">
        <v>1639</v>
      </c>
      <c r="I1799">
        <v>138527</v>
      </c>
      <c r="J1799">
        <v>7</v>
      </c>
      <c r="K1799">
        <v>9</v>
      </c>
      <c r="L1799" t="e">
        <v>#N/A</v>
      </c>
      <c r="M1799" t="e">
        <v>#N/A</v>
      </c>
      <c r="N1799">
        <v>7</v>
      </c>
      <c r="O1799">
        <v>9</v>
      </c>
      <c r="P1799">
        <v>1</v>
      </c>
      <c r="Q1799" s="4">
        <v>11</v>
      </c>
    </row>
    <row r="1800" spans="1:17" x14ac:dyDescent="0.25">
      <c r="A1800">
        <v>394</v>
      </c>
      <c r="B1800" t="s">
        <v>144</v>
      </c>
      <c r="C1800">
        <v>138530</v>
      </c>
      <c r="D1800" t="s">
        <v>4837</v>
      </c>
      <c r="E1800" s="3" t="s">
        <v>4783</v>
      </c>
      <c r="F1800">
        <v>41122</v>
      </c>
      <c r="G1800" t="e">
        <v>#N/A</v>
      </c>
      <c r="H1800" t="s">
        <v>292</v>
      </c>
      <c r="I1800">
        <v>138530</v>
      </c>
      <c r="J1800">
        <v>188</v>
      </c>
      <c r="K1800">
        <v>192</v>
      </c>
      <c r="L1800" t="e">
        <v>#N/A</v>
      </c>
      <c r="M1800" t="e">
        <v>#N/A</v>
      </c>
      <c r="N1800">
        <v>188</v>
      </c>
      <c r="O1800">
        <v>192</v>
      </c>
      <c r="P1800">
        <v>0</v>
      </c>
      <c r="Q1800" s="4">
        <v>10</v>
      </c>
    </row>
    <row r="1801" spans="1:17" x14ac:dyDescent="0.25">
      <c r="A1801">
        <v>352</v>
      </c>
      <c r="B1801" t="s">
        <v>96</v>
      </c>
      <c r="C1801">
        <v>138532</v>
      </c>
      <c r="D1801" t="s">
        <v>4838</v>
      </c>
      <c r="E1801" s="3" t="s">
        <v>4783</v>
      </c>
      <c r="F1801">
        <v>41122</v>
      </c>
      <c r="G1801" t="e">
        <v>#N/A</v>
      </c>
      <c r="H1801" t="s">
        <v>992</v>
      </c>
      <c r="I1801">
        <v>138532</v>
      </c>
      <c r="J1801">
        <v>256</v>
      </c>
      <c r="K1801">
        <v>256</v>
      </c>
      <c r="L1801" t="e">
        <v>#N/A</v>
      </c>
      <c r="M1801" t="e">
        <v>#N/A</v>
      </c>
      <c r="N1801">
        <v>256</v>
      </c>
      <c r="O1801">
        <v>256</v>
      </c>
      <c r="P1801">
        <v>0</v>
      </c>
      <c r="Q1801" s="4">
        <v>10</v>
      </c>
    </row>
    <row r="1802" spans="1:17" x14ac:dyDescent="0.25">
      <c r="A1802">
        <v>203</v>
      </c>
      <c r="B1802" t="s">
        <v>66</v>
      </c>
      <c r="C1802">
        <v>138547</v>
      </c>
      <c r="D1802" t="s">
        <v>4839</v>
      </c>
      <c r="E1802" s="3" t="s">
        <v>4783</v>
      </c>
      <c r="F1802">
        <v>41122</v>
      </c>
      <c r="G1802" t="e">
        <v>#N/A</v>
      </c>
      <c r="H1802" t="s">
        <v>444</v>
      </c>
      <c r="I1802">
        <v>138547</v>
      </c>
      <c r="J1802">
        <v>220</v>
      </c>
      <c r="K1802">
        <v>223</v>
      </c>
      <c r="L1802" t="e">
        <v>#N/A</v>
      </c>
      <c r="M1802" t="e">
        <v>#N/A</v>
      </c>
      <c r="N1802">
        <v>220</v>
      </c>
      <c r="O1802">
        <v>223</v>
      </c>
      <c r="P1802">
        <v>0</v>
      </c>
      <c r="Q1802" s="4">
        <v>10</v>
      </c>
    </row>
    <row r="1803" spans="1:17" x14ac:dyDescent="0.25">
      <c r="A1803">
        <v>861</v>
      </c>
      <c r="B1803" t="s">
        <v>142</v>
      </c>
      <c r="C1803">
        <v>138549</v>
      </c>
      <c r="D1803" t="s">
        <v>5891</v>
      </c>
      <c r="E1803" s="3" t="s">
        <v>4777</v>
      </c>
      <c r="F1803">
        <v>41122</v>
      </c>
      <c r="G1803" t="e">
        <v>#N/A</v>
      </c>
      <c r="H1803" t="s">
        <v>5892</v>
      </c>
      <c r="I1803">
        <v>138549</v>
      </c>
      <c r="J1803">
        <v>5</v>
      </c>
      <c r="K1803">
        <v>5</v>
      </c>
      <c r="L1803" t="e">
        <v>#N/A</v>
      </c>
      <c r="M1803" t="e">
        <v>#N/A</v>
      </c>
      <c r="N1803">
        <v>5</v>
      </c>
      <c r="O1803">
        <v>5</v>
      </c>
      <c r="P1803">
        <v>1</v>
      </c>
      <c r="Q1803" s="4">
        <v>11</v>
      </c>
    </row>
    <row r="1804" spans="1:17" x14ac:dyDescent="0.25">
      <c r="A1804">
        <v>806</v>
      </c>
      <c r="B1804" t="s">
        <v>99</v>
      </c>
      <c r="C1804">
        <v>138560</v>
      </c>
      <c r="D1804" t="s">
        <v>3706</v>
      </c>
      <c r="E1804" s="3" t="s">
        <v>4777</v>
      </c>
      <c r="F1804">
        <v>41153</v>
      </c>
      <c r="G1804" t="e">
        <v>#N/A</v>
      </c>
      <c r="H1804" t="s">
        <v>1172</v>
      </c>
      <c r="I1804">
        <v>138560</v>
      </c>
      <c r="J1804">
        <v>55</v>
      </c>
      <c r="K1804">
        <v>55</v>
      </c>
      <c r="L1804" t="e">
        <v>#N/A</v>
      </c>
      <c r="M1804" t="e">
        <v>#N/A</v>
      </c>
      <c r="N1804">
        <v>55</v>
      </c>
      <c r="O1804">
        <v>55</v>
      </c>
      <c r="P1804">
        <v>1</v>
      </c>
      <c r="Q1804" s="4">
        <v>11</v>
      </c>
    </row>
    <row r="1805" spans="1:17" x14ac:dyDescent="0.25">
      <c r="A1805">
        <v>846</v>
      </c>
      <c r="B1805" t="s">
        <v>37</v>
      </c>
      <c r="C1805">
        <v>138565</v>
      </c>
      <c r="D1805" t="s">
        <v>2819</v>
      </c>
      <c r="E1805" s="3" t="s">
        <v>1969</v>
      </c>
      <c r="F1805">
        <v>41133</v>
      </c>
      <c r="G1805" t="e">
        <v>#N/A</v>
      </c>
      <c r="H1805" t="s">
        <v>2819</v>
      </c>
      <c r="I1805">
        <v>138565</v>
      </c>
      <c r="J1805" t="e">
        <v>#N/A</v>
      </c>
      <c r="K1805" t="e">
        <v>#N/A</v>
      </c>
      <c r="L1805">
        <v>39.166666666666664</v>
      </c>
      <c r="M1805">
        <v>61.833333333333336</v>
      </c>
      <c r="N1805">
        <v>39.166666666666664</v>
      </c>
      <c r="O1805">
        <v>61.833333333333336</v>
      </c>
      <c r="P1805">
        <v>0</v>
      </c>
      <c r="Q1805" s="4">
        <v>10</v>
      </c>
    </row>
    <row r="1806" spans="1:17" x14ac:dyDescent="0.25">
      <c r="A1806">
        <v>392</v>
      </c>
      <c r="B1806" t="s">
        <v>108</v>
      </c>
      <c r="C1806">
        <v>138576</v>
      </c>
      <c r="D1806" t="s">
        <v>3720</v>
      </c>
      <c r="E1806" s="3" t="s">
        <v>4700</v>
      </c>
      <c r="F1806">
        <v>41153</v>
      </c>
      <c r="G1806" t="e">
        <v>#N/A</v>
      </c>
      <c r="H1806" t="s">
        <v>700</v>
      </c>
      <c r="I1806">
        <v>138576</v>
      </c>
      <c r="J1806">
        <v>23</v>
      </c>
      <c r="K1806">
        <v>23</v>
      </c>
      <c r="L1806" t="e">
        <v>#N/A</v>
      </c>
      <c r="M1806" t="e">
        <v>#N/A</v>
      </c>
      <c r="N1806">
        <v>23</v>
      </c>
      <c r="O1806">
        <v>23</v>
      </c>
      <c r="P1806">
        <v>1</v>
      </c>
      <c r="Q1806" s="4">
        <v>11</v>
      </c>
    </row>
    <row r="1807" spans="1:17" x14ac:dyDescent="0.25">
      <c r="A1807">
        <v>391</v>
      </c>
      <c r="B1807" t="s">
        <v>101</v>
      </c>
      <c r="C1807">
        <v>138577</v>
      </c>
      <c r="D1807" t="s">
        <v>3719</v>
      </c>
      <c r="E1807" s="3" t="s">
        <v>4700</v>
      </c>
      <c r="F1807">
        <v>41153</v>
      </c>
      <c r="G1807" t="e">
        <v>#N/A</v>
      </c>
      <c r="H1807" t="s">
        <v>1734</v>
      </c>
      <c r="I1807">
        <v>138577</v>
      </c>
      <c r="J1807">
        <v>12</v>
      </c>
      <c r="K1807">
        <v>12</v>
      </c>
      <c r="L1807" t="e">
        <v>#N/A</v>
      </c>
      <c r="M1807" t="e">
        <v>#N/A</v>
      </c>
      <c r="N1807">
        <v>12</v>
      </c>
      <c r="O1807">
        <v>12</v>
      </c>
      <c r="P1807">
        <v>1</v>
      </c>
      <c r="Q1807" s="4">
        <v>11</v>
      </c>
    </row>
    <row r="1808" spans="1:17" x14ac:dyDescent="0.25">
      <c r="A1808">
        <v>883</v>
      </c>
      <c r="B1808" t="s">
        <v>150</v>
      </c>
      <c r="C1808">
        <v>138581</v>
      </c>
      <c r="D1808" t="s">
        <v>3617</v>
      </c>
      <c r="E1808" s="3" t="s">
        <v>4700</v>
      </c>
      <c r="F1808">
        <v>41153</v>
      </c>
      <c r="G1808" t="e">
        <v>#N/A</v>
      </c>
      <c r="H1808" t="s">
        <v>1458</v>
      </c>
      <c r="I1808">
        <v>138581</v>
      </c>
      <c r="J1808">
        <v>6</v>
      </c>
      <c r="K1808">
        <v>6</v>
      </c>
      <c r="L1808" t="e">
        <v>#N/A</v>
      </c>
      <c r="M1808" t="e">
        <v>#N/A</v>
      </c>
      <c r="N1808">
        <v>6</v>
      </c>
      <c r="O1808">
        <v>6</v>
      </c>
      <c r="P1808">
        <v>1.04</v>
      </c>
      <c r="Q1808" s="4">
        <v>11</v>
      </c>
    </row>
    <row r="1809" spans="1:17" x14ac:dyDescent="0.25">
      <c r="A1809">
        <v>826</v>
      </c>
      <c r="B1809" t="s">
        <v>100</v>
      </c>
      <c r="C1809">
        <v>138605</v>
      </c>
      <c r="D1809" t="s">
        <v>4170</v>
      </c>
      <c r="E1809" s="3" t="s">
        <v>4700</v>
      </c>
      <c r="F1809">
        <v>41153</v>
      </c>
      <c r="G1809" t="e">
        <v>#N/A</v>
      </c>
      <c r="H1809" t="s">
        <v>1117</v>
      </c>
      <c r="I1809">
        <v>138605</v>
      </c>
      <c r="J1809">
        <v>12</v>
      </c>
      <c r="K1809">
        <v>12</v>
      </c>
      <c r="L1809" t="e">
        <v>#N/A</v>
      </c>
      <c r="M1809" t="e">
        <v>#N/A</v>
      </c>
      <c r="N1809">
        <v>12</v>
      </c>
      <c r="O1809">
        <v>12</v>
      </c>
      <c r="P1809">
        <v>1.03</v>
      </c>
      <c r="Q1809" s="4">
        <v>11</v>
      </c>
    </row>
    <row r="1810" spans="1:17" x14ac:dyDescent="0.25">
      <c r="A1810">
        <v>304</v>
      </c>
      <c r="B1810" t="s">
        <v>36</v>
      </c>
      <c r="C1810">
        <v>138609</v>
      </c>
      <c r="D1810" t="s">
        <v>5893</v>
      </c>
      <c r="E1810" s="3" t="s">
        <v>4777</v>
      </c>
      <c r="F1810">
        <v>41153</v>
      </c>
      <c r="G1810" t="e">
        <v>#N/A</v>
      </c>
      <c r="H1810" t="s">
        <v>5894</v>
      </c>
      <c r="I1810">
        <v>138609</v>
      </c>
      <c r="J1810">
        <v>4</v>
      </c>
      <c r="K1810">
        <v>4</v>
      </c>
      <c r="L1810" t="e">
        <v>#N/A</v>
      </c>
      <c r="M1810" t="e">
        <v>#N/A</v>
      </c>
      <c r="N1810">
        <v>4</v>
      </c>
      <c r="O1810">
        <v>4</v>
      </c>
      <c r="P1810">
        <v>1.1399999999999999</v>
      </c>
      <c r="Q1810" s="4">
        <v>11</v>
      </c>
    </row>
    <row r="1811" spans="1:17" x14ac:dyDescent="0.25">
      <c r="A1811">
        <v>304</v>
      </c>
      <c r="B1811" t="s">
        <v>36</v>
      </c>
      <c r="C1811">
        <v>138610</v>
      </c>
      <c r="D1811" t="s">
        <v>5895</v>
      </c>
      <c r="E1811" s="3" t="s">
        <v>4777</v>
      </c>
      <c r="F1811">
        <v>41153</v>
      </c>
      <c r="G1811" t="e">
        <v>#N/A</v>
      </c>
      <c r="H1811" t="s">
        <v>5896</v>
      </c>
      <c r="I1811">
        <v>138610</v>
      </c>
      <c r="J1811">
        <v>5</v>
      </c>
      <c r="K1811">
        <v>5</v>
      </c>
      <c r="L1811" t="e">
        <v>#N/A</v>
      </c>
      <c r="M1811" t="e">
        <v>#N/A</v>
      </c>
      <c r="N1811">
        <v>5</v>
      </c>
      <c r="O1811">
        <v>5</v>
      </c>
      <c r="P1811">
        <v>1.1399999999999999</v>
      </c>
      <c r="Q1811" s="4">
        <v>11</v>
      </c>
    </row>
    <row r="1812" spans="1:17" x14ac:dyDescent="0.25">
      <c r="A1812">
        <v>305</v>
      </c>
      <c r="B1812" t="s">
        <v>39</v>
      </c>
      <c r="C1812">
        <v>138611</v>
      </c>
      <c r="D1812" t="s">
        <v>3936</v>
      </c>
      <c r="E1812" s="3" t="s">
        <v>4777</v>
      </c>
      <c r="F1812">
        <v>41153</v>
      </c>
      <c r="G1812" t="e">
        <v>#N/A</v>
      </c>
      <c r="H1812" t="s">
        <v>532</v>
      </c>
      <c r="I1812">
        <v>138611</v>
      </c>
      <c r="J1812">
        <v>18</v>
      </c>
      <c r="K1812">
        <v>18</v>
      </c>
      <c r="L1812" t="e">
        <v>#N/A</v>
      </c>
      <c r="M1812" t="e">
        <v>#N/A</v>
      </c>
      <c r="N1812">
        <v>18</v>
      </c>
      <c r="O1812">
        <v>18</v>
      </c>
      <c r="P1812">
        <v>1.08</v>
      </c>
      <c r="Q1812" s="4">
        <v>11</v>
      </c>
    </row>
    <row r="1813" spans="1:17" x14ac:dyDescent="0.25">
      <c r="A1813">
        <v>938</v>
      </c>
      <c r="B1813" t="s">
        <v>162</v>
      </c>
      <c r="C1813">
        <v>138620</v>
      </c>
      <c r="D1813" t="s">
        <v>4253</v>
      </c>
      <c r="E1813" s="3" t="s">
        <v>4777</v>
      </c>
      <c r="F1813">
        <v>41153</v>
      </c>
      <c r="G1813" t="e">
        <v>#N/A</v>
      </c>
      <c r="H1813" t="s">
        <v>1636</v>
      </c>
      <c r="I1813">
        <v>138620</v>
      </c>
      <c r="J1813">
        <v>18</v>
      </c>
      <c r="K1813">
        <v>18</v>
      </c>
      <c r="L1813" t="e">
        <v>#N/A</v>
      </c>
      <c r="M1813" t="e">
        <v>#N/A</v>
      </c>
      <c r="N1813">
        <v>18</v>
      </c>
      <c r="O1813">
        <v>18</v>
      </c>
      <c r="P1813">
        <v>1.06</v>
      </c>
      <c r="Q1813" s="4">
        <v>11</v>
      </c>
    </row>
    <row r="1814" spans="1:17" x14ac:dyDescent="0.25">
      <c r="A1814">
        <v>312</v>
      </c>
      <c r="B1814" t="s">
        <v>77</v>
      </c>
      <c r="C1814">
        <v>138621</v>
      </c>
      <c r="D1814" t="s">
        <v>4016</v>
      </c>
      <c r="E1814" s="3" t="s">
        <v>4777</v>
      </c>
      <c r="F1814">
        <v>41153</v>
      </c>
      <c r="G1814" t="e">
        <v>#N/A</v>
      </c>
      <c r="H1814" t="s">
        <v>1789</v>
      </c>
      <c r="I1814">
        <v>138621</v>
      </c>
      <c r="J1814">
        <v>24</v>
      </c>
      <c r="K1814">
        <v>24</v>
      </c>
      <c r="L1814" t="e">
        <v>#N/A</v>
      </c>
      <c r="M1814" t="e">
        <v>#N/A</v>
      </c>
      <c r="N1814">
        <v>24</v>
      </c>
      <c r="O1814">
        <v>24</v>
      </c>
      <c r="P1814">
        <v>1.1000000000000001</v>
      </c>
      <c r="Q1814" s="4">
        <v>11</v>
      </c>
    </row>
    <row r="1815" spans="1:17" x14ac:dyDescent="0.25">
      <c r="A1815">
        <v>831</v>
      </c>
      <c r="B1815" t="s">
        <v>53</v>
      </c>
      <c r="C1815">
        <v>138622</v>
      </c>
      <c r="D1815" t="s">
        <v>3392</v>
      </c>
      <c r="E1815" s="3" t="s">
        <v>4777</v>
      </c>
      <c r="F1815">
        <v>41153</v>
      </c>
      <c r="G1815" t="e">
        <v>#N/A</v>
      </c>
      <c r="H1815" t="s">
        <v>1293</v>
      </c>
      <c r="I1815">
        <v>138622</v>
      </c>
      <c r="J1815">
        <v>15</v>
      </c>
      <c r="K1815">
        <v>12</v>
      </c>
      <c r="L1815" t="e">
        <v>#N/A</v>
      </c>
      <c r="M1815" t="e">
        <v>#N/A</v>
      </c>
      <c r="N1815">
        <v>15</v>
      </c>
      <c r="O1815">
        <v>12</v>
      </c>
      <c r="P1815">
        <v>1</v>
      </c>
      <c r="Q1815" s="4">
        <v>11</v>
      </c>
    </row>
    <row r="1816" spans="1:17" x14ac:dyDescent="0.25">
      <c r="A1816">
        <v>865</v>
      </c>
      <c r="B1816" t="s">
        <v>166</v>
      </c>
      <c r="C1816">
        <v>138623</v>
      </c>
      <c r="D1816" t="s">
        <v>4396</v>
      </c>
      <c r="E1816" s="3" t="s">
        <v>4777</v>
      </c>
      <c r="F1816">
        <v>41153</v>
      </c>
      <c r="G1816" t="e">
        <v>#N/A</v>
      </c>
      <c r="H1816" t="s">
        <v>1384</v>
      </c>
      <c r="I1816">
        <v>138623</v>
      </c>
      <c r="J1816">
        <v>15</v>
      </c>
      <c r="K1816">
        <v>15</v>
      </c>
      <c r="L1816" t="e">
        <v>#N/A</v>
      </c>
      <c r="M1816" t="e">
        <v>#N/A</v>
      </c>
      <c r="N1816">
        <v>15</v>
      </c>
      <c r="O1816">
        <v>15</v>
      </c>
      <c r="P1816">
        <v>1.01</v>
      </c>
      <c r="Q1816" s="4">
        <v>11</v>
      </c>
    </row>
    <row r="1817" spans="1:17" x14ac:dyDescent="0.25">
      <c r="A1817">
        <v>865</v>
      </c>
      <c r="B1817" t="s">
        <v>166</v>
      </c>
      <c r="C1817">
        <v>138630</v>
      </c>
      <c r="D1817" t="s">
        <v>4374</v>
      </c>
      <c r="E1817" s="3" t="s">
        <v>4777</v>
      </c>
      <c r="F1817">
        <v>41153</v>
      </c>
      <c r="G1817" t="e">
        <v>#N/A</v>
      </c>
      <c r="H1817" t="s">
        <v>563</v>
      </c>
      <c r="I1817">
        <v>138630</v>
      </c>
      <c r="J1817">
        <v>10</v>
      </c>
      <c r="K1817">
        <v>10</v>
      </c>
      <c r="L1817" t="e">
        <v>#N/A</v>
      </c>
      <c r="M1817" t="e">
        <v>#N/A</v>
      </c>
      <c r="N1817">
        <v>10</v>
      </c>
      <c r="O1817">
        <v>10</v>
      </c>
      <c r="P1817">
        <v>1.01</v>
      </c>
      <c r="Q1817" s="4">
        <v>11</v>
      </c>
    </row>
    <row r="1818" spans="1:17" x14ac:dyDescent="0.25">
      <c r="A1818">
        <v>940</v>
      </c>
      <c r="B1818" t="s">
        <v>106</v>
      </c>
      <c r="C1818">
        <v>138634</v>
      </c>
      <c r="D1818" t="s">
        <v>4840</v>
      </c>
      <c r="E1818" s="3" t="s">
        <v>4783</v>
      </c>
      <c r="F1818">
        <v>41153</v>
      </c>
      <c r="G1818" t="e">
        <v>#N/A</v>
      </c>
      <c r="H1818" t="s">
        <v>959</v>
      </c>
      <c r="I1818">
        <v>138634</v>
      </c>
      <c r="J1818">
        <v>114</v>
      </c>
      <c r="K1818">
        <v>114</v>
      </c>
      <c r="L1818" t="e">
        <v>#N/A</v>
      </c>
      <c r="M1818" t="e">
        <v>#N/A</v>
      </c>
      <c r="N1818">
        <v>114</v>
      </c>
      <c r="O1818">
        <v>114</v>
      </c>
      <c r="P1818">
        <v>0</v>
      </c>
      <c r="Q1818" s="4">
        <v>10</v>
      </c>
    </row>
    <row r="1819" spans="1:17" x14ac:dyDescent="0.25">
      <c r="A1819">
        <v>303</v>
      </c>
      <c r="B1819" t="s">
        <v>28</v>
      </c>
      <c r="C1819">
        <v>138650</v>
      </c>
      <c r="D1819" t="s">
        <v>3924</v>
      </c>
      <c r="E1819" s="3" t="s">
        <v>4777</v>
      </c>
      <c r="F1819">
        <v>41153</v>
      </c>
      <c r="G1819" t="e">
        <v>#N/A</v>
      </c>
      <c r="H1819" t="s">
        <v>1375</v>
      </c>
      <c r="I1819">
        <v>138650</v>
      </c>
      <c r="J1819">
        <v>30</v>
      </c>
      <c r="K1819">
        <v>30</v>
      </c>
      <c r="L1819" t="e">
        <v>#N/A</v>
      </c>
      <c r="M1819" t="e">
        <v>#N/A</v>
      </c>
      <c r="N1819">
        <v>30</v>
      </c>
      <c r="O1819">
        <v>30</v>
      </c>
      <c r="P1819">
        <v>1.08</v>
      </c>
      <c r="Q1819" s="4">
        <v>11</v>
      </c>
    </row>
    <row r="1820" spans="1:17" x14ac:dyDescent="0.25">
      <c r="A1820">
        <v>318</v>
      </c>
      <c r="B1820" t="s">
        <v>121</v>
      </c>
      <c r="C1820">
        <v>138651</v>
      </c>
      <c r="D1820" t="s">
        <v>4041</v>
      </c>
      <c r="E1820" s="3" t="s">
        <v>4777</v>
      </c>
      <c r="F1820">
        <v>41153</v>
      </c>
      <c r="G1820" t="e">
        <v>#N/A</v>
      </c>
      <c r="H1820" t="s">
        <v>1125</v>
      </c>
      <c r="I1820">
        <v>138651</v>
      </c>
      <c r="J1820">
        <v>12</v>
      </c>
      <c r="K1820">
        <v>17</v>
      </c>
      <c r="L1820" t="e">
        <v>#N/A</v>
      </c>
      <c r="M1820" t="e">
        <v>#N/A</v>
      </c>
      <c r="N1820">
        <v>12</v>
      </c>
      <c r="O1820">
        <v>17</v>
      </c>
      <c r="P1820">
        <v>1.1000000000000001</v>
      </c>
      <c r="Q1820" s="4">
        <v>11</v>
      </c>
    </row>
    <row r="1821" spans="1:17" x14ac:dyDescent="0.25">
      <c r="A1821">
        <v>390</v>
      </c>
      <c r="B1821" t="s">
        <v>64</v>
      </c>
      <c r="C1821">
        <v>138652</v>
      </c>
      <c r="D1821" t="s">
        <v>3432</v>
      </c>
      <c r="E1821" s="3" t="s">
        <v>4783</v>
      </c>
      <c r="F1821">
        <v>41153</v>
      </c>
      <c r="G1821" t="e">
        <v>#N/A</v>
      </c>
      <c r="H1821" t="s">
        <v>1490</v>
      </c>
      <c r="I1821">
        <v>138652</v>
      </c>
      <c r="J1821">
        <v>190</v>
      </c>
      <c r="K1821">
        <v>190</v>
      </c>
      <c r="L1821" t="e">
        <v>#N/A</v>
      </c>
      <c r="M1821" t="e">
        <v>#N/A</v>
      </c>
      <c r="N1821">
        <v>190</v>
      </c>
      <c r="O1821">
        <v>190</v>
      </c>
      <c r="P1821">
        <v>0</v>
      </c>
      <c r="Q1821" s="4">
        <v>10</v>
      </c>
    </row>
    <row r="1822" spans="1:17" x14ac:dyDescent="0.25">
      <c r="A1822">
        <v>871</v>
      </c>
      <c r="B1822" t="s">
        <v>130</v>
      </c>
      <c r="C1822">
        <v>138659</v>
      </c>
      <c r="D1822" t="s">
        <v>4193</v>
      </c>
      <c r="E1822" s="3" t="s">
        <v>4777</v>
      </c>
      <c r="F1822">
        <v>41153</v>
      </c>
      <c r="G1822" t="e">
        <v>#N/A</v>
      </c>
      <c r="H1822" t="s">
        <v>434</v>
      </c>
      <c r="I1822">
        <v>138659</v>
      </c>
      <c r="J1822">
        <v>22</v>
      </c>
      <c r="K1822">
        <v>29</v>
      </c>
      <c r="L1822" t="e">
        <v>#N/A</v>
      </c>
      <c r="M1822" t="e">
        <v>#N/A</v>
      </c>
      <c r="N1822">
        <v>22</v>
      </c>
      <c r="O1822">
        <v>29</v>
      </c>
      <c r="P1822">
        <v>1.06</v>
      </c>
      <c r="Q1822" s="4">
        <v>11</v>
      </c>
    </row>
    <row r="1823" spans="1:17" x14ac:dyDescent="0.25">
      <c r="A1823">
        <v>891</v>
      </c>
      <c r="B1823" t="s">
        <v>112</v>
      </c>
      <c r="C1823">
        <v>138661</v>
      </c>
      <c r="D1823" t="s">
        <v>4841</v>
      </c>
      <c r="E1823" s="3" t="s">
        <v>4783</v>
      </c>
      <c r="F1823">
        <v>41153</v>
      </c>
      <c r="G1823" t="e">
        <v>#N/A</v>
      </c>
      <c r="H1823" t="s">
        <v>671</v>
      </c>
      <c r="I1823">
        <v>138661</v>
      </c>
      <c r="J1823">
        <v>113</v>
      </c>
      <c r="K1823">
        <v>112</v>
      </c>
      <c r="L1823" t="e">
        <v>#N/A</v>
      </c>
      <c r="M1823" t="e">
        <v>#N/A</v>
      </c>
      <c r="N1823">
        <v>113</v>
      </c>
      <c r="O1823">
        <v>112</v>
      </c>
      <c r="P1823">
        <v>0</v>
      </c>
      <c r="Q1823" s="4">
        <v>10</v>
      </c>
    </row>
    <row r="1824" spans="1:17" x14ac:dyDescent="0.25">
      <c r="A1824">
        <v>895</v>
      </c>
      <c r="B1824" t="s">
        <v>46</v>
      </c>
      <c r="C1824">
        <v>138662</v>
      </c>
      <c r="D1824" t="s">
        <v>5897</v>
      </c>
      <c r="E1824" s="3" t="s">
        <v>4777</v>
      </c>
      <c r="F1824">
        <v>41153</v>
      </c>
      <c r="G1824" t="e">
        <v>#N/A</v>
      </c>
      <c r="H1824" t="s">
        <v>5898</v>
      </c>
      <c r="I1824">
        <v>138662</v>
      </c>
      <c r="J1824" t="e">
        <v>#N/A</v>
      </c>
      <c r="K1824">
        <v>1</v>
      </c>
      <c r="L1824" t="e">
        <v>#N/A</v>
      </c>
      <c r="M1824" t="e">
        <v>#N/A</v>
      </c>
      <c r="N1824">
        <v>0</v>
      </c>
      <c r="O1824">
        <v>1</v>
      </c>
      <c r="P1824">
        <v>1</v>
      </c>
      <c r="Q1824" s="4">
        <v>11</v>
      </c>
    </row>
    <row r="1825" spans="1:17" x14ac:dyDescent="0.25">
      <c r="A1825">
        <v>885</v>
      </c>
      <c r="B1825" t="s">
        <v>171</v>
      </c>
      <c r="C1825">
        <v>138664</v>
      </c>
      <c r="D1825" t="s">
        <v>4511</v>
      </c>
      <c r="E1825" s="3" t="s">
        <v>4777</v>
      </c>
      <c r="F1825">
        <v>41153</v>
      </c>
      <c r="G1825" t="e">
        <v>#N/A</v>
      </c>
      <c r="H1825" t="s">
        <v>1723</v>
      </c>
      <c r="I1825">
        <v>138664</v>
      </c>
      <c r="J1825">
        <v>10</v>
      </c>
      <c r="K1825">
        <v>10</v>
      </c>
      <c r="L1825" t="e">
        <v>#N/A</v>
      </c>
      <c r="M1825" t="e">
        <v>#N/A</v>
      </c>
      <c r="N1825">
        <v>10</v>
      </c>
      <c r="O1825">
        <v>10</v>
      </c>
      <c r="P1825">
        <v>1</v>
      </c>
      <c r="Q1825" s="4">
        <v>11</v>
      </c>
    </row>
    <row r="1826" spans="1:17" x14ac:dyDescent="0.25">
      <c r="A1826">
        <v>931</v>
      </c>
      <c r="B1826" t="s">
        <v>114</v>
      </c>
      <c r="C1826">
        <v>138667</v>
      </c>
      <c r="D1826" t="s">
        <v>4175</v>
      </c>
      <c r="E1826" s="3" t="s">
        <v>4777</v>
      </c>
      <c r="F1826">
        <v>41153</v>
      </c>
      <c r="G1826" t="e">
        <v>#N/A</v>
      </c>
      <c r="H1826" t="s">
        <v>938</v>
      </c>
      <c r="I1826">
        <v>138667</v>
      </c>
      <c r="J1826">
        <v>20</v>
      </c>
      <c r="K1826">
        <v>20</v>
      </c>
      <c r="L1826" t="e">
        <v>#N/A</v>
      </c>
      <c r="M1826" t="e">
        <v>#N/A</v>
      </c>
      <c r="N1826">
        <v>20</v>
      </c>
      <c r="O1826">
        <v>20</v>
      </c>
      <c r="P1826">
        <v>1.02</v>
      </c>
      <c r="Q1826" s="4">
        <v>11</v>
      </c>
    </row>
    <row r="1827" spans="1:17" x14ac:dyDescent="0.25">
      <c r="A1827">
        <v>908</v>
      </c>
      <c r="B1827" t="s">
        <v>48</v>
      </c>
      <c r="C1827">
        <v>138671</v>
      </c>
      <c r="D1827" t="s">
        <v>4309</v>
      </c>
      <c r="E1827" s="3" t="s">
        <v>4700</v>
      </c>
      <c r="F1827">
        <v>41153</v>
      </c>
      <c r="G1827" t="e">
        <v>#N/A</v>
      </c>
      <c r="H1827" t="s">
        <v>1667</v>
      </c>
      <c r="I1827">
        <v>138671</v>
      </c>
      <c r="J1827">
        <v>10</v>
      </c>
      <c r="K1827">
        <v>10</v>
      </c>
      <c r="L1827" t="e">
        <v>#N/A</v>
      </c>
      <c r="M1827" t="e">
        <v>#N/A</v>
      </c>
      <c r="N1827">
        <v>10</v>
      </c>
      <c r="O1827">
        <v>10</v>
      </c>
      <c r="P1827">
        <v>1</v>
      </c>
      <c r="Q1827" s="4">
        <v>11</v>
      </c>
    </row>
    <row r="1828" spans="1:17" x14ac:dyDescent="0.25">
      <c r="A1828">
        <v>940</v>
      </c>
      <c r="B1828" t="s">
        <v>106</v>
      </c>
      <c r="C1828">
        <v>138672</v>
      </c>
      <c r="D1828" t="s">
        <v>3439</v>
      </c>
      <c r="E1828" s="3" t="s">
        <v>4700</v>
      </c>
      <c r="F1828">
        <v>41153</v>
      </c>
      <c r="G1828" t="e">
        <v>#N/A</v>
      </c>
      <c r="H1828" t="s">
        <v>306</v>
      </c>
      <c r="I1828">
        <v>138672</v>
      </c>
      <c r="J1828">
        <v>55</v>
      </c>
      <c r="K1828">
        <v>55</v>
      </c>
      <c r="L1828" t="e">
        <v>#N/A</v>
      </c>
      <c r="M1828" t="e">
        <v>#N/A</v>
      </c>
      <c r="N1828">
        <v>55</v>
      </c>
      <c r="O1828">
        <v>55</v>
      </c>
      <c r="P1828">
        <v>1</v>
      </c>
      <c r="Q1828" s="4">
        <v>11</v>
      </c>
    </row>
    <row r="1829" spans="1:17" x14ac:dyDescent="0.25">
      <c r="A1829">
        <v>212</v>
      </c>
      <c r="B1829" t="s">
        <v>157</v>
      </c>
      <c r="C1829">
        <v>138681</v>
      </c>
      <c r="D1829" t="s">
        <v>5899</v>
      </c>
      <c r="E1829" s="3" t="s">
        <v>4777</v>
      </c>
      <c r="F1829">
        <v>41153</v>
      </c>
      <c r="G1829" t="e">
        <v>#N/A</v>
      </c>
      <c r="H1829" t="s">
        <v>5900</v>
      </c>
      <c r="I1829">
        <v>138681</v>
      </c>
      <c r="J1829">
        <v>4</v>
      </c>
      <c r="K1829">
        <v>3</v>
      </c>
      <c r="L1829" t="e">
        <v>#N/A</v>
      </c>
      <c r="M1829" t="e">
        <v>#N/A</v>
      </c>
      <c r="N1829">
        <v>4</v>
      </c>
      <c r="O1829">
        <v>3</v>
      </c>
      <c r="P1829">
        <v>1.18</v>
      </c>
      <c r="Q1829" s="4">
        <v>11</v>
      </c>
    </row>
    <row r="1830" spans="1:17" x14ac:dyDescent="0.25">
      <c r="A1830">
        <v>212</v>
      </c>
      <c r="B1830" t="s">
        <v>157</v>
      </c>
      <c r="C1830">
        <v>138682</v>
      </c>
      <c r="D1830" t="s">
        <v>3669</v>
      </c>
      <c r="E1830" s="3" t="s">
        <v>4777</v>
      </c>
      <c r="F1830">
        <v>41153</v>
      </c>
      <c r="G1830" t="e">
        <v>#N/A</v>
      </c>
      <c r="H1830" t="s">
        <v>1342</v>
      </c>
      <c r="I1830">
        <v>138682</v>
      </c>
      <c r="J1830">
        <v>56</v>
      </c>
      <c r="K1830">
        <v>49</v>
      </c>
      <c r="L1830" t="e">
        <v>#N/A</v>
      </c>
      <c r="M1830" t="e">
        <v>#N/A</v>
      </c>
      <c r="N1830">
        <v>56</v>
      </c>
      <c r="O1830">
        <v>49</v>
      </c>
      <c r="P1830">
        <v>1.18</v>
      </c>
      <c r="Q1830" s="4">
        <v>11</v>
      </c>
    </row>
    <row r="1831" spans="1:17" x14ac:dyDescent="0.25">
      <c r="A1831">
        <v>303</v>
      </c>
      <c r="B1831" t="s">
        <v>28</v>
      </c>
      <c r="C1831">
        <v>138686</v>
      </c>
      <c r="D1831" t="s">
        <v>3915</v>
      </c>
      <c r="E1831" s="3" t="s">
        <v>4777</v>
      </c>
      <c r="F1831">
        <v>41153</v>
      </c>
      <c r="G1831" t="e">
        <v>#N/A</v>
      </c>
      <c r="H1831" t="s">
        <v>482</v>
      </c>
      <c r="I1831">
        <v>138686</v>
      </c>
      <c r="J1831">
        <v>4</v>
      </c>
      <c r="K1831">
        <v>2</v>
      </c>
      <c r="L1831" t="e">
        <v>#N/A</v>
      </c>
      <c r="M1831" t="e">
        <v>#N/A</v>
      </c>
      <c r="N1831">
        <v>4</v>
      </c>
      <c r="O1831">
        <v>2</v>
      </c>
      <c r="P1831">
        <v>1.08</v>
      </c>
      <c r="Q1831" s="4">
        <v>11</v>
      </c>
    </row>
    <row r="1832" spans="1:17" x14ac:dyDescent="0.25">
      <c r="A1832">
        <v>314</v>
      </c>
      <c r="B1832" t="s">
        <v>84</v>
      </c>
      <c r="C1832">
        <v>138689</v>
      </c>
      <c r="D1832" t="s">
        <v>4028</v>
      </c>
      <c r="E1832" s="3" t="s">
        <v>4777</v>
      </c>
      <c r="F1832">
        <v>41153</v>
      </c>
      <c r="G1832" t="e">
        <v>#N/A</v>
      </c>
      <c r="H1832" t="s">
        <v>905</v>
      </c>
      <c r="I1832">
        <v>138689</v>
      </c>
      <c r="J1832">
        <v>14</v>
      </c>
      <c r="K1832">
        <v>14</v>
      </c>
      <c r="L1832" t="e">
        <v>#N/A</v>
      </c>
      <c r="M1832" t="e">
        <v>#N/A</v>
      </c>
      <c r="N1832">
        <v>14</v>
      </c>
      <c r="O1832">
        <v>14</v>
      </c>
      <c r="P1832">
        <v>1.1000000000000001</v>
      </c>
      <c r="Q1832" s="4">
        <v>11</v>
      </c>
    </row>
    <row r="1833" spans="1:17" x14ac:dyDescent="0.25">
      <c r="A1833">
        <v>320</v>
      </c>
      <c r="B1833" t="s">
        <v>156</v>
      </c>
      <c r="C1833">
        <v>138691</v>
      </c>
      <c r="D1833" t="s">
        <v>4055</v>
      </c>
      <c r="E1833" s="3" t="s">
        <v>4777</v>
      </c>
      <c r="F1833">
        <v>41153</v>
      </c>
      <c r="G1833" t="e">
        <v>#N/A</v>
      </c>
      <c r="H1833" t="s">
        <v>466</v>
      </c>
      <c r="I1833">
        <v>138691</v>
      </c>
      <c r="J1833">
        <v>27</v>
      </c>
      <c r="K1833">
        <v>27</v>
      </c>
      <c r="L1833" t="e">
        <v>#N/A</v>
      </c>
      <c r="M1833" t="e">
        <v>#N/A</v>
      </c>
      <c r="N1833">
        <v>27</v>
      </c>
      <c r="O1833">
        <v>27</v>
      </c>
      <c r="P1833">
        <v>1.08</v>
      </c>
      <c r="Q1833" s="4">
        <v>11</v>
      </c>
    </row>
    <row r="1834" spans="1:17" x14ac:dyDescent="0.25">
      <c r="A1834">
        <v>353</v>
      </c>
      <c r="B1834" t="s">
        <v>113</v>
      </c>
      <c r="C1834">
        <v>138697</v>
      </c>
      <c r="D1834" t="s">
        <v>4842</v>
      </c>
      <c r="E1834" s="3" t="s">
        <v>4783</v>
      </c>
      <c r="F1834">
        <v>41153</v>
      </c>
      <c r="G1834" t="e">
        <v>#N/A</v>
      </c>
      <c r="H1834" t="s">
        <v>1037</v>
      </c>
      <c r="I1834">
        <v>138697</v>
      </c>
      <c r="J1834">
        <v>644</v>
      </c>
      <c r="K1834">
        <v>720</v>
      </c>
      <c r="L1834" t="e">
        <v>#N/A</v>
      </c>
      <c r="M1834" t="e">
        <v>#N/A</v>
      </c>
      <c r="N1834">
        <v>644</v>
      </c>
      <c r="O1834">
        <v>720</v>
      </c>
      <c r="P1834">
        <v>0</v>
      </c>
      <c r="Q1834" s="4">
        <v>10</v>
      </c>
    </row>
    <row r="1835" spans="1:17" x14ac:dyDescent="0.25">
      <c r="A1835">
        <v>801</v>
      </c>
      <c r="B1835" t="s">
        <v>4282</v>
      </c>
      <c r="C1835">
        <v>138710</v>
      </c>
      <c r="D1835" t="s">
        <v>4293</v>
      </c>
      <c r="E1835" s="3" t="s">
        <v>4777</v>
      </c>
      <c r="F1835">
        <v>41153</v>
      </c>
      <c r="G1835" t="e">
        <v>#N/A</v>
      </c>
      <c r="H1835" t="s">
        <v>1105</v>
      </c>
      <c r="I1835">
        <v>138710</v>
      </c>
      <c r="J1835">
        <v>21</v>
      </c>
      <c r="K1835">
        <v>35</v>
      </c>
      <c r="L1835" t="e">
        <v>#N/A</v>
      </c>
      <c r="M1835" t="e">
        <v>#N/A</v>
      </c>
      <c r="N1835">
        <v>21</v>
      </c>
      <c r="O1835">
        <v>35</v>
      </c>
      <c r="P1835">
        <v>1.02</v>
      </c>
      <c r="Q1835" s="4">
        <v>11</v>
      </c>
    </row>
    <row r="1836" spans="1:17" x14ac:dyDescent="0.25">
      <c r="A1836">
        <v>806</v>
      </c>
      <c r="B1836" t="s">
        <v>99</v>
      </c>
      <c r="C1836">
        <v>138711</v>
      </c>
      <c r="D1836" t="s">
        <v>3705</v>
      </c>
      <c r="E1836" s="3" t="s">
        <v>4777</v>
      </c>
      <c r="F1836">
        <v>41153</v>
      </c>
      <c r="G1836" t="e">
        <v>#N/A</v>
      </c>
      <c r="H1836" t="s">
        <v>1138</v>
      </c>
      <c r="I1836">
        <v>138711</v>
      </c>
      <c r="J1836">
        <v>25</v>
      </c>
      <c r="K1836">
        <v>25</v>
      </c>
      <c r="L1836" t="e">
        <v>#N/A</v>
      </c>
      <c r="M1836" t="e">
        <v>#N/A</v>
      </c>
      <c r="N1836">
        <v>25</v>
      </c>
      <c r="O1836">
        <v>25</v>
      </c>
      <c r="P1836">
        <v>1</v>
      </c>
      <c r="Q1836" s="4">
        <v>11</v>
      </c>
    </row>
    <row r="1837" spans="1:17" x14ac:dyDescent="0.25">
      <c r="A1837">
        <v>823</v>
      </c>
      <c r="B1837" t="s">
        <v>45</v>
      </c>
      <c r="C1837">
        <v>138714</v>
      </c>
      <c r="D1837" t="s">
        <v>3496</v>
      </c>
      <c r="E1837" s="3" t="s">
        <v>4777</v>
      </c>
      <c r="F1837">
        <v>41153</v>
      </c>
      <c r="G1837" t="e">
        <v>#N/A</v>
      </c>
      <c r="H1837" t="s">
        <v>1948</v>
      </c>
      <c r="I1837">
        <v>138714</v>
      </c>
      <c r="J1837" t="e">
        <v>#N/A</v>
      </c>
      <c r="K1837">
        <v>12</v>
      </c>
      <c r="L1837" t="e">
        <v>#N/A</v>
      </c>
      <c r="M1837" t="e">
        <v>#N/A</v>
      </c>
      <c r="N1837">
        <v>0</v>
      </c>
      <c r="O1837">
        <v>12</v>
      </c>
      <c r="P1837">
        <v>1.02</v>
      </c>
      <c r="Q1837" s="4">
        <v>11</v>
      </c>
    </row>
    <row r="1838" spans="1:17" x14ac:dyDescent="0.25">
      <c r="A1838">
        <v>826</v>
      </c>
      <c r="B1838" t="s">
        <v>100</v>
      </c>
      <c r="C1838">
        <v>138715</v>
      </c>
      <c r="D1838" t="s">
        <v>4171</v>
      </c>
      <c r="E1838" s="3" t="s">
        <v>4777</v>
      </c>
      <c r="F1838">
        <v>41153</v>
      </c>
      <c r="G1838" t="e">
        <v>#N/A</v>
      </c>
      <c r="H1838" t="s">
        <v>1317</v>
      </c>
      <c r="I1838">
        <v>138715</v>
      </c>
      <c r="J1838">
        <v>8</v>
      </c>
      <c r="K1838">
        <v>8</v>
      </c>
      <c r="L1838" t="e">
        <v>#N/A</v>
      </c>
      <c r="M1838" t="e">
        <v>#N/A</v>
      </c>
      <c r="N1838">
        <v>8</v>
      </c>
      <c r="O1838">
        <v>8</v>
      </c>
      <c r="P1838">
        <v>1.03</v>
      </c>
      <c r="Q1838" s="4">
        <v>11</v>
      </c>
    </row>
    <row r="1839" spans="1:17" x14ac:dyDescent="0.25">
      <c r="A1839">
        <v>838</v>
      </c>
      <c r="B1839" t="s">
        <v>57</v>
      </c>
      <c r="C1839">
        <v>138716</v>
      </c>
      <c r="D1839" t="s">
        <v>3692</v>
      </c>
      <c r="E1839" s="3" t="s">
        <v>4783</v>
      </c>
      <c r="F1839">
        <v>41153</v>
      </c>
      <c r="G1839" t="e">
        <v>#N/A</v>
      </c>
      <c r="H1839" t="s">
        <v>1817</v>
      </c>
      <c r="I1839">
        <v>138716</v>
      </c>
      <c r="J1839">
        <v>90</v>
      </c>
      <c r="K1839">
        <v>90</v>
      </c>
      <c r="L1839" t="e">
        <v>#N/A</v>
      </c>
      <c r="M1839" t="e">
        <v>#N/A</v>
      </c>
      <c r="N1839">
        <v>90</v>
      </c>
      <c r="O1839">
        <v>90</v>
      </c>
      <c r="P1839">
        <v>0</v>
      </c>
      <c r="Q1839" s="4">
        <v>10</v>
      </c>
    </row>
    <row r="1840" spans="1:17" x14ac:dyDescent="0.25">
      <c r="A1840">
        <v>840</v>
      </c>
      <c r="B1840" t="s">
        <v>3677</v>
      </c>
      <c r="C1840">
        <v>138718</v>
      </c>
      <c r="D1840" t="s">
        <v>4843</v>
      </c>
      <c r="E1840" s="3" t="s">
        <v>4783</v>
      </c>
      <c r="F1840">
        <v>41153</v>
      </c>
      <c r="G1840" t="e">
        <v>#N/A</v>
      </c>
      <c r="H1840" t="s">
        <v>811</v>
      </c>
      <c r="I1840">
        <v>138718</v>
      </c>
      <c r="J1840">
        <v>214</v>
      </c>
      <c r="K1840">
        <v>214</v>
      </c>
      <c r="L1840" t="e">
        <v>#N/A</v>
      </c>
      <c r="M1840" t="e">
        <v>#N/A</v>
      </c>
      <c r="N1840">
        <v>214</v>
      </c>
      <c r="O1840">
        <v>214</v>
      </c>
      <c r="P1840">
        <v>0</v>
      </c>
      <c r="Q1840" s="4">
        <v>10</v>
      </c>
    </row>
    <row r="1841" spans="1:17" x14ac:dyDescent="0.25">
      <c r="A1841">
        <v>850</v>
      </c>
      <c r="B1841" t="s">
        <v>70</v>
      </c>
      <c r="C1841">
        <v>138720</v>
      </c>
      <c r="D1841" t="s">
        <v>4097</v>
      </c>
      <c r="E1841" s="3" t="s">
        <v>4777</v>
      </c>
      <c r="F1841">
        <v>41153</v>
      </c>
      <c r="G1841" t="e">
        <v>#N/A</v>
      </c>
      <c r="H1841" t="s">
        <v>606</v>
      </c>
      <c r="I1841">
        <v>138720</v>
      </c>
      <c r="J1841">
        <v>10</v>
      </c>
      <c r="K1841">
        <v>5</v>
      </c>
      <c r="L1841" t="e">
        <v>#N/A</v>
      </c>
      <c r="M1841" t="e">
        <v>#N/A</v>
      </c>
      <c r="N1841">
        <v>10</v>
      </c>
      <c r="O1841">
        <v>5</v>
      </c>
      <c r="P1841">
        <v>1.01</v>
      </c>
      <c r="Q1841" s="4">
        <v>11</v>
      </c>
    </row>
    <row r="1842" spans="1:17" x14ac:dyDescent="0.25">
      <c r="A1842">
        <v>871</v>
      </c>
      <c r="B1842" t="s">
        <v>130</v>
      </c>
      <c r="C1842">
        <v>138731</v>
      </c>
      <c r="D1842" t="s">
        <v>4197</v>
      </c>
      <c r="E1842" s="3" t="s">
        <v>4777</v>
      </c>
      <c r="F1842">
        <v>41153</v>
      </c>
      <c r="G1842" t="e">
        <v>#N/A</v>
      </c>
      <c r="H1842" t="s">
        <v>1186</v>
      </c>
      <c r="I1842">
        <v>138731</v>
      </c>
      <c r="J1842">
        <v>9</v>
      </c>
      <c r="K1842">
        <v>9</v>
      </c>
      <c r="L1842" t="e">
        <v>#N/A</v>
      </c>
      <c r="M1842" t="e">
        <v>#N/A</v>
      </c>
      <c r="N1842">
        <v>9</v>
      </c>
      <c r="O1842">
        <v>9</v>
      </c>
      <c r="P1842">
        <v>1.06</v>
      </c>
      <c r="Q1842" s="4">
        <v>11</v>
      </c>
    </row>
    <row r="1843" spans="1:17" x14ac:dyDescent="0.25">
      <c r="A1843">
        <v>883</v>
      </c>
      <c r="B1843" t="s">
        <v>150</v>
      </c>
      <c r="C1843">
        <v>138736</v>
      </c>
      <c r="D1843" t="s">
        <v>4441</v>
      </c>
      <c r="E1843" s="3" t="s">
        <v>4783</v>
      </c>
      <c r="F1843">
        <v>41153</v>
      </c>
      <c r="G1843" t="e">
        <v>#N/A</v>
      </c>
      <c r="H1843" t="s">
        <v>303</v>
      </c>
      <c r="I1843">
        <v>138736</v>
      </c>
      <c r="J1843">
        <v>75</v>
      </c>
      <c r="K1843">
        <v>75</v>
      </c>
      <c r="L1843" t="e">
        <v>#N/A</v>
      </c>
      <c r="M1843" t="e">
        <v>#N/A</v>
      </c>
      <c r="N1843">
        <v>75</v>
      </c>
      <c r="O1843">
        <v>75</v>
      </c>
      <c r="P1843">
        <v>0</v>
      </c>
      <c r="Q1843" s="4">
        <v>10</v>
      </c>
    </row>
    <row r="1844" spans="1:17" x14ac:dyDescent="0.25">
      <c r="A1844">
        <v>886</v>
      </c>
      <c r="B1844" t="s">
        <v>82</v>
      </c>
      <c r="C1844">
        <v>138737</v>
      </c>
      <c r="D1844" t="s">
        <v>4155</v>
      </c>
      <c r="E1844" s="3" t="s">
        <v>4777</v>
      </c>
      <c r="F1844">
        <v>41153</v>
      </c>
      <c r="G1844" t="e">
        <v>#N/A</v>
      </c>
      <c r="H1844" t="s">
        <v>1745</v>
      </c>
      <c r="I1844">
        <v>138737</v>
      </c>
      <c r="J1844">
        <v>20</v>
      </c>
      <c r="K1844">
        <v>20</v>
      </c>
      <c r="L1844" t="e">
        <v>#N/A</v>
      </c>
      <c r="M1844" t="e">
        <v>#N/A</v>
      </c>
      <c r="N1844">
        <v>20</v>
      </c>
      <c r="O1844">
        <v>20</v>
      </c>
      <c r="P1844">
        <v>1</v>
      </c>
      <c r="Q1844" s="4">
        <v>11</v>
      </c>
    </row>
    <row r="1845" spans="1:17" x14ac:dyDescent="0.25">
      <c r="A1845">
        <v>936</v>
      </c>
      <c r="B1845" t="s">
        <v>145</v>
      </c>
      <c r="C1845">
        <v>138766</v>
      </c>
      <c r="D1845" t="s">
        <v>4844</v>
      </c>
      <c r="E1845" s="3" t="s">
        <v>4783</v>
      </c>
      <c r="F1845">
        <v>41153</v>
      </c>
      <c r="G1845" t="e">
        <v>#N/A</v>
      </c>
      <c r="H1845" t="s">
        <v>5492</v>
      </c>
      <c r="I1845">
        <v>138766</v>
      </c>
      <c r="J1845">
        <v>82</v>
      </c>
      <c r="K1845">
        <v>82</v>
      </c>
      <c r="L1845" t="e">
        <v>#N/A</v>
      </c>
      <c r="M1845" t="e">
        <v>#N/A</v>
      </c>
      <c r="N1845">
        <v>82</v>
      </c>
      <c r="O1845">
        <v>82</v>
      </c>
      <c r="P1845">
        <v>0</v>
      </c>
      <c r="Q1845" s="4">
        <v>10</v>
      </c>
    </row>
    <row r="1846" spans="1:17" x14ac:dyDescent="0.25">
      <c r="A1846">
        <v>330</v>
      </c>
      <c r="B1846" t="s">
        <v>29</v>
      </c>
      <c r="C1846">
        <v>138775</v>
      </c>
      <c r="D1846" t="s">
        <v>4845</v>
      </c>
      <c r="E1846" s="3" t="s">
        <v>4822</v>
      </c>
      <c r="F1846">
        <v>41155</v>
      </c>
      <c r="G1846" t="e">
        <v>#N/A</v>
      </c>
      <c r="H1846" t="s">
        <v>588</v>
      </c>
      <c r="I1846">
        <v>138775</v>
      </c>
      <c r="J1846">
        <v>75</v>
      </c>
      <c r="K1846">
        <v>75</v>
      </c>
      <c r="L1846" t="e">
        <v>#N/A</v>
      </c>
      <c r="M1846" t="e">
        <v>#N/A</v>
      </c>
      <c r="N1846">
        <v>75</v>
      </c>
      <c r="O1846">
        <v>75</v>
      </c>
      <c r="P1846">
        <v>0</v>
      </c>
      <c r="Q1846" s="4">
        <v>10</v>
      </c>
    </row>
    <row r="1847" spans="1:17" x14ac:dyDescent="0.25">
      <c r="A1847">
        <v>352</v>
      </c>
      <c r="B1847" t="s">
        <v>96</v>
      </c>
      <c r="C1847">
        <v>138784</v>
      </c>
      <c r="D1847" t="s">
        <v>3820</v>
      </c>
      <c r="E1847" s="3" t="s">
        <v>4700</v>
      </c>
      <c r="F1847">
        <v>41153</v>
      </c>
      <c r="G1847" t="e">
        <v>#N/A</v>
      </c>
      <c r="H1847" t="s">
        <v>1923</v>
      </c>
      <c r="I1847">
        <v>138784</v>
      </c>
      <c r="J1847" t="e">
        <v>#N/A</v>
      </c>
      <c r="K1847">
        <v>40</v>
      </c>
      <c r="L1847" t="e">
        <v>#N/A</v>
      </c>
      <c r="M1847" t="e">
        <v>#N/A</v>
      </c>
      <c r="N1847">
        <v>0</v>
      </c>
      <c r="O1847">
        <v>40</v>
      </c>
      <c r="P1847">
        <v>1.01</v>
      </c>
      <c r="Q1847" s="4">
        <v>11</v>
      </c>
    </row>
    <row r="1848" spans="1:17" x14ac:dyDescent="0.25">
      <c r="A1848">
        <v>801</v>
      </c>
      <c r="B1848" t="s">
        <v>4282</v>
      </c>
      <c r="C1848">
        <v>138794</v>
      </c>
      <c r="D1848" t="s">
        <v>4288</v>
      </c>
      <c r="E1848" s="3" t="s">
        <v>4700</v>
      </c>
      <c r="F1848">
        <v>41153</v>
      </c>
      <c r="G1848" t="e">
        <v>#N/A</v>
      </c>
      <c r="H1848" t="s">
        <v>1860</v>
      </c>
      <c r="I1848">
        <v>138794</v>
      </c>
      <c r="J1848">
        <v>8</v>
      </c>
      <c r="K1848">
        <v>8</v>
      </c>
      <c r="L1848" t="e">
        <v>#N/A</v>
      </c>
      <c r="M1848" t="e">
        <v>#N/A</v>
      </c>
      <c r="N1848">
        <v>8</v>
      </c>
      <c r="O1848">
        <v>8</v>
      </c>
      <c r="P1848">
        <v>1.02</v>
      </c>
      <c r="Q1848" s="4">
        <v>11</v>
      </c>
    </row>
    <row r="1849" spans="1:17" x14ac:dyDescent="0.25">
      <c r="A1849">
        <v>931</v>
      </c>
      <c r="B1849" t="s">
        <v>114</v>
      </c>
      <c r="C1849">
        <v>138817</v>
      </c>
      <c r="D1849" t="s">
        <v>4178</v>
      </c>
      <c r="E1849" s="3" t="s">
        <v>4777</v>
      </c>
      <c r="F1849">
        <v>41183</v>
      </c>
      <c r="G1849" t="e">
        <v>#N/A</v>
      </c>
      <c r="H1849" t="s">
        <v>1560</v>
      </c>
      <c r="I1849">
        <v>138817</v>
      </c>
      <c r="J1849">
        <v>24</v>
      </c>
      <c r="K1849">
        <v>24</v>
      </c>
      <c r="L1849" t="e">
        <v>#N/A</v>
      </c>
      <c r="M1849" t="e">
        <v>#N/A</v>
      </c>
      <c r="N1849">
        <v>24</v>
      </c>
      <c r="O1849">
        <v>24</v>
      </c>
      <c r="P1849">
        <v>1.02</v>
      </c>
      <c r="Q1849" s="4">
        <v>11</v>
      </c>
    </row>
    <row r="1850" spans="1:17" x14ac:dyDescent="0.25">
      <c r="A1850">
        <v>868</v>
      </c>
      <c r="B1850" t="s">
        <v>167</v>
      </c>
      <c r="C1850">
        <v>138823</v>
      </c>
      <c r="D1850" t="s">
        <v>4256</v>
      </c>
      <c r="E1850" s="3" t="s">
        <v>4777</v>
      </c>
      <c r="F1850">
        <v>41183</v>
      </c>
      <c r="G1850" t="e">
        <v>#N/A</v>
      </c>
      <c r="H1850" t="s">
        <v>445</v>
      </c>
      <c r="I1850">
        <v>138823</v>
      </c>
      <c r="J1850">
        <v>9</v>
      </c>
      <c r="K1850">
        <v>9</v>
      </c>
      <c r="L1850" t="e">
        <v>#N/A</v>
      </c>
      <c r="M1850" t="e">
        <v>#N/A</v>
      </c>
      <c r="N1850">
        <v>9</v>
      </c>
      <c r="O1850">
        <v>9</v>
      </c>
      <c r="P1850">
        <v>1.06</v>
      </c>
      <c r="Q1850" s="4">
        <v>11</v>
      </c>
    </row>
    <row r="1851" spans="1:17" x14ac:dyDescent="0.25">
      <c r="A1851">
        <v>318</v>
      </c>
      <c r="B1851" t="s">
        <v>121</v>
      </c>
      <c r="C1851">
        <v>138825</v>
      </c>
      <c r="D1851" t="s">
        <v>4039</v>
      </c>
      <c r="E1851" s="3" t="s">
        <v>4777</v>
      </c>
      <c r="F1851">
        <v>41183</v>
      </c>
      <c r="G1851" t="e">
        <v>#N/A</v>
      </c>
      <c r="H1851" t="s">
        <v>720</v>
      </c>
      <c r="I1851">
        <v>138825</v>
      </c>
      <c r="J1851">
        <v>15</v>
      </c>
      <c r="K1851">
        <v>16</v>
      </c>
      <c r="L1851" t="e">
        <v>#N/A</v>
      </c>
      <c r="M1851" t="e">
        <v>#N/A</v>
      </c>
      <c r="N1851">
        <v>15</v>
      </c>
      <c r="O1851">
        <v>16</v>
      </c>
      <c r="P1851">
        <v>1.1000000000000001</v>
      </c>
      <c r="Q1851" s="4">
        <v>11</v>
      </c>
    </row>
    <row r="1852" spans="1:17" x14ac:dyDescent="0.25">
      <c r="A1852">
        <v>373</v>
      </c>
      <c r="B1852" t="s">
        <v>128</v>
      </c>
      <c r="C1852">
        <v>138828</v>
      </c>
      <c r="D1852" t="s">
        <v>4607</v>
      </c>
      <c r="E1852" s="3" t="s">
        <v>4777</v>
      </c>
      <c r="F1852">
        <v>41183</v>
      </c>
      <c r="G1852" t="e">
        <v>#N/A</v>
      </c>
      <c r="H1852" t="s">
        <v>1412</v>
      </c>
      <c r="I1852">
        <v>138828</v>
      </c>
      <c r="J1852">
        <v>18</v>
      </c>
      <c r="K1852">
        <v>18</v>
      </c>
      <c r="L1852" t="e">
        <v>#N/A</v>
      </c>
      <c r="M1852" t="e">
        <v>#N/A</v>
      </c>
      <c r="N1852">
        <v>18</v>
      </c>
      <c r="O1852">
        <v>18</v>
      </c>
      <c r="P1852">
        <v>1</v>
      </c>
      <c r="Q1852" s="4">
        <v>11</v>
      </c>
    </row>
    <row r="1853" spans="1:17" x14ac:dyDescent="0.25">
      <c r="A1853">
        <v>373</v>
      </c>
      <c r="B1853" t="s">
        <v>128</v>
      </c>
      <c r="C1853">
        <v>138841</v>
      </c>
      <c r="D1853" t="s">
        <v>4599</v>
      </c>
      <c r="E1853" s="3" t="s">
        <v>4777</v>
      </c>
      <c r="F1853">
        <v>41183</v>
      </c>
      <c r="G1853" t="e">
        <v>#N/A</v>
      </c>
      <c r="H1853" t="s">
        <v>867</v>
      </c>
      <c r="I1853">
        <v>138841</v>
      </c>
      <c r="J1853">
        <v>30</v>
      </c>
      <c r="K1853">
        <v>30</v>
      </c>
      <c r="L1853" t="e">
        <v>#N/A</v>
      </c>
      <c r="M1853" t="e">
        <v>#N/A</v>
      </c>
      <c r="N1853">
        <v>30</v>
      </c>
      <c r="O1853">
        <v>30</v>
      </c>
      <c r="P1853">
        <v>1</v>
      </c>
      <c r="Q1853" s="4">
        <v>11</v>
      </c>
    </row>
    <row r="1854" spans="1:17" x14ac:dyDescent="0.25">
      <c r="A1854">
        <v>344</v>
      </c>
      <c r="B1854" t="s">
        <v>168</v>
      </c>
      <c r="C1854">
        <v>138853</v>
      </c>
      <c r="D1854" t="s">
        <v>3893</v>
      </c>
      <c r="E1854" s="3" t="s">
        <v>4777</v>
      </c>
      <c r="F1854">
        <v>41183</v>
      </c>
      <c r="G1854" t="e">
        <v>#N/A</v>
      </c>
      <c r="H1854" t="s">
        <v>1793</v>
      </c>
      <c r="I1854">
        <v>138853</v>
      </c>
      <c r="J1854">
        <v>20</v>
      </c>
      <c r="K1854">
        <v>20</v>
      </c>
      <c r="L1854" t="e">
        <v>#N/A</v>
      </c>
      <c r="M1854" t="e">
        <v>#N/A</v>
      </c>
      <c r="N1854">
        <v>20</v>
      </c>
      <c r="O1854">
        <v>20</v>
      </c>
      <c r="P1854">
        <v>1</v>
      </c>
      <c r="Q1854" s="4">
        <v>11</v>
      </c>
    </row>
    <row r="1855" spans="1:17" x14ac:dyDescent="0.25">
      <c r="A1855">
        <v>880</v>
      </c>
      <c r="B1855" t="s">
        <v>151</v>
      </c>
      <c r="C1855">
        <v>138863</v>
      </c>
      <c r="D1855" t="s">
        <v>4368</v>
      </c>
      <c r="E1855" s="3" t="s">
        <v>4777</v>
      </c>
      <c r="F1855">
        <v>41183</v>
      </c>
      <c r="G1855" t="e">
        <v>#N/A</v>
      </c>
      <c r="H1855" t="s">
        <v>1145</v>
      </c>
      <c r="I1855">
        <v>138863</v>
      </c>
      <c r="J1855">
        <v>12</v>
      </c>
      <c r="K1855">
        <v>12</v>
      </c>
      <c r="L1855" t="e">
        <v>#N/A</v>
      </c>
      <c r="M1855" t="e">
        <v>#N/A</v>
      </c>
      <c r="N1855">
        <v>12</v>
      </c>
      <c r="O1855">
        <v>12</v>
      </c>
      <c r="P1855">
        <v>1</v>
      </c>
      <c r="Q1855" s="4">
        <v>11</v>
      </c>
    </row>
    <row r="1856" spans="1:17" x14ac:dyDescent="0.25">
      <c r="A1856">
        <v>868</v>
      </c>
      <c r="B1856" t="s">
        <v>167</v>
      </c>
      <c r="C1856">
        <v>138879</v>
      </c>
      <c r="D1856" t="s">
        <v>5901</v>
      </c>
      <c r="E1856" s="3" t="s">
        <v>4700</v>
      </c>
      <c r="F1856">
        <v>41183</v>
      </c>
      <c r="G1856" t="e">
        <v>#N/A</v>
      </c>
      <c r="H1856" t="s">
        <v>5902</v>
      </c>
      <c r="I1856">
        <v>138879</v>
      </c>
      <c r="J1856" t="e">
        <v>#N/A</v>
      </c>
      <c r="K1856">
        <v>3</v>
      </c>
      <c r="L1856" t="e">
        <v>#N/A</v>
      </c>
      <c r="M1856" t="e">
        <v>#N/A</v>
      </c>
      <c r="N1856">
        <v>0</v>
      </c>
      <c r="O1856">
        <v>3</v>
      </c>
      <c r="P1856">
        <v>1.06</v>
      </c>
      <c r="Q1856" s="4">
        <v>11</v>
      </c>
    </row>
    <row r="1857" spans="1:17" x14ac:dyDescent="0.25">
      <c r="A1857">
        <v>865</v>
      </c>
      <c r="B1857" t="s">
        <v>166</v>
      </c>
      <c r="C1857">
        <v>138885</v>
      </c>
      <c r="D1857" t="s">
        <v>4402</v>
      </c>
      <c r="E1857" s="3" t="s">
        <v>4700</v>
      </c>
      <c r="F1857">
        <v>41244</v>
      </c>
      <c r="G1857" t="e">
        <v>#N/A</v>
      </c>
      <c r="H1857" t="s">
        <v>1497</v>
      </c>
      <c r="I1857">
        <v>138885</v>
      </c>
      <c r="J1857">
        <v>50</v>
      </c>
      <c r="K1857">
        <v>50</v>
      </c>
      <c r="L1857" t="e">
        <v>#N/A</v>
      </c>
      <c r="M1857" t="e">
        <v>#N/A</v>
      </c>
      <c r="N1857">
        <v>50</v>
      </c>
      <c r="O1857">
        <v>50</v>
      </c>
      <c r="P1857">
        <v>1.01</v>
      </c>
      <c r="Q1857" s="4">
        <v>11</v>
      </c>
    </row>
    <row r="1858" spans="1:17" x14ac:dyDescent="0.25">
      <c r="A1858">
        <v>330</v>
      </c>
      <c r="B1858" t="s">
        <v>29</v>
      </c>
      <c r="C1858">
        <v>138888</v>
      </c>
      <c r="D1858" t="s">
        <v>4416</v>
      </c>
      <c r="E1858" s="3" t="s">
        <v>4700</v>
      </c>
      <c r="F1858">
        <v>41214</v>
      </c>
      <c r="G1858" t="e">
        <v>#N/A</v>
      </c>
      <c r="H1858" t="s">
        <v>330</v>
      </c>
      <c r="I1858">
        <v>138888</v>
      </c>
      <c r="J1858">
        <v>12</v>
      </c>
      <c r="K1858">
        <v>12</v>
      </c>
      <c r="L1858" t="e">
        <v>#N/A</v>
      </c>
      <c r="M1858" t="e">
        <v>#N/A</v>
      </c>
      <c r="N1858">
        <v>12</v>
      </c>
      <c r="O1858">
        <v>12</v>
      </c>
      <c r="P1858">
        <v>1</v>
      </c>
      <c r="Q1858" s="4">
        <v>11</v>
      </c>
    </row>
    <row r="1859" spans="1:17" x14ac:dyDescent="0.25">
      <c r="A1859">
        <v>845</v>
      </c>
      <c r="B1859" t="s">
        <v>5</v>
      </c>
      <c r="C1859">
        <v>138895</v>
      </c>
      <c r="D1859" t="s">
        <v>4080</v>
      </c>
      <c r="E1859" s="3" t="s">
        <v>4777</v>
      </c>
      <c r="F1859">
        <v>41214</v>
      </c>
      <c r="G1859" t="e">
        <v>#N/A</v>
      </c>
      <c r="H1859" t="s">
        <v>326</v>
      </c>
      <c r="I1859">
        <v>138895</v>
      </c>
      <c r="J1859">
        <v>12</v>
      </c>
      <c r="K1859">
        <v>8</v>
      </c>
      <c r="L1859" t="e">
        <v>#N/A</v>
      </c>
      <c r="M1859" t="e">
        <v>#N/A</v>
      </c>
      <c r="N1859">
        <v>12</v>
      </c>
      <c r="O1859">
        <v>8</v>
      </c>
      <c r="P1859">
        <v>1</v>
      </c>
      <c r="Q1859" s="4">
        <v>11</v>
      </c>
    </row>
    <row r="1860" spans="1:17" x14ac:dyDescent="0.25">
      <c r="A1860">
        <v>394</v>
      </c>
      <c r="B1860" t="s">
        <v>144</v>
      </c>
      <c r="C1860">
        <v>138923</v>
      </c>
      <c r="D1860" t="s">
        <v>3739</v>
      </c>
      <c r="E1860" s="3" t="s">
        <v>4777</v>
      </c>
      <c r="F1860">
        <v>41214</v>
      </c>
      <c r="G1860" t="e">
        <v>#N/A</v>
      </c>
      <c r="H1860" t="s">
        <v>1140</v>
      </c>
      <c r="I1860">
        <v>138923</v>
      </c>
      <c r="J1860">
        <v>13</v>
      </c>
      <c r="K1860">
        <v>13</v>
      </c>
      <c r="L1860" t="e">
        <v>#N/A</v>
      </c>
      <c r="M1860" t="e">
        <v>#N/A</v>
      </c>
      <c r="N1860">
        <v>13</v>
      </c>
      <c r="O1860">
        <v>13</v>
      </c>
      <c r="P1860">
        <v>1</v>
      </c>
      <c r="Q1860" s="4">
        <v>11</v>
      </c>
    </row>
    <row r="1861" spans="1:17" x14ac:dyDescent="0.25">
      <c r="A1861">
        <v>313</v>
      </c>
      <c r="B1861" t="s">
        <v>78</v>
      </c>
      <c r="C1861">
        <v>138924</v>
      </c>
      <c r="D1861" t="s">
        <v>4019</v>
      </c>
      <c r="E1861" s="3" t="s">
        <v>4777</v>
      </c>
      <c r="F1861">
        <v>41214</v>
      </c>
      <c r="G1861" t="e">
        <v>#N/A</v>
      </c>
      <c r="H1861" t="s">
        <v>778</v>
      </c>
      <c r="I1861">
        <v>138924</v>
      </c>
      <c r="J1861">
        <v>18</v>
      </c>
      <c r="K1861">
        <v>17</v>
      </c>
      <c r="L1861" t="e">
        <v>#N/A</v>
      </c>
      <c r="M1861" t="e">
        <v>#N/A</v>
      </c>
      <c r="N1861">
        <v>18</v>
      </c>
      <c r="O1861">
        <v>17</v>
      </c>
      <c r="P1861">
        <v>1.1000000000000001</v>
      </c>
      <c r="Q1861" s="4">
        <v>11</v>
      </c>
    </row>
    <row r="1862" spans="1:17" x14ac:dyDescent="0.25">
      <c r="A1862">
        <v>890</v>
      </c>
      <c r="B1862" t="s">
        <v>31</v>
      </c>
      <c r="C1862">
        <v>138927</v>
      </c>
      <c r="D1862" t="s">
        <v>3748</v>
      </c>
      <c r="E1862" s="3" t="s">
        <v>4777</v>
      </c>
      <c r="F1862">
        <v>41214</v>
      </c>
      <c r="G1862" t="e">
        <v>#N/A</v>
      </c>
      <c r="H1862" t="s">
        <v>1456</v>
      </c>
      <c r="I1862">
        <v>138927</v>
      </c>
      <c r="J1862">
        <v>16</v>
      </c>
      <c r="K1862">
        <v>16</v>
      </c>
      <c r="L1862" t="e">
        <v>#N/A</v>
      </c>
      <c r="M1862" t="e">
        <v>#N/A</v>
      </c>
      <c r="N1862">
        <v>16</v>
      </c>
      <c r="O1862">
        <v>16</v>
      </c>
      <c r="P1862">
        <v>1</v>
      </c>
      <c r="Q1862" s="4">
        <v>11</v>
      </c>
    </row>
    <row r="1863" spans="1:17" x14ac:dyDescent="0.25">
      <c r="A1863">
        <v>855</v>
      </c>
      <c r="B1863" t="s">
        <v>91</v>
      </c>
      <c r="C1863">
        <v>138935</v>
      </c>
      <c r="D1863" t="s">
        <v>4846</v>
      </c>
      <c r="E1863" s="3" t="s">
        <v>4783</v>
      </c>
      <c r="F1863">
        <v>41214</v>
      </c>
      <c r="G1863" t="e">
        <v>#N/A</v>
      </c>
      <c r="H1863" t="s">
        <v>1770</v>
      </c>
      <c r="I1863">
        <v>138935</v>
      </c>
      <c r="J1863">
        <v>240</v>
      </c>
      <c r="K1863">
        <v>252</v>
      </c>
      <c r="L1863" t="e">
        <v>#N/A</v>
      </c>
      <c r="M1863" t="e">
        <v>#N/A</v>
      </c>
      <c r="N1863">
        <v>240</v>
      </c>
      <c r="O1863">
        <v>252</v>
      </c>
      <c r="P1863">
        <v>0</v>
      </c>
      <c r="Q1863" s="4">
        <v>10</v>
      </c>
    </row>
    <row r="1864" spans="1:17" x14ac:dyDescent="0.25">
      <c r="A1864">
        <v>916</v>
      </c>
      <c r="B1864" t="s">
        <v>65</v>
      </c>
      <c r="C1864">
        <v>138940</v>
      </c>
      <c r="D1864" t="s">
        <v>2364</v>
      </c>
      <c r="E1864" s="3" t="s">
        <v>4777</v>
      </c>
      <c r="F1864">
        <v>41214</v>
      </c>
      <c r="G1864" t="e">
        <v>#N/A</v>
      </c>
      <c r="H1864" t="s">
        <v>470</v>
      </c>
      <c r="I1864">
        <v>138940</v>
      </c>
      <c r="J1864">
        <v>10</v>
      </c>
      <c r="K1864">
        <v>10</v>
      </c>
      <c r="L1864" t="e">
        <v>#N/A</v>
      </c>
      <c r="M1864" t="e">
        <v>#N/A</v>
      </c>
      <c r="N1864">
        <v>10</v>
      </c>
      <c r="O1864">
        <v>10</v>
      </c>
      <c r="P1864">
        <v>1.01</v>
      </c>
      <c r="Q1864" s="4">
        <v>11</v>
      </c>
    </row>
    <row r="1865" spans="1:17" x14ac:dyDescent="0.25">
      <c r="A1865">
        <v>384</v>
      </c>
      <c r="B1865" t="s">
        <v>154</v>
      </c>
      <c r="C1865">
        <v>138950</v>
      </c>
      <c r="D1865" t="s">
        <v>4847</v>
      </c>
      <c r="E1865" s="3" t="s">
        <v>4777</v>
      </c>
      <c r="F1865">
        <v>41214</v>
      </c>
      <c r="G1865" t="e">
        <v>#N/A</v>
      </c>
      <c r="H1865" t="s">
        <v>1411</v>
      </c>
      <c r="I1865">
        <v>138950</v>
      </c>
      <c r="J1865">
        <v>20</v>
      </c>
      <c r="K1865">
        <v>30</v>
      </c>
      <c r="L1865" t="e">
        <v>#N/A</v>
      </c>
      <c r="M1865" t="e">
        <v>#N/A</v>
      </c>
      <c r="N1865">
        <v>20</v>
      </c>
      <c r="O1865">
        <v>30</v>
      </c>
      <c r="P1865">
        <v>1</v>
      </c>
      <c r="Q1865" s="4">
        <v>11</v>
      </c>
    </row>
    <row r="1866" spans="1:17" x14ac:dyDescent="0.25">
      <c r="A1866">
        <v>384</v>
      </c>
      <c r="B1866" t="s">
        <v>154</v>
      </c>
      <c r="C1866">
        <v>138951</v>
      </c>
      <c r="D1866" t="s">
        <v>4615</v>
      </c>
      <c r="E1866" s="3" t="s">
        <v>4777</v>
      </c>
      <c r="F1866">
        <v>41214</v>
      </c>
      <c r="G1866" t="e">
        <v>#N/A</v>
      </c>
      <c r="H1866" t="s">
        <v>1415</v>
      </c>
      <c r="I1866">
        <v>138951</v>
      </c>
      <c r="J1866">
        <v>20</v>
      </c>
      <c r="K1866">
        <v>20</v>
      </c>
      <c r="L1866" t="e">
        <v>#N/A</v>
      </c>
      <c r="M1866" t="e">
        <v>#N/A</v>
      </c>
      <c r="N1866">
        <v>20</v>
      </c>
      <c r="O1866">
        <v>20</v>
      </c>
      <c r="P1866">
        <v>1</v>
      </c>
      <c r="Q1866" s="4">
        <v>11</v>
      </c>
    </row>
    <row r="1867" spans="1:17" x14ac:dyDescent="0.25">
      <c r="A1867">
        <v>941</v>
      </c>
      <c r="B1867" t="s">
        <v>161</v>
      </c>
      <c r="C1867">
        <v>138954</v>
      </c>
      <c r="D1867" t="s">
        <v>3465</v>
      </c>
      <c r="E1867" s="3" t="s">
        <v>4777</v>
      </c>
      <c r="F1867">
        <v>41214</v>
      </c>
      <c r="G1867" t="e">
        <v>#N/A</v>
      </c>
      <c r="H1867" t="s">
        <v>768</v>
      </c>
      <c r="I1867">
        <v>138954</v>
      </c>
      <c r="J1867">
        <v>50</v>
      </c>
      <c r="K1867">
        <v>50</v>
      </c>
      <c r="L1867" t="e">
        <v>#N/A</v>
      </c>
      <c r="M1867" t="e">
        <v>#N/A</v>
      </c>
      <c r="N1867">
        <v>50</v>
      </c>
      <c r="O1867">
        <v>50</v>
      </c>
      <c r="P1867">
        <v>1</v>
      </c>
      <c r="Q1867" s="4">
        <v>11</v>
      </c>
    </row>
    <row r="1868" spans="1:17" x14ac:dyDescent="0.25">
      <c r="A1868">
        <v>358</v>
      </c>
      <c r="B1868" t="s">
        <v>153</v>
      </c>
      <c r="C1868">
        <v>138977</v>
      </c>
      <c r="D1868" t="s">
        <v>3871</v>
      </c>
      <c r="E1868" s="3" t="s">
        <v>4700</v>
      </c>
      <c r="F1868">
        <v>41456</v>
      </c>
      <c r="G1868" t="e">
        <v>#N/A</v>
      </c>
      <c r="H1868" t="s">
        <v>242</v>
      </c>
      <c r="I1868">
        <v>138977</v>
      </c>
      <c r="J1868">
        <v>30</v>
      </c>
      <c r="K1868">
        <v>30</v>
      </c>
      <c r="L1868" t="e">
        <v>#N/A</v>
      </c>
      <c r="M1868" t="e">
        <v>#N/A</v>
      </c>
      <c r="N1868">
        <v>30</v>
      </c>
      <c r="O1868">
        <v>30</v>
      </c>
      <c r="P1868">
        <v>1.01</v>
      </c>
      <c r="Q1868" s="4">
        <v>11</v>
      </c>
    </row>
    <row r="1869" spans="1:17" x14ac:dyDescent="0.25">
      <c r="A1869">
        <v>855</v>
      </c>
      <c r="B1869" t="s">
        <v>91</v>
      </c>
      <c r="C1869">
        <v>139005</v>
      </c>
      <c r="D1869" t="s">
        <v>4848</v>
      </c>
      <c r="E1869" s="3" t="s">
        <v>4700</v>
      </c>
      <c r="F1869">
        <v>41244</v>
      </c>
      <c r="G1869" t="e">
        <v>#N/A</v>
      </c>
      <c r="H1869" t="s">
        <v>5490</v>
      </c>
      <c r="I1869">
        <v>139005</v>
      </c>
      <c r="J1869">
        <v>36</v>
      </c>
      <c r="K1869">
        <v>36</v>
      </c>
      <c r="L1869" t="e">
        <v>#N/A</v>
      </c>
      <c r="M1869" t="e">
        <v>#N/A</v>
      </c>
      <c r="N1869">
        <v>36</v>
      </c>
      <c r="O1869">
        <v>36</v>
      </c>
      <c r="P1869">
        <v>1</v>
      </c>
      <c r="Q1869" s="4">
        <v>11</v>
      </c>
    </row>
    <row r="1870" spans="1:17" x14ac:dyDescent="0.25">
      <c r="A1870">
        <v>320</v>
      </c>
      <c r="B1870" t="s">
        <v>156</v>
      </c>
      <c r="C1870">
        <v>139016</v>
      </c>
      <c r="D1870" t="s">
        <v>4060</v>
      </c>
      <c r="E1870" s="3" t="s">
        <v>4700</v>
      </c>
      <c r="F1870">
        <v>41244</v>
      </c>
      <c r="G1870" t="e">
        <v>#N/A</v>
      </c>
      <c r="H1870" t="s">
        <v>1630</v>
      </c>
      <c r="I1870">
        <v>139016</v>
      </c>
      <c r="J1870">
        <v>22</v>
      </c>
      <c r="K1870">
        <v>22</v>
      </c>
      <c r="L1870" t="e">
        <v>#N/A</v>
      </c>
      <c r="M1870" t="e">
        <v>#N/A</v>
      </c>
      <c r="N1870">
        <v>22</v>
      </c>
      <c r="O1870">
        <v>22</v>
      </c>
      <c r="P1870">
        <v>1.08</v>
      </c>
      <c r="Q1870" s="4">
        <v>11</v>
      </c>
    </row>
    <row r="1871" spans="1:17" x14ac:dyDescent="0.25">
      <c r="A1871">
        <v>333</v>
      </c>
      <c r="B1871" t="s">
        <v>126</v>
      </c>
      <c r="C1871">
        <v>139043</v>
      </c>
      <c r="D1871" t="s">
        <v>4456</v>
      </c>
      <c r="E1871" s="3" t="s">
        <v>4777</v>
      </c>
      <c r="F1871">
        <v>41244</v>
      </c>
      <c r="G1871" t="e">
        <v>#N/A</v>
      </c>
      <c r="H1871" t="s">
        <v>379</v>
      </c>
      <c r="I1871">
        <v>139043</v>
      </c>
      <c r="J1871">
        <v>25</v>
      </c>
      <c r="K1871">
        <v>25</v>
      </c>
      <c r="L1871" t="e">
        <v>#N/A</v>
      </c>
      <c r="M1871" t="e">
        <v>#N/A</v>
      </c>
      <c r="N1871">
        <v>25</v>
      </c>
      <c r="O1871">
        <v>25</v>
      </c>
      <c r="P1871">
        <v>1</v>
      </c>
      <c r="Q1871" s="4">
        <v>11</v>
      </c>
    </row>
    <row r="1872" spans="1:17" x14ac:dyDescent="0.25">
      <c r="A1872">
        <v>330</v>
      </c>
      <c r="B1872" t="s">
        <v>29</v>
      </c>
      <c r="C1872">
        <v>139048</v>
      </c>
      <c r="D1872" t="s">
        <v>4849</v>
      </c>
      <c r="E1872" s="3" t="s">
        <v>4700</v>
      </c>
      <c r="F1872">
        <v>41275</v>
      </c>
      <c r="G1872" t="e">
        <v>#N/A</v>
      </c>
      <c r="H1872" t="s">
        <v>719</v>
      </c>
      <c r="I1872">
        <v>139048</v>
      </c>
      <c r="J1872">
        <v>23</v>
      </c>
      <c r="K1872">
        <v>23</v>
      </c>
      <c r="L1872" t="e">
        <v>#N/A</v>
      </c>
      <c r="M1872" t="e">
        <v>#N/A</v>
      </c>
      <c r="N1872">
        <v>23</v>
      </c>
      <c r="O1872">
        <v>23</v>
      </c>
      <c r="P1872">
        <v>1</v>
      </c>
      <c r="Q1872" s="4">
        <v>11</v>
      </c>
    </row>
    <row r="1873" spans="1:17" x14ac:dyDescent="0.25">
      <c r="A1873">
        <v>803</v>
      </c>
      <c r="B1873" t="s">
        <v>133</v>
      </c>
      <c r="C1873">
        <v>139067</v>
      </c>
      <c r="D1873" t="s">
        <v>4351</v>
      </c>
      <c r="E1873" s="3" t="s">
        <v>4700</v>
      </c>
      <c r="F1873">
        <v>41275</v>
      </c>
      <c r="G1873" t="e">
        <v>#N/A</v>
      </c>
      <c r="H1873" t="s">
        <v>234</v>
      </c>
      <c r="I1873">
        <v>139067</v>
      </c>
      <c r="J1873">
        <v>30</v>
      </c>
      <c r="K1873">
        <v>26</v>
      </c>
      <c r="L1873" t="e">
        <v>#N/A</v>
      </c>
      <c r="M1873" t="e">
        <v>#N/A</v>
      </c>
      <c r="N1873">
        <v>30</v>
      </c>
      <c r="O1873">
        <v>26</v>
      </c>
      <c r="P1873">
        <v>1.02</v>
      </c>
      <c r="Q1873" s="4">
        <v>11</v>
      </c>
    </row>
    <row r="1874" spans="1:17" x14ac:dyDescent="0.25">
      <c r="A1874">
        <v>908</v>
      </c>
      <c r="B1874" t="s">
        <v>48</v>
      </c>
      <c r="C1874">
        <v>139073</v>
      </c>
      <c r="D1874" t="s">
        <v>4305</v>
      </c>
      <c r="E1874" s="3" t="s">
        <v>4700</v>
      </c>
      <c r="F1874">
        <v>42005</v>
      </c>
      <c r="G1874" t="e">
        <v>#N/A</v>
      </c>
      <c r="H1874" t="s">
        <v>1174</v>
      </c>
      <c r="I1874">
        <v>139073</v>
      </c>
      <c r="J1874">
        <v>14</v>
      </c>
      <c r="K1874">
        <v>15</v>
      </c>
      <c r="L1874" t="e">
        <v>#N/A</v>
      </c>
      <c r="M1874" t="e">
        <v>#N/A</v>
      </c>
      <c r="N1874">
        <v>14</v>
      </c>
      <c r="O1874">
        <v>15</v>
      </c>
      <c r="P1874">
        <v>1</v>
      </c>
      <c r="Q1874" s="4">
        <v>11</v>
      </c>
    </row>
    <row r="1875" spans="1:17" x14ac:dyDescent="0.25">
      <c r="A1875">
        <v>886</v>
      </c>
      <c r="B1875" t="s">
        <v>82</v>
      </c>
      <c r="C1875">
        <v>139075</v>
      </c>
      <c r="D1875" t="s">
        <v>4127</v>
      </c>
      <c r="E1875" s="3" t="s">
        <v>4700</v>
      </c>
      <c r="F1875">
        <v>41306</v>
      </c>
      <c r="G1875" t="e">
        <v>#N/A</v>
      </c>
      <c r="H1875" t="s">
        <v>996</v>
      </c>
      <c r="I1875">
        <v>139075</v>
      </c>
      <c r="J1875">
        <v>15</v>
      </c>
      <c r="K1875">
        <v>15</v>
      </c>
      <c r="L1875" t="e">
        <v>#N/A</v>
      </c>
      <c r="M1875" t="e">
        <v>#N/A</v>
      </c>
      <c r="N1875">
        <v>15</v>
      </c>
      <c r="O1875">
        <v>15</v>
      </c>
      <c r="P1875">
        <v>1</v>
      </c>
      <c r="Q1875" s="4">
        <v>11</v>
      </c>
    </row>
    <row r="1876" spans="1:17" x14ac:dyDescent="0.25">
      <c r="A1876">
        <v>931</v>
      </c>
      <c r="B1876" t="s">
        <v>114</v>
      </c>
      <c r="C1876">
        <v>139079</v>
      </c>
      <c r="D1876" t="s">
        <v>4850</v>
      </c>
      <c r="E1876" s="3" t="s">
        <v>4820</v>
      </c>
      <c r="F1876">
        <v>41306</v>
      </c>
      <c r="G1876" t="e">
        <v>#N/A</v>
      </c>
      <c r="H1876" t="s">
        <v>869</v>
      </c>
      <c r="I1876">
        <v>139079</v>
      </c>
      <c r="J1876">
        <v>110</v>
      </c>
      <c r="K1876">
        <v>117</v>
      </c>
      <c r="L1876" t="e">
        <v>#N/A</v>
      </c>
      <c r="M1876" t="e">
        <v>#N/A</v>
      </c>
      <c r="N1876">
        <v>110</v>
      </c>
      <c r="O1876">
        <v>117</v>
      </c>
      <c r="P1876">
        <v>0</v>
      </c>
      <c r="Q1876" s="4">
        <v>10</v>
      </c>
    </row>
    <row r="1877" spans="1:17" x14ac:dyDescent="0.25">
      <c r="A1877">
        <v>869</v>
      </c>
      <c r="B1877" t="s">
        <v>160</v>
      </c>
      <c r="C1877">
        <v>139081</v>
      </c>
      <c r="D1877" t="s">
        <v>4237</v>
      </c>
      <c r="E1877" s="3" t="s">
        <v>4700</v>
      </c>
      <c r="F1877">
        <v>41334</v>
      </c>
      <c r="G1877" t="e">
        <v>#N/A</v>
      </c>
      <c r="H1877" t="s">
        <v>649</v>
      </c>
      <c r="I1877">
        <v>139081</v>
      </c>
      <c r="J1877">
        <v>10</v>
      </c>
      <c r="K1877">
        <v>10</v>
      </c>
      <c r="L1877" t="e">
        <v>#N/A</v>
      </c>
      <c r="M1877" t="e">
        <v>#N/A</v>
      </c>
      <c r="N1877">
        <v>10</v>
      </c>
      <c r="O1877">
        <v>10</v>
      </c>
      <c r="P1877">
        <v>1.04</v>
      </c>
      <c r="Q1877" s="4">
        <v>11</v>
      </c>
    </row>
    <row r="1878" spans="1:17" x14ac:dyDescent="0.25">
      <c r="A1878">
        <v>306</v>
      </c>
      <c r="B1878" t="s">
        <v>50</v>
      </c>
      <c r="C1878">
        <v>139094</v>
      </c>
      <c r="D1878" t="s">
        <v>3949</v>
      </c>
      <c r="E1878" s="3" t="s">
        <v>4777</v>
      </c>
      <c r="F1878">
        <v>41244</v>
      </c>
      <c r="G1878" t="e">
        <v>#N/A</v>
      </c>
      <c r="H1878" t="s">
        <v>249</v>
      </c>
      <c r="I1878">
        <v>139094</v>
      </c>
      <c r="J1878">
        <v>20</v>
      </c>
      <c r="K1878">
        <v>20</v>
      </c>
      <c r="L1878" t="e">
        <v>#N/A</v>
      </c>
      <c r="M1878" t="e">
        <v>#N/A</v>
      </c>
      <c r="N1878">
        <v>20</v>
      </c>
      <c r="O1878">
        <v>20</v>
      </c>
      <c r="P1878">
        <v>1.08</v>
      </c>
      <c r="Q1878" s="4">
        <v>11</v>
      </c>
    </row>
    <row r="1879" spans="1:17" x14ac:dyDescent="0.25">
      <c r="A1879">
        <v>313</v>
      </c>
      <c r="B1879" t="s">
        <v>78</v>
      </c>
      <c r="C1879">
        <v>139095</v>
      </c>
      <c r="D1879" t="s">
        <v>4017</v>
      </c>
      <c r="E1879" s="3" t="s">
        <v>4777</v>
      </c>
      <c r="F1879">
        <v>41244</v>
      </c>
      <c r="G1879" t="e">
        <v>#N/A</v>
      </c>
      <c r="H1879" t="s">
        <v>369</v>
      </c>
      <c r="I1879">
        <v>139095</v>
      </c>
      <c r="J1879">
        <v>13</v>
      </c>
      <c r="K1879">
        <v>12</v>
      </c>
      <c r="L1879" t="e">
        <v>#N/A</v>
      </c>
      <c r="M1879" t="e">
        <v>#N/A</v>
      </c>
      <c r="N1879">
        <v>13</v>
      </c>
      <c r="O1879">
        <v>12</v>
      </c>
      <c r="P1879">
        <v>1.1000000000000001</v>
      </c>
      <c r="Q1879" s="4">
        <v>11</v>
      </c>
    </row>
    <row r="1880" spans="1:17" x14ac:dyDescent="0.25">
      <c r="A1880">
        <v>926</v>
      </c>
      <c r="B1880" t="s">
        <v>103</v>
      </c>
      <c r="C1880">
        <v>139099</v>
      </c>
      <c r="D1880" t="s">
        <v>4851</v>
      </c>
      <c r="E1880" s="3" t="s">
        <v>4783</v>
      </c>
      <c r="F1880">
        <v>41244</v>
      </c>
      <c r="G1880" t="e">
        <v>#N/A</v>
      </c>
      <c r="H1880" t="s">
        <v>598</v>
      </c>
      <c r="I1880">
        <v>139099</v>
      </c>
      <c r="J1880">
        <v>54</v>
      </c>
      <c r="K1880">
        <v>54</v>
      </c>
      <c r="L1880" t="e">
        <v>#N/A</v>
      </c>
      <c r="M1880" t="e">
        <v>#N/A</v>
      </c>
      <c r="N1880">
        <v>54</v>
      </c>
      <c r="O1880">
        <v>54</v>
      </c>
      <c r="P1880">
        <v>0</v>
      </c>
      <c r="Q1880" s="4">
        <v>10</v>
      </c>
    </row>
    <row r="1881" spans="1:17" x14ac:dyDescent="0.25">
      <c r="A1881">
        <v>893</v>
      </c>
      <c r="B1881" t="s">
        <v>129</v>
      </c>
      <c r="C1881">
        <v>139102</v>
      </c>
      <c r="D1881" t="s">
        <v>4465</v>
      </c>
      <c r="E1881" s="3" t="s">
        <v>4777</v>
      </c>
      <c r="F1881">
        <v>41244</v>
      </c>
      <c r="G1881" t="e">
        <v>#N/A</v>
      </c>
      <c r="H1881" t="s">
        <v>893</v>
      </c>
      <c r="I1881">
        <v>139102</v>
      </c>
      <c r="J1881">
        <v>25</v>
      </c>
      <c r="K1881">
        <v>25</v>
      </c>
      <c r="L1881" t="e">
        <v>#N/A</v>
      </c>
      <c r="M1881" t="e">
        <v>#N/A</v>
      </c>
      <c r="N1881">
        <v>25</v>
      </c>
      <c r="O1881">
        <v>25</v>
      </c>
      <c r="P1881">
        <v>1</v>
      </c>
      <c r="Q1881" s="4">
        <v>11</v>
      </c>
    </row>
    <row r="1882" spans="1:17" x14ac:dyDescent="0.25">
      <c r="A1882">
        <v>883</v>
      </c>
      <c r="B1882" t="s">
        <v>150</v>
      </c>
      <c r="C1882">
        <v>139104</v>
      </c>
      <c r="D1882" t="s">
        <v>3607</v>
      </c>
      <c r="E1882" s="3" t="s">
        <v>4777</v>
      </c>
      <c r="F1882">
        <v>41244</v>
      </c>
      <c r="G1882" t="e">
        <v>#N/A</v>
      </c>
      <c r="H1882" t="s">
        <v>566</v>
      </c>
      <c r="I1882">
        <v>139104</v>
      </c>
      <c r="J1882">
        <v>10</v>
      </c>
      <c r="K1882">
        <v>10</v>
      </c>
      <c r="L1882" t="e">
        <v>#N/A</v>
      </c>
      <c r="M1882" t="e">
        <v>#N/A</v>
      </c>
      <c r="N1882">
        <v>10</v>
      </c>
      <c r="O1882">
        <v>10</v>
      </c>
      <c r="P1882">
        <v>1.04</v>
      </c>
      <c r="Q1882" s="4">
        <v>11</v>
      </c>
    </row>
    <row r="1883" spans="1:17" x14ac:dyDescent="0.25">
      <c r="A1883">
        <v>938</v>
      </c>
      <c r="B1883" t="s">
        <v>162</v>
      </c>
      <c r="C1883">
        <v>139109</v>
      </c>
      <c r="D1883" t="s">
        <v>4255</v>
      </c>
      <c r="E1883" s="3" t="s">
        <v>4777</v>
      </c>
      <c r="F1883">
        <v>41244</v>
      </c>
      <c r="G1883" t="e">
        <v>#N/A</v>
      </c>
      <c r="H1883" t="s">
        <v>1811</v>
      </c>
      <c r="I1883">
        <v>139109</v>
      </c>
      <c r="J1883">
        <v>18</v>
      </c>
      <c r="K1883">
        <v>18</v>
      </c>
      <c r="L1883" t="e">
        <v>#N/A</v>
      </c>
      <c r="M1883" t="e">
        <v>#N/A</v>
      </c>
      <c r="N1883">
        <v>18</v>
      </c>
      <c r="O1883">
        <v>18</v>
      </c>
      <c r="P1883">
        <v>1</v>
      </c>
      <c r="Q1883" s="4">
        <v>11</v>
      </c>
    </row>
    <row r="1884" spans="1:17" x14ac:dyDescent="0.25">
      <c r="A1884">
        <v>807</v>
      </c>
      <c r="B1884" t="s">
        <v>120</v>
      </c>
      <c r="C1884">
        <v>139110</v>
      </c>
      <c r="D1884" t="s">
        <v>4852</v>
      </c>
      <c r="E1884" s="3" t="s">
        <v>4783</v>
      </c>
      <c r="F1884">
        <v>41244</v>
      </c>
      <c r="G1884" t="e">
        <v>#N/A</v>
      </c>
      <c r="H1884" t="s">
        <v>865</v>
      </c>
      <c r="I1884">
        <v>139110</v>
      </c>
      <c r="J1884">
        <v>170</v>
      </c>
      <c r="K1884">
        <v>180</v>
      </c>
      <c r="L1884" t="e">
        <v>#N/A</v>
      </c>
      <c r="M1884" t="e">
        <v>#N/A</v>
      </c>
      <c r="N1884">
        <v>170</v>
      </c>
      <c r="O1884">
        <v>180</v>
      </c>
      <c r="P1884">
        <v>0</v>
      </c>
      <c r="Q1884" s="4">
        <v>10</v>
      </c>
    </row>
    <row r="1885" spans="1:17" x14ac:dyDescent="0.25">
      <c r="A1885">
        <v>341</v>
      </c>
      <c r="B1885" t="s">
        <v>94</v>
      </c>
      <c r="C1885">
        <v>139114</v>
      </c>
      <c r="D1885" t="s">
        <v>4853</v>
      </c>
      <c r="E1885" s="3" t="s">
        <v>4822</v>
      </c>
      <c r="F1885">
        <v>41365</v>
      </c>
      <c r="G1885" t="e">
        <v>#N/A</v>
      </c>
      <c r="H1885" t="s">
        <v>746</v>
      </c>
      <c r="I1885">
        <v>139114</v>
      </c>
      <c r="J1885">
        <v>150</v>
      </c>
      <c r="K1885">
        <v>150</v>
      </c>
      <c r="L1885" t="e">
        <v>#N/A</v>
      </c>
      <c r="M1885" t="e">
        <v>#N/A</v>
      </c>
      <c r="N1885">
        <v>150</v>
      </c>
      <c r="O1885">
        <v>150</v>
      </c>
      <c r="P1885">
        <v>0</v>
      </c>
      <c r="Q1885" s="4">
        <v>10</v>
      </c>
    </row>
    <row r="1886" spans="1:17" x14ac:dyDescent="0.25">
      <c r="A1886">
        <v>801</v>
      </c>
      <c r="B1886" t="s">
        <v>4282</v>
      </c>
      <c r="C1886">
        <v>139116</v>
      </c>
      <c r="D1886" t="s">
        <v>4289</v>
      </c>
      <c r="E1886" s="3" t="s">
        <v>4700</v>
      </c>
      <c r="F1886">
        <v>41365</v>
      </c>
      <c r="G1886" t="e">
        <v>#N/A</v>
      </c>
      <c r="H1886" t="s">
        <v>773</v>
      </c>
      <c r="I1886">
        <v>139116</v>
      </c>
      <c r="J1886">
        <v>12</v>
      </c>
      <c r="K1886">
        <v>12</v>
      </c>
      <c r="L1886" t="e">
        <v>#N/A</v>
      </c>
      <c r="M1886" t="e">
        <v>#N/A</v>
      </c>
      <c r="N1886">
        <v>12</v>
      </c>
      <c r="O1886">
        <v>12</v>
      </c>
      <c r="P1886">
        <v>1.02</v>
      </c>
      <c r="Q1886" s="4">
        <v>11</v>
      </c>
    </row>
    <row r="1887" spans="1:17" x14ac:dyDescent="0.25">
      <c r="A1887">
        <v>370</v>
      </c>
      <c r="B1887" t="s">
        <v>25</v>
      </c>
      <c r="C1887">
        <v>139132</v>
      </c>
      <c r="D1887" t="s">
        <v>4854</v>
      </c>
      <c r="E1887" s="3" t="s">
        <v>4700</v>
      </c>
      <c r="F1887">
        <v>41426</v>
      </c>
      <c r="G1887" t="e">
        <v>#N/A</v>
      </c>
      <c r="H1887" t="s">
        <v>987</v>
      </c>
      <c r="I1887">
        <v>139132</v>
      </c>
      <c r="J1887">
        <v>20</v>
      </c>
      <c r="K1887">
        <v>12</v>
      </c>
      <c r="L1887" t="e">
        <v>#N/A</v>
      </c>
      <c r="M1887" t="e">
        <v>#N/A</v>
      </c>
      <c r="N1887">
        <v>20</v>
      </c>
      <c r="O1887">
        <v>12</v>
      </c>
      <c r="P1887">
        <v>1</v>
      </c>
      <c r="Q1887" s="4">
        <v>11</v>
      </c>
    </row>
    <row r="1888" spans="1:17" x14ac:dyDescent="0.25">
      <c r="A1888">
        <v>373</v>
      </c>
      <c r="B1888" t="s">
        <v>128</v>
      </c>
      <c r="C1888">
        <v>139134</v>
      </c>
      <c r="D1888" t="s">
        <v>4596</v>
      </c>
      <c r="E1888" s="3" t="s">
        <v>4700</v>
      </c>
      <c r="F1888">
        <v>41365</v>
      </c>
      <c r="G1888" t="e">
        <v>#N/A</v>
      </c>
      <c r="H1888" t="s">
        <v>668</v>
      </c>
      <c r="I1888">
        <v>139134</v>
      </c>
      <c r="J1888">
        <v>18</v>
      </c>
      <c r="K1888">
        <v>18</v>
      </c>
      <c r="L1888" t="e">
        <v>#N/A</v>
      </c>
      <c r="M1888" t="e">
        <v>#N/A</v>
      </c>
      <c r="N1888">
        <v>18</v>
      </c>
      <c r="O1888">
        <v>18</v>
      </c>
      <c r="P1888">
        <v>1</v>
      </c>
      <c r="Q1888" s="4">
        <v>11</v>
      </c>
    </row>
    <row r="1889" spans="1:17" x14ac:dyDescent="0.25">
      <c r="A1889">
        <v>336</v>
      </c>
      <c r="B1889" t="s">
        <v>170</v>
      </c>
      <c r="C1889">
        <v>139138</v>
      </c>
      <c r="D1889" t="s">
        <v>4496</v>
      </c>
      <c r="E1889" s="3" t="s">
        <v>4777</v>
      </c>
      <c r="F1889">
        <v>41275</v>
      </c>
      <c r="G1889" t="e">
        <v>#N/A</v>
      </c>
      <c r="H1889" t="s">
        <v>255</v>
      </c>
      <c r="I1889">
        <v>139138</v>
      </c>
      <c r="J1889">
        <v>25</v>
      </c>
      <c r="K1889">
        <v>30</v>
      </c>
      <c r="L1889" t="e">
        <v>#N/A</v>
      </c>
      <c r="M1889" t="e">
        <v>#N/A</v>
      </c>
      <c r="N1889">
        <v>25</v>
      </c>
      <c r="O1889">
        <v>30</v>
      </c>
      <c r="P1889">
        <v>1</v>
      </c>
      <c r="Q1889" s="4">
        <v>11</v>
      </c>
    </row>
    <row r="1890" spans="1:17" x14ac:dyDescent="0.25">
      <c r="A1890">
        <v>895</v>
      </c>
      <c r="B1890" t="s">
        <v>46</v>
      </c>
      <c r="C1890">
        <v>139139</v>
      </c>
      <c r="D1890" t="s">
        <v>5903</v>
      </c>
      <c r="E1890" s="3" t="s">
        <v>4777</v>
      </c>
      <c r="F1890">
        <v>41275</v>
      </c>
      <c r="G1890" t="e">
        <v>#N/A</v>
      </c>
      <c r="H1890" t="s">
        <v>5904</v>
      </c>
      <c r="I1890">
        <v>139139</v>
      </c>
      <c r="J1890" t="e">
        <v>#N/A</v>
      </c>
      <c r="K1890">
        <v>2</v>
      </c>
      <c r="L1890" t="e">
        <v>#N/A</v>
      </c>
      <c r="M1890" t="e">
        <v>#N/A</v>
      </c>
      <c r="N1890">
        <v>0</v>
      </c>
      <c r="O1890">
        <v>2</v>
      </c>
      <c r="P1890">
        <v>1</v>
      </c>
      <c r="Q1890" s="4">
        <v>11</v>
      </c>
    </row>
    <row r="1891" spans="1:17" x14ac:dyDescent="0.25">
      <c r="A1891">
        <v>908</v>
      </c>
      <c r="B1891" t="s">
        <v>48</v>
      </c>
      <c r="C1891">
        <v>139155</v>
      </c>
      <c r="D1891" t="s">
        <v>4302</v>
      </c>
      <c r="E1891" s="3" t="s">
        <v>4777</v>
      </c>
      <c r="F1891">
        <v>41275</v>
      </c>
      <c r="G1891" t="e">
        <v>#N/A</v>
      </c>
      <c r="H1891" t="s">
        <v>906</v>
      </c>
      <c r="I1891">
        <v>139155</v>
      </c>
      <c r="J1891">
        <v>38</v>
      </c>
      <c r="K1891">
        <v>32</v>
      </c>
      <c r="L1891" t="e">
        <v>#N/A</v>
      </c>
      <c r="M1891" t="e">
        <v>#N/A</v>
      </c>
      <c r="N1891">
        <v>38</v>
      </c>
      <c r="O1891">
        <v>32</v>
      </c>
      <c r="P1891">
        <v>1</v>
      </c>
      <c r="Q1891" s="4">
        <v>11</v>
      </c>
    </row>
    <row r="1892" spans="1:17" x14ac:dyDescent="0.25">
      <c r="A1892">
        <v>822</v>
      </c>
      <c r="B1892" t="s">
        <v>3470</v>
      </c>
      <c r="C1892">
        <v>139160</v>
      </c>
      <c r="D1892" t="s">
        <v>3474</v>
      </c>
      <c r="E1892" s="3" t="s">
        <v>4777</v>
      </c>
      <c r="F1892">
        <v>41275</v>
      </c>
      <c r="G1892" t="e">
        <v>#N/A</v>
      </c>
      <c r="H1892" t="s">
        <v>964</v>
      </c>
      <c r="I1892">
        <v>139160</v>
      </c>
      <c r="J1892">
        <v>22</v>
      </c>
      <c r="K1892">
        <v>22</v>
      </c>
      <c r="L1892" t="e">
        <v>#N/A</v>
      </c>
      <c r="M1892" t="e">
        <v>#N/A</v>
      </c>
      <c r="N1892">
        <v>22</v>
      </c>
      <c r="O1892">
        <v>22</v>
      </c>
      <c r="P1892">
        <v>1.02</v>
      </c>
      <c r="Q1892" s="4">
        <v>11</v>
      </c>
    </row>
    <row r="1893" spans="1:17" x14ac:dyDescent="0.25">
      <c r="A1893">
        <v>881</v>
      </c>
      <c r="B1893" t="s">
        <v>63</v>
      </c>
      <c r="C1893">
        <v>139181</v>
      </c>
      <c r="D1893" t="s">
        <v>3516</v>
      </c>
      <c r="E1893" s="3" t="s">
        <v>4777</v>
      </c>
      <c r="F1893">
        <v>41275</v>
      </c>
      <c r="G1893" t="e">
        <v>#N/A</v>
      </c>
      <c r="H1893" t="s">
        <v>1480</v>
      </c>
      <c r="I1893">
        <v>139181</v>
      </c>
      <c r="J1893">
        <v>15</v>
      </c>
      <c r="K1893">
        <v>15</v>
      </c>
      <c r="L1893" t="e">
        <v>#N/A</v>
      </c>
      <c r="M1893" t="e">
        <v>#N/A</v>
      </c>
      <c r="N1893">
        <v>15</v>
      </c>
      <c r="O1893">
        <v>15</v>
      </c>
      <c r="P1893">
        <v>1.04</v>
      </c>
      <c r="Q1893" s="4">
        <v>11</v>
      </c>
    </row>
    <row r="1894" spans="1:17" x14ac:dyDescent="0.25">
      <c r="A1894">
        <v>381</v>
      </c>
      <c r="B1894" t="s">
        <v>42</v>
      </c>
      <c r="C1894">
        <v>139182</v>
      </c>
      <c r="D1894" t="s">
        <v>5905</v>
      </c>
      <c r="E1894" s="3" t="s">
        <v>4777</v>
      </c>
      <c r="F1894">
        <v>41275</v>
      </c>
      <c r="G1894" t="e">
        <v>#N/A</v>
      </c>
      <c r="H1894" t="s">
        <v>5906</v>
      </c>
      <c r="I1894">
        <v>139182</v>
      </c>
      <c r="J1894">
        <v>2</v>
      </c>
      <c r="K1894">
        <v>2</v>
      </c>
      <c r="L1894" t="e">
        <v>#N/A</v>
      </c>
      <c r="M1894" t="e">
        <v>#N/A</v>
      </c>
      <c r="N1894">
        <v>2</v>
      </c>
      <c r="O1894">
        <v>2</v>
      </c>
      <c r="P1894">
        <v>1</v>
      </c>
      <c r="Q1894" s="4">
        <v>11</v>
      </c>
    </row>
    <row r="1895" spans="1:17" x14ac:dyDescent="0.25">
      <c r="A1895">
        <v>885</v>
      </c>
      <c r="B1895" t="s">
        <v>171</v>
      </c>
      <c r="C1895">
        <v>139185</v>
      </c>
      <c r="D1895" t="s">
        <v>4510</v>
      </c>
      <c r="E1895" s="3" t="s">
        <v>4777</v>
      </c>
      <c r="F1895">
        <v>41275</v>
      </c>
      <c r="G1895" t="e">
        <v>#N/A</v>
      </c>
      <c r="H1895" t="s">
        <v>1711</v>
      </c>
      <c r="I1895">
        <v>139185</v>
      </c>
      <c r="J1895">
        <v>8</v>
      </c>
      <c r="K1895">
        <v>8</v>
      </c>
      <c r="L1895" t="e">
        <v>#N/A</v>
      </c>
      <c r="M1895" t="e">
        <v>#N/A</v>
      </c>
      <c r="N1895">
        <v>8</v>
      </c>
      <c r="O1895">
        <v>8</v>
      </c>
      <c r="P1895">
        <v>1</v>
      </c>
      <c r="Q1895" s="4">
        <v>11</v>
      </c>
    </row>
    <row r="1896" spans="1:17" x14ac:dyDescent="0.25">
      <c r="A1896">
        <v>919</v>
      </c>
      <c r="B1896" t="s">
        <v>76</v>
      </c>
      <c r="C1896">
        <v>139197</v>
      </c>
      <c r="D1896" t="s">
        <v>4855</v>
      </c>
      <c r="E1896" s="3" t="s">
        <v>4856</v>
      </c>
      <c r="F1896">
        <v>41306</v>
      </c>
      <c r="G1896" t="e">
        <v>#N/A</v>
      </c>
      <c r="H1896" t="s">
        <v>924</v>
      </c>
      <c r="I1896">
        <v>139197</v>
      </c>
      <c r="J1896">
        <v>40</v>
      </c>
      <c r="K1896">
        <v>40</v>
      </c>
      <c r="L1896" t="e">
        <v>#N/A</v>
      </c>
      <c r="M1896" t="e">
        <v>#N/A</v>
      </c>
      <c r="N1896">
        <v>40</v>
      </c>
      <c r="O1896">
        <v>40</v>
      </c>
      <c r="P1896">
        <v>0</v>
      </c>
      <c r="Q1896" s="4">
        <v>10</v>
      </c>
    </row>
    <row r="1897" spans="1:17" x14ac:dyDescent="0.25">
      <c r="A1897">
        <v>370</v>
      </c>
      <c r="B1897" t="s">
        <v>25</v>
      </c>
      <c r="C1897">
        <v>139210</v>
      </c>
      <c r="D1897" t="s">
        <v>4514</v>
      </c>
      <c r="E1897" s="3" t="s">
        <v>4700</v>
      </c>
      <c r="F1897">
        <v>42401</v>
      </c>
      <c r="G1897" t="e">
        <v>#N/A</v>
      </c>
      <c r="H1897" t="s">
        <v>1134</v>
      </c>
      <c r="I1897">
        <v>139210</v>
      </c>
      <c r="J1897">
        <v>25</v>
      </c>
      <c r="K1897">
        <v>25</v>
      </c>
      <c r="L1897" t="e">
        <v>#N/A</v>
      </c>
      <c r="M1897" t="e">
        <v>#N/A</v>
      </c>
      <c r="N1897">
        <v>25</v>
      </c>
      <c r="O1897">
        <v>25</v>
      </c>
      <c r="P1897">
        <v>1</v>
      </c>
      <c r="Q1897" s="4">
        <v>11</v>
      </c>
    </row>
    <row r="1898" spans="1:17" x14ac:dyDescent="0.25">
      <c r="A1898">
        <v>865</v>
      </c>
      <c r="B1898" t="s">
        <v>166</v>
      </c>
      <c r="C1898">
        <v>139260</v>
      </c>
      <c r="D1898" t="s">
        <v>4389</v>
      </c>
      <c r="E1898" s="3" t="s">
        <v>4700</v>
      </c>
      <c r="F1898">
        <v>41365</v>
      </c>
      <c r="G1898" t="e">
        <v>#N/A</v>
      </c>
      <c r="H1898" t="s">
        <v>1254</v>
      </c>
      <c r="I1898">
        <v>139260</v>
      </c>
      <c r="J1898">
        <v>35</v>
      </c>
      <c r="K1898">
        <v>35</v>
      </c>
      <c r="L1898" t="e">
        <v>#N/A</v>
      </c>
      <c r="M1898" t="e">
        <v>#N/A</v>
      </c>
      <c r="N1898">
        <v>35</v>
      </c>
      <c r="O1898">
        <v>35</v>
      </c>
      <c r="P1898">
        <v>1.01</v>
      </c>
      <c r="Q1898" s="4">
        <v>11</v>
      </c>
    </row>
    <row r="1899" spans="1:17" x14ac:dyDescent="0.25">
      <c r="A1899">
        <v>852</v>
      </c>
      <c r="B1899" t="s">
        <v>135</v>
      </c>
      <c r="C1899">
        <v>139265</v>
      </c>
      <c r="D1899" t="s">
        <v>4857</v>
      </c>
      <c r="E1899" s="3" t="s">
        <v>4824</v>
      </c>
      <c r="F1899">
        <v>41155</v>
      </c>
      <c r="G1899" t="e">
        <v>#N/A</v>
      </c>
      <c r="H1899" t="s">
        <v>1278</v>
      </c>
      <c r="I1899">
        <v>139265</v>
      </c>
      <c r="J1899">
        <v>70</v>
      </c>
      <c r="K1899">
        <v>77</v>
      </c>
      <c r="L1899" t="e">
        <v>#N/A</v>
      </c>
      <c r="M1899" t="e">
        <v>#N/A</v>
      </c>
      <c r="N1899">
        <v>70</v>
      </c>
      <c r="O1899">
        <v>77</v>
      </c>
      <c r="P1899">
        <v>0</v>
      </c>
      <c r="Q1899" s="4">
        <v>10</v>
      </c>
    </row>
    <row r="1900" spans="1:17" x14ac:dyDescent="0.25">
      <c r="A1900">
        <v>873</v>
      </c>
      <c r="B1900" t="s">
        <v>43</v>
      </c>
      <c r="C1900">
        <v>139272</v>
      </c>
      <c r="D1900" t="s">
        <v>5907</v>
      </c>
      <c r="E1900" s="3" t="s">
        <v>4700</v>
      </c>
      <c r="F1900">
        <v>41365</v>
      </c>
      <c r="G1900" t="e">
        <v>#N/A</v>
      </c>
      <c r="H1900" t="s">
        <v>5908</v>
      </c>
      <c r="I1900">
        <v>139272</v>
      </c>
      <c r="J1900">
        <v>2</v>
      </c>
      <c r="K1900">
        <v>2</v>
      </c>
      <c r="L1900" t="e">
        <v>#N/A</v>
      </c>
      <c r="M1900" t="e">
        <v>#N/A</v>
      </c>
      <c r="N1900">
        <v>2</v>
      </c>
      <c r="O1900">
        <v>2</v>
      </c>
      <c r="P1900">
        <v>1.01</v>
      </c>
      <c r="Q1900" s="4">
        <v>11</v>
      </c>
    </row>
    <row r="1901" spans="1:17" x14ac:dyDescent="0.25">
      <c r="A1901">
        <v>313</v>
      </c>
      <c r="B1901" t="s">
        <v>78</v>
      </c>
      <c r="C1901">
        <v>139276</v>
      </c>
      <c r="D1901" t="s">
        <v>5909</v>
      </c>
      <c r="E1901" s="3" t="s">
        <v>4700</v>
      </c>
      <c r="F1901">
        <v>41365</v>
      </c>
      <c r="G1901" t="e">
        <v>#N/A</v>
      </c>
      <c r="H1901" t="s">
        <v>5910</v>
      </c>
      <c r="I1901">
        <v>139276</v>
      </c>
      <c r="J1901">
        <v>2</v>
      </c>
      <c r="K1901">
        <v>1</v>
      </c>
      <c r="L1901" t="e">
        <v>#N/A</v>
      </c>
      <c r="M1901" t="e">
        <v>#N/A</v>
      </c>
      <c r="N1901">
        <v>2</v>
      </c>
      <c r="O1901">
        <v>1</v>
      </c>
      <c r="P1901">
        <v>1.1000000000000001</v>
      </c>
      <c r="Q1901" s="4">
        <v>11</v>
      </c>
    </row>
    <row r="1902" spans="1:17" x14ac:dyDescent="0.25">
      <c r="A1902">
        <v>312</v>
      </c>
      <c r="B1902" t="s">
        <v>77</v>
      </c>
      <c r="C1902">
        <v>139295</v>
      </c>
      <c r="D1902" t="s">
        <v>4005</v>
      </c>
      <c r="E1902" s="3" t="s">
        <v>4777</v>
      </c>
      <c r="F1902">
        <v>41306</v>
      </c>
      <c r="G1902" t="e">
        <v>#N/A</v>
      </c>
      <c r="H1902" t="s">
        <v>521</v>
      </c>
      <c r="I1902">
        <v>139295</v>
      </c>
      <c r="J1902">
        <v>7</v>
      </c>
      <c r="K1902">
        <v>4</v>
      </c>
      <c r="L1902" t="e">
        <v>#N/A</v>
      </c>
      <c r="M1902" t="e">
        <v>#N/A</v>
      </c>
      <c r="N1902">
        <v>7</v>
      </c>
      <c r="O1902">
        <v>4</v>
      </c>
      <c r="P1902">
        <v>1.1000000000000001</v>
      </c>
      <c r="Q1902" s="4">
        <v>11</v>
      </c>
    </row>
    <row r="1903" spans="1:17" x14ac:dyDescent="0.25">
      <c r="A1903">
        <v>359</v>
      </c>
      <c r="B1903" t="s">
        <v>165</v>
      </c>
      <c r="C1903">
        <v>139300</v>
      </c>
      <c r="D1903" t="s">
        <v>3888</v>
      </c>
      <c r="E1903" s="3" t="s">
        <v>4777</v>
      </c>
      <c r="F1903">
        <v>41306</v>
      </c>
      <c r="G1903" t="e">
        <v>#N/A</v>
      </c>
      <c r="H1903" t="s">
        <v>1201</v>
      </c>
      <c r="I1903">
        <v>139300</v>
      </c>
      <c r="J1903">
        <v>5</v>
      </c>
      <c r="K1903">
        <v>5</v>
      </c>
      <c r="L1903" t="e">
        <v>#N/A</v>
      </c>
      <c r="M1903" t="e">
        <v>#N/A</v>
      </c>
      <c r="N1903">
        <v>5</v>
      </c>
      <c r="O1903">
        <v>5</v>
      </c>
      <c r="P1903">
        <v>1.01</v>
      </c>
      <c r="Q1903" s="4">
        <v>11</v>
      </c>
    </row>
    <row r="1904" spans="1:17" x14ac:dyDescent="0.25">
      <c r="A1904">
        <v>865</v>
      </c>
      <c r="B1904" t="s">
        <v>166</v>
      </c>
      <c r="C1904">
        <v>139303</v>
      </c>
      <c r="D1904" t="s">
        <v>4408</v>
      </c>
      <c r="E1904" s="3" t="s">
        <v>4777</v>
      </c>
      <c r="F1904">
        <v>41306</v>
      </c>
      <c r="G1904" t="e">
        <v>#N/A</v>
      </c>
      <c r="H1904" t="s">
        <v>1716</v>
      </c>
      <c r="I1904">
        <v>139303</v>
      </c>
      <c r="J1904">
        <v>28</v>
      </c>
      <c r="K1904">
        <v>28</v>
      </c>
      <c r="L1904" t="e">
        <v>#N/A</v>
      </c>
      <c r="M1904" t="e">
        <v>#N/A</v>
      </c>
      <c r="N1904">
        <v>28</v>
      </c>
      <c r="O1904">
        <v>28</v>
      </c>
      <c r="P1904">
        <v>1.01</v>
      </c>
      <c r="Q1904" s="4">
        <v>11</v>
      </c>
    </row>
    <row r="1905" spans="1:17" x14ac:dyDescent="0.25">
      <c r="A1905">
        <v>311</v>
      </c>
      <c r="B1905" t="s">
        <v>74</v>
      </c>
      <c r="C1905">
        <v>139307</v>
      </c>
      <c r="D1905" t="s">
        <v>3996</v>
      </c>
      <c r="E1905" s="3" t="s">
        <v>4777</v>
      </c>
      <c r="F1905">
        <v>41306</v>
      </c>
      <c r="G1905" t="e">
        <v>#N/A</v>
      </c>
      <c r="H1905" t="s">
        <v>352</v>
      </c>
      <c r="I1905">
        <v>139307</v>
      </c>
      <c r="J1905">
        <v>12</v>
      </c>
      <c r="K1905">
        <v>12</v>
      </c>
      <c r="L1905" t="e">
        <v>#N/A</v>
      </c>
      <c r="M1905" t="e">
        <v>#N/A</v>
      </c>
      <c r="N1905">
        <v>12</v>
      </c>
      <c r="O1905">
        <v>12</v>
      </c>
      <c r="P1905">
        <v>1.08</v>
      </c>
      <c r="Q1905" s="4">
        <v>11</v>
      </c>
    </row>
    <row r="1906" spans="1:17" x14ac:dyDescent="0.25">
      <c r="A1906">
        <v>931</v>
      </c>
      <c r="B1906" t="s">
        <v>114</v>
      </c>
      <c r="C1906">
        <v>139312</v>
      </c>
      <c r="D1906" t="s">
        <v>4858</v>
      </c>
      <c r="E1906" s="3" t="s">
        <v>4783</v>
      </c>
      <c r="F1906">
        <v>41306</v>
      </c>
      <c r="G1906" t="e">
        <v>#N/A</v>
      </c>
      <c r="H1906" t="s">
        <v>1539</v>
      </c>
      <c r="I1906">
        <v>139312</v>
      </c>
      <c r="J1906">
        <v>180</v>
      </c>
      <c r="K1906">
        <v>180</v>
      </c>
      <c r="L1906" t="e">
        <v>#N/A</v>
      </c>
      <c r="M1906" t="e">
        <v>#N/A</v>
      </c>
      <c r="N1906">
        <v>180</v>
      </c>
      <c r="O1906">
        <v>180</v>
      </c>
      <c r="P1906">
        <v>0</v>
      </c>
      <c r="Q1906" s="4">
        <v>10</v>
      </c>
    </row>
    <row r="1907" spans="1:17" x14ac:dyDescent="0.25">
      <c r="A1907">
        <v>925</v>
      </c>
      <c r="B1907" t="s">
        <v>93</v>
      </c>
      <c r="C1907">
        <v>139316</v>
      </c>
      <c r="D1907" t="s">
        <v>4859</v>
      </c>
      <c r="E1907" s="3" t="s">
        <v>4783</v>
      </c>
      <c r="F1907">
        <v>41334</v>
      </c>
      <c r="G1907" t="e">
        <v>#N/A</v>
      </c>
      <c r="H1907" t="s">
        <v>710</v>
      </c>
      <c r="I1907">
        <v>139316</v>
      </c>
      <c r="J1907">
        <v>82</v>
      </c>
      <c r="K1907">
        <v>82</v>
      </c>
      <c r="L1907" t="e">
        <v>#N/A</v>
      </c>
      <c r="M1907" t="e">
        <v>#N/A</v>
      </c>
      <c r="N1907">
        <v>82</v>
      </c>
      <c r="O1907">
        <v>82</v>
      </c>
      <c r="P1907">
        <v>0</v>
      </c>
      <c r="Q1907" s="4">
        <v>10</v>
      </c>
    </row>
    <row r="1908" spans="1:17" x14ac:dyDescent="0.25">
      <c r="A1908">
        <v>808</v>
      </c>
      <c r="B1908" t="s">
        <v>141</v>
      </c>
      <c r="C1908">
        <v>139318</v>
      </c>
      <c r="D1908" t="s">
        <v>3727</v>
      </c>
      <c r="E1908" s="3" t="s">
        <v>4777</v>
      </c>
      <c r="F1908">
        <v>41306</v>
      </c>
      <c r="G1908" t="e">
        <v>#N/A</v>
      </c>
      <c r="H1908" t="s">
        <v>503</v>
      </c>
      <c r="I1908">
        <v>139318</v>
      </c>
      <c r="J1908">
        <v>10</v>
      </c>
      <c r="K1908">
        <v>10</v>
      </c>
      <c r="L1908" t="e">
        <v>#N/A</v>
      </c>
      <c r="M1908" t="e">
        <v>#N/A</v>
      </c>
      <c r="N1908">
        <v>10</v>
      </c>
      <c r="O1908">
        <v>10</v>
      </c>
      <c r="P1908">
        <v>1</v>
      </c>
      <c r="Q1908" s="4">
        <v>11</v>
      </c>
    </row>
    <row r="1909" spans="1:17" x14ac:dyDescent="0.25">
      <c r="A1909">
        <v>304</v>
      </c>
      <c r="B1909" t="s">
        <v>36</v>
      </c>
      <c r="C1909">
        <v>139319</v>
      </c>
      <c r="D1909" t="s">
        <v>3931</v>
      </c>
      <c r="E1909" s="3" t="s">
        <v>4777</v>
      </c>
      <c r="F1909">
        <v>41306</v>
      </c>
      <c r="G1909" t="e">
        <v>#N/A</v>
      </c>
      <c r="H1909" t="s">
        <v>1208</v>
      </c>
      <c r="I1909">
        <v>139319</v>
      </c>
      <c r="J1909">
        <v>38</v>
      </c>
      <c r="K1909">
        <v>34</v>
      </c>
      <c r="L1909" t="e">
        <v>#N/A</v>
      </c>
      <c r="M1909" t="e">
        <v>#N/A</v>
      </c>
      <c r="N1909">
        <v>38</v>
      </c>
      <c r="O1909">
        <v>34</v>
      </c>
      <c r="P1909">
        <v>1.1399999999999999</v>
      </c>
      <c r="Q1909" s="4">
        <v>11</v>
      </c>
    </row>
    <row r="1910" spans="1:17" x14ac:dyDescent="0.25">
      <c r="A1910">
        <v>822</v>
      </c>
      <c r="B1910" t="s">
        <v>3470</v>
      </c>
      <c r="C1910">
        <v>139320</v>
      </c>
      <c r="D1910" t="s">
        <v>4860</v>
      </c>
      <c r="E1910" s="3" t="s">
        <v>4856</v>
      </c>
      <c r="F1910">
        <v>41306</v>
      </c>
      <c r="G1910" t="e">
        <v>#N/A</v>
      </c>
      <c r="H1910" t="s">
        <v>722</v>
      </c>
      <c r="I1910">
        <v>139320</v>
      </c>
      <c r="J1910">
        <v>70</v>
      </c>
      <c r="K1910">
        <v>70</v>
      </c>
      <c r="L1910" t="e">
        <v>#N/A</v>
      </c>
      <c r="M1910" t="e">
        <v>#N/A</v>
      </c>
      <c r="N1910">
        <v>70</v>
      </c>
      <c r="O1910">
        <v>70</v>
      </c>
      <c r="P1910">
        <v>0</v>
      </c>
      <c r="Q1910" s="4">
        <v>10</v>
      </c>
    </row>
    <row r="1911" spans="1:17" x14ac:dyDescent="0.25">
      <c r="A1911">
        <v>931</v>
      </c>
      <c r="B1911" t="s">
        <v>114</v>
      </c>
      <c r="C1911">
        <v>139322</v>
      </c>
      <c r="D1911" t="s">
        <v>4861</v>
      </c>
      <c r="E1911" s="3" t="s">
        <v>4783</v>
      </c>
      <c r="F1911">
        <v>41306</v>
      </c>
      <c r="G1911" t="e">
        <v>#N/A</v>
      </c>
      <c r="H1911" t="s">
        <v>654</v>
      </c>
      <c r="I1911">
        <v>139322</v>
      </c>
      <c r="J1911">
        <v>119</v>
      </c>
      <c r="K1911">
        <v>124</v>
      </c>
      <c r="L1911" t="e">
        <v>#N/A</v>
      </c>
      <c r="M1911" t="e">
        <v>#N/A</v>
      </c>
      <c r="N1911">
        <v>119</v>
      </c>
      <c r="O1911">
        <v>124</v>
      </c>
      <c r="P1911">
        <v>0</v>
      </c>
      <c r="Q1911" s="4">
        <v>10</v>
      </c>
    </row>
    <row r="1912" spans="1:17" x14ac:dyDescent="0.25">
      <c r="A1912">
        <v>896</v>
      </c>
      <c r="B1912" t="s">
        <v>3778</v>
      </c>
      <c r="C1912">
        <v>139343</v>
      </c>
      <c r="D1912" t="s">
        <v>3783</v>
      </c>
      <c r="E1912" s="3" t="s">
        <v>4777</v>
      </c>
      <c r="F1912">
        <v>41334</v>
      </c>
      <c r="G1912" t="e">
        <v>#N/A</v>
      </c>
      <c r="H1912" t="s">
        <v>1486</v>
      </c>
      <c r="I1912">
        <v>139343</v>
      </c>
      <c r="J1912">
        <v>15</v>
      </c>
      <c r="K1912">
        <v>15</v>
      </c>
      <c r="L1912" t="e">
        <v>#N/A</v>
      </c>
      <c r="M1912" t="e">
        <v>#N/A</v>
      </c>
      <c r="N1912">
        <v>15</v>
      </c>
      <c r="O1912">
        <v>15</v>
      </c>
      <c r="P1912">
        <v>1</v>
      </c>
      <c r="Q1912" s="4">
        <v>11</v>
      </c>
    </row>
    <row r="1913" spans="1:17" x14ac:dyDescent="0.25">
      <c r="A1913">
        <v>803</v>
      </c>
      <c r="B1913" t="s">
        <v>133</v>
      </c>
      <c r="C1913">
        <v>139345</v>
      </c>
      <c r="D1913" t="s">
        <v>5911</v>
      </c>
      <c r="E1913" s="3" t="s">
        <v>4777</v>
      </c>
      <c r="F1913">
        <v>41334</v>
      </c>
      <c r="G1913" t="e">
        <v>#N/A</v>
      </c>
      <c r="H1913" t="s">
        <v>5912</v>
      </c>
      <c r="I1913">
        <v>139345</v>
      </c>
      <c r="J1913">
        <v>9</v>
      </c>
      <c r="K1913">
        <v>2</v>
      </c>
      <c r="L1913" t="e">
        <v>#N/A</v>
      </c>
      <c r="M1913" t="e">
        <v>#N/A</v>
      </c>
      <c r="N1913">
        <v>9</v>
      </c>
      <c r="O1913">
        <v>2</v>
      </c>
      <c r="P1913">
        <v>1.02</v>
      </c>
      <c r="Q1913" s="4">
        <v>11</v>
      </c>
    </row>
    <row r="1914" spans="1:17" x14ac:dyDescent="0.25">
      <c r="A1914">
        <v>803</v>
      </c>
      <c r="B1914" t="s">
        <v>133</v>
      </c>
      <c r="C1914">
        <v>139348</v>
      </c>
      <c r="D1914" t="s">
        <v>2976</v>
      </c>
      <c r="E1914" s="3" t="s">
        <v>4777</v>
      </c>
      <c r="F1914">
        <v>41334</v>
      </c>
      <c r="G1914" t="e">
        <v>#N/A</v>
      </c>
      <c r="H1914" t="s">
        <v>5913</v>
      </c>
      <c r="I1914">
        <v>139348</v>
      </c>
      <c r="J1914">
        <v>2</v>
      </c>
      <c r="K1914">
        <v>3</v>
      </c>
      <c r="L1914" t="e">
        <v>#N/A</v>
      </c>
      <c r="M1914" t="e">
        <v>#N/A</v>
      </c>
      <c r="N1914">
        <v>2</v>
      </c>
      <c r="O1914">
        <v>3</v>
      </c>
      <c r="P1914">
        <v>1.02</v>
      </c>
      <c r="Q1914" s="4">
        <v>11</v>
      </c>
    </row>
    <row r="1915" spans="1:17" x14ac:dyDescent="0.25">
      <c r="A1915">
        <v>881</v>
      </c>
      <c r="B1915" t="s">
        <v>63</v>
      </c>
      <c r="C1915">
        <v>139360</v>
      </c>
      <c r="D1915" t="s">
        <v>3505</v>
      </c>
      <c r="E1915" s="3" t="s">
        <v>4777</v>
      </c>
      <c r="F1915">
        <v>41334</v>
      </c>
      <c r="G1915" t="e">
        <v>#N/A</v>
      </c>
      <c r="H1915" t="s">
        <v>850</v>
      </c>
      <c r="I1915">
        <v>139360</v>
      </c>
      <c r="J1915">
        <v>8</v>
      </c>
      <c r="K1915">
        <v>8</v>
      </c>
      <c r="L1915" t="e">
        <v>#N/A</v>
      </c>
      <c r="M1915" t="e">
        <v>#N/A</v>
      </c>
      <c r="N1915">
        <v>8</v>
      </c>
      <c r="O1915">
        <v>8</v>
      </c>
      <c r="P1915">
        <v>1</v>
      </c>
      <c r="Q1915" s="4">
        <v>11</v>
      </c>
    </row>
    <row r="1916" spans="1:17" x14ac:dyDescent="0.25">
      <c r="A1916">
        <v>825</v>
      </c>
      <c r="B1916" t="s">
        <v>40</v>
      </c>
      <c r="C1916">
        <v>139367</v>
      </c>
      <c r="D1916" t="s">
        <v>5914</v>
      </c>
      <c r="E1916" s="3" t="s">
        <v>4777</v>
      </c>
      <c r="F1916">
        <v>41334</v>
      </c>
      <c r="G1916" t="e">
        <v>#N/A</v>
      </c>
      <c r="H1916" t="s">
        <v>5915</v>
      </c>
      <c r="I1916">
        <v>139367</v>
      </c>
      <c r="J1916">
        <v>1</v>
      </c>
      <c r="K1916">
        <v>1</v>
      </c>
      <c r="L1916" t="e">
        <v>#N/A</v>
      </c>
      <c r="M1916" t="e">
        <v>#N/A</v>
      </c>
      <c r="N1916">
        <v>1</v>
      </c>
      <c r="O1916">
        <v>1</v>
      </c>
      <c r="P1916">
        <v>1.05</v>
      </c>
      <c r="Q1916" s="4">
        <v>11</v>
      </c>
    </row>
    <row r="1917" spans="1:17" x14ac:dyDescent="0.25">
      <c r="A1917">
        <v>823</v>
      </c>
      <c r="B1917" t="s">
        <v>45</v>
      </c>
      <c r="C1917">
        <v>139372</v>
      </c>
      <c r="D1917" t="s">
        <v>3497</v>
      </c>
      <c r="E1917" s="3" t="s">
        <v>4777</v>
      </c>
      <c r="F1917">
        <v>41334</v>
      </c>
      <c r="G1917" t="e">
        <v>#N/A</v>
      </c>
      <c r="H1917" t="s">
        <v>1654</v>
      </c>
      <c r="I1917">
        <v>139372</v>
      </c>
      <c r="J1917">
        <v>8</v>
      </c>
      <c r="K1917">
        <v>8</v>
      </c>
      <c r="L1917" t="e">
        <v>#N/A</v>
      </c>
      <c r="M1917" t="e">
        <v>#N/A</v>
      </c>
      <c r="N1917">
        <v>8</v>
      </c>
      <c r="O1917">
        <v>8</v>
      </c>
      <c r="P1917">
        <v>1.02</v>
      </c>
      <c r="Q1917" s="4">
        <v>11</v>
      </c>
    </row>
    <row r="1918" spans="1:17" x14ac:dyDescent="0.25">
      <c r="A1918">
        <v>822</v>
      </c>
      <c r="B1918" t="s">
        <v>3470</v>
      </c>
      <c r="C1918">
        <v>139374</v>
      </c>
      <c r="D1918" t="s">
        <v>4862</v>
      </c>
      <c r="E1918" s="3" t="s">
        <v>4783</v>
      </c>
      <c r="F1918">
        <v>41334</v>
      </c>
      <c r="G1918" t="e">
        <v>#N/A</v>
      </c>
      <c r="H1918" t="s">
        <v>696</v>
      </c>
      <c r="I1918">
        <v>139374</v>
      </c>
      <c r="J1918">
        <v>150</v>
      </c>
      <c r="K1918">
        <v>150</v>
      </c>
      <c r="L1918" t="e">
        <v>#N/A</v>
      </c>
      <c r="M1918" t="e">
        <v>#N/A</v>
      </c>
      <c r="N1918">
        <v>150</v>
      </c>
      <c r="O1918">
        <v>150</v>
      </c>
      <c r="P1918">
        <v>0</v>
      </c>
      <c r="Q1918" s="4">
        <v>10</v>
      </c>
    </row>
    <row r="1919" spans="1:17" x14ac:dyDescent="0.25">
      <c r="A1919">
        <v>306</v>
      </c>
      <c r="B1919" t="s">
        <v>50</v>
      </c>
      <c r="C1919">
        <v>139393</v>
      </c>
      <c r="D1919" t="s">
        <v>3950</v>
      </c>
      <c r="E1919" s="3" t="s">
        <v>4700</v>
      </c>
      <c r="F1919">
        <v>41365</v>
      </c>
      <c r="G1919" t="e">
        <v>#N/A</v>
      </c>
      <c r="H1919" t="s">
        <v>265</v>
      </c>
      <c r="I1919">
        <v>139393</v>
      </c>
      <c r="J1919">
        <v>19</v>
      </c>
      <c r="K1919">
        <v>19</v>
      </c>
      <c r="L1919" t="e">
        <v>#N/A</v>
      </c>
      <c r="M1919" t="e">
        <v>#N/A</v>
      </c>
      <c r="N1919">
        <v>19</v>
      </c>
      <c r="O1919">
        <v>19</v>
      </c>
      <c r="P1919">
        <v>1.08</v>
      </c>
      <c r="Q1919" s="4">
        <v>11</v>
      </c>
    </row>
    <row r="1920" spans="1:17" x14ac:dyDescent="0.25">
      <c r="A1920">
        <v>810</v>
      </c>
      <c r="B1920" t="s">
        <v>4548</v>
      </c>
      <c r="C1920">
        <v>139395</v>
      </c>
      <c r="D1920" t="s">
        <v>4555</v>
      </c>
      <c r="E1920" s="3" t="s">
        <v>4779</v>
      </c>
      <c r="F1920">
        <v>41526</v>
      </c>
      <c r="G1920" t="e">
        <v>#N/A</v>
      </c>
      <c r="H1920" t="s">
        <v>1941</v>
      </c>
      <c r="I1920">
        <v>139395</v>
      </c>
      <c r="J1920" t="e">
        <v>#N/A</v>
      </c>
      <c r="K1920">
        <v>10</v>
      </c>
      <c r="L1920" t="e">
        <v>#N/A</v>
      </c>
      <c r="M1920" t="e">
        <v>#N/A</v>
      </c>
      <c r="N1920">
        <v>0</v>
      </c>
      <c r="O1920">
        <v>10</v>
      </c>
      <c r="P1920">
        <v>1</v>
      </c>
      <c r="Q1920" s="4">
        <v>11</v>
      </c>
    </row>
    <row r="1921" spans="1:17" x14ac:dyDescent="0.25">
      <c r="A1921">
        <v>823</v>
      </c>
      <c r="B1921" t="s">
        <v>45</v>
      </c>
      <c r="C1921">
        <v>139411</v>
      </c>
      <c r="D1921" t="s">
        <v>4863</v>
      </c>
      <c r="E1921" s="3" t="s">
        <v>4822</v>
      </c>
      <c r="F1921">
        <v>41519</v>
      </c>
      <c r="G1921" t="e">
        <v>#N/A</v>
      </c>
      <c r="H1921" t="s">
        <v>1460</v>
      </c>
      <c r="I1921">
        <v>139411</v>
      </c>
      <c r="J1921">
        <v>140</v>
      </c>
      <c r="K1921">
        <v>140</v>
      </c>
      <c r="L1921" t="e">
        <v>#N/A</v>
      </c>
      <c r="M1921" t="e">
        <v>#N/A</v>
      </c>
      <c r="N1921">
        <v>140</v>
      </c>
      <c r="O1921">
        <v>140</v>
      </c>
      <c r="P1921">
        <v>0</v>
      </c>
      <c r="Q1921" s="4">
        <v>10</v>
      </c>
    </row>
    <row r="1922" spans="1:17" x14ac:dyDescent="0.25">
      <c r="A1922">
        <v>889</v>
      </c>
      <c r="B1922" t="s">
        <v>30</v>
      </c>
      <c r="C1922">
        <v>139413</v>
      </c>
      <c r="D1922" t="s">
        <v>4864</v>
      </c>
      <c r="E1922" s="3" t="s">
        <v>4822</v>
      </c>
      <c r="F1922">
        <v>41519</v>
      </c>
      <c r="G1922" t="e">
        <v>#N/A</v>
      </c>
      <c r="H1922" t="s">
        <v>1532</v>
      </c>
      <c r="I1922">
        <v>139413</v>
      </c>
      <c r="J1922">
        <v>160</v>
      </c>
      <c r="K1922">
        <v>148</v>
      </c>
      <c r="L1922" t="e">
        <v>#N/A</v>
      </c>
      <c r="M1922" t="e">
        <v>#N/A</v>
      </c>
      <c r="N1922">
        <v>160</v>
      </c>
      <c r="O1922">
        <v>148</v>
      </c>
      <c r="P1922">
        <v>0</v>
      </c>
      <c r="Q1922" s="4">
        <v>10</v>
      </c>
    </row>
    <row r="1923" spans="1:17" x14ac:dyDescent="0.25">
      <c r="A1923">
        <v>206</v>
      </c>
      <c r="B1923" t="s">
        <v>80</v>
      </c>
      <c r="C1923">
        <v>139418</v>
      </c>
      <c r="D1923" t="s">
        <v>4865</v>
      </c>
      <c r="E1923" s="3" t="s">
        <v>4824</v>
      </c>
      <c r="F1923">
        <v>41519</v>
      </c>
      <c r="G1923" t="e">
        <v>#N/A</v>
      </c>
      <c r="H1923" t="s">
        <v>1502</v>
      </c>
      <c r="I1923">
        <v>139418</v>
      </c>
      <c r="J1923">
        <v>72</v>
      </c>
      <c r="K1923">
        <v>72</v>
      </c>
      <c r="L1923" t="e">
        <v>#N/A</v>
      </c>
      <c r="M1923" t="e">
        <v>#N/A</v>
      </c>
      <c r="N1923">
        <v>72</v>
      </c>
      <c r="O1923">
        <v>72</v>
      </c>
      <c r="P1923">
        <v>0</v>
      </c>
      <c r="Q1923" s="4">
        <v>10</v>
      </c>
    </row>
    <row r="1924" spans="1:17" x14ac:dyDescent="0.25">
      <c r="A1924">
        <v>825</v>
      </c>
      <c r="B1924" t="s">
        <v>40</v>
      </c>
      <c r="C1924">
        <v>139434</v>
      </c>
      <c r="D1924" t="s">
        <v>5916</v>
      </c>
      <c r="E1924" s="3" t="s">
        <v>5871</v>
      </c>
      <c r="F1924">
        <v>41518</v>
      </c>
      <c r="G1924" t="e">
        <v>#N/A</v>
      </c>
      <c r="H1924" t="s">
        <v>5917</v>
      </c>
      <c r="I1924">
        <v>139434</v>
      </c>
      <c r="J1924">
        <v>3</v>
      </c>
      <c r="K1924">
        <v>3</v>
      </c>
      <c r="L1924" t="e">
        <v>#N/A</v>
      </c>
      <c r="M1924" t="e">
        <v>#N/A</v>
      </c>
      <c r="N1924">
        <v>3</v>
      </c>
      <c r="O1924">
        <v>3</v>
      </c>
      <c r="P1924">
        <v>1.03</v>
      </c>
      <c r="Q1924" s="4">
        <v>11</v>
      </c>
    </row>
    <row r="1925" spans="1:17" x14ac:dyDescent="0.25">
      <c r="A1925">
        <v>352</v>
      </c>
      <c r="B1925" t="s">
        <v>96</v>
      </c>
      <c r="C1925">
        <v>139445</v>
      </c>
      <c r="D1925" t="s">
        <v>3823</v>
      </c>
      <c r="E1925" s="3" t="s">
        <v>4777</v>
      </c>
      <c r="F1925">
        <v>41365</v>
      </c>
      <c r="G1925" t="e">
        <v>#N/A</v>
      </c>
      <c r="H1925" t="s">
        <v>1733</v>
      </c>
      <c r="I1925">
        <v>139445</v>
      </c>
      <c r="J1925">
        <v>8</v>
      </c>
      <c r="K1925">
        <v>8</v>
      </c>
      <c r="L1925" t="e">
        <v>#N/A</v>
      </c>
      <c r="M1925" t="e">
        <v>#N/A</v>
      </c>
      <c r="N1925">
        <v>8</v>
      </c>
      <c r="O1925">
        <v>8</v>
      </c>
      <c r="P1925">
        <v>1.01</v>
      </c>
      <c r="Q1925" s="4">
        <v>11</v>
      </c>
    </row>
    <row r="1926" spans="1:17" x14ac:dyDescent="0.25">
      <c r="A1926">
        <v>352</v>
      </c>
      <c r="B1926" t="s">
        <v>96</v>
      </c>
      <c r="C1926">
        <v>139456</v>
      </c>
      <c r="D1926" t="s">
        <v>3821</v>
      </c>
      <c r="E1926" s="3" t="s">
        <v>4777</v>
      </c>
      <c r="F1926">
        <v>41365</v>
      </c>
      <c r="G1926" t="e">
        <v>#N/A</v>
      </c>
      <c r="H1926" t="s">
        <v>1926</v>
      </c>
      <c r="I1926">
        <v>139456</v>
      </c>
      <c r="J1926" t="e">
        <v>#N/A</v>
      </c>
      <c r="K1926">
        <v>12</v>
      </c>
      <c r="L1926" t="e">
        <v>#N/A</v>
      </c>
      <c r="M1926" t="e">
        <v>#N/A</v>
      </c>
      <c r="N1926">
        <v>0</v>
      </c>
      <c r="O1926">
        <v>12</v>
      </c>
      <c r="P1926">
        <v>1.01</v>
      </c>
      <c r="Q1926" s="4">
        <v>11</v>
      </c>
    </row>
    <row r="1927" spans="1:17" x14ac:dyDescent="0.25">
      <c r="A1927">
        <v>937</v>
      </c>
      <c r="B1927" t="s">
        <v>159</v>
      </c>
      <c r="C1927">
        <v>139468</v>
      </c>
      <c r="D1927" t="s">
        <v>4866</v>
      </c>
      <c r="E1927" s="3" t="s">
        <v>4783</v>
      </c>
      <c r="F1927">
        <v>41365</v>
      </c>
      <c r="G1927" t="e">
        <v>#N/A</v>
      </c>
      <c r="H1927" t="s">
        <v>1087</v>
      </c>
      <c r="I1927">
        <v>139468</v>
      </c>
      <c r="J1927">
        <v>150</v>
      </c>
      <c r="K1927">
        <v>140</v>
      </c>
      <c r="L1927" t="e">
        <v>#N/A</v>
      </c>
      <c r="M1927" t="e">
        <v>#N/A</v>
      </c>
      <c r="N1927">
        <v>150</v>
      </c>
      <c r="O1927">
        <v>140</v>
      </c>
      <c r="P1927">
        <v>0</v>
      </c>
      <c r="Q1927" s="4">
        <v>10</v>
      </c>
    </row>
    <row r="1928" spans="1:17" x14ac:dyDescent="0.25">
      <c r="A1928">
        <v>937</v>
      </c>
      <c r="B1928" t="s">
        <v>159</v>
      </c>
      <c r="C1928">
        <v>139469</v>
      </c>
      <c r="D1928" t="s">
        <v>4867</v>
      </c>
      <c r="E1928" s="3" t="s">
        <v>4783</v>
      </c>
      <c r="F1928">
        <v>41365</v>
      </c>
      <c r="G1928" t="e">
        <v>#N/A</v>
      </c>
      <c r="H1928" t="s">
        <v>1088</v>
      </c>
      <c r="I1928">
        <v>139469</v>
      </c>
      <c r="J1928">
        <v>190</v>
      </c>
      <c r="K1928">
        <v>180</v>
      </c>
      <c r="L1928" t="e">
        <v>#N/A</v>
      </c>
      <c r="M1928" t="e">
        <v>#N/A</v>
      </c>
      <c r="N1928">
        <v>190</v>
      </c>
      <c r="O1928">
        <v>180</v>
      </c>
      <c r="P1928">
        <v>0</v>
      </c>
      <c r="Q1928" s="4">
        <v>10</v>
      </c>
    </row>
    <row r="1929" spans="1:17" x14ac:dyDescent="0.25">
      <c r="A1929">
        <v>815</v>
      </c>
      <c r="B1929" t="s">
        <v>109</v>
      </c>
      <c r="C1929">
        <v>139482</v>
      </c>
      <c r="D1929" t="s">
        <v>4868</v>
      </c>
      <c r="E1929" s="3" t="s">
        <v>4783</v>
      </c>
      <c r="F1929">
        <v>41365</v>
      </c>
      <c r="G1929" t="e">
        <v>#N/A</v>
      </c>
      <c r="H1929" t="s">
        <v>1629</v>
      </c>
      <c r="I1929">
        <v>139482</v>
      </c>
      <c r="J1929">
        <v>136</v>
      </c>
      <c r="K1929">
        <v>136</v>
      </c>
      <c r="L1929" t="e">
        <v>#N/A</v>
      </c>
      <c r="M1929" t="e">
        <v>#N/A</v>
      </c>
      <c r="N1929">
        <v>136</v>
      </c>
      <c r="O1929">
        <v>136</v>
      </c>
      <c r="P1929">
        <v>0</v>
      </c>
      <c r="Q1929" s="4">
        <v>10</v>
      </c>
    </row>
    <row r="1930" spans="1:17" x14ac:dyDescent="0.25">
      <c r="A1930">
        <v>810</v>
      </c>
      <c r="B1930" t="s">
        <v>4548</v>
      </c>
      <c r="C1930">
        <v>139483</v>
      </c>
      <c r="D1930" t="s">
        <v>4869</v>
      </c>
      <c r="E1930" s="3" t="s">
        <v>4856</v>
      </c>
      <c r="F1930">
        <v>41365</v>
      </c>
      <c r="G1930" t="e">
        <v>#N/A</v>
      </c>
      <c r="H1930" t="s">
        <v>1499</v>
      </c>
      <c r="I1930">
        <v>139483</v>
      </c>
      <c r="J1930">
        <v>55</v>
      </c>
      <c r="K1930">
        <v>55</v>
      </c>
      <c r="L1930" t="e">
        <v>#N/A</v>
      </c>
      <c r="M1930" t="e">
        <v>#N/A</v>
      </c>
      <c r="N1930">
        <v>55</v>
      </c>
      <c r="O1930">
        <v>55</v>
      </c>
      <c r="P1930">
        <v>0</v>
      </c>
      <c r="Q1930" s="4">
        <v>10</v>
      </c>
    </row>
    <row r="1931" spans="1:17" x14ac:dyDescent="0.25">
      <c r="A1931">
        <v>926</v>
      </c>
      <c r="B1931" t="s">
        <v>103</v>
      </c>
      <c r="C1931">
        <v>139491</v>
      </c>
      <c r="D1931" t="s">
        <v>3548</v>
      </c>
      <c r="E1931" s="3" t="s">
        <v>4777</v>
      </c>
      <c r="F1931">
        <v>41365</v>
      </c>
      <c r="G1931" t="e">
        <v>#N/A</v>
      </c>
      <c r="H1931" t="s">
        <v>769</v>
      </c>
      <c r="I1931">
        <v>139491</v>
      </c>
      <c r="J1931">
        <v>10</v>
      </c>
      <c r="K1931">
        <v>10</v>
      </c>
      <c r="L1931" t="e">
        <v>#N/A</v>
      </c>
      <c r="M1931" t="e">
        <v>#N/A</v>
      </c>
      <c r="N1931">
        <v>10</v>
      </c>
      <c r="O1931">
        <v>10</v>
      </c>
      <c r="P1931">
        <v>1</v>
      </c>
      <c r="Q1931" s="4">
        <v>11</v>
      </c>
    </row>
    <row r="1932" spans="1:17" x14ac:dyDescent="0.25">
      <c r="A1932">
        <v>303</v>
      </c>
      <c r="B1932" t="s">
        <v>28</v>
      </c>
      <c r="C1932">
        <v>139494</v>
      </c>
      <c r="D1932" t="s">
        <v>3921</v>
      </c>
      <c r="E1932" s="3" t="s">
        <v>4777</v>
      </c>
      <c r="F1932">
        <v>41365</v>
      </c>
      <c r="G1932" t="e">
        <v>#N/A</v>
      </c>
      <c r="H1932" t="s">
        <v>1165</v>
      </c>
      <c r="I1932">
        <v>139494</v>
      </c>
      <c r="J1932">
        <v>14</v>
      </c>
      <c r="K1932">
        <v>14</v>
      </c>
      <c r="L1932" t="e">
        <v>#N/A</v>
      </c>
      <c r="M1932" t="e">
        <v>#N/A</v>
      </c>
      <c r="N1932">
        <v>14</v>
      </c>
      <c r="O1932">
        <v>14</v>
      </c>
      <c r="P1932">
        <v>1.08</v>
      </c>
      <c r="Q1932" s="4">
        <v>11</v>
      </c>
    </row>
    <row r="1933" spans="1:17" x14ac:dyDescent="0.25">
      <c r="A1933">
        <v>839</v>
      </c>
      <c r="B1933" t="s">
        <v>33</v>
      </c>
      <c r="C1933">
        <v>139498</v>
      </c>
      <c r="D1933" t="s">
        <v>4870</v>
      </c>
      <c r="E1933" s="3" t="s">
        <v>4856</v>
      </c>
      <c r="F1933">
        <v>41365</v>
      </c>
      <c r="G1933" t="e">
        <v>#N/A</v>
      </c>
      <c r="H1933" t="s">
        <v>1581</v>
      </c>
      <c r="I1933">
        <v>139498</v>
      </c>
      <c r="J1933">
        <v>68</v>
      </c>
      <c r="K1933">
        <v>68</v>
      </c>
      <c r="L1933" t="e">
        <v>#N/A</v>
      </c>
      <c r="M1933" t="e">
        <v>#N/A</v>
      </c>
      <c r="N1933">
        <v>68</v>
      </c>
      <c r="O1933">
        <v>68</v>
      </c>
      <c r="P1933">
        <v>0</v>
      </c>
      <c r="Q1933" s="4">
        <v>10</v>
      </c>
    </row>
    <row r="1934" spans="1:17" x14ac:dyDescent="0.25">
      <c r="A1934">
        <v>384</v>
      </c>
      <c r="B1934" t="s">
        <v>154</v>
      </c>
      <c r="C1934">
        <v>139504</v>
      </c>
      <c r="D1934" t="s">
        <v>4616</v>
      </c>
      <c r="E1934" s="3" t="s">
        <v>4777</v>
      </c>
      <c r="F1934">
        <v>41365</v>
      </c>
      <c r="G1934" t="e">
        <v>#N/A</v>
      </c>
      <c r="H1934" t="s">
        <v>1593</v>
      </c>
      <c r="I1934">
        <v>139504</v>
      </c>
      <c r="J1934">
        <v>17</v>
      </c>
      <c r="K1934">
        <v>17</v>
      </c>
      <c r="L1934" t="e">
        <v>#N/A</v>
      </c>
      <c r="M1934" t="e">
        <v>#N/A</v>
      </c>
      <c r="N1934">
        <v>17</v>
      </c>
      <c r="O1934">
        <v>17</v>
      </c>
      <c r="P1934">
        <v>1</v>
      </c>
      <c r="Q1934" s="4">
        <v>11</v>
      </c>
    </row>
    <row r="1935" spans="1:17" x14ac:dyDescent="0.25">
      <c r="A1935">
        <v>810</v>
      </c>
      <c r="B1935" t="s">
        <v>4548</v>
      </c>
      <c r="C1935">
        <v>139508</v>
      </c>
      <c r="D1935" t="s">
        <v>3933</v>
      </c>
      <c r="E1935" s="3" t="s">
        <v>4777</v>
      </c>
      <c r="F1935">
        <v>41365</v>
      </c>
      <c r="G1935" t="e">
        <v>#N/A</v>
      </c>
      <c r="H1935" t="s">
        <v>1829</v>
      </c>
      <c r="I1935">
        <v>139508</v>
      </c>
      <c r="J1935" t="e">
        <v>#N/A</v>
      </c>
      <c r="K1935">
        <v>10</v>
      </c>
      <c r="L1935" t="e">
        <v>#N/A</v>
      </c>
      <c r="M1935" t="e">
        <v>#N/A</v>
      </c>
      <c r="N1935">
        <v>0</v>
      </c>
      <c r="O1935">
        <v>10</v>
      </c>
      <c r="P1935">
        <v>1</v>
      </c>
      <c r="Q1935" s="4">
        <v>11</v>
      </c>
    </row>
    <row r="1936" spans="1:17" x14ac:dyDescent="0.25">
      <c r="A1936">
        <v>205</v>
      </c>
      <c r="B1936" t="s">
        <v>69</v>
      </c>
      <c r="C1936">
        <v>139509</v>
      </c>
      <c r="D1936" t="s">
        <v>4871</v>
      </c>
      <c r="E1936" s="3" t="s">
        <v>4856</v>
      </c>
      <c r="F1936">
        <v>41365</v>
      </c>
      <c r="G1936" t="e">
        <v>#N/A</v>
      </c>
      <c r="H1936" t="s">
        <v>1127</v>
      </c>
      <c r="I1936">
        <v>139509</v>
      </c>
      <c r="J1936">
        <v>64</v>
      </c>
      <c r="K1936">
        <v>64</v>
      </c>
      <c r="L1936" t="e">
        <v>#N/A</v>
      </c>
      <c r="M1936" t="e">
        <v>#N/A</v>
      </c>
      <c r="N1936">
        <v>64</v>
      </c>
      <c r="O1936">
        <v>64</v>
      </c>
      <c r="P1936">
        <v>0</v>
      </c>
      <c r="Q1936" s="4">
        <v>10</v>
      </c>
    </row>
    <row r="1937" spans="1:17" x14ac:dyDescent="0.25">
      <c r="A1937">
        <v>845</v>
      </c>
      <c r="B1937" t="s">
        <v>5</v>
      </c>
      <c r="C1937">
        <v>139521</v>
      </c>
      <c r="D1937" t="s">
        <v>4872</v>
      </c>
      <c r="E1937" s="3" t="s">
        <v>4783</v>
      </c>
      <c r="F1937">
        <v>41365</v>
      </c>
      <c r="G1937" t="e">
        <v>#N/A</v>
      </c>
      <c r="H1937" t="s">
        <v>691</v>
      </c>
      <c r="I1937">
        <v>139521</v>
      </c>
      <c r="J1937">
        <v>110</v>
      </c>
      <c r="K1937">
        <v>126</v>
      </c>
      <c r="L1937" t="e">
        <v>#N/A</v>
      </c>
      <c r="M1937" t="e">
        <v>#N/A</v>
      </c>
      <c r="N1937">
        <v>110</v>
      </c>
      <c r="O1937">
        <v>126</v>
      </c>
      <c r="P1937">
        <v>0</v>
      </c>
      <c r="Q1937" s="4">
        <v>10</v>
      </c>
    </row>
    <row r="1938" spans="1:17" x14ac:dyDescent="0.25">
      <c r="A1938">
        <v>822</v>
      </c>
      <c r="B1938" t="s">
        <v>3470</v>
      </c>
      <c r="C1938">
        <v>139523</v>
      </c>
      <c r="D1938" t="s">
        <v>3471</v>
      </c>
      <c r="E1938" s="3" t="s">
        <v>4777</v>
      </c>
      <c r="F1938">
        <v>41365</v>
      </c>
      <c r="G1938" t="e">
        <v>#N/A</v>
      </c>
      <c r="H1938" t="s">
        <v>692</v>
      </c>
      <c r="I1938">
        <v>139523</v>
      </c>
      <c r="J1938">
        <v>12</v>
      </c>
      <c r="K1938">
        <v>12</v>
      </c>
      <c r="L1938" t="e">
        <v>#N/A</v>
      </c>
      <c r="M1938" t="e">
        <v>#N/A</v>
      </c>
      <c r="N1938">
        <v>12</v>
      </c>
      <c r="O1938">
        <v>12</v>
      </c>
      <c r="P1938">
        <v>1.02</v>
      </c>
      <c r="Q1938" s="4">
        <v>11</v>
      </c>
    </row>
    <row r="1939" spans="1:17" x14ac:dyDescent="0.25">
      <c r="A1939">
        <v>810</v>
      </c>
      <c r="B1939" t="s">
        <v>4548</v>
      </c>
      <c r="C1939">
        <v>139525</v>
      </c>
      <c r="D1939" t="s">
        <v>4045</v>
      </c>
      <c r="E1939" s="3" t="s">
        <v>4777</v>
      </c>
      <c r="F1939">
        <v>41365</v>
      </c>
      <c r="G1939" t="e">
        <v>#N/A</v>
      </c>
      <c r="H1939" t="s">
        <v>5459</v>
      </c>
      <c r="I1939">
        <v>139525</v>
      </c>
      <c r="J1939" t="e">
        <v>#N/A</v>
      </c>
      <c r="K1939">
        <v>20</v>
      </c>
      <c r="L1939" t="e">
        <v>#N/A</v>
      </c>
      <c r="M1939" t="e">
        <v>#N/A</v>
      </c>
      <c r="N1939">
        <v>0</v>
      </c>
      <c r="O1939">
        <v>20</v>
      </c>
      <c r="P1939">
        <v>1</v>
      </c>
      <c r="Q1939" s="4">
        <v>11</v>
      </c>
    </row>
    <row r="1940" spans="1:17" x14ac:dyDescent="0.25">
      <c r="A1940">
        <v>330</v>
      </c>
      <c r="B1940" t="s">
        <v>29</v>
      </c>
      <c r="C1940">
        <v>139526</v>
      </c>
      <c r="D1940" t="s">
        <v>4873</v>
      </c>
      <c r="E1940" s="3" t="s">
        <v>4783</v>
      </c>
      <c r="F1940">
        <v>41365</v>
      </c>
      <c r="G1940" t="e">
        <v>#N/A</v>
      </c>
      <c r="H1940" t="s">
        <v>835</v>
      </c>
      <c r="I1940">
        <v>139526</v>
      </c>
      <c r="J1940">
        <v>281</v>
      </c>
      <c r="K1940">
        <v>281</v>
      </c>
      <c r="L1940" t="e">
        <v>#N/A</v>
      </c>
      <c r="M1940" t="e">
        <v>#N/A</v>
      </c>
      <c r="N1940">
        <v>281</v>
      </c>
      <c r="O1940">
        <v>281</v>
      </c>
      <c r="P1940">
        <v>0</v>
      </c>
      <c r="Q1940" s="4">
        <v>10</v>
      </c>
    </row>
    <row r="1941" spans="1:17" x14ac:dyDescent="0.25">
      <c r="A1941">
        <v>881</v>
      </c>
      <c r="B1941" t="s">
        <v>63</v>
      </c>
      <c r="C1941">
        <v>139534</v>
      </c>
      <c r="D1941" t="s">
        <v>3517</v>
      </c>
      <c r="E1941" s="3" t="s">
        <v>4777</v>
      </c>
      <c r="F1941">
        <v>41365</v>
      </c>
      <c r="G1941" t="e">
        <v>#N/A</v>
      </c>
      <c r="H1941" t="s">
        <v>1610</v>
      </c>
      <c r="I1941">
        <v>139534</v>
      </c>
      <c r="J1941">
        <v>24</v>
      </c>
      <c r="K1941">
        <v>24</v>
      </c>
      <c r="L1941" t="e">
        <v>#N/A</v>
      </c>
      <c r="M1941" t="e">
        <v>#N/A</v>
      </c>
      <c r="N1941">
        <v>24</v>
      </c>
      <c r="O1941">
        <v>24</v>
      </c>
      <c r="P1941">
        <v>1</v>
      </c>
      <c r="Q1941" s="4">
        <v>11</v>
      </c>
    </row>
    <row r="1942" spans="1:17" x14ac:dyDescent="0.25">
      <c r="A1942">
        <v>880</v>
      </c>
      <c r="B1942" t="s">
        <v>151</v>
      </c>
      <c r="C1942">
        <v>139540</v>
      </c>
      <c r="D1942" t="s">
        <v>4874</v>
      </c>
      <c r="E1942" s="3" t="s">
        <v>4783</v>
      </c>
      <c r="F1942">
        <v>41365</v>
      </c>
      <c r="G1942" t="e">
        <v>#N/A</v>
      </c>
      <c r="H1942" t="s">
        <v>495</v>
      </c>
      <c r="I1942">
        <v>139540</v>
      </c>
      <c r="J1942">
        <v>265</v>
      </c>
      <c r="K1942">
        <v>244</v>
      </c>
      <c r="L1942" t="e">
        <v>#N/A</v>
      </c>
      <c r="M1942" t="e">
        <v>#N/A</v>
      </c>
      <c r="N1942">
        <v>265</v>
      </c>
      <c r="O1942">
        <v>244</v>
      </c>
      <c r="P1942">
        <v>0</v>
      </c>
      <c r="Q1942" s="4">
        <v>10</v>
      </c>
    </row>
    <row r="1943" spans="1:17" x14ac:dyDescent="0.25">
      <c r="A1943">
        <v>878</v>
      </c>
      <c r="B1943" t="s">
        <v>55</v>
      </c>
      <c r="C1943">
        <v>139553</v>
      </c>
      <c r="D1943" t="s">
        <v>5918</v>
      </c>
      <c r="E1943" s="3" t="s">
        <v>4700</v>
      </c>
      <c r="F1943">
        <v>41395</v>
      </c>
      <c r="G1943" t="e">
        <v>#N/A</v>
      </c>
      <c r="H1943" t="s">
        <v>5919</v>
      </c>
      <c r="I1943">
        <v>139553</v>
      </c>
      <c r="J1943">
        <v>2</v>
      </c>
      <c r="K1943">
        <v>1</v>
      </c>
      <c r="L1943" t="e">
        <v>#N/A</v>
      </c>
      <c r="M1943" t="e">
        <v>#N/A</v>
      </c>
      <c r="N1943">
        <v>2</v>
      </c>
      <c r="O1943">
        <v>1</v>
      </c>
      <c r="P1943">
        <v>1</v>
      </c>
      <c r="Q1943" s="4">
        <v>11</v>
      </c>
    </row>
    <row r="1944" spans="1:17" x14ac:dyDescent="0.25">
      <c r="A1944">
        <v>384</v>
      </c>
      <c r="B1944" t="s">
        <v>154</v>
      </c>
      <c r="C1944">
        <v>139560</v>
      </c>
      <c r="D1944" t="s">
        <v>2613</v>
      </c>
      <c r="E1944" s="3" t="s">
        <v>1969</v>
      </c>
      <c r="F1944">
        <v>41365</v>
      </c>
      <c r="G1944" t="e">
        <v>#N/A</v>
      </c>
      <c r="H1944" t="s">
        <v>2613</v>
      </c>
      <c r="I1944">
        <v>139560</v>
      </c>
      <c r="J1944" t="e">
        <v>#N/A</v>
      </c>
      <c r="K1944" t="e">
        <v>#N/A</v>
      </c>
      <c r="L1944">
        <v>31.25</v>
      </c>
      <c r="M1944">
        <v>43.75</v>
      </c>
      <c r="N1944">
        <v>31.25</v>
      </c>
      <c r="O1944">
        <v>43.75</v>
      </c>
      <c r="P1944">
        <v>0</v>
      </c>
      <c r="Q1944" s="4">
        <v>10</v>
      </c>
    </row>
    <row r="1945" spans="1:17" x14ac:dyDescent="0.25">
      <c r="A1945">
        <v>883</v>
      </c>
      <c r="B1945" t="s">
        <v>150</v>
      </c>
      <c r="C1945">
        <v>139566</v>
      </c>
      <c r="D1945" t="s">
        <v>3615</v>
      </c>
      <c r="E1945" s="3" t="s">
        <v>4700</v>
      </c>
      <c r="F1945">
        <v>41426</v>
      </c>
      <c r="G1945" t="e">
        <v>#N/A</v>
      </c>
      <c r="H1945" t="s">
        <v>1419</v>
      </c>
      <c r="I1945">
        <v>139566</v>
      </c>
      <c r="J1945">
        <v>5</v>
      </c>
      <c r="K1945">
        <v>5</v>
      </c>
      <c r="L1945" t="e">
        <v>#N/A</v>
      </c>
      <c r="M1945" t="e">
        <v>#N/A</v>
      </c>
      <c r="N1945">
        <v>5</v>
      </c>
      <c r="O1945">
        <v>5</v>
      </c>
      <c r="P1945">
        <v>1.04</v>
      </c>
      <c r="Q1945" s="4">
        <v>11</v>
      </c>
    </row>
    <row r="1946" spans="1:17" x14ac:dyDescent="0.25">
      <c r="A1946">
        <v>871</v>
      </c>
      <c r="B1946" t="s">
        <v>130</v>
      </c>
      <c r="C1946">
        <v>139567</v>
      </c>
      <c r="D1946" t="s">
        <v>4194</v>
      </c>
      <c r="E1946" s="3" t="s">
        <v>4700</v>
      </c>
      <c r="F1946">
        <v>41426</v>
      </c>
      <c r="G1946" t="e">
        <v>#N/A</v>
      </c>
      <c r="H1946" t="s">
        <v>492</v>
      </c>
      <c r="I1946">
        <v>139567</v>
      </c>
      <c r="J1946">
        <v>10</v>
      </c>
      <c r="K1946">
        <v>10</v>
      </c>
      <c r="L1946" t="e">
        <v>#N/A</v>
      </c>
      <c r="M1946" t="e">
        <v>#N/A</v>
      </c>
      <c r="N1946">
        <v>10</v>
      </c>
      <c r="O1946">
        <v>10</v>
      </c>
      <c r="P1946">
        <v>1.06</v>
      </c>
      <c r="Q1946" s="4">
        <v>11</v>
      </c>
    </row>
    <row r="1947" spans="1:17" x14ac:dyDescent="0.25">
      <c r="A1947">
        <v>883</v>
      </c>
      <c r="B1947" t="s">
        <v>150</v>
      </c>
      <c r="C1947">
        <v>139576</v>
      </c>
      <c r="D1947" t="s">
        <v>3613</v>
      </c>
      <c r="E1947" s="3" t="s">
        <v>4700</v>
      </c>
      <c r="F1947">
        <v>41456</v>
      </c>
      <c r="G1947" t="e">
        <v>#N/A</v>
      </c>
      <c r="H1947" t="s">
        <v>1221</v>
      </c>
      <c r="I1947">
        <v>139576</v>
      </c>
      <c r="J1947">
        <v>10</v>
      </c>
      <c r="K1947">
        <v>10</v>
      </c>
      <c r="L1947" t="e">
        <v>#N/A</v>
      </c>
      <c r="M1947" t="e">
        <v>#N/A</v>
      </c>
      <c r="N1947">
        <v>10</v>
      </c>
      <c r="O1947">
        <v>10</v>
      </c>
      <c r="P1947">
        <v>1.04</v>
      </c>
      <c r="Q1947" s="4">
        <v>11</v>
      </c>
    </row>
    <row r="1948" spans="1:17" x14ac:dyDescent="0.25">
      <c r="A1948">
        <v>805</v>
      </c>
      <c r="B1948" t="s">
        <v>73</v>
      </c>
      <c r="C1948">
        <v>139584</v>
      </c>
      <c r="D1948" t="s">
        <v>3697</v>
      </c>
      <c r="E1948" s="3" t="s">
        <v>4700</v>
      </c>
      <c r="F1948">
        <v>41456</v>
      </c>
      <c r="G1948" t="e">
        <v>#N/A</v>
      </c>
      <c r="H1948" t="s">
        <v>628</v>
      </c>
      <c r="I1948">
        <v>139584</v>
      </c>
      <c r="J1948">
        <v>10</v>
      </c>
      <c r="K1948">
        <v>10</v>
      </c>
      <c r="L1948" t="e">
        <v>#N/A</v>
      </c>
      <c r="M1948" t="e">
        <v>#N/A</v>
      </c>
      <c r="N1948">
        <v>10</v>
      </c>
      <c r="O1948">
        <v>10</v>
      </c>
      <c r="P1948">
        <v>1</v>
      </c>
      <c r="Q1948" s="4">
        <v>11</v>
      </c>
    </row>
    <row r="1949" spans="1:17" x14ac:dyDescent="0.25">
      <c r="A1949">
        <v>212</v>
      </c>
      <c r="B1949" t="s">
        <v>157</v>
      </c>
      <c r="C1949">
        <v>139592</v>
      </c>
      <c r="D1949" t="s">
        <v>3671</v>
      </c>
      <c r="E1949" s="3" t="s">
        <v>4779</v>
      </c>
      <c r="F1949">
        <v>41518</v>
      </c>
      <c r="G1949" t="e">
        <v>#N/A</v>
      </c>
      <c r="H1949" t="s">
        <v>1658</v>
      </c>
      <c r="I1949">
        <v>139592</v>
      </c>
      <c r="J1949">
        <v>21</v>
      </c>
      <c r="K1949">
        <v>21</v>
      </c>
      <c r="L1949" t="e">
        <v>#N/A</v>
      </c>
      <c r="M1949" t="e">
        <v>#N/A</v>
      </c>
      <c r="N1949">
        <v>21</v>
      </c>
      <c r="O1949">
        <v>21</v>
      </c>
      <c r="P1949">
        <v>1.18</v>
      </c>
      <c r="Q1949" s="4">
        <v>11</v>
      </c>
    </row>
    <row r="1950" spans="1:17" x14ac:dyDescent="0.25">
      <c r="A1950">
        <v>213</v>
      </c>
      <c r="B1950" t="s">
        <v>163</v>
      </c>
      <c r="C1950">
        <v>139600</v>
      </c>
      <c r="D1950" t="s">
        <v>4875</v>
      </c>
      <c r="E1950" s="3" t="s">
        <v>4824</v>
      </c>
      <c r="F1950">
        <v>41519</v>
      </c>
      <c r="G1950" t="e">
        <v>#N/A</v>
      </c>
      <c r="H1950" t="s">
        <v>1607</v>
      </c>
      <c r="I1950">
        <v>139600</v>
      </c>
      <c r="J1950">
        <v>70</v>
      </c>
      <c r="K1950">
        <v>72</v>
      </c>
      <c r="L1950" t="e">
        <v>#N/A</v>
      </c>
      <c r="M1950" t="e">
        <v>#N/A</v>
      </c>
      <c r="N1950">
        <v>70</v>
      </c>
      <c r="O1950">
        <v>72</v>
      </c>
      <c r="P1950">
        <v>0</v>
      </c>
      <c r="Q1950" s="4">
        <v>10</v>
      </c>
    </row>
    <row r="1951" spans="1:17" x14ac:dyDescent="0.25">
      <c r="A1951">
        <v>884</v>
      </c>
      <c r="B1951" t="s">
        <v>4454</v>
      </c>
      <c r="C1951">
        <v>139607</v>
      </c>
      <c r="D1951" t="s">
        <v>4876</v>
      </c>
      <c r="E1951" s="3" t="s">
        <v>4783</v>
      </c>
      <c r="F1951">
        <v>41395</v>
      </c>
      <c r="G1951" t="e">
        <v>#N/A</v>
      </c>
      <c r="H1951" t="s">
        <v>298</v>
      </c>
      <c r="I1951">
        <v>139607</v>
      </c>
      <c r="J1951">
        <v>90</v>
      </c>
      <c r="K1951">
        <v>95</v>
      </c>
      <c r="L1951" t="e">
        <v>#N/A</v>
      </c>
      <c r="M1951" t="e">
        <v>#N/A</v>
      </c>
      <c r="N1951">
        <v>90</v>
      </c>
      <c r="O1951">
        <v>95</v>
      </c>
      <c r="P1951">
        <v>0</v>
      </c>
      <c r="Q1951" s="4">
        <v>10</v>
      </c>
    </row>
    <row r="1952" spans="1:17" x14ac:dyDescent="0.25">
      <c r="A1952">
        <v>312</v>
      </c>
      <c r="B1952" t="s">
        <v>77</v>
      </c>
      <c r="C1952">
        <v>139609</v>
      </c>
      <c r="D1952" t="s">
        <v>4002</v>
      </c>
      <c r="E1952" s="3" t="s">
        <v>4777</v>
      </c>
      <c r="F1952">
        <v>41395</v>
      </c>
      <c r="G1952" t="e">
        <v>#N/A</v>
      </c>
      <c r="H1952" t="s">
        <v>1842</v>
      </c>
      <c r="I1952">
        <v>139609</v>
      </c>
      <c r="J1952">
        <v>16</v>
      </c>
      <c r="K1952">
        <v>16</v>
      </c>
      <c r="L1952" t="e">
        <v>#N/A</v>
      </c>
      <c r="M1952" t="e">
        <v>#N/A</v>
      </c>
      <c r="N1952">
        <v>16</v>
      </c>
      <c r="O1952">
        <v>16</v>
      </c>
      <c r="P1952">
        <v>1.1000000000000001</v>
      </c>
      <c r="Q1952" s="4">
        <v>11</v>
      </c>
    </row>
    <row r="1953" spans="1:17" x14ac:dyDescent="0.25">
      <c r="A1953">
        <v>855</v>
      </c>
      <c r="B1953" t="s">
        <v>91</v>
      </c>
      <c r="C1953">
        <v>139624</v>
      </c>
      <c r="D1953" t="s">
        <v>3423</v>
      </c>
      <c r="E1953" s="3" t="s">
        <v>4777</v>
      </c>
      <c r="F1953">
        <v>41395</v>
      </c>
      <c r="G1953" t="e">
        <v>#N/A</v>
      </c>
      <c r="H1953" t="s">
        <v>308</v>
      </c>
      <c r="I1953">
        <v>139624</v>
      </c>
      <c r="J1953">
        <v>7</v>
      </c>
      <c r="K1953">
        <v>5</v>
      </c>
      <c r="L1953" t="e">
        <v>#N/A</v>
      </c>
      <c r="M1953" t="e">
        <v>#N/A</v>
      </c>
      <c r="N1953">
        <v>7</v>
      </c>
      <c r="O1953">
        <v>5</v>
      </c>
      <c r="P1953">
        <v>1</v>
      </c>
      <c r="Q1953" s="4">
        <v>11</v>
      </c>
    </row>
    <row r="1954" spans="1:17" x14ac:dyDescent="0.25">
      <c r="A1954">
        <v>925</v>
      </c>
      <c r="B1954" t="s">
        <v>93</v>
      </c>
      <c r="C1954">
        <v>139625</v>
      </c>
      <c r="D1954" t="s">
        <v>4877</v>
      </c>
      <c r="E1954" s="3" t="s">
        <v>4783</v>
      </c>
      <c r="F1954">
        <v>41395</v>
      </c>
      <c r="G1954" t="e">
        <v>#N/A</v>
      </c>
      <c r="H1954" t="s">
        <v>1511</v>
      </c>
      <c r="I1954">
        <v>139625</v>
      </c>
      <c r="J1954">
        <v>100</v>
      </c>
      <c r="K1954">
        <v>115</v>
      </c>
      <c r="L1954" t="e">
        <v>#N/A</v>
      </c>
      <c r="M1954" t="e">
        <v>#N/A</v>
      </c>
      <c r="N1954">
        <v>100</v>
      </c>
      <c r="O1954">
        <v>115</v>
      </c>
      <c r="P1954">
        <v>0</v>
      </c>
      <c r="Q1954" s="4">
        <v>10</v>
      </c>
    </row>
    <row r="1955" spans="1:17" x14ac:dyDescent="0.25">
      <c r="A1955">
        <v>810</v>
      </c>
      <c r="B1955" t="s">
        <v>4548</v>
      </c>
      <c r="C1955">
        <v>139628</v>
      </c>
      <c r="D1955" t="s">
        <v>4878</v>
      </c>
      <c r="E1955" s="3" t="s">
        <v>4783</v>
      </c>
      <c r="F1955">
        <v>41395</v>
      </c>
      <c r="G1955" t="e">
        <v>#N/A</v>
      </c>
      <c r="H1955" t="s">
        <v>1681</v>
      </c>
      <c r="I1955">
        <v>139628</v>
      </c>
      <c r="J1955">
        <v>160</v>
      </c>
      <c r="K1955">
        <v>160</v>
      </c>
      <c r="L1955" t="e">
        <v>#N/A</v>
      </c>
      <c r="M1955" t="e">
        <v>#N/A</v>
      </c>
      <c r="N1955">
        <v>160</v>
      </c>
      <c r="O1955">
        <v>160</v>
      </c>
      <c r="P1955">
        <v>0</v>
      </c>
      <c r="Q1955" s="4">
        <v>10</v>
      </c>
    </row>
    <row r="1956" spans="1:17" x14ac:dyDescent="0.25">
      <c r="A1956">
        <v>330</v>
      </c>
      <c r="B1956" t="s">
        <v>29</v>
      </c>
      <c r="C1956">
        <v>139637</v>
      </c>
      <c r="D1956" t="s">
        <v>3688</v>
      </c>
      <c r="E1956" s="3" t="s">
        <v>4700</v>
      </c>
      <c r="F1956">
        <v>41518</v>
      </c>
      <c r="G1956" t="e">
        <v>#N/A</v>
      </c>
      <c r="H1956" t="s">
        <v>1798</v>
      </c>
      <c r="I1956">
        <v>139637</v>
      </c>
      <c r="J1956">
        <v>8</v>
      </c>
      <c r="K1956">
        <v>8</v>
      </c>
      <c r="L1956" t="e">
        <v>#N/A</v>
      </c>
      <c r="M1956" t="e">
        <v>#N/A</v>
      </c>
      <c r="N1956">
        <v>8</v>
      </c>
      <c r="O1956">
        <v>8</v>
      </c>
      <c r="P1956">
        <v>1</v>
      </c>
      <c r="Q1956" s="4">
        <v>11</v>
      </c>
    </row>
    <row r="1957" spans="1:17" x14ac:dyDescent="0.25">
      <c r="A1957">
        <v>207</v>
      </c>
      <c r="B1957" t="s">
        <v>81</v>
      </c>
      <c r="C1957">
        <v>139645</v>
      </c>
      <c r="D1957" t="s">
        <v>3632</v>
      </c>
      <c r="E1957" s="3" t="s">
        <v>4700</v>
      </c>
      <c r="F1957">
        <v>41518</v>
      </c>
      <c r="G1957" t="e">
        <v>#N/A</v>
      </c>
      <c r="H1957" t="s">
        <v>271</v>
      </c>
      <c r="I1957">
        <v>139645</v>
      </c>
      <c r="J1957">
        <v>14</v>
      </c>
      <c r="K1957">
        <v>16</v>
      </c>
      <c r="L1957" t="e">
        <v>#N/A</v>
      </c>
      <c r="M1957" t="e">
        <v>#N/A</v>
      </c>
      <c r="N1957">
        <v>14</v>
      </c>
      <c r="O1957">
        <v>16</v>
      </c>
      <c r="P1957">
        <v>1.18</v>
      </c>
      <c r="Q1957" s="4">
        <v>11</v>
      </c>
    </row>
    <row r="1958" spans="1:17" x14ac:dyDescent="0.25">
      <c r="A1958">
        <v>885</v>
      </c>
      <c r="B1958" t="s">
        <v>171</v>
      </c>
      <c r="C1958">
        <v>139648</v>
      </c>
      <c r="D1958" t="s">
        <v>4879</v>
      </c>
      <c r="E1958" s="3" t="s">
        <v>4822</v>
      </c>
      <c r="F1958">
        <v>41519</v>
      </c>
      <c r="G1958" t="e">
        <v>#N/A</v>
      </c>
      <c r="H1958" t="s">
        <v>502</v>
      </c>
      <c r="I1958">
        <v>139648</v>
      </c>
      <c r="J1958">
        <v>112</v>
      </c>
      <c r="K1958">
        <v>112</v>
      </c>
      <c r="L1958" t="e">
        <v>#N/A</v>
      </c>
      <c r="M1958" t="e">
        <v>#N/A</v>
      </c>
      <c r="N1958">
        <v>112</v>
      </c>
      <c r="O1958">
        <v>112</v>
      </c>
      <c r="P1958">
        <v>0</v>
      </c>
      <c r="Q1958" s="4">
        <v>10</v>
      </c>
    </row>
    <row r="1959" spans="1:17" x14ac:dyDescent="0.25">
      <c r="A1959">
        <v>353</v>
      </c>
      <c r="B1959" t="s">
        <v>113</v>
      </c>
      <c r="C1959">
        <v>139651</v>
      </c>
      <c r="D1959" t="s">
        <v>3828</v>
      </c>
      <c r="E1959" s="3" t="s">
        <v>4700</v>
      </c>
      <c r="F1959">
        <v>41944</v>
      </c>
      <c r="G1959" t="e">
        <v>#N/A</v>
      </c>
      <c r="H1959" t="s">
        <v>1918</v>
      </c>
      <c r="I1959">
        <v>139651</v>
      </c>
      <c r="J1959" t="e">
        <v>#N/A</v>
      </c>
      <c r="K1959">
        <v>28</v>
      </c>
      <c r="L1959" t="e">
        <v>#N/A</v>
      </c>
      <c r="M1959" t="e">
        <v>#N/A</v>
      </c>
      <c r="N1959">
        <v>0</v>
      </c>
      <c r="O1959">
        <v>28</v>
      </c>
      <c r="P1959">
        <v>1.01</v>
      </c>
      <c r="Q1959" s="4">
        <v>11</v>
      </c>
    </row>
    <row r="1960" spans="1:17" x14ac:dyDescent="0.25">
      <c r="A1960">
        <v>916</v>
      </c>
      <c r="B1960" t="s">
        <v>65</v>
      </c>
      <c r="C1960">
        <v>139660</v>
      </c>
      <c r="D1960" t="s">
        <v>4880</v>
      </c>
      <c r="E1960" s="3" t="s">
        <v>4822</v>
      </c>
      <c r="F1960">
        <v>41518</v>
      </c>
      <c r="G1960" t="e">
        <v>#N/A</v>
      </c>
      <c r="H1960" t="s">
        <v>233</v>
      </c>
      <c r="I1960">
        <v>139660</v>
      </c>
      <c r="J1960">
        <v>40</v>
      </c>
      <c r="K1960">
        <v>40</v>
      </c>
      <c r="L1960" t="e">
        <v>#N/A</v>
      </c>
      <c r="M1960" t="e">
        <v>#N/A</v>
      </c>
      <c r="N1960">
        <v>40</v>
      </c>
      <c r="O1960">
        <v>40</v>
      </c>
      <c r="P1960">
        <v>0</v>
      </c>
      <c r="Q1960" s="4">
        <v>10</v>
      </c>
    </row>
    <row r="1961" spans="1:17" x14ac:dyDescent="0.25">
      <c r="A1961">
        <v>926</v>
      </c>
      <c r="B1961" t="s">
        <v>103</v>
      </c>
      <c r="C1961">
        <v>139665</v>
      </c>
      <c r="D1961" t="s">
        <v>4881</v>
      </c>
      <c r="E1961" s="3" t="s">
        <v>4822</v>
      </c>
      <c r="F1961">
        <v>41518</v>
      </c>
      <c r="G1961" t="e">
        <v>#N/A</v>
      </c>
      <c r="H1961" t="s">
        <v>1575</v>
      </c>
      <c r="I1961">
        <v>139665</v>
      </c>
      <c r="J1961">
        <v>40</v>
      </c>
      <c r="K1961">
        <v>40</v>
      </c>
      <c r="L1961" t="e">
        <v>#N/A</v>
      </c>
      <c r="M1961" t="e">
        <v>#N/A</v>
      </c>
      <c r="N1961">
        <v>40</v>
      </c>
      <c r="O1961">
        <v>40</v>
      </c>
      <c r="P1961">
        <v>0</v>
      </c>
      <c r="Q1961" s="4">
        <v>10</v>
      </c>
    </row>
    <row r="1962" spans="1:17" x14ac:dyDescent="0.25">
      <c r="A1962">
        <v>330</v>
      </c>
      <c r="B1962" t="s">
        <v>29</v>
      </c>
      <c r="C1962">
        <v>139671</v>
      </c>
      <c r="D1962" t="s">
        <v>4882</v>
      </c>
      <c r="E1962" s="3" t="s">
        <v>4822</v>
      </c>
      <c r="F1962">
        <v>41519</v>
      </c>
      <c r="G1962" t="e">
        <v>#N/A</v>
      </c>
      <c r="H1962" t="s">
        <v>1237</v>
      </c>
      <c r="I1962">
        <v>139671</v>
      </c>
      <c r="J1962">
        <v>64</v>
      </c>
      <c r="K1962">
        <v>67</v>
      </c>
      <c r="L1962" t="e">
        <v>#N/A</v>
      </c>
      <c r="M1962" t="e">
        <v>#N/A</v>
      </c>
      <c r="N1962">
        <v>64</v>
      </c>
      <c r="O1962">
        <v>67</v>
      </c>
      <c r="P1962">
        <v>0</v>
      </c>
      <c r="Q1962" s="4">
        <v>10</v>
      </c>
    </row>
    <row r="1963" spans="1:17" x14ac:dyDescent="0.25">
      <c r="A1963">
        <v>886</v>
      </c>
      <c r="B1963" t="s">
        <v>82</v>
      </c>
      <c r="C1963">
        <v>139685</v>
      </c>
      <c r="D1963" t="s">
        <v>4113</v>
      </c>
      <c r="E1963" s="3" t="s">
        <v>4700</v>
      </c>
      <c r="F1963">
        <v>41579</v>
      </c>
      <c r="G1963" t="e">
        <v>#N/A</v>
      </c>
      <c r="H1963" t="s">
        <v>1846</v>
      </c>
      <c r="I1963">
        <v>139685</v>
      </c>
      <c r="J1963" t="e">
        <v>#N/A</v>
      </c>
      <c r="K1963">
        <v>15</v>
      </c>
      <c r="L1963" t="e">
        <v>#N/A</v>
      </c>
      <c r="M1963" t="e">
        <v>#N/A</v>
      </c>
      <c r="N1963">
        <v>0</v>
      </c>
      <c r="O1963">
        <v>15</v>
      </c>
      <c r="P1963">
        <v>1</v>
      </c>
      <c r="Q1963" s="4">
        <v>11</v>
      </c>
    </row>
    <row r="1964" spans="1:17" x14ac:dyDescent="0.25">
      <c r="A1964">
        <v>841</v>
      </c>
      <c r="B1964" t="s">
        <v>52</v>
      </c>
      <c r="C1964">
        <v>139691</v>
      </c>
      <c r="D1964" t="s">
        <v>4883</v>
      </c>
      <c r="E1964" s="3" t="s">
        <v>4824</v>
      </c>
      <c r="F1964">
        <v>41518</v>
      </c>
      <c r="G1964" t="e">
        <v>#N/A</v>
      </c>
      <c r="H1964" t="s">
        <v>960</v>
      </c>
      <c r="I1964">
        <v>139691</v>
      </c>
      <c r="J1964">
        <v>50</v>
      </c>
      <c r="K1964">
        <v>65</v>
      </c>
      <c r="L1964" t="e">
        <v>#N/A</v>
      </c>
      <c r="M1964" t="e">
        <v>#N/A</v>
      </c>
      <c r="N1964">
        <v>50</v>
      </c>
      <c r="O1964">
        <v>65</v>
      </c>
      <c r="P1964">
        <v>0</v>
      </c>
      <c r="Q1964" s="4">
        <v>10</v>
      </c>
    </row>
    <row r="1965" spans="1:17" x14ac:dyDescent="0.25">
      <c r="A1965">
        <v>879</v>
      </c>
      <c r="B1965" t="s">
        <v>116</v>
      </c>
      <c r="C1965">
        <v>139710</v>
      </c>
      <c r="D1965" t="s">
        <v>4341</v>
      </c>
      <c r="E1965" s="3" t="s">
        <v>4700</v>
      </c>
      <c r="F1965">
        <v>41518</v>
      </c>
      <c r="G1965" t="e">
        <v>#N/A</v>
      </c>
      <c r="H1965" t="s">
        <v>979</v>
      </c>
      <c r="I1965">
        <v>139710</v>
      </c>
      <c r="J1965">
        <v>12</v>
      </c>
      <c r="K1965">
        <v>12</v>
      </c>
      <c r="L1965" t="e">
        <v>#N/A</v>
      </c>
      <c r="M1965" t="e">
        <v>#N/A</v>
      </c>
      <c r="N1965">
        <v>12</v>
      </c>
      <c r="O1965">
        <v>12</v>
      </c>
      <c r="P1965">
        <v>1</v>
      </c>
      <c r="Q1965" s="4">
        <v>11</v>
      </c>
    </row>
    <row r="1966" spans="1:17" x14ac:dyDescent="0.25">
      <c r="A1966">
        <v>851</v>
      </c>
      <c r="B1966" t="s">
        <v>117</v>
      </c>
      <c r="C1966">
        <v>139712</v>
      </c>
      <c r="D1966" t="s">
        <v>4188</v>
      </c>
      <c r="E1966" s="3" t="s">
        <v>4700</v>
      </c>
      <c r="F1966">
        <v>41518</v>
      </c>
      <c r="G1966" t="e">
        <v>#N/A</v>
      </c>
      <c r="H1966" t="s">
        <v>1617</v>
      </c>
      <c r="I1966">
        <v>139712</v>
      </c>
      <c r="J1966">
        <v>23</v>
      </c>
      <c r="K1966">
        <v>23</v>
      </c>
      <c r="L1966" t="e">
        <v>#N/A</v>
      </c>
      <c r="M1966" t="e">
        <v>#N/A</v>
      </c>
      <c r="N1966">
        <v>23</v>
      </c>
      <c r="O1966">
        <v>23</v>
      </c>
      <c r="P1966">
        <v>1.01</v>
      </c>
      <c r="Q1966" s="4">
        <v>11</v>
      </c>
    </row>
    <row r="1967" spans="1:17" x14ac:dyDescent="0.25">
      <c r="A1967">
        <v>851</v>
      </c>
      <c r="B1967" t="s">
        <v>117</v>
      </c>
      <c r="C1967">
        <v>139714</v>
      </c>
      <c r="D1967" t="s">
        <v>4187</v>
      </c>
      <c r="E1967" s="3" t="s">
        <v>4700</v>
      </c>
      <c r="F1967">
        <v>41518</v>
      </c>
      <c r="G1967" t="e">
        <v>#N/A</v>
      </c>
      <c r="H1967" t="s">
        <v>1578</v>
      </c>
      <c r="I1967">
        <v>139714</v>
      </c>
      <c r="J1967">
        <v>24</v>
      </c>
      <c r="K1967">
        <v>32</v>
      </c>
      <c r="L1967" t="e">
        <v>#N/A</v>
      </c>
      <c r="M1967" t="e">
        <v>#N/A</v>
      </c>
      <c r="N1967">
        <v>24</v>
      </c>
      <c r="O1967">
        <v>32</v>
      </c>
      <c r="P1967">
        <v>1.01</v>
      </c>
      <c r="Q1967" s="4">
        <v>11</v>
      </c>
    </row>
    <row r="1968" spans="1:17" x14ac:dyDescent="0.25">
      <c r="A1968">
        <v>307</v>
      </c>
      <c r="B1968" t="s">
        <v>60</v>
      </c>
      <c r="C1968">
        <v>139725</v>
      </c>
      <c r="D1968" t="s">
        <v>3970</v>
      </c>
      <c r="E1968" s="3" t="s">
        <v>4779</v>
      </c>
      <c r="F1968">
        <v>41518</v>
      </c>
      <c r="G1968" t="e">
        <v>#N/A</v>
      </c>
      <c r="H1968" t="s">
        <v>1774</v>
      </c>
      <c r="I1968">
        <v>139725</v>
      </c>
      <c r="J1968">
        <v>34</v>
      </c>
      <c r="K1968">
        <v>34</v>
      </c>
      <c r="L1968">
        <v>12.5</v>
      </c>
      <c r="M1968">
        <v>17.5</v>
      </c>
      <c r="N1968">
        <v>34</v>
      </c>
      <c r="O1968">
        <v>34</v>
      </c>
      <c r="P1968">
        <v>1.1399999999999999</v>
      </c>
      <c r="Q1968" s="4">
        <v>11</v>
      </c>
    </row>
    <row r="1969" spans="1:17" x14ac:dyDescent="0.25">
      <c r="A1969">
        <v>870</v>
      </c>
      <c r="B1969" t="s">
        <v>118</v>
      </c>
      <c r="C1969">
        <v>139728</v>
      </c>
      <c r="D1969" t="s">
        <v>4884</v>
      </c>
      <c r="E1969" s="3" t="s">
        <v>4824</v>
      </c>
      <c r="F1969">
        <v>41519</v>
      </c>
      <c r="G1969" t="e">
        <v>#N/A</v>
      </c>
      <c r="H1969" t="s">
        <v>1457</v>
      </c>
      <c r="I1969">
        <v>139728</v>
      </c>
      <c r="J1969">
        <v>54</v>
      </c>
      <c r="K1969">
        <v>54</v>
      </c>
      <c r="L1969" t="e">
        <v>#N/A</v>
      </c>
      <c r="M1969" t="e">
        <v>#N/A</v>
      </c>
      <c r="N1969">
        <v>54</v>
      </c>
      <c r="O1969">
        <v>54</v>
      </c>
      <c r="P1969">
        <v>0</v>
      </c>
      <c r="Q1969" s="4">
        <v>10</v>
      </c>
    </row>
    <row r="1970" spans="1:17" x14ac:dyDescent="0.25">
      <c r="A1970">
        <v>330</v>
      </c>
      <c r="B1970" t="s">
        <v>29</v>
      </c>
      <c r="C1970">
        <v>139731</v>
      </c>
      <c r="D1970" t="s">
        <v>4885</v>
      </c>
      <c r="E1970" s="3" t="s">
        <v>4822</v>
      </c>
      <c r="F1970">
        <v>41519</v>
      </c>
      <c r="G1970" t="e">
        <v>#N/A</v>
      </c>
      <c r="H1970" t="s">
        <v>1653</v>
      </c>
      <c r="I1970">
        <v>139731</v>
      </c>
      <c r="J1970">
        <v>104</v>
      </c>
      <c r="K1970">
        <v>104</v>
      </c>
      <c r="L1970" t="e">
        <v>#N/A</v>
      </c>
      <c r="M1970" t="e">
        <v>#N/A</v>
      </c>
      <c r="N1970">
        <v>104</v>
      </c>
      <c r="O1970">
        <v>104</v>
      </c>
      <c r="P1970">
        <v>0</v>
      </c>
      <c r="Q1970" s="4">
        <v>10</v>
      </c>
    </row>
    <row r="1971" spans="1:17" x14ac:dyDescent="0.25">
      <c r="A1971">
        <v>935</v>
      </c>
      <c r="B1971" t="s">
        <v>143</v>
      </c>
      <c r="C1971">
        <v>139732</v>
      </c>
      <c r="D1971" t="s">
        <v>4886</v>
      </c>
      <c r="E1971" s="3" t="s">
        <v>4824</v>
      </c>
      <c r="F1971">
        <v>41519</v>
      </c>
      <c r="G1971" t="e">
        <v>#N/A</v>
      </c>
      <c r="H1971" t="s">
        <v>476</v>
      </c>
      <c r="I1971">
        <v>139732</v>
      </c>
      <c r="J1971">
        <v>70</v>
      </c>
      <c r="K1971">
        <v>72</v>
      </c>
      <c r="L1971" t="e">
        <v>#N/A</v>
      </c>
      <c r="M1971" t="e">
        <v>#N/A</v>
      </c>
      <c r="N1971">
        <v>70</v>
      </c>
      <c r="O1971">
        <v>72</v>
      </c>
      <c r="P1971">
        <v>0</v>
      </c>
      <c r="Q1971" s="4">
        <v>10</v>
      </c>
    </row>
    <row r="1972" spans="1:17" x14ac:dyDescent="0.25">
      <c r="A1972">
        <v>926</v>
      </c>
      <c r="B1972" t="s">
        <v>103</v>
      </c>
      <c r="C1972">
        <v>139736</v>
      </c>
      <c r="D1972" t="s">
        <v>3535</v>
      </c>
      <c r="E1972" s="3" t="s">
        <v>4777</v>
      </c>
      <c r="F1972">
        <v>41426</v>
      </c>
      <c r="G1972" t="e">
        <v>#N/A</v>
      </c>
      <c r="H1972" t="s">
        <v>269</v>
      </c>
      <c r="I1972">
        <v>139736</v>
      </c>
      <c r="J1972">
        <v>16</v>
      </c>
      <c r="K1972">
        <v>16</v>
      </c>
      <c r="L1972" t="e">
        <v>#N/A</v>
      </c>
      <c r="M1972" t="e">
        <v>#N/A</v>
      </c>
      <c r="N1972">
        <v>16</v>
      </c>
      <c r="O1972">
        <v>16</v>
      </c>
      <c r="P1972">
        <v>1</v>
      </c>
      <c r="Q1972" s="4">
        <v>11</v>
      </c>
    </row>
    <row r="1973" spans="1:17" x14ac:dyDescent="0.25">
      <c r="A1973">
        <v>908</v>
      </c>
      <c r="B1973" t="s">
        <v>48</v>
      </c>
      <c r="C1973">
        <v>139740</v>
      </c>
      <c r="D1973" t="s">
        <v>4887</v>
      </c>
      <c r="E1973" s="3" t="s">
        <v>4856</v>
      </c>
      <c r="F1973">
        <v>41426</v>
      </c>
      <c r="G1973" t="e">
        <v>#N/A</v>
      </c>
      <c r="H1973" t="s">
        <v>416</v>
      </c>
      <c r="I1973">
        <v>139740</v>
      </c>
      <c r="J1973">
        <v>45</v>
      </c>
      <c r="K1973">
        <v>45</v>
      </c>
      <c r="L1973" t="e">
        <v>#N/A</v>
      </c>
      <c r="M1973" t="e">
        <v>#N/A</v>
      </c>
      <c r="N1973">
        <v>45</v>
      </c>
      <c r="O1973">
        <v>45</v>
      </c>
      <c r="P1973">
        <v>0</v>
      </c>
      <c r="Q1973" s="4">
        <v>10</v>
      </c>
    </row>
    <row r="1974" spans="1:17" x14ac:dyDescent="0.25">
      <c r="A1974">
        <v>908</v>
      </c>
      <c r="B1974" t="s">
        <v>48</v>
      </c>
      <c r="C1974">
        <v>139741</v>
      </c>
      <c r="D1974" t="s">
        <v>4888</v>
      </c>
      <c r="E1974" s="3" t="s">
        <v>4856</v>
      </c>
      <c r="F1974">
        <v>41426</v>
      </c>
      <c r="G1974" t="e">
        <v>#N/A</v>
      </c>
      <c r="H1974" t="s">
        <v>497</v>
      </c>
      <c r="I1974">
        <v>139741</v>
      </c>
      <c r="J1974">
        <v>0</v>
      </c>
      <c r="K1974">
        <v>0</v>
      </c>
      <c r="L1974" t="e">
        <v>#N/A</v>
      </c>
      <c r="M1974" t="e">
        <v>#N/A</v>
      </c>
      <c r="N1974">
        <v>0</v>
      </c>
      <c r="O1974">
        <v>0</v>
      </c>
      <c r="P1974">
        <v>0</v>
      </c>
      <c r="Q1974" s="4">
        <v>10</v>
      </c>
    </row>
    <row r="1975" spans="1:17" x14ac:dyDescent="0.25">
      <c r="A1975">
        <v>330</v>
      </c>
      <c r="B1975" t="s">
        <v>29</v>
      </c>
      <c r="C1975">
        <v>139746</v>
      </c>
      <c r="D1975" t="s">
        <v>4420</v>
      </c>
      <c r="E1975" s="3" t="s">
        <v>4777</v>
      </c>
      <c r="F1975">
        <v>41426</v>
      </c>
      <c r="G1975" t="e">
        <v>#N/A</v>
      </c>
      <c r="H1975" t="s">
        <v>735</v>
      </c>
      <c r="I1975">
        <v>139746</v>
      </c>
      <c r="J1975">
        <v>45</v>
      </c>
      <c r="K1975">
        <v>45</v>
      </c>
      <c r="L1975" t="e">
        <v>#N/A</v>
      </c>
      <c r="M1975" t="e">
        <v>#N/A</v>
      </c>
      <c r="N1975">
        <v>45</v>
      </c>
      <c r="O1975">
        <v>45</v>
      </c>
      <c r="P1975">
        <v>1</v>
      </c>
      <c r="Q1975" s="4">
        <v>11</v>
      </c>
    </row>
    <row r="1976" spans="1:17" x14ac:dyDescent="0.25">
      <c r="A1976">
        <v>908</v>
      </c>
      <c r="B1976" t="s">
        <v>48</v>
      </c>
      <c r="C1976">
        <v>139758</v>
      </c>
      <c r="D1976" t="s">
        <v>4889</v>
      </c>
      <c r="E1976" s="3" t="s">
        <v>4856</v>
      </c>
      <c r="F1976">
        <v>41426</v>
      </c>
      <c r="G1976" t="e">
        <v>#N/A</v>
      </c>
      <c r="H1976" t="s">
        <v>1053</v>
      </c>
      <c r="I1976">
        <v>139758</v>
      </c>
      <c r="J1976">
        <v>65</v>
      </c>
      <c r="K1976">
        <v>65</v>
      </c>
      <c r="L1976" t="e">
        <v>#N/A</v>
      </c>
      <c r="M1976" t="e">
        <v>#N/A</v>
      </c>
      <c r="N1976">
        <v>65</v>
      </c>
      <c r="O1976">
        <v>65</v>
      </c>
      <c r="P1976">
        <v>0</v>
      </c>
      <c r="Q1976" s="4">
        <v>10</v>
      </c>
    </row>
    <row r="1977" spans="1:17" x14ac:dyDescent="0.25">
      <c r="A1977">
        <v>908</v>
      </c>
      <c r="B1977" t="s">
        <v>48</v>
      </c>
      <c r="C1977">
        <v>139759</v>
      </c>
      <c r="D1977" t="s">
        <v>4890</v>
      </c>
      <c r="E1977" s="3" t="s">
        <v>4856</v>
      </c>
      <c r="F1977">
        <v>41426</v>
      </c>
      <c r="G1977" t="e">
        <v>#N/A</v>
      </c>
      <c r="H1977" t="s">
        <v>1060</v>
      </c>
      <c r="I1977">
        <v>139759</v>
      </c>
      <c r="J1977">
        <v>55</v>
      </c>
      <c r="K1977">
        <v>55</v>
      </c>
      <c r="L1977" t="e">
        <v>#N/A</v>
      </c>
      <c r="M1977" t="e">
        <v>#N/A</v>
      </c>
      <c r="N1977">
        <v>55</v>
      </c>
      <c r="O1977">
        <v>55</v>
      </c>
      <c r="P1977">
        <v>0</v>
      </c>
      <c r="Q1977" s="4">
        <v>10</v>
      </c>
    </row>
    <row r="1978" spans="1:17" x14ac:dyDescent="0.25">
      <c r="A1978">
        <v>908</v>
      </c>
      <c r="B1978" t="s">
        <v>48</v>
      </c>
      <c r="C1978">
        <v>139760</v>
      </c>
      <c r="D1978" t="s">
        <v>4891</v>
      </c>
      <c r="E1978" s="3" t="s">
        <v>4856</v>
      </c>
      <c r="F1978">
        <v>41426</v>
      </c>
      <c r="G1978" t="e">
        <v>#N/A</v>
      </c>
      <c r="H1978" t="s">
        <v>1178</v>
      </c>
      <c r="I1978">
        <v>139760</v>
      </c>
      <c r="J1978">
        <v>55</v>
      </c>
      <c r="K1978">
        <v>55</v>
      </c>
      <c r="L1978" t="e">
        <v>#N/A</v>
      </c>
      <c r="M1978" t="e">
        <v>#N/A</v>
      </c>
      <c r="N1978">
        <v>55</v>
      </c>
      <c r="O1978">
        <v>55</v>
      </c>
      <c r="P1978">
        <v>0</v>
      </c>
      <c r="Q1978" s="4">
        <v>10</v>
      </c>
    </row>
    <row r="1979" spans="1:17" x14ac:dyDescent="0.25">
      <c r="A1979">
        <v>908</v>
      </c>
      <c r="B1979" t="s">
        <v>48</v>
      </c>
      <c r="C1979">
        <v>139761</v>
      </c>
      <c r="D1979" t="s">
        <v>4892</v>
      </c>
      <c r="E1979" s="3" t="s">
        <v>4856</v>
      </c>
      <c r="F1979">
        <v>41426</v>
      </c>
      <c r="G1979" t="e">
        <v>#N/A</v>
      </c>
      <c r="H1979" t="s">
        <v>1248</v>
      </c>
      <c r="I1979">
        <v>139761</v>
      </c>
      <c r="J1979">
        <v>30</v>
      </c>
      <c r="K1979">
        <v>30</v>
      </c>
      <c r="L1979" t="e">
        <v>#N/A</v>
      </c>
      <c r="M1979" t="e">
        <v>#N/A</v>
      </c>
      <c r="N1979">
        <v>30</v>
      </c>
      <c r="O1979">
        <v>30</v>
      </c>
      <c r="P1979">
        <v>0</v>
      </c>
      <c r="Q1979" s="4">
        <v>10</v>
      </c>
    </row>
    <row r="1980" spans="1:17" x14ac:dyDescent="0.25">
      <c r="A1980">
        <v>925</v>
      </c>
      <c r="B1980" t="s">
        <v>93</v>
      </c>
      <c r="C1980">
        <v>139774</v>
      </c>
      <c r="D1980" t="s">
        <v>4893</v>
      </c>
      <c r="E1980" s="3" t="s">
        <v>4822</v>
      </c>
      <c r="F1980">
        <v>41519</v>
      </c>
      <c r="G1980" t="e">
        <v>#N/A</v>
      </c>
      <c r="H1980" t="s">
        <v>241</v>
      </c>
      <c r="I1980">
        <v>139774</v>
      </c>
      <c r="J1980">
        <v>48</v>
      </c>
      <c r="K1980">
        <v>50</v>
      </c>
      <c r="L1980" t="e">
        <v>#N/A</v>
      </c>
      <c r="M1980" t="e">
        <v>#N/A</v>
      </c>
      <c r="N1980">
        <v>48</v>
      </c>
      <c r="O1980">
        <v>50</v>
      </c>
      <c r="P1980">
        <v>0</v>
      </c>
      <c r="Q1980" s="4">
        <v>10</v>
      </c>
    </row>
    <row r="1981" spans="1:17" x14ac:dyDescent="0.25">
      <c r="A1981">
        <v>810</v>
      </c>
      <c r="B1981" t="s">
        <v>4548</v>
      </c>
      <c r="C1981">
        <v>139799</v>
      </c>
      <c r="D1981" t="s">
        <v>4558</v>
      </c>
      <c r="E1981" s="3" t="s">
        <v>4700</v>
      </c>
      <c r="F1981">
        <v>41456</v>
      </c>
      <c r="G1981" t="e">
        <v>#N/A</v>
      </c>
      <c r="H1981" t="s">
        <v>1715</v>
      </c>
      <c r="I1981">
        <v>139799</v>
      </c>
      <c r="J1981">
        <v>8</v>
      </c>
      <c r="K1981">
        <v>16</v>
      </c>
      <c r="L1981" t="e">
        <v>#N/A</v>
      </c>
      <c r="M1981" t="e">
        <v>#N/A</v>
      </c>
      <c r="N1981">
        <v>8</v>
      </c>
      <c r="O1981">
        <v>16</v>
      </c>
      <c r="P1981">
        <v>1</v>
      </c>
      <c r="Q1981" s="4">
        <v>11</v>
      </c>
    </row>
    <row r="1982" spans="1:17" x14ac:dyDescent="0.25">
      <c r="A1982">
        <v>881</v>
      </c>
      <c r="B1982" t="s">
        <v>63</v>
      </c>
      <c r="C1982">
        <v>139802</v>
      </c>
      <c r="D1982" t="s">
        <v>3512</v>
      </c>
      <c r="E1982" s="3" t="s">
        <v>4700</v>
      </c>
      <c r="F1982">
        <v>41518</v>
      </c>
      <c r="G1982" t="e">
        <v>#N/A</v>
      </c>
      <c r="H1982" t="s">
        <v>1912</v>
      </c>
      <c r="I1982">
        <v>139802</v>
      </c>
      <c r="J1982" t="e">
        <v>#N/A</v>
      </c>
      <c r="K1982">
        <v>8</v>
      </c>
      <c r="L1982" t="e">
        <v>#N/A</v>
      </c>
      <c r="M1982" t="e">
        <v>#N/A</v>
      </c>
      <c r="N1982">
        <v>0</v>
      </c>
      <c r="O1982">
        <v>8</v>
      </c>
      <c r="P1982">
        <v>1.04</v>
      </c>
      <c r="Q1982" s="4">
        <v>11</v>
      </c>
    </row>
    <row r="1983" spans="1:17" x14ac:dyDescent="0.25">
      <c r="A1983">
        <v>806</v>
      </c>
      <c r="B1983" t="s">
        <v>99</v>
      </c>
      <c r="C1983">
        <v>139823</v>
      </c>
      <c r="D1983" t="s">
        <v>3704</v>
      </c>
      <c r="E1983" s="3" t="s">
        <v>4700</v>
      </c>
      <c r="F1983">
        <v>41518</v>
      </c>
      <c r="G1983" t="e">
        <v>#N/A</v>
      </c>
      <c r="H1983" t="s">
        <v>1132</v>
      </c>
      <c r="I1983">
        <v>139823</v>
      </c>
      <c r="J1983">
        <v>30</v>
      </c>
      <c r="K1983">
        <v>30</v>
      </c>
      <c r="L1983" t="e">
        <v>#N/A</v>
      </c>
      <c r="M1983" t="e">
        <v>#N/A</v>
      </c>
      <c r="N1983">
        <v>30</v>
      </c>
      <c r="O1983">
        <v>30</v>
      </c>
      <c r="P1983">
        <v>1</v>
      </c>
      <c r="Q1983" s="4">
        <v>11</v>
      </c>
    </row>
    <row r="1984" spans="1:17" x14ac:dyDescent="0.25">
      <c r="A1984">
        <v>306</v>
      </c>
      <c r="B1984" t="s">
        <v>50</v>
      </c>
      <c r="C1984">
        <v>139829</v>
      </c>
      <c r="D1984" t="s">
        <v>4894</v>
      </c>
      <c r="E1984" s="3" t="s">
        <v>4822</v>
      </c>
      <c r="F1984">
        <v>41519</v>
      </c>
      <c r="G1984" t="e">
        <v>#N/A</v>
      </c>
      <c r="H1984" t="s">
        <v>748</v>
      </c>
      <c r="I1984">
        <v>139829</v>
      </c>
      <c r="J1984">
        <v>45</v>
      </c>
      <c r="K1984">
        <v>50</v>
      </c>
      <c r="L1984" t="e">
        <v>#N/A</v>
      </c>
      <c r="M1984" t="e">
        <v>#N/A</v>
      </c>
      <c r="N1984">
        <v>45</v>
      </c>
      <c r="O1984">
        <v>50</v>
      </c>
      <c r="P1984">
        <v>0</v>
      </c>
      <c r="Q1984" s="4">
        <v>10</v>
      </c>
    </row>
    <row r="1985" spans="1:17" x14ac:dyDescent="0.25">
      <c r="A1985">
        <v>394</v>
      </c>
      <c r="B1985" t="s">
        <v>144</v>
      </c>
      <c r="C1985">
        <v>139839</v>
      </c>
      <c r="D1985" t="s">
        <v>3734</v>
      </c>
      <c r="E1985" s="3" t="s">
        <v>4777</v>
      </c>
      <c r="F1985">
        <v>41456</v>
      </c>
      <c r="G1985" t="e">
        <v>#N/A</v>
      </c>
      <c r="H1985" t="s">
        <v>328</v>
      </c>
      <c r="I1985">
        <v>139839</v>
      </c>
      <c r="J1985">
        <v>35</v>
      </c>
      <c r="K1985">
        <v>35</v>
      </c>
      <c r="L1985" t="e">
        <v>#N/A</v>
      </c>
      <c r="M1985" t="e">
        <v>#N/A</v>
      </c>
      <c r="N1985">
        <v>35</v>
      </c>
      <c r="O1985">
        <v>35</v>
      </c>
      <c r="P1985">
        <v>1</v>
      </c>
      <c r="Q1985" s="4">
        <v>11</v>
      </c>
    </row>
    <row r="1986" spans="1:17" x14ac:dyDescent="0.25">
      <c r="A1986">
        <v>877</v>
      </c>
      <c r="B1986" t="s">
        <v>158</v>
      </c>
      <c r="C1986">
        <v>139840</v>
      </c>
      <c r="D1986" t="s">
        <v>3874</v>
      </c>
      <c r="E1986" s="3" t="s">
        <v>4777</v>
      </c>
      <c r="F1986">
        <v>41456</v>
      </c>
      <c r="G1986" t="e">
        <v>#N/A</v>
      </c>
      <c r="H1986" t="s">
        <v>1831</v>
      </c>
      <c r="I1986">
        <v>139840</v>
      </c>
      <c r="J1986" t="e">
        <v>#N/A</v>
      </c>
      <c r="K1986">
        <v>16</v>
      </c>
      <c r="L1986" t="e">
        <v>#N/A</v>
      </c>
      <c r="M1986" t="e">
        <v>#N/A</v>
      </c>
      <c r="N1986">
        <v>0</v>
      </c>
      <c r="O1986">
        <v>16</v>
      </c>
      <c r="P1986">
        <v>1</v>
      </c>
      <c r="Q1986" s="4">
        <v>11</v>
      </c>
    </row>
    <row r="1987" spans="1:17" x14ac:dyDescent="0.25">
      <c r="A1987">
        <v>212</v>
      </c>
      <c r="B1987" t="s">
        <v>157</v>
      </c>
      <c r="C1987">
        <v>139842</v>
      </c>
      <c r="D1987" t="s">
        <v>3667</v>
      </c>
      <c r="E1987" s="3" t="s">
        <v>4777</v>
      </c>
      <c r="F1987">
        <v>41456</v>
      </c>
      <c r="G1987" t="e">
        <v>#N/A</v>
      </c>
      <c r="H1987" t="s">
        <v>403</v>
      </c>
      <c r="I1987">
        <v>139842</v>
      </c>
      <c r="J1987">
        <v>12</v>
      </c>
      <c r="K1987">
        <v>12</v>
      </c>
      <c r="L1987" t="e">
        <v>#N/A</v>
      </c>
      <c r="M1987" t="e">
        <v>#N/A</v>
      </c>
      <c r="N1987">
        <v>12</v>
      </c>
      <c r="O1987">
        <v>12</v>
      </c>
      <c r="P1987">
        <v>1.18</v>
      </c>
      <c r="Q1987" s="4">
        <v>11</v>
      </c>
    </row>
    <row r="1988" spans="1:17" x14ac:dyDescent="0.25">
      <c r="A1988">
        <v>855</v>
      </c>
      <c r="B1988" t="s">
        <v>91</v>
      </c>
      <c r="C1988">
        <v>139845</v>
      </c>
      <c r="D1988" t="s">
        <v>3424</v>
      </c>
      <c r="E1988" s="3" t="s">
        <v>4777</v>
      </c>
      <c r="F1988">
        <v>41456</v>
      </c>
      <c r="G1988" t="e">
        <v>#N/A</v>
      </c>
      <c r="H1988" t="s">
        <v>415</v>
      </c>
      <c r="I1988">
        <v>139845</v>
      </c>
      <c r="J1988">
        <v>10</v>
      </c>
      <c r="K1988">
        <v>10</v>
      </c>
      <c r="L1988" t="e">
        <v>#N/A</v>
      </c>
      <c r="M1988" t="e">
        <v>#N/A</v>
      </c>
      <c r="N1988">
        <v>10</v>
      </c>
      <c r="O1988">
        <v>10</v>
      </c>
      <c r="P1988">
        <v>1</v>
      </c>
      <c r="Q1988" s="4">
        <v>11</v>
      </c>
    </row>
    <row r="1989" spans="1:17" x14ac:dyDescent="0.25">
      <c r="A1989">
        <v>872</v>
      </c>
      <c r="B1989" t="s">
        <v>169</v>
      </c>
      <c r="C1989">
        <v>139853</v>
      </c>
      <c r="D1989" t="s">
        <v>4250</v>
      </c>
      <c r="E1989" s="3" t="s">
        <v>4777</v>
      </c>
      <c r="F1989">
        <v>41456</v>
      </c>
      <c r="G1989" t="e">
        <v>#N/A</v>
      </c>
      <c r="H1989" t="s">
        <v>1516</v>
      </c>
      <c r="I1989">
        <v>139853</v>
      </c>
      <c r="J1989">
        <v>3</v>
      </c>
      <c r="K1989">
        <v>3</v>
      </c>
      <c r="L1989" t="e">
        <v>#N/A</v>
      </c>
      <c r="M1989" t="e">
        <v>#N/A</v>
      </c>
      <c r="N1989">
        <v>3</v>
      </c>
      <c r="O1989">
        <v>3</v>
      </c>
      <c r="P1989">
        <v>1.04</v>
      </c>
      <c r="Q1989" s="4">
        <v>11</v>
      </c>
    </row>
    <row r="1990" spans="1:17" x14ac:dyDescent="0.25">
      <c r="A1990">
        <v>373</v>
      </c>
      <c r="B1990" t="s">
        <v>128</v>
      </c>
      <c r="C1990">
        <v>139856</v>
      </c>
      <c r="D1990" t="s">
        <v>4597</v>
      </c>
      <c r="E1990" s="3" t="s">
        <v>4777</v>
      </c>
      <c r="F1990">
        <v>41456</v>
      </c>
      <c r="G1990" t="e">
        <v>#N/A</v>
      </c>
      <c r="H1990" t="s">
        <v>1874</v>
      </c>
      <c r="I1990">
        <v>139856</v>
      </c>
      <c r="J1990" t="e">
        <v>#N/A</v>
      </c>
      <c r="K1990">
        <v>24</v>
      </c>
      <c r="L1990" t="e">
        <v>#N/A</v>
      </c>
      <c r="M1990" t="e">
        <v>#N/A</v>
      </c>
      <c r="N1990">
        <v>0</v>
      </c>
      <c r="O1990">
        <v>24</v>
      </c>
      <c r="P1990">
        <v>1</v>
      </c>
      <c r="Q1990" s="4">
        <v>11</v>
      </c>
    </row>
    <row r="1991" spans="1:17" x14ac:dyDescent="0.25">
      <c r="A1991">
        <v>941</v>
      </c>
      <c r="B1991" t="s">
        <v>161</v>
      </c>
      <c r="C1991">
        <v>139857</v>
      </c>
      <c r="D1991" t="s">
        <v>3466</v>
      </c>
      <c r="E1991" s="3" t="s">
        <v>4777</v>
      </c>
      <c r="F1991">
        <v>41518</v>
      </c>
      <c r="G1991" t="e">
        <v>#N/A</v>
      </c>
      <c r="H1991" t="s">
        <v>1879</v>
      </c>
      <c r="I1991">
        <v>139857</v>
      </c>
      <c r="J1991" t="e">
        <v>#N/A</v>
      </c>
      <c r="K1991">
        <v>30</v>
      </c>
      <c r="L1991" t="e">
        <v>#N/A</v>
      </c>
      <c r="M1991" t="e">
        <v>#N/A</v>
      </c>
      <c r="N1991">
        <v>0</v>
      </c>
      <c r="O1991">
        <v>30</v>
      </c>
      <c r="P1991">
        <v>1</v>
      </c>
      <c r="Q1991" s="4">
        <v>11</v>
      </c>
    </row>
    <row r="1992" spans="1:17" x14ac:dyDescent="0.25">
      <c r="A1992">
        <v>313</v>
      </c>
      <c r="B1992" t="s">
        <v>78</v>
      </c>
      <c r="C1992">
        <v>139869</v>
      </c>
      <c r="D1992" t="s">
        <v>4021</v>
      </c>
      <c r="E1992" s="3" t="s">
        <v>4777</v>
      </c>
      <c r="F1992">
        <v>41456</v>
      </c>
      <c r="G1992" t="e">
        <v>#N/A</v>
      </c>
      <c r="H1992" t="s">
        <v>1075</v>
      </c>
      <c r="I1992">
        <v>139869</v>
      </c>
      <c r="J1992">
        <v>12</v>
      </c>
      <c r="K1992">
        <v>12</v>
      </c>
      <c r="L1992" t="e">
        <v>#N/A</v>
      </c>
      <c r="M1992" t="e">
        <v>#N/A</v>
      </c>
      <c r="N1992">
        <v>12</v>
      </c>
      <c r="O1992">
        <v>12</v>
      </c>
      <c r="P1992">
        <v>1.1000000000000001</v>
      </c>
      <c r="Q1992" s="4">
        <v>11</v>
      </c>
    </row>
    <row r="1993" spans="1:17" x14ac:dyDescent="0.25">
      <c r="A1993">
        <v>881</v>
      </c>
      <c r="B1993" t="s">
        <v>63</v>
      </c>
      <c r="C1993">
        <v>139871</v>
      </c>
      <c r="D1993" t="s">
        <v>3518</v>
      </c>
      <c r="E1993" s="3" t="s">
        <v>4777</v>
      </c>
      <c r="F1993">
        <v>41456</v>
      </c>
      <c r="G1993" t="e">
        <v>#N/A</v>
      </c>
      <c r="H1993" t="s">
        <v>1964</v>
      </c>
      <c r="I1993">
        <v>139871</v>
      </c>
      <c r="J1993">
        <v>10</v>
      </c>
      <c r="K1993">
        <v>10</v>
      </c>
      <c r="L1993" t="e">
        <v>#N/A</v>
      </c>
      <c r="M1993" t="e">
        <v>#N/A</v>
      </c>
      <c r="N1993">
        <v>10</v>
      </c>
      <c r="O1993">
        <v>10</v>
      </c>
      <c r="P1993">
        <v>1</v>
      </c>
      <c r="Q1993" s="4">
        <v>11</v>
      </c>
    </row>
    <row r="1994" spans="1:17" x14ac:dyDescent="0.25">
      <c r="A1994">
        <v>313</v>
      </c>
      <c r="B1994" t="s">
        <v>78</v>
      </c>
      <c r="C1994">
        <v>139889</v>
      </c>
      <c r="D1994" t="s">
        <v>4024</v>
      </c>
      <c r="E1994" s="3" t="s">
        <v>4777</v>
      </c>
      <c r="F1994">
        <v>41456</v>
      </c>
      <c r="G1994" t="e">
        <v>#N/A</v>
      </c>
      <c r="H1994" t="s">
        <v>1748</v>
      </c>
      <c r="I1994">
        <v>139889</v>
      </c>
      <c r="J1994">
        <v>10</v>
      </c>
      <c r="K1994">
        <v>10</v>
      </c>
      <c r="L1994" t="e">
        <v>#N/A</v>
      </c>
      <c r="M1994" t="e">
        <v>#N/A</v>
      </c>
      <c r="N1994">
        <v>10</v>
      </c>
      <c r="O1994">
        <v>10</v>
      </c>
      <c r="P1994">
        <v>1.1000000000000001</v>
      </c>
      <c r="Q1994" s="4">
        <v>11</v>
      </c>
    </row>
    <row r="1995" spans="1:17" x14ac:dyDescent="0.25">
      <c r="A1995">
        <v>213</v>
      </c>
      <c r="B1995" t="s">
        <v>163</v>
      </c>
      <c r="C1995">
        <v>139898</v>
      </c>
      <c r="D1995" t="s">
        <v>3676</v>
      </c>
      <c r="E1995" s="3" t="s">
        <v>4779</v>
      </c>
      <c r="F1995">
        <v>41518</v>
      </c>
      <c r="G1995" t="e">
        <v>#N/A</v>
      </c>
      <c r="H1995" t="s">
        <v>1911</v>
      </c>
      <c r="I1995">
        <v>139898</v>
      </c>
      <c r="J1995" t="e">
        <v>#N/A</v>
      </c>
      <c r="K1995">
        <v>7</v>
      </c>
      <c r="L1995" t="e">
        <v>#N/A</v>
      </c>
      <c r="M1995" t="e">
        <v>#N/A</v>
      </c>
      <c r="N1995">
        <v>0</v>
      </c>
      <c r="O1995">
        <v>7</v>
      </c>
      <c r="P1995">
        <v>1.18</v>
      </c>
      <c r="Q1995" s="4">
        <v>11</v>
      </c>
    </row>
    <row r="1996" spans="1:17" x14ac:dyDescent="0.25">
      <c r="A1996">
        <v>882</v>
      </c>
      <c r="B1996" t="s">
        <v>3572</v>
      </c>
      <c r="C1996">
        <v>139903</v>
      </c>
      <c r="D1996" t="s">
        <v>4895</v>
      </c>
      <c r="E1996" s="3" t="s">
        <v>4822</v>
      </c>
      <c r="F1996">
        <v>41519</v>
      </c>
      <c r="G1996" t="e">
        <v>#N/A</v>
      </c>
      <c r="H1996" t="s">
        <v>1341</v>
      </c>
      <c r="I1996">
        <v>139903</v>
      </c>
      <c r="J1996">
        <v>65</v>
      </c>
      <c r="K1996">
        <v>85</v>
      </c>
      <c r="L1996" t="e">
        <v>#N/A</v>
      </c>
      <c r="M1996" t="e">
        <v>#N/A</v>
      </c>
      <c r="N1996">
        <v>65</v>
      </c>
      <c r="O1996">
        <v>85</v>
      </c>
      <c r="P1996">
        <v>0</v>
      </c>
      <c r="Q1996" s="4">
        <v>10</v>
      </c>
    </row>
    <row r="1997" spans="1:17" x14ac:dyDescent="0.25">
      <c r="A1997">
        <v>331</v>
      </c>
      <c r="B1997" t="s">
        <v>49</v>
      </c>
      <c r="C1997">
        <v>139911</v>
      </c>
      <c r="D1997" t="s">
        <v>4896</v>
      </c>
      <c r="E1997" s="3" t="s">
        <v>4820</v>
      </c>
      <c r="F1997">
        <v>41518</v>
      </c>
      <c r="G1997" t="e">
        <v>#N/A</v>
      </c>
      <c r="H1997" t="s">
        <v>876</v>
      </c>
      <c r="I1997">
        <v>139911</v>
      </c>
      <c r="J1997">
        <v>100</v>
      </c>
      <c r="K1997">
        <v>100</v>
      </c>
      <c r="L1997" t="e">
        <v>#N/A</v>
      </c>
      <c r="M1997" t="e">
        <v>#N/A</v>
      </c>
      <c r="N1997">
        <v>100</v>
      </c>
      <c r="O1997">
        <v>100</v>
      </c>
      <c r="P1997">
        <v>0</v>
      </c>
      <c r="Q1997" s="4">
        <v>10</v>
      </c>
    </row>
    <row r="1998" spans="1:17" x14ac:dyDescent="0.25">
      <c r="A1998">
        <v>382</v>
      </c>
      <c r="B1998" t="s">
        <v>85</v>
      </c>
      <c r="C1998">
        <v>139912</v>
      </c>
      <c r="D1998" t="s">
        <v>2589</v>
      </c>
      <c r="E1998" s="3" t="s">
        <v>4680</v>
      </c>
      <c r="F1998">
        <v>41730</v>
      </c>
      <c r="G1998" t="e">
        <v>#N/A</v>
      </c>
      <c r="H1998" t="s">
        <v>2589</v>
      </c>
      <c r="I1998">
        <v>139912</v>
      </c>
      <c r="J1998" t="e">
        <v>#N/A</v>
      </c>
      <c r="K1998" t="e">
        <v>#N/A</v>
      </c>
      <c r="L1998">
        <v>5</v>
      </c>
      <c r="M1998">
        <v>7</v>
      </c>
      <c r="N1998">
        <v>5</v>
      </c>
      <c r="O1998">
        <v>7</v>
      </c>
      <c r="P1998">
        <v>1</v>
      </c>
      <c r="Q1998" s="4">
        <v>11</v>
      </c>
    </row>
    <row r="1999" spans="1:17" x14ac:dyDescent="0.25">
      <c r="A1999">
        <v>333</v>
      </c>
      <c r="B1999" t="s">
        <v>126</v>
      </c>
      <c r="C1999">
        <v>139918</v>
      </c>
      <c r="D1999" t="s">
        <v>4460</v>
      </c>
      <c r="E1999" s="3" t="s">
        <v>4700</v>
      </c>
      <c r="F1999">
        <v>41579</v>
      </c>
      <c r="G1999" t="e">
        <v>#N/A</v>
      </c>
      <c r="H1999" t="s">
        <v>1785</v>
      </c>
      <c r="I1999">
        <v>139918</v>
      </c>
      <c r="J1999">
        <v>34</v>
      </c>
      <c r="K1999">
        <v>34</v>
      </c>
      <c r="L1999" t="e">
        <v>#N/A</v>
      </c>
      <c r="M1999" t="e">
        <v>#N/A</v>
      </c>
      <c r="N1999">
        <v>34</v>
      </c>
      <c r="O1999">
        <v>34</v>
      </c>
      <c r="P1999">
        <v>1</v>
      </c>
      <c r="Q1999" s="4">
        <v>11</v>
      </c>
    </row>
    <row r="2000" spans="1:17" x14ac:dyDescent="0.25">
      <c r="A2000">
        <v>310</v>
      </c>
      <c r="B2000" t="s">
        <v>72</v>
      </c>
      <c r="C2000">
        <v>139925</v>
      </c>
      <c r="D2000" t="s">
        <v>4897</v>
      </c>
      <c r="E2000" s="3" t="s">
        <v>4822</v>
      </c>
      <c r="F2000">
        <v>41519</v>
      </c>
      <c r="G2000" t="e">
        <v>#N/A</v>
      </c>
      <c r="H2000" t="s">
        <v>1543</v>
      </c>
      <c r="I2000">
        <v>139925</v>
      </c>
      <c r="J2000">
        <v>83</v>
      </c>
      <c r="K2000">
        <v>83</v>
      </c>
      <c r="L2000" t="e">
        <v>#N/A</v>
      </c>
      <c r="M2000" t="e">
        <v>#N/A</v>
      </c>
      <c r="N2000">
        <v>83</v>
      </c>
      <c r="O2000">
        <v>83</v>
      </c>
      <c r="P2000">
        <v>0</v>
      </c>
      <c r="Q2000" s="4">
        <v>10</v>
      </c>
    </row>
    <row r="2001" spans="1:17" x14ac:dyDescent="0.25">
      <c r="A2001">
        <v>807</v>
      </c>
      <c r="B2001" t="s">
        <v>120</v>
      </c>
      <c r="C2001">
        <v>139931</v>
      </c>
      <c r="D2001" t="s">
        <v>3724</v>
      </c>
      <c r="E2001" s="3" t="s">
        <v>4700</v>
      </c>
      <c r="F2001">
        <v>41518</v>
      </c>
      <c r="G2001" t="e">
        <v>#N/A</v>
      </c>
      <c r="H2001" t="s">
        <v>572</v>
      </c>
      <c r="I2001">
        <v>139931</v>
      </c>
      <c r="J2001">
        <v>40</v>
      </c>
      <c r="K2001">
        <v>49</v>
      </c>
      <c r="L2001" t="e">
        <v>#N/A</v>
      </c>
      <c r="M2001" t="e">
        <v>#N/A</v>
      </c>
      <c r="N2001">
        <v>40</v>
      </c>
      <c r="O2001">
        <v>49</v>
      </c>
      <c r="P2001">
        <v>1</v>
      </c>
      <c r="Q2001" s="4">
        <v>11</v>
      </c>
    </row>
    <row r="2002" spans="1:17" x14ac:dyDescent="0.25">
      <c r="A2002">
        <v>937</v>
      </c>
      <c r="B2002" t="s">
        <v>159</v>
      </c>
      <c r="C2002">
        <v>139936</v>
      </c>
      <c r="D2002" t="s">
        <v>4490</v>
      </c>
      <c r="E2002" s="3" t="s">
        <v>4700</v>
      </c>
      <c r="F2002">
        <v>41518</v>
      </c>
      <c r="G2002" t="e">
        <v>#N/A</v>
      </c>
      <c r="H2002" t="s">
        <v>1051</v>
      </c>
      <c r="I2002">
        <v>139936</v>
      </c>
      <c r="J2002">
        <v>2</v>
      </c>
      <c r="K2002">
        <v>13</v>
      </c>
      <c r="L2002" t="e">
        <v>#N/A</v>
      </c>
      <c r="M2002" t="e">
        <v>#N/A</v>
      </c>
      <c r="N2002">
        <v>2</v>
      </c>
      <c r="O2002">
        <v>13</v>
      </c>
      <c r="P2002">
        <v>1.01</v>
      </c>
      <c r="Q2002" s="4">
        <v>11</v>
      </c>
    </row>
    <row r="2003" spans="1:17" x14ac:dyDescent="0.25">
      <c r="A2003">
        <v>936</v>
      </c>
      <c r="B2003" t="s">
        <v>145</v>
      </c>
      <c r="C2003">
        <v>139948</v>
      </c>
      <c r="D2003" t="s">
        <v>4216</v>
      </c>
      <c r="E2003" s="3" t="s">
        <v>4700</v>
      </c>
      <c r="F2003">
        <v>41518</v>
      </c>
      <c r="G2003" t="e">
        <v>#N/A</v>
      </c>
      <c r="H2003" t="s">
        <v>846</v>
      </c>
      <c r="I2003">
        <v>139948</v>
      </c>
      <c r="J2003">
        <v>9</v>
      </c>
      <c r="K2003">
        <v>6</v>
      </c>
      <c r="L2003" t="e">
        <v>#N/A</v>
      </c>
      <c r="M2003" t="e">
        <v>#N/A</v>
      </c>
      <c r="N2003">
        <v>9</v>
      </c>
      <c r="O2003">
        <v>6</v>
      </c>
      <c r="P2003">
        <v>1.06</v>
      </c>
      <c r="Q2003" s="4">
        <v>11</v>
      </c>
    </row>
    <row r="2004" spans="1:17" x14ac:dyDescent="0.25">
      <c r="A2004">
        <v>936</v>
      </c>
      <c r="B2004" t="s">
        <v>145</v>
      </c>
      <c r="C2004">
        <v>139951</v>
      </c>
      <c r="D2004" t="s">
        <v>4221</v>
      </c>
      <c r="E2004" s="3" t="s">
        <v>4700</v>
      </c>
      <c r="F2004">
        <v>41609</v>
      </c>
      <c r="G2004" t="e">
        <v>#N/A</v>
      </c>
      <c r="H2004" t="s">
        <v>1220</v>
      </c>
      <c r="I2004">
        <v>139951</v>
      </c>
      <c r="J2004">
        <v>20</v>
      </c>
      <c r="K2004">
        <v>20</v>
      </c>
      <c r="L2004" t="e">
        <v>#N/A</v>
      </c>
      <c r="M2004" t="e">
        <v>#N/A</v>
      </c>
      <c r="N2004">
        <v>20</v>
      </c>
      <c r="O2004">
        <v>20</v>
      </c>
      <c r="P2004">
        <v>1.06</v>
      </c>
      <c r="Q2004" s="4">
        <v>11</v>
      </c>
    </row>
    <row r="2005" spans="1:17" x14ac:dyDescent="0.25">
      <c r="A2005">
        <v>940</v>
      </c>
      <c r="B2005" t="s">
        <v>106</v>
      </c>
      <c r="C2005">
        <v>139957</v>
      </c>
      <c r="D2005" t="s">
        <v>3441</v>
      </c>
      <c r="E2005" s="3" t="s">
        <v>4700</v>
      </c>
      <c r="F2005">
        <v>41518</v>
      </c>
      <c r="G2005" t="e">
        <v>#N/A</v>
      </c>
      <c r="H2005" t="s">
        <v>885</v>
      </c>
      <c r="I2005">
        <v>139957</v>
      </c>
      <c r="J2005">
        <v>14</v>
      </c>
      <c r="K2005">
        <v>14</v>
      </c>
      <c r="L2005" t="e">
        <v>#N/A</v>
      </c>
      <c r="M2005" t="e">
        <v>#N/A</v>
      </c>
      <c r="N2005">
        <v>14</v>
      </c>
      <c r="O2005">
        <v>14</v>
      </c>
      <c r="P2005">
        <v>1</v>
      </c>
      <c r="Q2005" s="4">
        <v>11</v>
      </c>
    </row>
    <row r="2006" spans="1:17" x14ac:dyDescent="0.25">
      <c r="A2006">
        <v>851</v>
      </c>
      <c r="B2006" t="s">
        <v>117</v>
      </c>
      <c r="C2006">
        <v>139967</v>
      </c>
      <c r="D2006" t="s">
        <v>4898</v>
      </c>
      <c r="E2006" s="3" t="s">
        <v>4820</v>
      </c>
      <c r="F2006">
        <v>41609</v>
      </c>
      <c r="G2006" t="e">
        <v>#N/A</v>
      </c>
      <c r="H2006" t="s">
        <v>486</v>
      </c>
      <c r="I2006">
        <v>139967</v>
      </c>
      <c r="J2006">
        <v>216</v>
      </c>
      <c r="K2006">
        <v>216</v>
      </c>
      <c r="L2006" t="e">
        <v>#N/A</v>
      </c>
      <c r="M2006" t="e">
        <v>#N/A</v>
      </c>
      <c r="N2006">
        <v>216</v>
      </c>
      <c r="O2006">
        <v>216</v>
      </c>
      <c r="P2006">
        <v>0</v>
      </c>
      <c r="Q2006" s="4">
        <v>10</v>
      </c>
    </row>
    <row r="2007" spans="1:17" x14ac:dyDescent="0.25">
      <c r="A2007">
        <v>868</v>
      </c>
      <c r="B2007" t="s">
        <v>167</v>
      </c>
      <c r="C2007">
        <v>139971</v>
      </c>
      <c r="D2007" t="s">
        <v>5920</v>
      </c>
      <c r="E2007" s="3" t="s">
        <v>4779</v>
      </c>
      <c r="F2007">
        <v>41883</v>
      </c>
      <c r="G2007" t="e">
        <v>#N/A</v>
      </c>
      <c r="H2007" t="s">
        <v>5921</v>
      </c>
      <c r="I2007">
        <v>139971</v>
      </c>
      <c r="J2007">
        <v>2</v>
      </c>
      <c r="K2007">
        <v>1</v>
      </c>
      <c r="L2007" t="e">
        <v>#N/A</v>
      </c>
      <c r="M2007" t="e">
        <v>#N/A</v>
      </c>
      <c r="N2007">
        <v>2</v>
      </c>
      <c r="O2007">
        <v>1</v>
      </c>
      <c r="P2007">
        <v>1.06</v>
      </c>
      <c r="Q2007" s="4">
        <v>11</v>
      </c>
    </row>
    <row r="2008" spans="1:17" x14ac:dyDescent="0.25">
      <c r="A2008">
        <v>808</v>
      </c>
      <c r="B2008" t="s">
        <v>141</v>
      </c>
      <c r="C2008">
        <v>139974</v>
      </c>
      <c r="D2008" t="s">
        <v>4899</v>
      </c>
      <c r="E2008" s="3" t="s">
        <v>4783</v>
      </c>
      <c r="F2008">
        <v>41487</v>
      </c>
      <c r="G2008" t="e">
        <v>#N/A</v>
      </c>
      <c r="H2008" t="s">
        <v>230</v>
      </c>
      <c r="I2008">
        <v>139974</v>
      </c>
      <c r="J2008">
        <v>357</v>
      </c>
      <c r="K2008">
        <v>357</v>
      </c>
      <c r="L2008" t="e">
        <v>#N/A</v>
      </c>
      <c r="M2008" t="e">
        <v>#N/A</v>
      </c>
      <c r="N2008">
        <v>357</v>
      </c>
      <c r="O2008">
        <v>357</v>
      </c>
      <c r="P2008">
        <v>0</v>
      </c>
      <c r="Q2008" s="4">
        <v>10</v>
      </c>
    </row>
    <row r="2009" spans="1:17" x14ac:dyDescent="0.25">
      <c r="A2009">
        <v>380</v>
      </c>
      <c r="B2009" t="s">
        <v>35</v>
      </c>
      <c r="C2009">
        <v>139975</v>
      </c>
      <c r="D2009" t="s">
        <v>4516</v>
      </c>
      <c r="E2009" s="3" t="s">
        <v>4777</v>
      </c>
      <c r="F2009">
        <v>41487</v>
      </c>
      <c r="G2009" t="e">
        <v>#N/A</v>
      </c>
      <c r="H2009" t="s">
        <v>313</v>
      </c>
      <c r="I2009">
        <v>139975</v>
      </c>
      <c r="J2009">
        <v>7</v>
      </c>
      <c r="K2009">
        <v>7</v>
      </c>
      <c r="L2009" t="e">
        <v>#N/A</v>
      </c>
      <c r="M2009" t="e">
        <v>#N/A</v>
      </c>
      <c r="N2009">
        <v>7</v>
      </c>
      <c r="O2009">
        <v>7</v>
      </c>
      <c r="P2009">
        <v>1</v>
      </c>
      <c r="Q2009" s="4">
        <v>11</v>
      </c>
    </row>
    <row r="2010" spans="1:17" x14ac:dyDescent="0.25">
      <c r="A2010">
        <v>805</v>
      </c>
      <c r="B2010" t="s">
        <v>73</v>
      </c>
      <c r="C2010">
        <v>139976</v>
      </c>
      <c r="D2010" t="s">
        <v>4900</v>
      </c>
      <c r="E2010" s="3" t="s">
        <v>4783</v>
      </c>
      <c r="F2010">
        <v>41487</v>
      </c>
      <c r="G2010" t="e">
        <v>#N/A</v>
      </c>
      <c r="H2010" t="s">
        <v>436</v>
      </c>
      <c r="I2010">
        <v>139976</v>
      </c>
      <c r="J2010">
        <v>180</v>
      </c>
      <c r="K2010">
        <v>180</v>
      </c>
      <c r="L2010" t="e">
        <v>#N/A</v>
      </c>
      <c r="M2010" t="e">
        <v>#N/A</v>
      </c>
      <c r="N2010">
        <v>180</v>
      </c>
      <c r="O2010">
        <v>180</v>
      </c>
      <c r="P2010">
        <v>0</v>
      </c>
      <c r="Q2010" s="4">
        <v>10</v>
      </c>
    </row>
    <row r="2011" spans="1:17" x14ac:dyDescent="0.25">
      <c r="A2011">
        <v>380</v>
      </c>
      <c r="B2011" t="s">
        <v>35</v>
      </c>
      <c r="C2011">
        <v>139977</v>
      </c>
      <c r="D2011" t="s">
        <v>4901</v>
      </c>
      <c r="E2011" s="3" t="s">
        <v>4783</v>
      </c>
      <c r="F2011">
        <v>41487</v>
      </c>
      <c r="G2011" t="e">
        <v>#N/A</v>
      </c>
      <c r="H2011" t="s">
        <v>766</v>
      </c>
      <c r="I2011">
        <v>139977</v>
      </c>
      <c r="J2011">
        <v>144</v>
      </c>
      <c r="K2011">
        <v>144</v>
      </c>
      <c r="L2011" t="e">
        <v>#N/A</v>
      </c>
      <c r="M2011" t="e">
        <v>#N/A</v>
      </c>
      <c r="N2011">
        <v>144</v>
      </c>
      <c r="O2011">
        <v>144</v>
      </c>
      <c r="P2011">
        <v>0</v>
      </c>
      <c r="Q2011" s="4">
        <v>10</v>
      </c>
    </row>
    <row r="2012" spans="1:17" x14ac:dyDescent="0.25">
      <c r="A2012">
        <v>380</v>
      </c>
      <c r="B2012" t="s">
        <v>35</v>
      </c>
      <c r="C2012">
        <v>139978</v>
      </c>
      <c r="D2012" t="s">
        <v>4902</v>
      </c>
      <c r="E2012" s="3" t="s">
        <v>4783</v>
      </c>
      <c r="F2012">
        <v>41487</v>
      </c>
      <c r="G2012" t="e">
        <v>#N/A</v>
      </c>
      <c r="H2012" t="s">
        <v>510</v>
      </c>
      <c r="I2012">
        <v>139978</v>
      </c>
      <c r="J2012">
        <v>360</v>
      </c>
      <c r="K2012">
        <v>360</v>
      </c>
      <c r="L2012" t="e">
        <v>#N/A</v>
      </c>
      <c r="M2012" t="e">
        <v>#N/A</v>
      </c>
      <c r="N2012">
        <v>360</v>
      </c>
      <c r="O2012">
        <v>360</v>
      </c>
      <c r="P2012">
        <v>0</v>
      </c>
      <c r="Q2012" s="4">
        <v>10</v>
      </c>
    </row>
    <row r="2013" spans="1:17" x14ac:dyDescent="0.25">
      <c r="A2013">
        <v>936</v>
      </c>
      <c r="B2013" t="s">
        <v>145</v>
      </c>
      <c r="C2013">
        <v>139993</v>
      </c>
      <c r="D2013" t="s">
        <v>4235</v>
      </c>
      <c r="E2013" s="3" t="s">
        <v>4777</v>
      </c>
      <c r="F2013">
        <v>41487</v>
      </c>
      <c r="G2013" t="e">
        <v>#N/A</v>
      </c>
      <c r="H2013" t="s">
        <v>1786</v>
      </c>
      <c r="I2013">
        <v>139993</v>
      </c>
      <c r="J2013">
        <v>13</v>
      </c>
      <c r="K2013">
        <v>13</v>
      </c>
      <c r="L2013" t="e">
        <v>#N/A</v>
      </c>
      <c r="M2013" t="e">
        <v>#N/A</v>
      </c>
      <c r="N2013">
        <v>13</v>
      </c>
      <c r="O2013">
        <v>13</v>
      </c>
      <c r="P2013">
        <v>1.06</v>
      </c>
      <c r="Q2013" s="4">
        <v>11</v>
      </c>
    </row>
    <row r="2014" spans="1:17" x14ac:dyDescent="0.25">
      <c r="A2014">
        <v>380</v>
      </c>
      <c r="B2014" t="s">
        <v>35</v>
      </c>
      <c r="C2014">
        <v>139995</v>
      </c>
      <c r="D2014" t="s">
        <v>4532</v>
      </c>
      <c r="E2014" s="3" t="s">
        <v>4700</v>
      </c>
      <c r="F2014">
        <v>41518</v>
      </c>
      <c r="G2014" t="e">
        <v>#N/A</v>
      </c>
      <c r="H2014" t="s">
        <v>1103</v>
      </c>
      <c r="I2014">
        <v>139995</v>
      </c>
      <c r="J2014">
        <v>16</v>
      </c>
      <c r="K2014">
        <v>16</v>
      </c>
      <c r="L2014" t="e">
        <v>#N/A</v>
      </c>
      <c r="M2014" t="e">
        <v>#N/A</v>
      </c>
      <c r="N2014">
        <v>16</v>
      </c>
      <c r="O2014">
        <v>16</v>
      </c>
      <c r="P2014">
        <v>1</v>
      </c>
      <c r="Q2014" s="4">
        <v>11</v>
      </c>
    </row>
    <row r="2015" spans="1:17" x14ac:dyDescent="0.25">
      <c r="A2015">
        <v>883</v>
      </c>
      <c r="B2015" t="s">
        <v>150</v>
      </c>
      <c r="C2015">
        <v>140013</v>
      </c>
      <c r="D2015" t="s">
        <v>3611</v>
      </c>
      <c r="E2015" s="3" t="s">
        <v>4700</v>
      </c>
      <c r="F2015">
        <v>41548</v>
      </c>
      <c r="G2015" t="e">
        <v>#N/A</v>
      </c>
      <c r="H2015" t="s">
        <v>1897</v>
      </c>
      <c r="I2015">
        <v>140013</v>
      </c>
      <c r="J2015">
        <v>20</v>
      </c>
      <c r="K2015">
        <v>20</v>
      </c>
      <c r="L2015" t="e">
        <v>#N/A</v>
      </c>
      <c r="M2015" t="e">
        <v>#N/A</v>
      </c>
      <c r="N2015">
        <v>20</v>
      </c>
      <c r="O2015">
        <v>20</v>
      </c>
      <c r="P2015">
        <v>1.04</v>
      </c>
      <c r="Q2015" s="4">
        <v>11</v>
      </c>
    </row>
    <row r="2016" spans="1:17" x14ac:dyDescent="0.25">
      <c r="A2016">
        <v>306</v>
      </c>
      <c r="B2016" t="s">
        <v>50</v>
      </c>
      <c r="C2016">
        <v>140045</v>
      </c>
      <c r="D2016" t="s">
        <v>3965</v>
      </c>
      <c r="E2016" s="3" t="s">
        <v>4700</v>
      </c>
      <c r="F2016">
        <v>41579</v>
      </c>
      <c r="G2016" t="e">
        <v>#N/A</v>
      </c>
      <c r="H2016" t="s">
        <v>5537</v>
      </c>
      <c r="I2016">
        <v>140045</v>
      </c>
      <c r="J2016" t="e">
        <v>#N/A</v>
      </c>
      <c r="K2016">
        <v>14</v>
      </c>
      <c r="L2016" t="e">
        <v>#N/A</v>
      </c>
      <c r="M2016" t="e">
        <v>#N/A</v>
      </c>
      <c r="N2016">
        <v>0</v>
      </c>
      <c r="O2016">
        <v>14</v>
      </c>
      <c r="P2016">
        <v>1.08</v>
      </c>
      <c r="Q2016" s="4">
        <v>11</v>
      </c>
    </row>
    <row r="2017" spans="1:17" x14ac:dyDescent="0.25">
      <c r="A2017">
        <v>935</v>
      </c>
      <c r="B2017" t="s">
        <v>143</v>
      </c>
      <c r="C2017">
        <v>140047</v>
      </c>
      <c r="D2017" t="s">
        <v>3592</v>
      </c>
      <c r="E2017" s="3" t="s">
        <v>4779</v>
      </c>
      <c r="F2017">
        <v>41883</v>
      </c>
      <c r="G2017" t="e">
        <v>#N/A</v>
      </c>
      <c r="H2017" t="s">
        <v>834</v>
      </c>
      <c r="I2017">
        <v>140047</v>
      </c>
      <c r="J2017">
        <v>20</v>
      </c>
      <c r="K2017">
        <v>20</v>
      </c>
      <c r="L2017" t="e">
        <v>#N/A</v>
      </c>
      <c r="M2017" t="e">
        <v>#N/A</v>
      </c>
      <c r="N2017">
        <v>20</v>
      </c>
      <c r="O2017">
        <v>20</v>
      </c>
      <c r="P2017">
        <v>1</v>
      </c>
      <c r="Q2017" s="4">
        <v>11</v>
      </c>
    </row>
    <row r="2018" spans="1:17" x14ac:dyDescent="0.25">
      <c r="A2018">
        <v>211</v>
      </c>
      <c r="B2018" t="s">
        <v>152</v>
      </c>
      <c r="C2018">
        <v>140064</v>
      </c>
      <c r="D2018" t="s">
        <v>3659</v>
      </c>
      <c r="E2018" s="3" t="s">
        <v>4777</v>
      </c>
      <c r="F2018">
        <v>41518</v>
      </c>
      <c r="G2018" t="e">
        <v>#N/A</v>
      </c>
      <c r="H2018" t="s">
        <v>541</v>
      </c>
      <c r="I2018">
        <v>140064</v>
      </c>
      <c r="J2018">
        <v>30</v>
      </c>
      <c r="K2018">
        <v>30</v>
      </c>
      <c r="L2018" t="e">
        <v>#N/A</v>
      </c>
      <c r="M2018" t="e">
        <v>#N/A</v>
      </c>
      <c r="N2018">
        <v>30</v>
      </c>
      <c r="O2018">
        <v>30</v>
      </c>
      <c r="P2018">
        <v>1.18</v>
      </c>
      <c r="Q2018" s="4">
        <v>11</v>
      </c>
    </row>
    <row r="2019" spans="1:17" x14ac:dyDescent="0.25">
      <c r="A2019">
        <v>839</v>
      </c>
      <c r="B2019" t="s">
        <v>33</v>
      </c>
      <c r="C2019">
        <v>140067</v>
      </c>
      <c r="D2019" t="s">
        <v>4903</v>
      </c>
      <c r="E2019" s="3" t="s">
        <v>4783</v>
      </c>
      <c r="F2019">
        <v>41518</v>
      </c>
      <c r="G2019" t="e">
        <v>#N/A</v>
      </c>
      <c r="H2019" t="s">
        <v>937</v>
      </c>
      <c r="I2019">
        <v>140067</v>
      </c>
      <c r="J2019">
        <v>129</v>
      </c>
      <c r="K2019">
        <v>129</v>
      </c>
      <c r="L2019" t="e">
        <v>#N/A</v>
      </c>
      <c r="M2019" t="e">
        <v>#N/A</v>
      </c>
      <c r="N2019">
        <v>129</v>
      </c>
      <c r="O2019">
        <v>129</v>
      </c>
      <c r="P2019">
        <v>0</v>
      </c>
      <c r="Q2019" s="4">
        <v>10</v>
      </c>
    </row>
    <row r="2020" spans="1:17" x14ac:dyDescent="0.25">
      <c r="A2020">
        <v>850</v>
      </c>
      <c r="B2020" t="s">
        <v>70</v>
      </c>
      <c r="C2020">
        <v>140069</v>
      </c>
      <c r="D2020" t="s">
        <v>4098</v>
      </c>
      <c r="E2020" s="3" t="s">
        <v>4777</v>
      </c>
      <c r="F2020">
        <v>41518</v>
      </c>
      <c r="G2020" t="e">
        <v>#N/A</v>
      </c>
      <c r="H2020" t="s">
        <v>642</v>
      </c>
      <c r="I2020">
        <v>140069</v>
      </c>
      <c r="J2020">
        <v>6</v>
      </c>
      <c r="K2020">
        <v>6</v>
      </c>
      <c r="L2020" t="e">
        <v>#N/A</v>
      </c>
      <c r="M2020" t="e">
        <v>#N/A</v>
      </c>
      <c r="N2020">
        <v>6</v>
      </c>
      <c r="O2020">
        <v>6</v>
      </c>
      <c r="P2020">
        <v>1.01</v>
      </c>
      <c r="Q2020" s="4">
        <v>11</v>
      </c>
    </row>
    <row r="2021" spans="1:17" x14ac:dyDescent="0.25">
      <c r="A2021">
        <v>815</v>
      </c>
      <c r="B2021" t="s">
        <v>109</v>
      </c>
      <c r="C2021">
        <v>140077</v>
      </c>
      <c r="D2021" t="s">
        <v>4904</v>
      </c>
      <c r="E2021" s="3" t="s">
        <v>4856</v>
      </c>
      <c r="F2021">
        <v>41518</v>
      </c>
      <c r="G2021" t="e">
        <v>#N/A</v>
      </c>
      <c r="H2021" t="s">
        <v>1361</v>
      </c>
      <c r="I2021">
        <v>140077</v>
      </c>
      <c r="J2021">
        <v>30</v>
      </c>
      <c r="K2021">
        <v>30</v>
      </c>
      <c r="L2021" t="e">
        <v>#N/A</v>
      </c>
      <c r="M2021" t="e">
        <v>#N/A</v>
      </c>
      <c r="N2021">
        <v>30</v>
      </c>
      <c r="O2021">
        <v>30</v>
      </c>
      <c r="P2021">
        <v>0</v>
      </c>
      <c r="Q2021" s="4">
        <v>10</v>
      </c>
    </row>
    <row r="2022" spans="1:17" x14ac:dyDescent="0.25">
      <c r="A2022">
        <v>800</v>
      </c>
      <c r="B2022" t="s">
        <v>26</v>
      </c>
      <c r="C2022">
        <v>140079</v>
      </c>
      <c r="D2022" t="s">
        <v>4905</v>
      </c>
      <c r="E2022" s="3" t="s">
        <v>4783</v>
      </c>
      <c r="F2022">
        <v>41518</v>
      </c>
      <c r="G2022" t="e">
        <v>#N/A</v>
      </c>
      <c r="H2022" t="s">
        <v>1646</v>
      </c>
      <c r="I2022">
        <v>140079</v>
      </c>
      <c r="J2022">
        <v>240</v>
      </c>
      <c r="K2022">
        <v>240</v>
      </c>
      <c r="L2022" t="e">
        <v>#N/A</v>
      </c>
      <c r="M2022" t="e">
        <v>#N/A</v>
      </c>
      <c r="N2022">
        <v>240</v>
      </c>
      <c r="O2022">
        <v>240</v>
      </c>
      <c r="P2022">
        <v>0</v>
      </c>
      <c r="Q2022" s="4">
        <v>10</v>
      </c>
    </row>
    <row r="2023" spans="1:17" x14ac:dyDescent="0.25">
      <c r="A2023">
        <v>305</v>
      </c>
      <c r="B2023" t="s">
        <v>39</v>
      </c>
      <c r="C2023">
        <v>140088</v>
      </c>
      <c r="D2023" t="s">
        <v>3947</v>
      </c>
      <c r="E2023" s="3" t="s">
        <v>4777</v>
      </c>
      <c r="F2023">
        <v>41518</v>
      </c>
      <c r="G2023" t="e">
        <v>#N/A</v>
      </c>
      <c r="H2023" t="s">
        <v>1228</v>
      </c>
      <c r="I2023">
        <v>140088</v>
      </c>
      <c r="J2023">
        <v>30</v>
      </c>
      <c r="K2023">
        <v>30</v>
      </c>
      <c r="L2023" t="e">
        <v>#N/A</v>
      </c>
      <c r="M2023" t="e">
        <v>#N/A</v>
      </c>
      <c r="N2023">
        <v>30</v>
      </c>
      <c r="O2023">
        <v>30</v>
      </c>
      <c r="P2023">
        <v>1.08</v>
      </c>
      <c r="Q2023" s="4">
        <v>11</v>
      </c>
    </row>
    <row r="2024" spans="1:17" x14ac:dyDescent="0.25">
      <c r="A2024">
        <v>938</v>
      </c>
      <c r="B2024" t="s">
        <v>162</v>
      </c>
      <c r="C2024">
        <v>140089</v>
      </c>
      <c r="D2024" t="s">
        <v>4249</v>
      </c>
      <c r="E2024" s="3" t="s">
        <v>4777</v>
      </c>
      <c r="F2024">
        <v>41518</v>
      </c>
      <c r="G2024" t="e">
        <v>#N/A</v>
      </c>
      <c r="H2024" t="s">
        <v>1252</v>
      </c>
      <c r="I2024">
        <v>140089</v>
      </c>
      <c r="J2024">
        <v>12</v>
      </c>
      <c r="K2024">
        <v>4</v>
      </c>
      <c r="L2024" t="e">
        <v>#N/A</v>
      </c>
      <c r="M2024" t="e">
        <v>#N/A</v>
      </c>
      <c r="N2024">
        <v>12</v>
      </c>
      <c r="O2024">
        <v>4</v>
      </c>
      <c r="P2024">
        <v>1</v>
      </c>
      <c r="Q2024" s="4">
        <v>11</v>
      </c>
    </row>
    <row r="2025" spans="1:17" x14ac:dyDescent="0.25">
      <c r="A2025">
        <v>896</v>
      </c>
      <c r="B2025" t="s">
        <v>3778</v>
      </c>
      <c r="C2025">
        <v>140093</v>
      </c>
      <c r="D2025" t="s">
        <v>4906</v>
      </c>
      <c r="E2025" s="3" t="s">
        <v>4783</v>
      </c>
      <c r="F2025">
        <v>41518</v>
      </c>
      <c r="G2025" t="e">
        <v>#N/A</v>
      </c>
      <c r="H2025" t="s">
        <v>487</v>
      </c>
      <c r="I2025">
        <v>140093</v>
      </c>
      <c r="J2025">
        <v>120</v>
      </c>
      <c r="K2025">
        <v>120</v>
      </c>
      <c r="L2025" t="e">
        <v>#N/A</v>
      </c>
      <c r="M2025" t="e">
        <v>#N/A</v>
      </c>
      <c r="N2025">
        <v>120</v>
      </c>
      <c r="O2025">
        <v>120</v>
      </c>
      <c r="P2025">
        <v>0</v>
      </c>
      <c r="Q2025" s="4">
        <v>10</v>
      </c>
    </row>
    <row r="2026" spans="1:17" x14ac:dyDescent="0.25">
      <c r="A2026">
        <v>879</v>
      </c>
      <c r="B2026" t="s">
        <v>116</v>
      </c>
      <c r="C2026">
        <v>140104</v>
      </c>
      <c r="D2026" t="s">
        <v>4338</v>
      </c>
      <c r="E2026" s="3" t="s">
        <v>4777</v>
      </c>
      <c r="F2026">
        <v>41518</v>
      </c>
      <c r="G2026" t="e">
        <v>#N/A</v>
      </c>
      <c r="H2026" t="s">
        <v>607</v>
      </c>
      <c r="I2026">
        <v>140104</v>
      </c>
      <c r="J2026">
        <v>13</v>
      </c>
      <c r="K2026">
        <v>20</v>
      </c>
      <c r="L2026" t="e">
        <v>#N/A</v>
      </c>
      <c r="M2026" t="e">
        <v>#N/A</v>
      </c>
      <c r="N2026">
        <v>13</v>
      </c>
      <c r="O2026">
        <v>20</v>
      </c>
      <c r="P2026">
        <v>1</v>
      </c>
      <c r="Q2026" s="4">
        <v>11</v>
      </c>
    </row>
    <row r="2027" spans="1:17" x14ac:dyDescent="0.25">
      <c r="A2027">
        <v>895</v>
      </c>
      <c r="B2027" t="s">
        <v>46</v>
      </c>
      <c r="C2027">
        <v>140108</v>
      </c>
      <c r="D2027" t="s">
        <v>5922</v>
      </c>
      <c r="E2027" s="3" t="s">
        <v>4777</v>
      </c>
      <c r="F2027">
        <v>41518</v>
      </c>
      <c r="G2027" t="e">
        <v>#N/A</v>
      </c>
      <c r="H2027" t="s">
        <v>5923</v>
      </c>
      <c r="I2027">
        <v>140108</v>
      </c>
      <c r="J2027">
        <v>4</v>
      </c>
      <c r="K2027">
        <v>1</v>
      </c>
      <c r="L2027" t="e">
        <v>#N/A</v>
      </c>
      <c r="M2027" t="e">
        <v>#N/A</v>
      </c>
      <c r="N2027">
        <v>4</v>
      </c>
      <c r="O2027">
        <v>1</v>
      </c>
      <c r="P2027">
        <v>1</v>
      </c>
      <c r="Q2027" s="4">
        <v>11</v>
      </c>
    </row>
    <row r="2028" spans="1:17" x14ac:dyDescent="0.25">
      <c r="A2028">
        <v>936</v>
      </c>
      <c r="B2028" t="s">
        <v>145</v>
      </c>
      <c r="C2028">
        <v>140117</v>
      </c>
      <c r="D2028" t="s">
        <v>4232</v>
      </c>
      <c r="E2028" s="3" t="s">
        <v>4777</v>
      </c>
      <c r="F2028">
        <v>41518</v>
      </c>
      <c r="G2028" t="e">
        <v>#N/A</v>
      </c>
      <c r="H2028" t="s">
        <v>1657</v>
      </c>
      <c r="I2028">
        <v>140117</v>
      </c>
      <c r="J2028">
        <v>9</v>
      </c>
      <c r="K2028">
        <v>9</v>
      </c>
      <c r="L2028" t="e">
        <v>#N/A</v>
      </c>
      <c r="M2028" t="e">
        <v>#N/A</v>
      </c>
      <c r="N2028">
        <v>9</v>
      </c>
      <c r="O2028">
        <v>9</v>
      </c>
      <c r="P2028">
        <v>1.06</v>
      </c>
      <c r="Q2028" s="4">
        <v>11</v>
      </c>
    </row>
    <row r="2029" spans="1:17" x14ac:dyDescent="0.25">
      <c r="A2029">
        <v>935</v>
      </c>
      <c r="B2029" t="s">
        <v>143</v>
      </c>
      <c r="C2029">
        <v>140121</v>
      </c>
      <c r="D2029" t="s">
        <v>3293</v>
      </c>
      <c r="E2029" s="3" t="s">
        <v>1969</v>
      </c>
      <c r="F2029">
        <v>41518</v>
      </c>
      <c r="G2029" t="e">
        <v>#N/A</v>
      </c>
      <c r="H2029" t="s">
        <v>3293</v>
      </c>
      <c r="I2029">
        <v>140121</v>
      </c>
      <c r="J2029" t="e">
        <v>#N/A</v>
      </c>
      <c r="K2029" t="e">
        <v>#N/A</v>
      </c>
      <c r="L2029">
        <v>37.5</v>
      </c>
      <c r="M2029">
        <v>52.5</v>
      </c>
      <c r="N2029">
        <v>37.5</v>
      </c>
      <c r="O2029">
        <v>52.5</v>
      </c>
      <c r="P2029">
        <v>0</v>
      </c>
      <c r="Q2029" s="4">
        <v>10</v>
      </c>
    </row>
    <row r="2030" spans="1:17" x14ac:dyDescent="0.25">
      <c r="A2030">
        <v>310</v>
      </c>
      <c r="B2030" t="s">
        <v>72</v>
      </c>
      <c r="C2030">
        <v>140122</v>
      </c>
      <c r="D2030" t="s">
        <v>4907</v>
      </c>
      <c r="E2030" s="3" t="s">
        <v>4783</v>
      </c>
      <c r="F2030">
        <v>41518</v>
      </c>
      <c r="G2030" t="e">
        <v>#N/A</v>
      </c>
      <c r="H2030" t="s">
        <v>259</v>
      </c>
      <c r="I2030">
        <v>140122</v>
      </c>
      <c r="J2030">
        <v>80</v>
      </c>
      <c r="K2030">
        <v>100</v>
      </c>
      <c r="L2030" t="e">
        <v>#N/A</v>
      </c>
      <c r="M2030" t="e">
        <v>#N/A</v>
      </c>
      <c r="N2030">
        <v>80</v>
      </c>
      <c r="O2030">
        <v>100</v>
      </c>
      <c r="P2030">
        <v>0</v>
      </c>
      <c r="Q2030" s="4">
        <v>10</v>
      </c>
    </row>
    <row r="2031" spans="1:17" x14ac:dyDescent="0.25">
      <c r="A2031">
        <v>357</v>
      </c>
      <c r="B2031" t="s">
        <v>148</v>
      </c>
      <c r="C2031">
        <v>140133</v>
      </c>
      <c r="D2031" t="s">
        <v>4908</v>
      </c>
      <c r="E2031" s="3" t="s">
        <v>4783</v>
      </c>
      <c r="F2031">
        <v>41518</v>
      </c>
      <c r="G2031" t="e">
        <v>#N/A</v>
      </c>
      <c r="H2031" t="s">
        <v>759</v>
      </c>
      <c r="I2031">
        <v>140133</v>
      </c>
      <c r="J2031">
        <v>230</v>
      </c>
      <c r="K2031">
        <v>244</v>
      </c>
      <c r="L2031" t="e">
        <v>#N/A</v>
      </c>
      <c r="M2031" t="e">
        <v>#N/A</v>
      </c>
      <c r="N2031">
        <v>230</v>
      </c>
      <c r="O2031">
        <v>244</v>
      </c>
      <c r="P2031">
        <v>0</v>
      </c>
      <c r="Q2031" s="4">
        <v>10</v>
      </c>
    </row>
    <row r="2032" spans="1:17" x14ac:dyDescent="0.25">
      <c r="A2032">
        <v>937</v>
      </c>
      <c r="B2032" t="s">
        <v>159</v>
      </c>
      <c r="C2032">
        <v>140135</v>
      </c>
      <c r="D2032" t="s">
        <v>4487</v>
      </c>
      <c r="E2032" s="3" t="s">
        <v>4777</v>
      </c>
      <c r="F2032">
        <v>41518</v>
      </c>
      <c r="G2032" t="e">
        <v>#N/A</v>
      </c>
      <c r="H2032" t="s">
        <v>775</v>
      </c>
      <c r="I2032">
        <v>140135</v>
      </c>
      <c r="J2032">
        <v>14</v>
      </c>
      <c r="K2032">
        <v>14</v>
      </c>
      <c r="L2032" t="e">
        <v>#N/A</v>
      </c>
      <c r="M2032" t="e">
        <v>#N/A</v>
      </c>
      <c r="N2032">
        <v>14</v>
      </c>
      <c r="O2032">
        <v>14</v>
      </c>
      <c r="P2032">
        <v>1.01</v>
      </c>
      <c r="Q2032" s="4">
        <v>11</v>
      </c>
    </row>
    <row r="2033" spans="1:17" x14ac:dyDescent="0.25">
      <c r="A2033">
        <v>210</v>
      </c>
      <c r="B2033" t="s">
        <v>137</v>
      </c>
      <c r="C2033">
        <v>140138</v>
      </c>
      <c r="D2033" t="s">
        <v>4909</v>
      </c>
      <c r="E2033" s="3" t="s">
        <v>4783</v>
      </c>
      <c r="F2033">
        <v>41518</v>
      </c>
      <c r="G2033" t="e">
        <v>#N/A</v>
      </c>
      <c r="H2033" t="s">
        <v>1046</v>
      </c>
      <c r="I2033">
        <v>140138</v>
      </c>
      <c r="J2033">
        <v>70</v>
      </c>
      <c r="K2033">
        <v>70</v>
      </c>
      <c r="L2033" t="e">
        <v>#N/A</v>
      </c>
      <c r="M2033" t="e">
        <v>#N/A</v>
      </c>
      <c r="N2033">
        <v>70</v>
      </c>
      <c r="O2033">
        <v>70</v>
      </c>
      <c r="P2033">
        <v>0</v>
      </c>
      <c r="Q2033" s="4">
        <v>10</v>
      </c>
    </row>
    <row r="2034" spans="1:17" x14ac:dyDescent="0.25">
      <c r="A2034">
        <v>333</v>
      </c>
      <c r="B2034" t="s">
        <v>126</v>
      </c>
      <c r="C2034">
        <v>140140</v>
      </c>
      <c r="D2034" t="s">
        <v>4459</v>
      </c>
      <c r="E2034" s="3" t="s">
        <v>4777</v>
      </c>
      <c r="F2034">
        <v>41518</v>
      </c>
      <c r="G2034" t="e">
        <v>#N/A</v>
      </c>
      <c r="H2034" t="s">
        <v>1107</v>
      </c>
      <c r="I2034">
        <v>140140</v>
      </c>
      <c r="J2034">
        <v>10</v>
      </c>
      <c r="K2034">
        <v>10</v>
      </c>
      <c r="L2034" t="e">
        <v>#N/A</v>
      </c>
      <c r="M2034" t="e">
        <v>#N/A</v>
      </c>
      <c r="N2034">
        <v>10</v>
      </c>
      <c r="O2034">
        <v>10</v>
      </c>
      <c r="P2034">
        <v>1</v>
      </c>
      <c r="Q2034" s="4">
        <v>11</v>
      </c>
    </row>
    <row r="2035" spans="1:17" x14ac:dyDescent="0.25">
      <c r="A2035">
        <v>890</v>
      </c>
      <c r="B2035" t="s">
        <v>31</v>
      </c>
      <c r="C2035">
        <v>140143</v>
      </c>
      <c r="D2035" t="s">
        <v>4910</v>
      </c>
      <c r="E2035" s="3" t="s">
        <v>4783</v>
      </c>
      <c r="F2035">
        <v>41518</v>
      </c>
      <c r="G2035" t="e">
        <v>#N/A</v>
      </c>
      <c r="H2035" t="s">
        <v>1149</v>
      </c>
      <c r="I2035">
        <v>140143</v>
      </c>
      <c r="J2035">
        <v>300</v>
      </c>
      <c r="K2035">
        <v>320</v>
      </c>
      <c r="L2035" t="e">
        <v>#N/A</v>
      </c>
      <c r="M2035" t="e">
        <v>#N/A</v>
      </c>
      <c r="N2035">
        <v>300</v>
      </c>
      <c r="O2035">
        <v>320</v>
      </c>
      <c r="P2035">
        <v>0</v>
      </c>
      <c r="Q2035" s="4">
        <v>10</v>
      </c>
    </row>
    <row r="2036" spans="1:17" x14ac:dyDescent="0.25">
      <c r="A2036">
        <v>861</v>
      </c>
      <c r="B2036" t="s">
        <v>142</v>
      </c>
      <c r="C2036">
        <v>140149</v>
      </c>
      <c r="D2036" t="s">
        <v>5924</v>
      </c>
      <c r="E2036" s="3" t="s">
        <v>4777</v>
      </c>
      <c r="F2036">
        <v>41518</v>
      </c>
      <c r="G2036" t="e">
        <v>#N/A</v>
      </c>
      <c r="H2036" t="s">
        <v>5925</v>
      </c>
      <c r="I2036">
        <v>140149</v>
      </c>
      <c r="J2036">
        <v>1</v>
      </c>
      <c r="K2036">
        <v>1</v>
      </c>
      <c r="L2036" t="e">
        <v>#N/A</v>
      </c>
      <c r="M2036" t="e">
        <v>#N/A</v>
      </c>
      <c r="N2036">
        <v>1</v>
      </c>
      <c r="O2036">
        <v>1</v>
      </c>
      <c r="P2036">
        <v>1</v>
      </c>
      <c r="Q2036" s="4">
        <v>11</v>
      </c>
    </row>
    <row r="2037" spans="1:17" x14ac:dyDescent="0.25">
      <c r="A2037">
        <v>886</v>
      </c>
      <c r="B2037" t="s">
        <v>82</v>
      </c>
      <c r="C2037">
        <v>140167</v>
      </c>
      <c r="D2037" t="s">
        <v>4150</v>
      </c>
      <c r="E2037" s="3" t="s">
        <v>4700</v>
      </c>
      <c r="F2037">
        <v>41671</v>
      </c>
      <c r="G2037" t="e">
        <v>#N/A</v>
      </c>
      <c r="H2037" t="s">
        <v>1687</v>
      </c>
      <c r="I2037">
        <v>140167</v>
      </c>
      <c r="J2037">
        <v>8</v>
      </c>
      <c r="K2037">
        <v>10</v>
      </c>
      <c r="L2037" t="e">
        <v>#N/A</v>
      </c>
      <c r="M2037" t="e">
        <v>#N/A</v>
      </c>
      <c r="N2037">
        <v>8</v>
      </c>
      <c r="O2037">
        <v>10</v>
      </c>
      <c r="P2037">
        <v>1</v>
      </c>
      <c r="Q2037" s="4">
        <v>11</v>
      </c>
    </row>
    <row r="2038" spans="1:17" x14ac:dyDescent="0.25">
      <c r="A2038">
        <v>372</v>
      </c>
      <c r="B2038" t="s">
        <v>123</v>
      </c>
      <c r="C2038">
        <v>140170</v>
      </c>
      <c r="D2038" t="s">
        <v>4590</v>
      </c>
      <c r="E2038" s="3" t="s">
        <v>4777</v>
      </c>
      <c r="F2038">
        <v>42887</v>
      </c>
      <c r="G2038" t="e">
        <v>#N/A</v>
      </c>
      <c r="H2038" t="s">
        <v>1728</v>
      </c>
      <c r="I2038">
        <v>140170</v>
      </c>
      <c r="J2038">
        <v>10</v>
      </c>
      <c r="K2038">
        <v>10</v>
      </c>
      <c r="L2038" t="e">
        <v>#N/A</v>
      </c>
      <c r="M2038" t="e">
        <v>#N/A</v>
      </c>
      <c r="N2038">
        <v>10</v>
      </c>
      <c r="O2038">
        <v>10</v>
      </c>
      <c r="P2038">
        <v>1</v>
      </c>
      <c r="Q2038" s="4">
        <v>11</v>
      </c>
    </row>
    <row r="2039" spans="1:17" x14ac:dyDescent="0.25">
      <c r="A2039">
        <v>845</v>
      </c>
      <c r="B2039" t="s">
        <v>5</v>
      </c>
      <c r="C2039">
        <v>140179</v>
      </c>
      <c r="D2039" t="s">
        <v>4094</v>
      </c>
      <c r="E2039" s="3" t="s">
        <v>4700</v>
      </c>
      <c r="F2039">
        <v>41579</v>
      </c>
      <c r="G2039" t="e">
        <v>#N/A</v>
      </c>
      <c r="H2039" t="s">
        <v>1746</v>
      </c>
      <c r="I2039">
        <v>140179</v>
      </c>
      <c r="J2039">
        <v>11</v>
      </c>
      <c r="K2039">
        <v>11</v>
      </c>
      <c r="L2039" t="e">
        <v>#N/A</v>
      </c>
      <c r="M2039" t="e">
        <v>#N/A</v>
      </c>
      <c r="N2039">
        <v>11</v>
      </c>
      <c r="O2039">
        <v>11</v>
      </c>
      <c r="P2039">
        <v>1</v>
      </c>
      <c r="Q2039" s="4">
        <v>11</v>
      </c>
    </row>
    <row r="2040" spans="1:17" x14ac:dyDescent="0.25">
      <c r="A2040">
        <v>850</v>
      </c>
      <c r="B2040" t="s">
        <v>70</v>
      </c>
      <c r="C2040">
        <v>140182</v>
      </c>
      <c r="D2040" t="s">
        <v>4100</v>
      </c>
      <c r="E2040" s="3" t="s">
        <v>4700</v>
      </c>
      <c r="F2040">
        <v>41579</v>
      </c>
      <c r="G2040" t="e">
        <v>#N/A</v>
      </c>
      <c r="H2040" t="s">
        <v>1096</v>
      </c>
      <c r="I2040">
        <v>140182</v>
      </c>
      <c r="J2040">
        <v>6</v>
      </c>
      <c r="K2040">
        <v>6</v>
      </c>
      <c r="L2040" t="e">
        <v>#N/A</v>
      </c>
      <c r="M2040" t="e">
        <v>#N/A</v>
      </c>
      <c r="N2040">
        <v>6</v>
      </c>
      <c r="O2040">
        <v>6</v>
      </c>
      <c r="P2040">
        <v>1.01</v>
      </c>
      <c r="Q2040" s="4">
        <v>11</v>
      </c>
    </row>
    <row r="2041" spans="1:17" x14ac:dyDescent="0.25">
      <c r="A2041">
        <v>320</v>
      </c>
      <c r="B2041" t="s">
        <v>156</v>
      </c>
      <c r="C2041">
        <v>140197</v>
      </c>
      <c r="D2041" t="s">
        <v>4911</v>
      </c>
      <c r="E2041" s="3" t="s">
        <v>4820</v>
      </c>
      <c r="F2041">
        <v>41730</v>
      </c>
      <c r="G2041" t="e">
        <v>#N/A</v>
      </c>
      <c r="H2041" t="s">
        <v>844</v>
      </c>
      <c r="I2041">
        <v>140197</v>
      </c>
      <c r="J2041">
        <v>100</v>
      </c>
      <c r="K2041">
        <v>110</v>
      </c>
      <c r="L2041" t="e">
        <v>#N/A</v>
      </c>
      <c r="M2041" t="e">
        <v>#N/A</v>
      </c>
      <c r="N2041">
        <v>100</v>
      </c>
      <c r="O2041">
        <v>110</v>
      </c>
      <c r="P2041">
        <v>0</v>
      </c>
      <c r="Q2041" s="4">
        <v>10</v>
      </c>
    </row>
    <row r="2042" spans="1:17" x14ac:dyDescent="0.25">
      <c r="A2042">
        <v>205</v>
      </c>
      <c r="B2042" t="s">
        <v>69</v>
      </c>
      <c r="C2042">
        <v>140201</v>
      </c>
      <c r="D2042" t="s">
        <v>4912</v>
      </c>
      <c r="E2042" s="3" t="s">
        <v>4822</v>
      </c>
      <c r="F2042">
        <v>41518</v>
      </c>
      <c r="G2042" t="e">
        <v>#N/A</v>
      </c>
      <c r="H2042" t="s">
        <v>1759</v>
      </c>
      <c r="I2042">
        <v>140201</v>
      </c>
      <c r="J2042">
        <v>60</v>
      </c>
      <c r="K2042">
        <v>70</v>
      </c>
      <c r="L2042" t="e">
        <v>#N/A</v>
      </c>
      <c r="M2042" t="e">
        <v>#N/A</v>
      </c>
      <c r="N2042">
        <v>60</v>
      </c>
      <c r="O2042">
        <v>70</v>
      </c>
      <c r="P2042">
        <v>0</v>
      </c>
      <c r="Q2042" s="4">
        <v>10</v>
      </c>
    </row>
    <row r="2043" spans="1:17" x14ac:dyDescent="0.25">
      <c r="A2043">
        <v>306</v>
      </c>
      <c r="B2043" t="s">
        <v>50</v>
      </c>
      <c r="C2043">
        <v>140209</v>
      </c>
      <c r="D2043" t="s">
        <v>3959</v>
      </c>
      <c r="E2043" s="3" t="s">
        <v>4700</v>
      </c>
      <c r="F2043">
        <v>42248</v>
      </c>
      <c r="G2043" t="e">
        <v>#N/A</v>
      </c>
      <c r="H2043" t="s">
        <v>1100</v>
      </c>
      <c r="I2043">
        <v>140209</v>
      </c>
      <c r="J2043">
        <v>15</v>
      </c>
      <c r="K2043">
        <v>15</v>
      </c>
      <c r="L2043" t="e">
        <v>#N/A</v>
      </c>
      <c r="M2043" t="e">
        <v>#N/A</v>
      </c>
      <c r="N2043">
        <v>15</v>
      </c>
      <c r="O2043">
        <v>15</v>
      </c>
      <c r="P2043">
        <v>1.08</v>
      </c>
      <c r="Q2043" s="4">
        <v>11</v>
      </c>
    </row>
    <row r="2044" spans="1:17" x14ac:dyDescent="0.25">
      <c r="A2044">
        <v>207</v>
      </c>
      <c r="B2044" t="s">
        <v>81</v>
      </c>
      <c r="C2044">
        <v>140212</v>
      </c>
      <c r="D2044" t="s">
        <v>3634</v>
      </c>
      <c r="E2044" s="3" t="s">
        <v>4700</v>
      </c>
      <c r="F2044">
        <v>41883</v>
      </c>
      <c r="G2044" t="e">
        <v>#N/A</v>
      </c>
      <c r="H2044" t="s">
        <v>856</v>
      </c>
      <c r="I2044">
        <v>140212</v>
      </c>
      <c r="J2044">
        <v>29</v>
      </c>
      <c r="K2044">
        <v>29</v>
      </c>
      <c r="L2044" t="e">
        <v>#N/A</v>
      </c>
      <c r="M2044" t="e">
        <v>#N/A</v>
      </c>
      <c r="N2044">
        <v>29</v>
      </c>
      <c r="O2044">
        <v>29</v>
      </c>
      <c r="P2044">
        <v>1.18</v>
      </c>
      <c r="Q2044" s="4">
        <v>11</v>
      </c>
    </row>
    <row r="2045" spans="1:17" x14ac:dyDescent="0.25">
      <c r="A2045">
        <v>931</v>
      </c>
      <c r="B2045" t="s">
        <v>114</v>
      </c>
      <c r="C2045">
        <v>140217</v>
      </c>
      <c r="D2045" t="s">
        <v>4913</v>
      </c>
      <c r="E2045" s="3" t="s">
        <v>4820</v>
      </c>
      <c r="F2045">
        <v>41883</v>
      </c>
      <c r="G2045" t="e">
        <v>#N/A</v>
      </c>
      <c r="H2045" t="s">
        <v>622</v>
      </c>
      <c r="I2045">
        <v>140217</v>
      </c>
      <c r="J2045">
        <v>32</v>
      </c>
      <c r="K2045">
        <v>32</v>
      </c>
      <c r="L2045" t="e">
        <v>#N/A</v>
      </c>
      <c r="M2045" t="e">
        <v>#N/A</v>
      </c>
      <c r="N2045">
        <v>32</v>
      </c>
      <c r="O2045">
        <v>32</v>
      </c>
      <c r="P2045">
        <v>0</v>
      </c>
      <c r="Q2045" s="4">
        <v>10</v>
      </c>
    </row>
    <row r="2046" spans="1:17" x14ac:dyDescent="0.25">
      <c r="A2046">
        <v>865</v>
      </c>
      <c r="B2046" t="s">
        <v>166</v>
      </c>
      <c r="C2046">
        <v>140223</v>
      </c>
      <c r="D2046" t="s">
        <v>4369</v>
      </c>
      <c r="E2046" s="3" t="s">
        <v>4700</v>
      </c>
      <c r="F2046">
        <v>41883</v>
      </c>
      <c r="G2046" t="e">
        <v>#N/A</v>
      </c>
      <c r="H2046" t="s">
        <v>432</v>
      </c>
      <c r="I2046">
        <v>140223</v>
      </c>
      <c r="J2046">
        <v>47</v>
      </c>
      <c r="K2046">
        <v>47</v>
      </c>
      <c r="L2046" t="e">
        <v>#N/A</v>
      </c>
      <c r="M2046" t="e">
        <v>#N/A</v>
      </c>
      <c r="N2046">
        <v>47</v>
      </c>
      <c r="O2046">
        <v>47</v>
      </c>
      <c r="P2046">
        <v>1.01</v>
      </c>
      <c r="Q2046" s="4">
        <v>11</v>
      </c>
    </row>
    <row r="2047" spans="1:17" x14ac:dyDescent="0.25">
      <c r="A2047">
        <v>810</v>
      </c>
      <c r="B2047" t="s">
        <v>4548</v>
      </c>
      <c r="C2047">
        <v>140235</v>
      </c>
      <c r="D2047" t="s">
        <v>4549</v>
      </c>
      <c r="E2047" s="3" t="s">
        <v>4777</v>
      </c>
      <c r="F2047">
        <v>41548</v>
      </c>
      <c r="G2047" t="e">
        <v>#N/A</v>
      </c>
      <c r="H2047" t="s">
        <v>371</v>
      </c>
      <c r="I2047">
        <v>140235</v>
      </c>
      <c r="J2047">
        <v>10</v>
      </c>
      <c r="K2047">
        <v>10</v>
      </c>
      <c r="L2047" t="e">
        <v>#N/A</v>
      </c>
      <c r="M2047" t="e">
        <v>#N/A</v>
      </c>
      <c r="N2047">
        <v>10</v>
      </c>
      <c r="O2047">
        <v>10</v>
      </c>
      <c r="P2047">
        <v>1</v>
      </c>
      <c r="Q2047" s="4">
        <v>11</v>
      </c>
    </row>
    <row r="2048" spans="1:17" x14ac:dyDescent="0.25">
      <c r="A2048">
        <v>302</v>
      </c>
      <c r="B2048" t="s">
        <v>24</v>
      </c>
      <c r="C2048">
        <v>140236</v>
      </c>
      <c r="D2048" t="s">
        <v>4914</v>
      </c>
      <c r="E2048" s="3" t="s">
        <v>4777</v>
      </c>
      <c r="F2048">
        <v>41548</v>
      </c>
      <c r="G2048" t="e">
        <v>#N/A</v>
      </c>
      <c r="H2048" t="s">
        <v>382</v>
      </c>
      <c r="I2048">
        <v>140236</v>
      </c>
      <c r="J2048">
        <v>50</v>
      </c>
      <c r="K2048">
        <v>50</v>
      </c>
      <c r="L2048" t="e">
        <v>#N/A</v>
      </c>
      <c r="M2048" t="e">
        <v>#N/A</v>
      </c>
      <c r="N2048">
        <v>50</v>
      </c>
      <c r="O2048">
        <v>50</v>
      </c>
      <c r="P2048">
        <v>1.1000000000000001</v>
      </c>
      <c r="Q2048" s="4">
        <v>11</v>
      </c>
    </row>
    <row r="2049" spans="1:17" x14ac:dyDescent="0.25">
      <c r="A2049">
        <v>871</v>
      </c>
      <c r="B2049" t="s">
        <v>130</v>
      </c>
      <c r="C2049">
        <v>140244</v>
      </c>
      <c r="D2049" t="s">
        <v>4915</v>
      </c>
      <c r="E2049" s="3" t="s">
        <v>4783</v>
      </c>
      <c r="F2049">
        <v>41548</v>
      </c>
      <c r="G2049" t="e">
        <v>#N/A</v>
      </c>
      <c r="H2049" t="s">
        <v>931</v>
      </c>
      <c r="I2049">
        <v>140244</v>
      </c>
      <c r="J2049">
        <v>48</v>
      </c>
      <c r="K2049">
        <v>48</v>
      </c>
      <c r="L2049" t="e">
        <v>#N/A</v>
      </c>
      <c r="M2049" t="e">
        <v>#N/A</v>
      </c>
      <c r="N2049">
        <v>48</v>
      </c>
      <c r="O2049">
        <v>48</v>
      </c>
      <c r="P2049">
        <v>0</v>
      </c>
      <c r="Q2049" s="4">
        <v>10</v>
      </c>
    </row>
    <row r="2050" spans="1:17" x14ac:dyDescent="0.25">
      <c r="A2050">
        <v>885</v>
      </c>
      <c r="B2050" t="s">
        <v>171</v>
      </c>
      <c r="C2050">
        <v>140261</v>
      </c>
      <c r="D2050" t="s">
        <v>4916</v>
      </c>
      <c r="E2050" s="3" t="s">
        <v>4783</v>
      </c>
      <c r="F2050">
        <v>41548</v>
      </c>
      <c r="G2050" t="e">
        <v>#N/A</v>
      </c>
      <c r="H2050" t="s">
        <v>1245</v>
      </c>
      <c r="I2050">
        <v>140261</v>
      </c>
      <c r="J2050">
        <v>250</v>
      </c>
      <c r="K2050">
        <v>298</v>
      </c>
      <c r="L2050" t="e">
        <v>#N/A</v>
      </c>
      <c r="M2050" t="e">
        <v>#N/A</v>
      </c>
      <c r="N2050">
        <v>250</v>
      </c>
      <c r="O2050">
        <v>298</v>
      </c>
      <c r="P2050">
        <v>0</v>
      </c>
      <c r="Q2050" s="4">
        <v>10</v>
      </c>
    </row>
    <row r="2051" spans="1:17" x14ac:dyDescent="0.25">
      <c r="A2051">
        <v>940</v>
      </c>
      <c r="B2051" t="s">
        <v>106</v>
      </c>
      <c r="C2051">
        <v>140277</v>
      </c>
      <c r="D2051" t="s">
        <v>4917</v>
      </c>
      <c r="E2051" s="3" t="s">
        <v>4783</v>
      </c>
      <c r="F2051">
        <v>41579</v>
      </c>
      <c r="G2051" t="e">
        <v>#N/A</v>
      </c>
      <c r="H2051" t="s">
        <v>673</v>
      </c>
      <c r="I2051">
        <v>140277</v>
      </c>
      <c r="J2051">
        <v>154</v>
      </c>
      <c r="K2051">
        <v>145</v>
      </c>
      <c r="L2051" t="e">
        <v>#N/A</v>
      </c>
      <c r="M2051" t="e">
        <v>#N/A</v>
      </c>
      <c r="N2051">
        <v>154</v>
      </c>
      <c r="O2051">
        <v>145</v>
      </c>
      <c r="P2051">
        <v>0</v>
      </c>
      <c r="Q2051" s="4">
        <v>10</v>
      </c>
    </row>
    <row r="2052" spans="1:17" x14ac:dyDescent="0.25">
      <c r="A2052">
        <v>866</v>
      </c>
      <c r="B2052" t="s">
        <v>147</v>
      </c>
      <c r="C2052">
        <v>140284</v>
      </c>
      <c r="D2052" t="s">
        <v>3867</v>
      </c>
      <c r="E2052" s="3" t="s">
        <v>4777</v>
      </c>
      <c r="F2052">
        <v>41579</v>
      </c>
      <c r="G2052" t="e">
        <v>#N/A</v>
      </c>
      <c r="H2052" t="s">
        <v>1007</v>
      </c>
      <c r="I2052">
        <v>140284</v>
      </c>
      <c r="J2052">
        <v>18</v>
      </c>
      <c r="K2052">
        <v>18</v>
      </c>
      <c r="L2052" t="e">
        <v>#N/A</v>
      </c>
      <c r="M2052" t="e">
        <v>#N/A</v>
      </c>
      <c r="N2052">
        <v>18</v>
      </c>
      <c r="O2052">
        <v>18</v>
      </c>
      <c r="P2052">
        <v>1.01</v>
      </c>
      <c r="Q2052" s="4">
        <v>11</v>
      </c>
    </row>
    <row r="2053" spans="1:17" x14ac:dyDescent="0.25">
      <c r="A2053">
        <v>823</v>
      </c>
      <c r="B2053" t="s">
        <v>45</v>
      </c>
      <c r="C2053">
        <v>140286</v>
      </c>
      <c r="D2053" t="s">
        <v>4918</v>
      </c>
      <c r="E2053" s="3" t="s">
        <v>4783</v>
      </c>
      <c r="F2053">
        <v>41579</v>
      </c>
      <c r="G2053" t="e">
        <v>#N/A</v>
      </c>
      <c r="H2053" t="s">
        <v>1082</v>
      </c>
      <c r="I2053">
        <v>140286</v>
      </c>
      <c r="J2053">
        <v>127</v>
      </c>
      <c r="K2053">
        <v>127</v>
      </c>
      <c r="L2053" t="e">
        <v>#N/A</v>
      </c>
      <c r="M2053" t="e">
        <v>#N/A</v>
      </c>
      <c r="N2053">
        <v>127</v>
      </c>
      <c r="O2053">
        <v>127</v>
      </c>
      <c r="P2053">
        <v>0</v>
      </c>
      <c r="Q2053" s="4">
        <v>10</v>
      </c>
    </row>
    <row r="2054" spans="1:17" x14ac:dyDescent="0.25">
      <c r="A2054">
        <v>866</v>
      </c>
      <c r="B2054" t="s">
        <v>147</v>
      </c>
      <c r="C2054">
        <v>140302</v>
      </c>
      <c r="D2054" t="s">
        <v>3687</v>
      </c>
      <c r="E2054" s="3" t="s">
        <v>4777</v>
      </c>
      <c r="F2054">
        <v>41579</v>
      </c>
      <c r="G2054" t="e">
        <v>#N/A</v>
      </c>
      <c r="H2054" t="s">
        <v>1755</v>
      </c>
      <c r="I2054">
        <v>140302</v>
      </c>
      <c r="J2054">
        <v>38</v>
      </c>
      <c r="K2054">
        <v>38</v>
      </c>
      <c r="L2054" t="e">
        <v>#N/A</v>
      </c>
      <c r="M2054" t="e">
        <v>#N/A</v>
      </c>
      <c r="N2054">
        <v>38</v>
      </c>
      <c r="O2054">
        <v>38</v>
      </c>
      <c r="P2054">
        <v>1.01</v>
      </c>
      <c r="Q2054" s="4">
        <v>11</v>
      </c>
    </row>
    <row r="2055" spans="1:17" x14ac:dyDescent="0.25">
      <c r="A2055">
        <v>861</v>
      </c>
      <c r="B2055" t="s">
        <v>142</v>
      </c>
      <c r="C2055">
        <v>140304</v>
      </c>
      <c r="D2055" t="s">
        <v>5926</v>
      </c>
      <c r="E2055" s="3" t="s">
        <v>4777</v>
      </c>
      <c r="F2055">
        <v>41579</v>
      </c>
      <c r="G2055" t="e">
        <v>#N/A</v>
      </c>
      <c r="H2055" t="s">
        <v>5927</v>
      </c>
      <c r="I2055">
        <v>140304</v>
      </c>
      <c r="J2055">
        <v>1</v>
      </c>
      <c r="K2055">
        <v>1</v>
      </c>
      <c r="L2055" t="e">
        <v>#N/A</v>
      </c>
      <c r="M2055" t="e">
        <v>#N/A</v>
      </c>
      <c r="N2055">
        <v>1</v>
      </c>
      <c r="O2055">
        <v>1</v>
      </c>
      <c r="P2055">
        <v>1</v>
      </c>
      <c r="Q2055" s="4">
        <v>11</v>
      </c>
    </row>
    <row r="2056" spans="1:17" x14ac:dyDescent="0.25">
      <c r="A2056">
        <v>885</v>
      </c>
      <c r="B2056" t="s">
        <v>171</v>
      </c>
      <c r="C2056">
        <v>140309</v>
      </c>
      <c r="D2056" t="s">
        <v>4504</v>
      </c>
      <c r="E2056" s="3" t="s">
        <v>4777</v>
      </c>
      <c r="F2056">
        <v>41579</v>
      </c>
      <c r="G2056" t="e">
        <v>#N/A</v>
      </c>
      <c r="H2056" t="s">
        <v>975</v>
      </c>
      <c r="I2056">
        <v>140309</v>
      </c>
      <c r="J2056">
        <v>11</v>
      </c>
      <c r="K2056">
        <v>11</v>
      </c>
      <c r="L2056" t="e">
        <v>#N/A</v>
      </c>
      <c r="M2056" t="e">
        <v>#N/A</v>
      </c>
      <c r="N2056">
        <v>11</v>
      </c>
      <c r="O2056">
        <v>11</v>
      </c>
      <c r="P2056">
        <v>1</v>
      </c>
      <c r="Q2056" s="4">
        <v>11</v>
      </c>
    </row>
    <row r="2057" spans="1:17" x14ac:dyDescent="0.25">
      <c r="A2057">
        <v>851</v>
      </c>
      <c r="B2057" t="s">
        <v>117</v>
      </c>
      <c r="C2057">
        <v>140325</v>
      </c>
      <c r="D2057" t="s">
        <v>4919</v>
      </c>
      <c r="E2057" s="3" t="s">
        <v>4783</v>
      </c>
      <c r="F2057">
        <v>41579</v>
      </c>
      <c r="G2057" t="e">
        <v>#N/A</v>
      </c>
      <c r="H2057" t="s">
        <v>973</v>
      </c>
      <c r="I2057">
        <v>140325</v>
      </c>
      <c r="J2057">
        <v>188</v>
      </c>
      <c r="K2057">
        <v>188</v>
      </c>
      <c r="L2057" t="e">
        <v>#N/A</v>
      </c>
      <c r="M2057" t="e">
        <v>#N/A</v>
      </c>
      <c r="N2057">
        <v>188</v>
      </c>
      <c r="O2057">
        <v>188</v>
      </c>
      <c r="P2057">
        <v>0</v>
      </c>
      <c r="Q2057" s="4">
        <v>10</v>
      </c>
    </row>
    <row r="2058" spans="1:17" x14ac:dyDescent="0.25">
      <c r="A2058">
        <v>313</v>
      </c>
      <c r="B2058" t="s">
        <v>78</v>
      </c>
      <c r="C2058">
        <v>140360</v>
      </c>
      <c r="D2058" t="s">
        <v>4920</v>
      </c>
      <c r="E2058" s="3" t="s">
        <v>4824</v>
      </c>
      <c r="F2058">
        <v>41883</v>
      </c>
      <c r="G2058" t="e">
        <v>#N/A</v>
      </c>
      <c r="H2058" t="s">
        <v>1589</v>
      </c>
      <c r="I2058">
        <v>140360</v>
      </c>
      <c r="J2058">
        <v>142</v>
      </c>
      <c r="K2058">
        <v>146</v>
      </c>
      <c r="L2058" t="e">
        <v>#N/A</v>
      </c>
      <c r="M2058" t="e">
        <v>#N/A</v>
      </c>
      <c r="N2058">
        <v>142</v>
      </c>
      <c r="O2058">
        <v>146</v>
      </c>
      <c r="P2058">
        <v>0</v>
      </c>
      <c r="Q2058" s="4">
        <v>10</v>
      </c>
    </row>
    <row r="2059" spans="1:17" x14ac:dyDescent="0.25">
      <c r="A2059">
        <v>941</v>
      </c>
      <c r="B2059" t="s">
        <v>161</v>
      </c>
      <c r="C2059">
        <v>140362</v>
      </c>
      <c r="D2059" t="s">
        <v>3462</v>
      </c>
      <c r="E2059" s="3" t="s">
        <v>4700</v>
      </c>
      <c r="F2059">
        <v>41640</v>
      </c>
      <c r="G2059" t="e">
        <v>#N/A</v>
      </c>
      <c r="H2059" t="s">
        <v>423</v>
      </c>
      <c r="I2059">
        <v>140362</v>
      </c>
      <c r="J2059">
        <v>10</v>
      </c>
      <c r="K2059">
        <v>10</v>
      </c>
      <c r="L2059" t="e">
        <v>#N/A</v>
      </c>
      <c r="M2059" t="e">
        <v>#N/A</v>
      </c>
      <c r="N2059">
        <v>10</v>
      </c>
      <c r="O2059">
        <v>10</v>
      </c>
      <c r="P2059">
        <v>1</v>
      </c>
      <c r="Q2059" s="4">
        <v>11</v>
      </c>
    </row>
    <row r="2060" spans="1:17" x14ac:dyDescent="0.25">
      <c r="A2060">
        <v>926</v>
      </c>
      <c r="B2060" t="s">
        <v>103</v>
      </c>
      <c r="C2060">
        <v>140363</v>
      </c>
      <c r="D2060" t="s">
        <v>3555</v>
      </c>
      <c r="E2060" s="3" t="s">
        <v>4700</v>
      </c>
      <c r="F2060">
        <v>41640</v>
      </c>
      <c r="G2060" t="e">
        <v>#N/A</v>
      </c>
      <c r="H2060" t="s">
        <v>1031</v>
      </c>
      <c r="I2060">
        <v>140363</v>
      </c>
      <c r="J2060">
        <v>10</v>
      </c>
      <c r="K2060">
        <v>12</v>
      </c>
      <c r="L2060" t="e">
        <v>#N/A</v>
      </c>
      <c r="M2060" t="e">
        <v>#N/A</v>
      </c>
      <c r="N2060">
        <v>10</v>
      </c>
      <c r="O2060">
        <v>12</v>
      </c>
      <c r="P2060">
        <v>1</v>
      </c>
      <c r="Q2060" s="4">
        <v>11</v>
      </c>
    </row>
    <row r="2061" spans="1:17" x14ac:dyDescent="0.25">
      <c r="A2061">
        <v>941</v>
      </c>
      <c r="B2061" t="s">
        <v>161</v>
      </c>
      <c r="C2061">
        <v>140370</v>
      </c>
      <c r="D2061" t="s">
        <v>3464</v>
      </c>
      <c r="E2061" s="3" t="s">
        <v>4700</v>
      </c>
      <c r="F2061">
        <v>41640</v>
      </c>
      <c r="G2061" t="e">
        <v>#N/A</v>
      </c>
      <c r="H2061" t="s">
        <v>743</v>
      </c>
      <c r="I2061">
        <v>140370</v>
      </c>
      <c r="J2061">
        <v>10</v>
      </c>
      <c r="K2061">
        <v>12</v>
      </c>
      <c r="L2061" t="e">
        <v>#N/A</v>
      </c>
      <c r="M2061" t="e">
        <v>#N/A</v>
      </c>
      <c r="N2061">
        <v>10</v>
      </c>
      <c r="O2061">
        <v>12</v>
      </c>
      <c r="P2061">
        <v>1</v>
      </c>
      <c r="Q2061" s="4">
        <v>11</v>
      </c>
    </row>
    <row r="2062" spans="1:17" x14ac:dyDescent="0.25">
      <c r="A2062">
        <v>316</v>
      </c>
      <c r="B2062" t="s">
        <v>102</v>
      </c>
      <c r="C2062">
        <v>140373</v>
      </c>
      <c r="D2062" t="s">
        <v>3646</v>
      </c>
      <c r="E2062" s="3" t="s">
        <v>4700</v>
      </c>
      <c r="F2062">
        <v>41640</v>
      </c>
      <c r="G2062" t="e">
        <v>#N/A</v>
      </c>
      <c r="H2062" t="s">
        <v>897</v>
      </c>
      <c r="I2062">
        <v>140373</v>
      </c>
      <c r="J2062">
        <v>44</v>
      </c>
      <c r="K2062">
        <v>44</v>
      </c>
      <c r="L2062" t="e">
        <v>#N/A</v>
      </c>
      <c r="M2062" t="e">
        <v>#N/A</v>
      </c>
      <c r="N2062">
        <v>44</v>
      </c>
      <c r="O2062">
        <v>44</v>
      </c>
      <c r="P2062">
        <v>1.1299999999999999</v>
      </c>
      <c r="Q2062" s="4">
        <v>11</v>
      </c>
    </row>
    <row r="2063" spans="1:17" x14ac:dyDescent="0.25">
      <c r="A2063">
        <v>874</v>
      </c>
      <c r="B2063" t="s">
        <v>115</v>
      </c>
      <c r="C2063">
        <v>140374</v>
      </c>
      <c r="D2063" t="s">
        <v>3569</v>
      </c>
      <c r="E2063" s="3" t="s">
        <v>4700</v>
      </c>
      <c r="F2063">
        <v>41640</v>
      </c>
      <c r="G2063" t="e">
        <v>#N/A</v>
      </c>
      <c r="H2063" t="s">
        <v>1129</v>
      </c>
      <c r="I2063">
        <v>140374</v>
      </c>
      <c r="J2063">
        <v>6</v>
      </c>
      <c r="K2063">
        <v>6</v>
      </c>
      <c r="L2063" t="e">
        <v>#N/A</v>
      </c>
      <c r="M2063" t="e">
        <v>#N/A</v>
      </c>
      <c r="N2063">
        <v>6</v>
      </c>
      <c r="O2063">
        <v>6</v>
      </c>
      <c r="P2063">
        <v>1.01</v>
      </c>
      <c r="Q2063" s="4">
        <v>11</v>
      </c>
    </row>
    <row r="2064" spans="1:17" x14ac:dyDescent="0.25">
      <c r="A2064">
        <v>353</v>
      </c>
      <c r="B2064" t="s">
        <v>113</v>
      </c>
      <c r="C2064">
        <v>140388</v>
      </c>
      <c r="D2064" t="s">
        <v>4921</v>
      </c>
      <c r="E2064" s="3" t="s">
        <v>4820</v>
      </c>
      <c r="F2064">
        <v>42248</v>
      </c>
      <c r="G2064" t="e">
        <v>#N/A</v>
      </c>
      <c r="H2064" t="s">
        <v>802</v>
      </c>
      <c r="I2064">
        <v>140388</v>
      </c>
      <c r="J2064">
        <v>275</v>
      </c>
      <c r="K2064">
        <v>275</v>
      </c>
      <c r="L2064" t="e">
        <v>#N/A</v>
      </c>
      <c r="M2064" t="e">
        <v>#N/A</v>
      </c>
      <c r="N2064">
        <v>275</v>
      </c>
      <c r="O2064">
        <v>275</v>
      </c>
      <c r="P2064">
        <v>0</v>
      </c>
      <c r="Q2064" s="4">
        <v>10</v>
      </c>
    </row>
    <row r="2065" spans="1:17" x14ac:dyDescent="0.25">
      <c r="A2065">
        <v>312</v>
      </c>
      <c r="B2065" t="s">
        <v>77</v>
      </c>
      <c r="C2065">
        <v>140391</v>
      </c>
      <c r="D2065" t="s">
        <v>4009</v>
      </c>
      <c r="E2065" s="3" t="s">
        <v>4700</v>
      </c>
      <c r="F2065">
        <v>41883</v>
      </c>
      <c r="G2065" t="e">
        <v>#N/A</v>
      </c>
      <c r="H2065" t="s">
        <v>892</v>
      </c>
      <c r="I2065">
        <v>140391</v>
      </c>
      <c r="J2065">
        <v>13</v>
      </c>
      <c r="K2065">
        <v>13</v>
      </c>
      <c r="L2065" t="e">
        <v>#N/A</v>
      </c>
      <c r="M2065" t="e">
        <v>#N/A</v>
      </c>
      <c r="N2065">
        <v>13</v>
      </c>
      <c r="O2065">
        <v>13</v>
      </c>
      <c r="P2065">
        <v>1.1000000000000001</v>
      </c>
      <c r="Q2065" s="4">
        <v>11</v>
      </c>
    </row>
    <row r="2066" spans="1:17" x14ac:dyDescent="0.25">
      <c r="A2066">
        <v>886</v>
      </c>
      <c r="B2066" t="s">
        <v>82</v>
      </c>
      <c r="C2066">
        <v>140393</v>
      </c>
      <c r="D2066" t="s">
        <v>4149</v>
      </c>
      <c r="E2066" s="3" t="s">
        <v>4700</v>
      </c>
      <c r="F2066">
        <v>42248</v>
      </c>
      <c r="G2066" t="e">
        <v>#N/A</v>
      </c>
      <c r="H2066" t="s">
        <v>1635</v>
      </c>
      <c r="I2066">
        <v>140393</v>
      </c>
      <c r="J2066">
        <v>8</v>
      </c>
      <c r="K2066">
        <v>15</v>
      </c>
      <c r="L2066" t="e">
        <v>#N/A</v>
      </c>
      <c r="M2066" t="e">
        <v>#N/A</v>
      </c>
      <c r="N2066">
        <v>8</v>
      </c>
      <c r="O2066">
        <v>15</v>
      </c>
      <c r="P2066">
        <v>1</v>
      </c>
      <c r="Q2066" s="4">
        <v>11</v>
      </c>
    </row>
    <row r="2067" spans="1:17" x14ac:dyDescent="0.25">
      <c r="A2067">
        <v>885</v>
      </c>
      <c r="B2067" t="s">
        <v>171</v>
      </c>
      <c r="C2067">
        <v>140397</v>
      </c>
      <c r="D2067" t="s">
        <v>4922</v>
      </c>
      <c r="E2067" s="3" t="s">
        <v>4820</v>
      </c>
      <c r="F2067">
        <v>41640</v>
      </c>
      <c r="G2067" t="e">
        <v>#N/A</v>
      </c>
      <c r="H2067" t="s">
        <v>1265</v>
      </c>
      <c r="I2067">
        <v>140397</v>
      </c>
      <c r="J2067">
        <v>68</v>
      </c>
      <c r="K2067">
        <v>68</v>
      </c>
      <c r="L2067" t="e">
        <v>#N/A</v>
      </c>
      <c r="M2067" t="e">
        <v>#N/A</v>
      </c>
      <c r="N2067">
        <v>68</v>
      </c>
      <c r="O2067">
        <v>68</v>
      </c>
      <c r="P2067">
        <v>0</v>
      </c>
      <c r="Q2067" s="4">
        <v>10</v>
      </c>
    </row>
    <row r="2068" spans="1:17" x14ac:dyDescent="0.25">
      <c r="A2068">
        <v>885</v>
      </c>
      <c r="B2068" t="s">
        <v>171</v>
      </c>
      <c r="C2068">
        <v>140404</v>
      </c>
      <c r="D2068" t="s">
        <v>4850</v>
      </c>
      <c r="E2068" s="3" t="s">
        <v>4820</v>
      </c>
      <c r="F2068">
        <v>41640</v>
      </c>
      <c r="G2068" t="e">
        <v>#N/A</v>
      </c>
      <c r="H2068" t="s">
        <v>869</v>
      </c>
      <c r="I2068">
        <v>140404</v>
      </c>
      <c r="J2068">
        <v>140</v>
      </c>
      <c r="K2068">
        <v>140</v>
      </c>
      <c r="L2068" t="e">
        <v>#N/A</v>
      </c>
      <c r="M2068" t="e">
        <v>#N/A</v>
      </c>
      <c r="N2068">
        <v>140</v>
      </c>
      <c r="O2068">
        <v>140</v>
      </c>
      <c r="P2068">
        <v>0</v>
      </c>
      <c r="Q2068" s="4">
        <v>10</v>
      </c>
    </row>
    <row r="2069" spans="1:17" x14ac:dyDescent="0.25">
      <c r="A2069">
        <v>801</v>
      </c>
      <c r="B2069" t="s">
        <v>4282</v>
      </c>
      <c r="C2069">
        <v>140409</v>
      </c>
      <c r="D2069" t="s">
        <v>4292</v>
      </c>
      <c r="E2069" s="3" t="s">
        <v>4700</v>
      </c>
      <c r="F2069">
        <v>41640</v>
      </c>
      <c r="G2069" t="e">
        <v>#N/A</v>
      </c>
      <c r="H2069" t="s">
        <v>1104</v>
      </c>
      <c r="I2069">
        <v>140409</v>
      </c>
      <c r="J2069">
        <v>35</v>
      </c>
      <c r="K2069">
        <v>50</v>
      </c>
      <c r="L2069" t="e">
        <v>#N/A</v>
      </c>
      <c r="M2069" t="e">
        <v>#N/A</v>
      </c>
      <c r="N2069">
        <v>35</v>
      </c>
      <c r="O2069">
        <v>50</v>
      </c>
      <c r="P2069">
        <v>1.02</v>
      </c>
      <c r="Q2069" s="4">
        <v>11</v>
      </c>
    </row>
    <row r="2070" spans="1:17" x14ac:dyDescent="0.25">
      <c r="A2070">
        <v>886</v>
      </c>
      <c r="B2070" t="s">
        <v>82</v>
      </c>
      <c r="C2070">
        <v>140430</v>
      </c>
      <c r="D2070" t="s">
        <v>4153</v>
      </c>
      <c r="E2070" s="3" t="s">
        <v>4700</v>
      </c>
      <c r="F2070">
        <v>42248</v>
      </c>
      <c r="G2070" t="e">
        <v>#N/A</v>
      </c>
      <c r="H2070" t="s">
        <v>1700</v>
      </c>
      <c r="I2070">
        <v>140430</v>
      </c>
      <c r="J2070">
        <v>15</v>
      </c>
      <c r="K2070">
        <v>15</v>
      </c>
      <c r="L2070" t="e">
        <v>#N/A</v>
      </c>
      <c r="M2070" t="e">
        <v>#N/A</v>
      </c>
      <c r="N2070">
        <v>15</v>
      </c>
      <c r="O2070">
        <v>15</v>
      </c>
      <c r="P2070">
        <v>1</v>
      </c>
      <c r="Q2070" s="4">
        <v>11</v>
      </c>
    </row>
    <row r="2071" spans="1:17" x14ac:dyDescent="0.25">
      <c r="A2071">
        <v>886</v>
      </c>
      <c r="B2071" t="s">
        <v>82</v>
      </c>
      <c r="C2071">
        <v>140431</v>
      </c>
      <c r="D2071" t="s">
        <v>4154</v>
      </c>
      <c r="E2071" s="3" t="s">
        <v>4700</v>
      </c>
      <c r="F2071">
        <v>42248</v>
      </c>
      <c r="G2071" t="e">
        <v>#N/A</v>
      </c>
      <c r="H2071" t="s">
        <v>1698</v>
      </c>
      <c r="I2071">
        <v>140431</v>
      </c>
      <c r="J2071">
        <v>15</v>
      </c>
      <c r="K2071">
        <v>15</v>
      </c>
      <c r="L2071" t="e">
        <v>#N/A</v>
      </c>
      <c r="M2071" t="e">
        <v>#N/A</v>
      </c>
      <c r="N2071">
        <v>15</v>
      </c>
      <c r="O2071">
        <v>15</v>
      </c>
      <c r="P2071">
        <v>1</v>
      </c>
      <c r="Q2071" s="4">
        <v>11</v>
      </c>
    </row>
    <row r="2072" spans="1:17" x14ac:dyDescent="0.25">
      <c r="A2072">
        <v>886</v>
      </c>
      <c r="B2072" t="s">
        <v>82</v>
      </c>
      <c r="C2072">
        <v>140432</v>
      </c>
      <c r="D2072" t="s">
        <v>4152</v>
      </c>
      <c r="E2072" s="3" t="s">
        <v>4700</v>
      </c>
      <c r="F2072">
        <v>42248</v>
      </c>
      <c r="G2072" t="e">
        <v>#N/A</v>
      </c>
      <c r="H2072" t="s">
        <v>1699</v>
      </c>
      <c r="I2072">
        <v>140432</v>
      </c>
      <c r="J2072">
        <v>16</v>
      </c>
      <c r="K2072">
        <v>16</v>
      </c>
      <c r="L2072" t="e">
        <v>#N/A</v>
      </c>
      <c r="M2072" t="e">
        <v>#N/A</v>
      </c>
      <c r="N2072">
        <v>16</v>
      </c>
      <c r="O2072">
        <v>16</v>
      </c>
      <c r="P2072">
        <v>1</v>
      </c>
      <c r="Q2072" s="4">
        <v>11</v>
      </c>
    </row>
    <row r="2073" spans="1:17" x14ac:dyDescent="0.25">
      <c r="A2073">
        <v>886</v>
      </c>
      <c r="B2073" t="s">
        <v>82</v>
      </c>
      <c r="C2073">
        <v>140433</v>
      </c>
      <c r="D2073" t="s">
        <v>4126</v>
      </c>
      <c r="E2073" s="3" t="s">
        <v>4700</v>
      </c>
      <c r="F2073">
        <v>42248</v>
      </c>
      <c r="G2073" t="e">
        <v>#N/A</v>
      </c>
      <c r="H2073" t="s">
        <v>968</v>
      </c>
      <c r="I2073">
        <v>140433</v>
      </c>
      <c r="J2073">
        <v>15</v>
      </c>
      <c r="K2073">
        <v>16</v>
      </c>
      <c r="L2073" t="e">
        <v>#N/A</v>
      </c>
      <c r="M2073" t="e">
        <v>#N/A</v>
      </c>
      <c r="N2073">
        <v>15</v>
      </c>
      <c r="O2073">
        <v>16</v>
      </c>
      <c r="P2073">
        <v>1</v>
      </c>
      <c r="Q2073" s="4">
        <v>11</v>
      </c>
    </row>
    <row r="2074" spans="1:17" x14ac:dyDescent="0.25">
      <c r="A2074">
        <v>941</v>
      </c>
      <c r="B2074" t="s">
        <v>161</v>
      </c>
      <c r="C2074">
        <v>140436</v>
      </c>
      <c r="D2074" t="s">
        <v>4923</v>
      </c>
      <c r="E2074" s="3" t="s">
        <v>4783</v>
      </c>
      <c r="F2074">
        <v>41609</v>
      </c>
      <c r="G2074" t="e">
        <v>#N/A</v>
      </c>
      <c r="H2074" t="s">
        <v>331</v>
      </c>
      <c r="I2074">
        <v>140436</v>
      </c>
      <c r="J2074">
        <v>274</v>
      </c>
      <c r="K2074">
        <v>260</v>
      </c>
      <c r="L2074" t="e">
        <v>#N/A</v>
      </c>
      <c r="M2074" t="e">
        <v>#N/A</v>
      </c>
      <c r="N2074">
        <v>274</v>
      </c>
      <c r="O2074">
        <v>260</v>
      </c>
      <c r="P2074">
        <v>0</v>
      </c>
      <c r="Q2074" s="4">
        <v>10</v>
      </c>
    </row>
    <row r="2075" spans="1:17" x14ac:dyDescent="0.25">
      <c r="A2075">
        <v>305</v>
      </c>
      <c r="B2075" t="s">
        <v>39</v>
      </c>
      <c r="C2075">
        <v>140451</v>
      </c>
      <c r="D2075" t="s">
        <v>3932</v>
      </c>
      <c r="E2075" s="3" t="s">
        <v>4777</v>
      </c>
      <c r="F2075">
        <v>41609</v>
      </c>
      <c r="G2075" t="e">
        <v>#N/A</v>
      </c>
      <c r="H2075" t="s">
        <v>258</v>
      </c>
      <c r="I2075">
        <v>140451</v>
      </c>
      <c r="J2075">
        <v>18</v>
      </c>
      <c r="K2075">
        <v>18</v>
      </c>
      <c r="L2075" t="e">
        <v>#N/A</v>
      </c>
      <c r="M2075" t="e">
        <v>#N/A</v>
      </c>
      <c r="N2075">
        <v>18</v>
      </c>
      <c r="O2075">
        <v>18</v>
      </c>
      <c r="P2075">
        <v>1.08</v>
      </c>
      <c r="Q2075" s="4">
        <v>11</v>
      </c>
    </row>
    <row r="2076" spans="1:17" x14ac:dyDescent="0.25">
      <c r="A2076">
        <v>895</v>
      </c>
      <c r="B2076" t="s">
        <v>46</v>
      </c>
      <c r="C2076">
        <v>140457</v>
      </c>
      <c r="D2076" t="s">
        <v>4924</v>
      </c>
      <c r="E2076" s="3" t="s">
        <v>4783</v>
      </c>
      <c r="F2076">
        <v>41609</v>
      </c>
      <c r="G2076" t="e">
        <v>#N/A</v>
      </c>
      <c r="H2076" t="s">
        <v>247</v>
      </c>
      <c r="I2076">
        <v>140457</v>
      </c>
      <c r="J2076">
        <v>84</v>
      </c>
      <c r="K2076">
        <v>84</v>
      </c>
      <c r="L2076" t="e">
        <v>#N/A</v>
      </c>
      <c r="M2076" t="e">
        <v>#N/A</v>
      </c>
      <c r="N2076">
        <v>84</v>
      </c>
      <c r="O2076">
        <v>84</v>
      </c>
      <c r="P2076">
        <v>0</v>
      </c>
      <c r="Q2076" s="4">
        <v>10</v>
      </c>
    </row>
    <row r="2077" spans="1:17" x14ac:dyDescent="0.25">
      <c r="A2077">
        <v>312</v>
      </c>
      <c r="B2077" t="s">
        <v>77</v>
      </c>
      <c r="C2077">
        <v>140484</v>
      </c>
      <c r="D2077" t="s">
        <v>4014</v>
      </c>
      <c r="E2077" s="3" t="s">
        <v>4700</v>
      </c>
      <c r="F2077">
        <v>42248</v>
      </c>
      <c r="G2077" t="e">
        <v>#N/A</v>
      </c>
      <c r="H2077" t="s">
        <v>1394</v>
      </c>
      <c r="I2077">
        <v>140484</v>
      </c>
      <c r="J2077">
        <v>12</v>
      </c>
      <c r="K2077">
        <v>12</v>
      </c>
      <c r="L2077" t="e">
        <v>#N/A</v>
      </c>
      <c r="M2077" t="e">
        <v>#N/A</v>
      </c>
      <c r="N2077">
        <v>12</v>
      </c>
      <c r="O2077">
        <v>12</v>
      </c>
      <c r="P2077">
        <v>1.1000000000000001</v>
      </c>
      <c r="Q2077" s="4">
        <v>11</v>
      </c>
    </row>
    <row r="2078" spans="1:17" x14ac:dyDescent="0.25">
      <c r="A2078">
        <v>806</v>
      </c>
      <c r="B2078" t="s">
        <v>99</v>
      </c>
      <c r="C2078">
        <v>140503</v>
      </c>
      <c r="D2078" t="s">
        <v>3707</v>
      </c>
      <c r="E2078" s="3" t="s">
        <v>4777</v>
      </c>
      <c r="F2078">
        <v>41640</v>
      </c>
      <c r="G2078" t="e">
        <v>#N/A</v>
      </c>
      <c r="H2078" t="s">
        <v>1442</v>
      </c>
      <c r="I2078">
        <v>140503</v>
      </c>
      <c r="J2078">
        <v>74</v>
      </c>
      <c r="K2078">
        <v>74</v>
      </c>
      <c r="L2078" t="e">
        <v>#N/A</v>
      </c>
      <c r="M2078" t="e">
        <v>#N/A</v>
      </c>
      <c r="N2078">
        <v>74</v>
      </c>
      <c r="O2078">
        <v>74</v>
      </c>
      <c r="P2078">
        <v>1</v>
      </c>
      <c r="Q2078" s="4">
        <v>11</v>
      </c>
    </row>
    <row r="2079" spans="1:17" x14ac:dyDescent="0.25">
      <c r="A2079">
        <v>936</v>
      </c>
      <c r="B2079" t="s">
        <v>145</v>
      </c>
      <c r="C2079">
        <v>140509</v>
      </c>
      <c r="D2079" t="s">
        <v>4225</v>
      </c>
      <c r="E2079" s="3" t="s">
        <v>4777</v>
      </c>
      <c r="F2079">
        <v>41640</v>
      </c>
      <c r="G2079" t="e">
        <v>#N/A</v>
      </c>
      <c r="H2079" t="s">
        <v>1448</v>
      </c>
      <c r="I2079">
        <v>140509</v>
      </c>
      <c r="J2079">
        <v>7</v>
      </c>
      <c r="K2079">
        <v>7</v>
      </c>
      <c r="L2079" t="e">
        <v>#N/A</v>
      </c>
      <c r="M2079" t="e">
        <v>#N/A</v>
      </c>
      <c r="N2079">
        <v>7</v>
      </c>
      <c r="O2079">
        <v>7</v>
      </c>
      <c r="P2079">
        <v>1.06</v>
      </c>
      <c r="Q2079" s="4">
        <v>11</v>
      </c>
    </row>
    <row r="2080" spans="1:17" x14ac:dyDescent="0.25">
      <c r="A2080">
        <v>908</v>
      </c>
      <c r="B2080" t="s">
        <v>48</v>
      </c>
      <c r="C2080">
        <v>140513</v>
      </c>
      <c r="D2080" t="s">
        <v>4308</v>
      </c>
      <c r="E2080" s="3" t="s">
        <v>4777</v>
      </c>
      <c r="F2080">
        <v>41640</v>
      </c>
      <c r="G2080" t="e">
        <v>#N/A</v>
      </c>
      <c r="H2080" t="s">
        <v>1410</v>
      </c>
      <c r="I2080">
        <v>140513</v>
      </c>
      <c r="J2080">
        <v>10</v>
      </c>
      <c r="K2080">
        <v>10</v>
      </c>
      <c r="L2080" t="e">
        <v>#N/A</v>
      </c>
      <c r="M2080" t="e">
        <v>#N/A</v>
      </c>
      <c r="N2080">
        <v>10</v>
      </c>
      <c r="O2080">
        <v>10</v>
      </c>
      <c r="P2080">
        <v>1</v>
      </c>
      <c r="Q2080" s="4">
        <v>11</v>
      </c>
    </row>
    <row r="2081" spans="1:17" x14ac:dyDescent="0.25">
      <c r="A2081">
        <v>893</v>
      </c>
      <c r="B2081" t="s">
        <v>129</v>
      </c>
      <c r="C2081">
        <v>140531</v>
      </c>
      <c r="D2081" t="s">
        <v>4925</v>
      </c>
      <c r="E2081" s="3" t="s">
        <v>4783</v>
      </c>
      <c r="F2081">
        <v>41640</v>
      </c>
      <c r="G2081" t="e">
        <v>#N/A</v>
      </c>
      <c r="H2081" t="s">
        <v>1309</v>
      </c>
      <c r="I2081">
        <v>140531</v>
      </c>
      <c r="J2081">
        <v>415</v>
      </c>
      <c r="K2081">
        <v>430</v>
      </c>
      <c r="L2081" t="e">
        <v>#N/A</v>
      </c>
      <c r="M2081" t="e">
        <v>#N/A</v>
      </c>
      <c r="N2081">
        <v>415</v>
      </c>
      <c r="O2081">
        <v>430</v>
      </c>
      <c r="P2081">
        <v>0</v>
      </c>
      <c r="Q2081" s="4">
        <v>10</v>
      </c>
    </row>
    <row r="2082" spans="1:17" x14ac:dyDescent="0.25">
      <c r="A2082">
        <v>303</v>
      </c>
      <c r="B2082" t="s">
        <v>28</v>
      </c>
      <c r="C2082">
        <v>140532</v>
      </c>
      <c r="D2082" t="s">
        <v>3923</v>
      </c>
      <c r="E2082" s="3" t="s">
        <v>4777</v>
      </c>
      <c r="F2082">
        <v>41640</v>
      </c>
      <c r="G2082" t="e">
        <v>#N/A</v>
      </c>
      <c r="H2082" t="s">
        <v>1320</v>
      </c>
      <c r="I2082">
        <v>140532</v>
      </c>
      <c r="J2082">
        <v>8</v>
      </c>
      <c r="K2082">
        <v>8</v>
      </c>
      <c r="L2082" t="e">
        <v>#N/A</v>
      </c>
      <c r="M2082" t="e">
        <v>#N/A</v>
      </c>
      <c r="N2082">
        <v>8</v>
      </c>
      <c r="O2082">
        <v>8</v>
      </c>
      <c r="P2082">
        <v>1.08</v>
      </c>
      <c r="Q2082" s="4">
        <v>11</v>
      </c>
    </row>
    <row r="2083" spans="1:17" x14ac:dyDescent="0.25">
      <c r="A2083">
        <v>373</v>
      </c>
      <c r="B2083" t="s">
        <v>128</v>
      </c>
      <c r="C2083">
        <v>140547</v>
      </c>
      <c r="D2083" t="s">
        <v>4926</v>
      </c>
      <c r="E2083" s="3" t="s">
        <v>4700</v>
      </c>
      <c r="F2083">
        <v>41883</v>
      </c>
      <c r="G2083" t="e">
        <v>#N/A</v>
      </c>
      <c r="H2083" t="s">
        <v>662</v>
      </c>
      <c r="I2083">
        <v>140547</v>
      </c>
      <c r="J2083">
        <v>25</v>
      </c>
      <c r="K2083">
        <v>25</v>
      </c>
      <c r="L2083" t="e">
        <v>#N/A</v>
      </c>
      <c r="M2083" t="e">
        <v>#N/A</v>
      </c>
      <c r="N2083">
        <v>25</v>
      </c>
      <c r="O2083">
        <v>25</v>
      </c>
      <c r="P2083">
        <v>1</v>
      </c>
      <c r="Q2083" s="4">
        <v>11</v>
      </c>
    </row>
    <row r="2084" spans="1:17" x14ac:dyDescent="0.25">
      <c r="A2084">
        <v>892</v>
      </c>
      <c r="B2084" t="s">
        <v>111</v>
      </c>
      <c r="C2084">
        <v>140555</v>
      </c>
      <c r="D2084" t="s">
        <v>3452</v>
      </c>
      <c r="E2084" s="3" t="s">
        <v>4700</v>
      </c>
      <c r="F2084">
        <v>41671</v>
      </c>
      <c r="G2084" t="e">
        <v>#N/A</v>
      </c>
      <c r="H2084" t="s">
        <v>570</v>
      </c>
      <c r="I2084">
        <v>140555</v>
      </c>
      <c r="J2084">
        <v>6</v>
      </c>
      <c r="K2084">
        <v>8</v>
      </c>
      <c r="L2084" t="e">
        <v>#N/A</v>
      </c>
      <c r="M2084" t="e">
        <v>#N/A</v>
      </c>
      <c r="N2084">
        <v>6</v>
      </c>
      <c r="O2084">
        <v>8</v>
      </c>
      <c r="P2084">
        <v>1</v>
      </c>
      <c r="Q2084" s="4">
        <v>11</v>
      </c>
    </row>
    <row r="2085" spans="1:17" x14ac:dyDescent="0.25">
      <c r="A2085">
        <v>816</v>
      </c>
      <c r="B2085" t="s">
        <v>172</v>
      </c>
      <c r="C2085">
        <v>140563</v>
      </c>
      <c r="D2085" t="s">
        <v>4618</v>
      </c>
      <c r="E2085" s="3" t="s">
        <v>4700</v>
      </c>
      <c r="F2085">
        <v>41671</v>
      </c>
      <c r="G2085" t="e">
        <v>#N/A</v>
      </c>
      <c r="H2085" t="s">
        <v>760</v>
      </c>
      <c r="I2085">
        <v>140563</v>
      </c>
      <c r="J2085">
        <v>26</v>
      </c>
      <c r="K2085">
        <v>26</v>
      </c>
      <c r="L2085" t="e">
        <v>#N/A</v>
      </c>
      <c r="M2085" t="e">
        <v>#N/A</v>
      </c>
      <c r="N2085">
        <v>26</v>
      </c>
      <c r="O2085">
        <v>26</v>
      </c>
      <c r="P2085">
        <v>1</v>
      </c>
      <c r="Q2085" s="4">
        <v>11</v>
      </c>
    </row>
    <row r="2086" spans="1:17" x14ac:dyDescent="0.25">
      <c r="A2086">
        <v>317</v>
      </c>
      <c r="B2086" t="s">
        <v>119</v>
      </c>
      <c r="C2086">
        <v>140575</v>
      </c>
      <c r="D2086" t="s">
        <v>4037</v>
      </c>
      <c r="E2086" s="3" t="s">
        <v>4777</v>
      </c>
      <c r="F2086">
        <v>41671</v>
      </c>
      <c r="G2086" t="e">
        <v>#N/A</v>
      </c>
      <c r="H2086" t="s">
        <v>305</v>
      </c>
      <c r="I2086">
        <v>140575</v>
      </c>
      <c r="J2086">
        <v>48</v>
      </c>
      <c r="K2086">
        <v>42</v>
      </c>
      <c r="L2086" t="e">
        <v>#N/A</v>
      </c>
      <c r="M2086" t="e">
        <v>#N/A</v>
      </c>
      <c r="N2086">
        <v>48</v>
      </c>
      <c r="O2086">
        <v>42</v>
      </c>
      <c r="P2086">
        <v>1.08</v>
      </c>
      <c r="Q2086" s="4">
        <v>11</v>
      </c>
    </row>
    <row r="2087" spans="1:17" x14ac:dyDescent="0.25">
      <c r="A2087">
        <v>876</v>
      </c>
      <c r="B2087" t="s">
        <v>68</v>
      </c>
      <c r="C2087">
        <v>140578</v>
      </c>
      <c r="D2087" t="s">
        <v>4927</v>
      </c>
      <c r="E2087" s="3" t="s">
        <v>4783</v>
      </c>
      <c r="F2087">
        <v>41671</v>
      </c>
      <c r="G2087" t="e">
        <v>#N/A</v>
      </c>
      <c r="H2087" t="s">
        <v>1487</v>
      </c>
      <c r="I2087">
        <v>140578</v>
      </c>
      <c r="J2087">
        <v>92</v>
      </c>
      <c r="K2087">
        <v>108</v>
      </c>
      <c r="L2087" t="e">
        <v>#N/A</v>
      </c>
      <c r="M2087" t="e">
        <v>#N/A</v>
      </c>
      <c r="N2087">
        <v>92</v>
      </c>
      <c r="O2087">
        <v>108</v>
      </c>
      <c r="P2087">
        <v>0</v>
      </c>
      <c r="Q2087" s="4">
        <v>10</v>
      </c>
    </row>
    <row r="2088" spans="1:17" x14ac:dyDescent="0.25">
      <c r="A2088">
        <v>353</v>
      </c>
      <c r="B2088" t="s">
        <v>113</v>
      </c>
      <c r="C2088">
        <v>140579</v>
      </c>
      <c r="D2088" t="s">
        <v>3825</v>
      </c>
      <c r="E2088" s="3" t="s">
        <v>4777</v>
      </c>
      <c r="F2088">
        <v>41671</v>
      </c>
      <c r="G2088" t="e">
        <v>#N/A</v>
      </c>
      <c r="H2088" t="s">
        <v>1866</v>
      </c>
      <c r="I2088">
        <v>140579</v>
      </c>
      <c r="J2088" t="e">
        <v>#N/A</v>
      </c>
      <c r="K2088">
        <v>28</v>
      </c>
      <c r="L2088" t="e">
        <v>#N/A</v>
      </c>
      <c r="M2088" t="e">
        <v>#N/A</v>
      </c>
      <c r="N2088">
        <v>0</v>
      </c>
      <c r="O2088">
        <v>28</v>
      </c>
      <c r="P2088">
        <v>1.01</v>
      </c>
      <c r="Q2088" s="4">
        <v>11</v>
      </c>
    </row>
    <row r="2089" spans="1:17" x14ac:dyDescent="0.25">
      <c r="A2089">
        <v>810</v>
      </c>
      <c r="B2089" t="s">
        <v>4548</v>
      </c>
      <c r="C2089">
        <v>140587</v>
      </c>
      <c r="D2089" t="s">
        <v>4554</v>
      </c>
      <c r="E2089" s="3" t="s">
        <v>4777</v>
      </c>
      <c r="F2089">
        <v>41671</v>
      </c>
      <c r="G2089" t="e">
        <v>#N/A</v>
      </c>
      <c r="H2089" t="s">
        <v>1350</v>
      </c>
      <c r="I2089">
        <v>140587</v>
      </c>
      <c r="J2089">
        <v>10</v>
      </c>
      <c r="K2089">
        <v>20</v>
      </c>
      <c r="L2089" t="e">
        <v>#N/A</v>
      </c>
      <c r="M2089" t="e">
        <v>#N/A</v>
      </c>
      <c r="N2089">
        <v>10</v>
      </c>
      <c r="O2089">
        <v>20</v>
      </c>
      <c r="P2089">
        <v>1</v>
      </c>
      <c r="Q2089" s="4">
        <v>11</v>
      </c>
    </row>
    <row r="2090" spans="1:17" x14ac:dyDescent="0.25">
      <c r="A2090">
        <v>936</v>
      </c>
      <c r="B2090" t="s">
        <v>145</v>
      </c>
      <c r="C2090">
        <v>140594</v>
      </c>
      <c r="D2090" t="s">
        <v>4228</v>
      </c>
      <c r="E2090" s="3" t="s">
        <v>4777</v>
      </c>
      <c r="F2090">
        <v>41671</v>
      </c>
      <c r="G2090" t="e">
        <v>#N/A</v>
      </c>
      <c r="H2090" t="s">
        <v>1942</v>
      </c>
      <c r="I2090">
        <v>140594</v>
      </c>
      <c r="J2090">
        <v>16</v>
      </c>
      <c r="K2090">
        <v>16</v>
      </c>
      <c r="L2090" t="e">
        <v>#N/A</v>
      </c>
      <c r="M2090" t="e">
        <v>#N/A</v>
      </c>
      <c r="N2090">
        <v>16</v>
      </c>
      <c r="O2090">
        <v>16</v>
      </c>
      <c r="P2090">
        <v>1.06</v>
      </c>
      <c r="Q2090" s="4">
        <v>11</v>
      </c>
    </row>
    <row r="2091" spans="1:17" x14ac:dyDescent="0.25">
      <c r="A2091">
        <v>855</v>
      </c>
      <c r="B2091" t="s">
        <v>91</v>
      </c>
      <c r="C2091">
        <v>140608</v>
      </c>
      <c r="D2091" t="s">
        <v>3427</v>
      </c>
      <c r="E2091" s="3" t="s">
        <v>4700</v>
      </c>
      <c r="F2091">
        <v>41821</v>
      </c>
      <c r="G2091" t="e">
        <v>#N/A</v>
      </c>
      <c r="H2091" t="s">
        <v>689</v>
      </c>
      <c r="I2091">
        <v>140608</v>
      </c>
      <c r="J2091">
        <v>15</v>
      </c>
      <c r="K2091">
        <v>18</v>
      </c>
      <c r="L2091" t="e">
        <v>#N/A</v>
      </c>
      <c r="M2091" t="e">
        <v>#N/A</v>
      </c>
      <c r="N2091">
        <v>15</v>
      </c>
      <c r="O2091">
        <v>18</v>
      </c>
      <c r="P2091">
        <v>1</v>
      </c>
      <c r="Q2091" s="4">
        <v>11</v>
      </c>
    </row>
    <row r="2092" spans="1:17" x14ac:dyDescent="0.25">
      <c r="A2092">
        <v>884</v>
      </c>
      <c r="B2092" t="s">
        <v>4454</v>
      </c>
      <c r="C2092">
        <v>140617</v>
      </c>
      <c r="D2092" t="s">
        <v>3042</v>
      </c>
      <c r="E2092" s="3" t="s">
        <v>4670</v>
      </c>
      <c r="F2092">
        <v>41883</v>
      </c>
      <c r="G2092" t="e">
        <v>#N/A</v>
      </c>
      <c r="H2092" t="s">
        <v>3042</v>
      </c>
      <c r="I2092">
        <v>140617</v>
      </c>
      <c r="J2092" t="e">
        <v>#N/A</v>
      </c>
      <c r="K2092" t="e">
        <v>#N/A</v>
      </c>
      <c r="L2092">
        <v>3.333333333333333</v>
      </c>
      <c r="M2092">
        <v>9.3333333333333321</v>
      </c>
      <c r="N2092">
        <v>3.333333333333333</v>
      </c>
      <c r="O2092">
        <v>9.3333333333333321</v>
      </c>
      <c r="P2092">
        <v>1</v>
      </c>
      <c r="Q2092" s="4">
        <v>11</v>
      </c>
    </row>
    <row r="2093" spans="1:17" x14ac:dyDescent="0.25">
      <c r="A2093">
        <v>359</v>
      </c>
      <c r="B2093" t="s">
        <v>165</v>
      </c>
      <c r="C2093">
        <v>140627</v>
      </c>
      <c r="D2093" t="s">
        <v>4928</v>
      </c>
      <c r="E2093" s="3" t="s">
        <v>4929</v>
      </c>
      <c r="F2093">
        <v>42036</v>
      </c>
      <c r="G2093" t="e">
        <v>#N/A</v>
      </c>
      <c r="H2093" t="s">
        <v>1645</v>
      </c>
      <c r="I2093">
        <v>140627</v>
      </c>
      <c r="J2093">
        <v>193</v>
      </c>
      <c r="K2093">
        <v>193</v>
      </c>
      <c r="L2093" t="e">
        <v>#N/A</v>
      </c>
      <c r="M2093" t="e">
        <v>#N/A</v>
      </c>
      <c r="N2093">
        <v>193</v>
      </c>
      <c r="O2093">
        <v>193</v>
      </c>
      <c r="P2093">
        <v>0</v>
      </c>
      <c r="Q2093" s="4">
        <v>10</v>
      </c>
    </row>
    <row r="2094" spans="1:17" x14ac:dyDescent="0.25">
      <c r="A2094">
        <v>886</v>
      </c>
      <c r="B2094" t="s">
        <v>82</v>
      </c>
      <c r="C2094">
        <v>140640</v>
      </c>
      <c r="D2094" t="s">
        <v>4137</v>
      </c>
      <c r="E2094" s="3" t="s">
        <v>4777</v>
      </c>
      <c r="F2094">
        <v>41699</v>
      </c>
      <c r="G2094" t="e">
        <v>#N/A</v>
      </c>
      <c r="H2094" t="s">
        <v>1381</v>
      </c>
      <c r="I2094">
        <v>140640</v>
      </c>
      <c r="J2094">
        <v>9</v>
      </c>
      <c r="K2094">
        <v>9</v>
      </c>
      <c r="L2094" t="e">
        <v>#N/A</v>
      </c>
      <c r="M2094" t="e">
        <v>#N/A</v>
      </c>
      <c r="N2094">
        <v>9</v>
      </c>
      <c r="O2094">
        <v>9</v>
      </c>
      <c r="P2094">
        <v>1</v>
      </c>
      <c r="Q2094" s="4">
        <v>11</v>
      </c>
    </row>
    <row r="2095" spans="1:17" x14ac:dyDescent="0.25">
      <c r="A2095">
        <v>372</v>
      </c>
      <c r="B2095" t="s">
        <v>123</v>
      </c>
      <c r="C2095">
        <v>140646</v>
      </c>
      <c r="D2095" t="s">
        <v>4591</v>
      </c>
      <c r="E2095" s="3" t="s">
        <v>4777</v>
      </c>
      <c r="F2095">
        <v>41699</v>
      </c>
      <c r="G2095" t="e">
        <v>#N/A</v>
      </c>
      <c r="H2095" t="s">
        <v>1767</v>
      </c>
      <c r="I2095">
        <v>140646</v>
      </c>
      <c r="J2095">
        <v>5</v>
      </c>
      <c r="K2095">
        <v>5</v>
      </c>
      <c r="L2095" t="e">
        <v>#N/A</v>
      </c>
      <c r="M2095" t="e">
        <v>#N/A</v>
      </c>
      <c r="N2095">
        <v>5</v>
      </c>
      <c r="O2095">
        <v>5</v>
      </c>
      <c r="P2095">
        <v>1</v>
      </c>
      <c r="Q2095" s="4">
        <v>11</v>
      </c>
    </row>
    <row r="2096" spans="1:17" x14ac:dyDescent="0.25">
      <c r="A2096">
        <v>895</v>
      </c>
      <c r="B2096" t="s">
        <v>46</v>
      </c>
      <c r="C2096">
        <v>140647</v>
      </c>
      <c r="D2096" t="s">
        <v>3777</v>
      </c>
      <c r="E2096" s="3" t="s">
        <v>4777</v>
      </c>
      <c r="F2096">
        <v>41699</v>
      </c>
      <c r="G2096" t="e">
        <v>#N/A</v>
      </c>
      <c r="H2096" t="s">
        <v>1783</v>
      </c>
      <c r="I2096">
        <v>140647</v>
      </c>
      <c r="J2096">
        <v>24</v>
      </c>
      <c r="K2096">
        <v>24</v>
      </c>
      <c r="L2096" t="e">
        <v>#N/A</v>
      </c>
      <c r="M2096" t="e">
        <v>#N/A</v>
      </c>
      <c r="N2096">
        <v>24</v>
      </c>
      <c r="O2096">
        <v>24</v>
      </c>
      <c r="P2096">
        <v>1</v>
      </c>
      <c r="Q2096" s="4">
        <v>11</v>
      </c>
    </row>
    <row r="2097" spans="1:17" x14ac:dyDescent="0.25">
      <c r="A2097">
        <v>852</v>
      </c>
      <c r="B2097" t="s">
        <v>135</v>
      </c>
      <c r="C2097">
        <v>140649</v>
      </c>
      <c r="D2097" t="s">
        <v>4930</v>
      </c>
      <c r="E2097" s="3" t="s">
        <v>4856</v>
      </c>
      <c r="F2097">
        <v>41699</v>
      </c>
      <c r="G2097" t="e">
        <v>#N/A</v>
      </c>
      <c r="H2097" t="s">
        <v>1340</v>
      </c>
      <c r="I2097">
        <v>140649</v>
      </c>
      <c r="J2097">
        <v>0</v>
      </c>
      <c r="K2097">
        <v>0</v>
      </c>
      <c r="L2097" t="e">
        <v>#N/A</v>
      </c>
      <c r="M2097" t="e">
        <v>#N/A</v>
      </c>
      <c r="N2097">
        <v>0</v>
      </c>
      <c r="O2097">
        <v>0</v>
      </c>
      <c r="P2097">
        <v>0</v>
      </c>
      <c r="Q2097" s="4">
        <v>10</v>
      </c>
    </row>
    <row r="2098" spans="1:17" x14ac:dyDescent="0.25">
      <c r="A2098">
        <v>937</v>
      </c>
      <c r="B2098" t="s">
        <v>159</v>
      </c>
      <c r="C2098">
        <v>140654</v>
      </c>
      <c r="D2098" t="s">
        <v>3866</v>
      </c>
      <c r="E2098" s="3" t="s">
        <v>4820</v>
      </c>
      <c r="F2098">
        <v>42248</v>
      </c>
      <c r="G2098" t="e">
        <v>#N/A</v>
      </c>
      <c r="H2098" t="s">
        <v>567</v>
      </c>
      <c r="I2098">
        <v>140654</v>
      </c>
      <c r="J2098">
        <v>97</v>
      </c>
      <c r="K2098">
        <v>98</v>
      </c>
      <c r="L2098" t="e">
        <v>#N/A</v>
      </c>
      <c r="M2098" t="e">
        <v>#N/A</v>
      </c>
      <c r="N2098">
        <v>97</v>
      </c>
      <c r="O2098">
        <v>98</v>
      </c>
      <c r="P2098">
        <v>0</v>
      </c>
      <c r="Q2098" s="4">
        <v>10</v>
      </c>
    </row>
    <row r="2099" spans="1:17" x14ac:dyDescent="0.25">
      <c r="A2099">
        <v>310</v>
      </c>
      <c r="B2099" t="s">
        <v>72</v>
      </c>
      <c r="C2099">
        <v>140657</v>
      </c>
      <c r="D2099" t="s">
        <v>3991</v>
      </c>
      <c r="E2099" s="3" t="s">
        <v>4700</v>
      </c>
      <c r="F2099">
        <v>41730</v>
      </c>
      <c r="G2099" t="e">
        <v>#N/A</v>
      </c>
      <c r="H2099" t="s">
        <v>288</v>
      </c>
      <c r="I2099">
        <v>140657</v>
      </c>
      <c r="J2099">
        <v>12</v>
      </c>
      <c r="K2099">
        <v>12</v>
      </c>
      <c r="L2099" t="e">
        <v>#N/A</v>
      </c>
      <c r="M2099" t="e">
        <v>#N/A</v>
      </c>
      <c r="N2099">
        <v>12</v>
      </c>
      <c r="O2099">
        <v>12</v>
      </c>
      <c r="P2099">
        <v>1.1000000000000001</v>
      </c>
      <c r="Q2099" s="4">
        <v>11</v>
      </c>
    </row>
    <row r="2100" spans="1:17" x14ac:dyDescent="0.25">
      <c r="A2100">
        <v>314</v>
      </c>
      <c r="B2100" t="s">
        <v>84</v>
      </c>
      <c r="C2100">
        <v>140667</v>
      </c>
      <c r="D2100" t="s">
        <v>4027</v>
      </c>
      <c r="E2100" s="3" t="s">
        <v>4700</v>
      </c>
      <c r="F2100">
        <v>41730</v>
      </c>
      <c r="G2100" t="e">
        <v>#N/A</v>
      </c>
      <c r="H2100" t="s">
        <v>888</v>
      </c>
      <c r="I2100">
        <v>140667</v>
      </c>
      <c r="J2100">
        <v>27</v>
      </c>
      <c r="K2100">
        <v>27</v>
      </c>
      <c r="L2100" t="e">
        <v>#N/A</v>
      </c>
      <c r="M2100" t="e">
        <v>#N/A</v>
      </c>
      <c r="N2100">
        <v>27</v>
      </c>
      <c r="O2100">
        <v>27</v>
      </c>
      <c r="P2100">
        <v>1.1000000000000001</v>
      </c>
      <c r="Q2100" s="4">
        <v>11</v>
      </c>
    </row>
    <row r="2101" spans="1:17" x14ac:dyDescent="0.25">
      <c r="A2101">
        <v>935</v>
      </c>
      <c r="B2101" t="s">
        <v>143</v>
      </c>
      <c r="C2101">
        <v>140669</v>
      </c>
      <c r="D2101" t="s">
        <v>3596</v>
      </c>
      <c r="E2101" s="3" t="s">
        <v>4700</v>
      </c>
      <c r="F2101">
        <v>41821</v>
      </c>
      <c r="G2101" t="e">
        <v>#N/A</v>
      </c>
      <c r="H2101" t="s">
        <v>1048</v>
      </c>
      <c r="I2101">
        <v>140669</v>
      </c>
      <c r="J2101">
        <v>22</v>
      </c>
      <c r="K2101">
        <v>22</v>
      </c>
      <c r="L2101" t="e">
        <v>#N/A</v>
      </c>
      <c r="M2101" t="e">
        <v>#N/A</v>
      </c>
      <c r="N2101">
        <v>22</v>
      </c>
      <c r="O2101">
        <v>22</v>
      </c>
      <c r="P2101">
        <v>1</v>
      </c>
      <c r="Q2101" s="4">
        <v>11</v>
      </c>
    </row>
    <row r="2102" spans="1:17" x14ac:dyDescent="0.25">
      <c r="A2102">
        <v>312</v>
      </c>
      <c r="B2102" t="s">
        <v>77</v>
      </c>
      <c r="C2102">
        <v>140671</v>
      </c>
      <c r="D2102" t="s">
        <v>4012</v>
      </c>
      <c r="E2102" s="3" t="s">
        <v>4700</v>
      </c>
      <c r="F2102">
        <v>41730</v>
      </c>
      <c r="G2102" t="e">
        <v>#N/A</v>
      </c>
      <c r="H2102" t="s">
        <v>1194</v>
      </c>
      <c r="I2102">
        <v>140671</v>
      </c>
      <c r="J2102">
        <v>10</v>
      </c>
      <c r="K2102">
        <v>10</v>
      </c>
      <c r="L2102" t="e">
        <v>#N/A</v>
      </c>
      <c r="M2102" t="e">
        <v>#N/A</v>
      </c>
      <c r="N2102">
        <v>10</v>
      </c>
      <c r="O2102">
        <v>10</v>
      </c>
      <c r="P2102">
        <v>1.1000000000000001</v>
      </c>
      <c r="Q2102" s="4">
        <v>11</v>
      </c>
    </row>
    <row r="2103" spans="1:17" x14ac:dyDescent="0.25">
      <c r="A2103">
        <v>890</v>
      </c>
      <c r="B2103" t="s">
        <v>31</v>
      </c>
      <c r="C2103">
        <v>140673</v>
      </c>
      <c r="D2103" t="s">
        <v>3746</v>
      </c>
      <c r="E2103" s="3" t="s">
        <v>4700</v>
      </c>
      <c r="F2103">
        <v>41730</v>
      </c>
      <c r="G2103" t="e">
        <v>#N/A</v>
      </c>
      <c r="H2103" t="s">
        <v>5518</v>
      </c>
      <c r="I2103">
        <v>140673</v>
      </c>
      <c r="J2103" t="e">
        <v>#N/A</v>
      </c>
      <c r="K2103">
        <v>16</v>
      </c>
      <c r="L2103" t="e">
        <v>#N/A</v>
      </c>
      <c r="M2103" t="e">
        <v>#N/A</v>
      </c>
      <c r="N2103">
        <v>0</v>
      </c>
      <c r="O2103">
        <v>16</v>
      </c>
      <c r="P2103">
        <v>1</v>
      </c>
      <c r="Q2103" s="4">
        <v>11</v>
      </c>
    </row>
    <row r="2104" spans="1:17" x14ac:dyDescent="0.25">
      <c r="A2104">
        <v>800</v>
      </c>
      <c r="B2104" t="s">
        <v>26</v>
      </c>
      <c r="C2104">
        <v>140677</v>
      </c>
      <c r="D2104" t="s">
        <v>4931</v>
      </c>
      <c r="E2104" s="3" t="s">
        <v>4820</v>
      </c>
      <c r="F2104">
        <v>41730</v>
      </c>
      <c r="G2104" t="e">
        <v>#N/A</v>
      </c>
      <c r="H2104" t="s">
        <v>1904</v>
      </c>
      <c r="I2104">
        <v>140677</v>
      </c>
      <c r="J2104">
        <v>104</v>
      </c>
      <c r="K2104">
        <v>104</v>
      </c>
      <c r="L2104" t="e">
        <v>#N/A</v>
      </c>
      <c r="M2104" t="e">
        <v>#N/A</v>
      </c>
      <c r="N2104">
        <v>104</v>
      </c>
      <c r="O2104">
        <v>104</v>
      </c>
      <c r="P2104">
        <v>0</v>
      </c>
      <c r="Q2104" s="4">
        <v>10</v>
      </c>
    </row>
    <row r="2105" spans="1:17" x14ac:dyDescent="0.25">
      <c r="A2105">
        <v>394</v>
      </c>
      <c r="B2105" t="s">
        <v>144</v>
      </c>
      <c r="C2105">
        <v>140684</v>
      </c>
      <c r="D2105" t="s">
        <v>3740</v>
      </c>
      <c r="E2105" s="3" t="s">
        <v>4700</v>
      </c>
      <c r="F2105">
        <v>41730</v>
      </c>
      <c r="G2105" t="e">
        <v>#N/A</v>
      </c>
      <c r="H2105" t="s">
        <v>1141</v>
      </c>
      <c r="I2105">
        <v>140684</v>
      </c>
      <c r="J2105">
        <v>7</v>
      </c>
      <c r="K2105">
        <v>7</v>
      </c>
      <c r="L2105" t="e">
        <v>#N/A</v>
      </c>
      <c r="M2105" t="e">
        <v>#N/A</v>
      </c>
      <c r="N2105">
        <v>7</v>
      </c>
      <c r="O2105">
        <v>7</v>
      </c>
      <c r="P2105">
        <v>1</v>
      </c>
      <c r="Q2105" s="4">
        <v>11</v>
      </c>
    </row>
    <row r="2106" spans="1:17" x14ac:dyDescent="0.25">
      <c r="A2106">
        <v>865</v>
      </c>
      <c r="B2106" t="s">
        <v>166</v>
      </c>
      <c r="C2106">
        <v>140685</v>
      </c>
      <c r="D2106" t="s">
        <v>4413</v>
      </c>
      <c r="E2106" s="3" t="s">
        <v>4700</v>
      </c>
      <c r="F2106">
        <v>41730</v>
      </c>
      <c r="G2106" t="e">
        <v>#N/A</v>
      </c>
      <c r="H2106" t="s">
        <v>5543</v>
      </c>
      <c r="I2106">
        <v>140685</v>
      </c>
      <c r="J2106" t="e">
        <v>#N/A</v>
      </c>
      <c r="K2106">
        <v>20</v>
      </c>
      <c r="L2106" t="e">
        <v>#N/A</v>
      </c>
      <c r="M2106" t="e">
        <v>#N/A</v>
      </c>
      <c r="N2106">
        <v>0</v>
      </c>
      <c r="O2106">
        <v>20</v>
      </c>
      <c r="P2106">
        <v>1.01</v>
      </c>
      <c r="Q2106" s="4">
        <v>11</v>
      </c>
    </row>
    <row r="2107" spans="1:17" x14ac:dyDescent="0.25">
      <c r="A2107">
        <v>301</v>
      </c>
      <c r="B2107" t="s">
        <v>23</v>
      </c>
      <c r="C2107">
        <v>140687</v>
      </c>
      <c r="D2107" t="s">
        <v>3896</v>
      </c>
      <c r="E2107" s="3" t="s">
        <v>4700</v>
      </c>
      <c r="F2107">
        <v>41791</v>
      </c>
      <c r="G2107" t="e">
        <v>#N/A</v>
      </c>
      <c r="H2107" t="s">
        <v>573</v>
      </c>
      <c r="I2107">
        <v>140687</v>
      </c>
      <c r="J2107">
        <v>12</v>
      </c>
      <c r="K2107">
        <v>12</v>
      </c>
      <c r="L2107" t="e">
        <v>#N/A</v>
      </c>
      <c r="M2107" t="e">
        <v>#N/A</v>
      </c>
      <c r="N2107">
        <v>12</v>
      </c>
      <c r="O2107">
        <v>12</v>
      </c>
      <c r="P2107">
        <v>1.1299999999999999</v>
      </c>
      <c r="Q2107" s="4">
        <v>11</v>
      </c>
    </row>
    <row r="2108" spans="1:17" x14ac:dyDescent="0.25">
      <c r="A2108">
        <v>887</v>
      </c>
      <c r="B2108" t="s">
        <v>97</v>
      </c>
      <c r="C2108">
        <v>140701</v>
      </c>
      <c r="D2108" t="s">
        <v>4932</v>
      </c>
      <c r="E2108" s="3" t="s">
        <v>4783</v>
      </c>
      <c r="F2108">
        <v>41730</v>
      </c>
      <c r="G2108" t="e">
        <v>#N/A</v>
      </c>
      <c r="H2108" t="s">
        <v>358</v>
      </c>
      <c r="I2108">
        <v>140701</v>
      </c>
      <c r="J2108">
        <v>390</v>
      </c>
      <c r="K2108">
        <v>390</v>
      </c>
      <c r="L2108" t="e">
        <v>#N/A</v>
      </c>
      <c r="M2108" t="e">
        <v>#N/A</v>
      </c>
      <c r="N2108">
        <v>390</v>
      </c>
      <c r="O2108">
        <v>390</v>
      </c>
      <c r="P2108">
        <v>0</v>
      </c>
      <c r="Q2108" s="4">
        <v>10</v>
      </c>
    </row>
    <row r="2109" spans="1:17" x14ac:dyDescent="0.25">
      <c r="A2109">
        <v>306</v>
      </c>
      <c r="B2109" t="s">
        <v>50</v>
      </c>
      <c r="C2109">
        <v>140704</v>
      </c>
      <c r="D2109" t="s">
        <v>3953</v>
      </c>
      <c r="E2109" s="3" t="s">
        <v>4777</v>
      </c>
      <c r="F2109">
        <v>41730</v>
      </c>
      <c r="G2109" t="e">
        <v>#N/A</v>
      </c>
      <c r="H2109" t="s">
        <v>468</v>
      </c>
      <c r="I2109">
        <v>140704</v>
      </c>
      <c r="J2109">
        <v>13</v>
      </c>
      <c r="K2109">
        <v>13</v>
      </c>
      <c r="L2109" t="e">
        <v>#N/A</v>
      </c>
      <c r="M2109" t="e">
        <v>#N/A</v>
      </c>
      <c r="N2109">
        <v>13</v>
      </c>
      <c r="O2109">
        <v>13</v>
      </c>
      <c r="P2109">
        <v>1.08</v>
      </c>
      <c r="Q2109" s="4">
        <v>11</v>
      </c>
    </row>
    <row r="2110" spans="1:17" x14ac:dyDescent="0.25">
      <c r="A2110">
        <v>806</v>
      </c>
      <c r="B2110" t="s">
        <v>99</v>
      </c>
      <c r="C2110">
        <v>140714</v>
      </c>
      <c r="D2110" t="s">
        <v>3701</v>
      </c>
      <c r="E2110" s="3" t="s">
        <v>4777</v>
      </c>
      <c r="F2110">
        <v>41730</v>
      </c>
      <c r="G2110" t="e">
        <v>#N/A</v>
      </c>
      <c r="H2110" t="s">
        <v>593</v>
      </c>
      <c r="I2110">
        <v>140714</v>
      </c>
      <c r="J2110">
        <v>15</v>
      </c>
      <c r="K2110">
        <v>15</v>
      </c>
      <c r="L2110" t="e">
        <v>#N/A</v>
      </c>
      <c r="M2110" t="e">
        <v>#N/A</v>
      </c>
      <c r="N2110">
        <v>15</v>
      </c>
      <c r="O2110">
        <v>15</v>
      </c>
      <c r="P2110">
        <v>1</v>
      </c>
      <c r="Q2110" s="4">
        <v>11</v>
      </c>
    </row>
    <row r="2111" spans="1:17" x14ac:dyDescent="0.25">
      <c r="A2111">
        <v>306</v>
      </c>
      <c r="B2111" t="s">
        <v>50</v>
      </c>
      <c r="C2111">
        <v>140717</v>
      </c>
      <c r="D2111" t="s">
        <v>3955</v>
      </c>
      <c r="E2111" s="3" t="s">
        <v>4777</v>
      </c>
      <c r="F2111">
        <v>41730</v>
      </c>
      <c r="G2111" t="e">
        <v>#N/A</v>
      </c>
      <c r="H2111" t="s">
        <v>639</v>
      </c>
      <c r="I2111">
        <v>140717</v>
      </c>
      <c r="J2111">
        <v>14</v>
      </c>
      <c r="K2111">
        <v>24</v>
      </c>
      <c r="L2111" t="e">
        <v>#N/A</v>
      </c>
      <c r="M2111" t="e">
        <v>#N/A</v>
      </c>
      <c r="N2111">
        <v>14</v>
      </c>
      <c r="O2111">
        <v>24</v>
      </c>
      <c r="P2111">
        <v>1.08</v>
      </c>
      <c r="Q2111" s="4">
        <v>11</v>
      </c>
    </row>
    <row r="2112" spans="1:17" x14ac:dyDescent="0.25">
      <c r="A2112">
        <v>851</v>
      </c>
      <c r="B2112" t="s">
        <v>117</v>
      </c>
      <c r="C2112">
        <v>140719</v>
      </c>
      <c r="D2112" t="s">
        <v>4186</v>
      </c>
      <c r="E2112" s="3" t="s">
        <v>4777</v>
      </c>
      <c r="F2112">
        <v>41730</v>
      </c>
      <c r="G2112" t="e">
        <v>#N/A</v>
      </c>
      <c r="H2112" t="s">
        <v>1515</v>
      </c>
      <c r="I2112">
        <v>140719</v>
      </c>
      <c r="J2112">
        <v>24</v>
      </c>
      <c r="K2112">
        <v>28</v>
      </c>
      <c r="L2112" t="e">
        <v>#N/A</v>
      </c>
      <c r="M2112" t="e">
        <v>#N/A</v>
      </c>
      <c r="N2112">
        <v>24</v>
      </c>
      <c r="O2112">
        <v>28</v>
      </c>
      <c r="P2112">
        <v>1.01</v>
      </c>
      <c r="Q2112" s="4">
        <v>11</v>
      </c>
    </row>
    <row r="2113" spans="1:17" x14ac:dyDescent="0.25">
      <c r="A2113">
        <v>895</v>
      </c>
      <c r="B2113" t="s">
        <v>46</v>
      </c>
      <c r="C2113">
        <v>140724</v>
      </c>
      <c r="D2113" t="s">
        <v>3664</v>
      </c>
      <c r="E2113" s="3" t="s">
        <v>4777</v>
      </c>
      <c r="F2113">
        <v>41730</v>
      </c>
      <c r="G2113" t="e">
        <v>#N/A</v>
      </c>
      <c r="H2113" t="s">
        <v>776</v>
      </c>
      <c r="I2113">
        <v>140724</v>
      </c>
      <c r="J2113">
        <v>7</v>
      </c>
      <c r="K2113">
        <v>7</v>
      </c>
      <c r="L2113" t="e">
        <v>#N/A</v>
      </c>
      <c r="M2113" t="e">
        <v>#N/A</v>
      </c>
      <c r="N2113">
        <v>7</v>
      </c>
      <c r="O2113">
        <v>7</v>
      </c>
      <c r="P2113">
        <v>1</v>
      </c>
      <c r="Q2113" s="4">
        <v>11</v>
      </c>
    </row>
    <row r="2114" spans="1:17" x14ac:dyDescent="0.25">
      <c r="A2114">
        <v>885</v>
      </c>
      <c r="B2114" t="s">
        <v>171</v>
      </c>
      <c r="C2114">
        <v>140731</v>
      </c>
      <c r="D2114" t="s">
        <v>4509</v>
      </c>
      <c r="E2114" s="3" t="s">
        <v>4777</v>
      </c>
      <c r="F2114">
        <v>41730</v>
      </c>
      <c r="G2114" t="e">
        <v>#N/A</v>
      </c>
      <c r="H2114" t="s">
        <v>1679</v>
      </c>
      <c r="I2114">
        <v>140731</v>
      </c>
      <c r="J2114">
        <v>45</v>
      </c>
      <c r="K2114">
        <v>45</v>
      </c>
      <c r="L2114" t="e">
        <v>#N/A</v>
      </c>
      <c r="M2114" t="e">
        <v>#N/A</v>
      </c>
      <c r="N2114">
        <v>45</v>
      </c>
      <c r="O2114">
        <v>45</v>
      </c>
      <c r="P2114">
        <v>1</v>
      </c>
      <c r="Q2114" s="4">
        <v>11</v>
      </c>
    </row>
    <row r="2115" spans="1:17" x14ac:dyDescent="0.25">
      <c r="A2115">
        <v>850</v>
      </c>
      <c r="B2115" t="s">
        <v>70</v>
      </c>
      <c r="C2115">
        <v>140732</v>
      </c>
      <c r="D2115" t="s">
        <v>4933</v>
      </c>
      <c r="E2115" s="3" t="s">
        <v>4783</v>
      </c>
      <c r="F2115">
        <v>41730</v>
      </c>
      <c r="G2115" t="e">
        <v>#N/A</v>
      </c>
      <c r="H2115" t="s">
        <v>872</v>
      </c>
      <c r="I2115">
        <v>140732</v>
      </c>
      <c r="J2115">
        <v>58</v>
      </c>
      <c r="K2115">
        <v>58</v>
      </c>
      <c r="L2115" t="e">
        <v>#N/A</v>
      </c>
      <c r="M2115" t="e">
        <v>#N/A</v>
      </c>
      <c r="N2115">
        <v>58</v>
      </c>
      <c r="O2115">
        <v>58</v>
      </c>
      <c r="P2115">
        <v>0</v>
      </c>
      <c r="Q2115" s="4">
        <v>10</v>
      </c>
    </row>
    <row r="2116" spans="1:17" x14ac:dyDescent="0.25">
      <c r="A2116">
        <v>879</v>
      </c>
      <c r="B2116" t="s">
        <v>116</v>
      </c>
      <c r="C2116">
        <v>140737</v>
      </c>
      <c r="D2116" t="s">
        <v>5928</v>
      </c>
      <c r="E2116" s="3" t="s">
        <v>4777</v>
      </c>
      <c r="F2116">
        <v>41730</v>
      </c>
      <c r="G2116" t="e">
        <v>#N/A</v>
      </c>
      <c r="H2116" t="s">
        <v>5929</v>
      </c>
      <c r="I2116">
        <v>140737</v>
      </c>
      <c r="J2116">
        <v>1</v>
      </c>
      <c r="K2116">
        <v>6</v>
      </c>
      <c r="L2116" t="e">
        <v>#N/A</v>
      </c>
      <c r="M2116" t="e">
        <v>#N/A</v>
      </c>
      <c r="N2116">
        <v>1</v>
      </c>
      <c r="O2116">
        <v>6</v>
      </c>
      <c r="P2116">
        <v>1</v>
      </c>
      <c r="Q2116" s="4">
        <v>11</v>
      </c>
    </row>
    <row r="2117" spans="1:17" x14ac:dyDescent="0.25">
      <c r="A2117">
        <v>926</v>
      </c>
      <c r="B2117" t="s">
        <v>103</v>
      </c>
      <c r="C2117">
        <v>140753</v>
      </c>
      <c r="D2117" t="s">
        <v>4934</v>
      </c>
      <c r="E2117" s="3" t="s">
        <v>4856</v>
      </c>
      <c r="F2117">
        <v>41730</v>
      </c>
      <c r="G2117" t="e">
        <v>#N/A</v>
      </c>
      <c r="H2117" t="s">
        <v>1690</v>
      </c>
      <c r="I2117">
        <v>140753</v>
      </c>
      <c r="J2117">
        <v>350</v>
      </c>
      <c r="K2117">
        <v>350</v>
      </c>
      <c r="L2117" t="e">
        <v>#N/A</v>
      </c>
      <c r="M2117" t="e">
        <v>#N/A</v>
      </c>
      <c r="N2117">
        <v>350</v>
      </c>
      <c r="O2117">
        <v>350</v>
      </c>
      <c r="P2117">
        <v>0</v>
      </c>
      <c r="Q2117" s="4">
        <v>10</v>
      </c>
    </row>
    <row r="2118" spans="1:17" x14ac:dyDescent="0.25">
      <c r="A2118">
        <v>855</v>
      </c>
      <c r="B2118" t="s">
        <v>91</v>
      </c>
      <c r="C2118">
        <v>140787</v>
      </c>
      <c r="D2118" t="s">
        <v>3432</v>
      </c>
      <c r="E2118" s="3" t="s">
        <v>4777</v>
      </c>
      <c r="F2118">
        <v>41730</v>
      </c>
      <c r="G2118" t="e">
        <v>#N/A</v>
      </c>
      <c r="H2118" t="s">
        <v>1490</v>
      </c>
      <c r="I2118">
        <v>140787</v>
      </c>
      <c r="J2118">
        <v>14</v>
      </c>
      <c r="K2118">
        <v>14</v>
      </c>
      <c r="L2118" t="e">
        <v>#N/A</v>
      </c>
      <c r="M2118" t="e">
        <v>#N/A</v>
      </c>
      <c r="N2118">
        <v>14</v>
      </c>
      <c r="O2118">
        <v>14</v>
      </c>
      <c r="P2118">
        <v>1</v>
      </c>
      <c r="Q2118" s="4">
        <v>11</v>
      </c>
    </row>
    <row r="2119" spans="1:17" x14ac:dyDescent="0.25">
      <c r="A2119">
        <v>895</v>
      </c>
      <c r="B2119" t="s">
        <v>46</v>
      </c>
      <c r="C2119">
        <v>140791</v>
      </c>
      <c r="D2119" t="s">
        <v>5930</v>
      </c>
      <c r="E2119" s="3" t="s">
        <v>4777</v>
      </c>
      <c r="F2119">
        <v>41730</v>
      </c>
      <c r="G2119" t="e">
        <v>#N/A</v>
      </c>
      <c r="H2119" t="s">
        <v>5931</v>
      </c>
      <c r="I2119">
        <v>140791</v>
      </c>
      <c r="J2119" t="e">
        <v>#N/A</v>
      </c>
      <c r="K2119">
        <v>3</v>
      </c>
      <c r="L2119" t="e">
        <v>#N/A</v>
      </c>
      <c r="M2119" t="e">
        <v>#N/A</v>
      </c>
      <c r="N2119">
        <v>0</v>
      </c>
      <c r="O2119">
        <v>3</v>
      </c>
      <c r="P2119">
        <v>1</v>
      </c>
      <c r="Q2119" s="4">
        <v>11</v>
      </c>
    </row>
    <row r="2120" spans="1:17" x14ac:dyDescent="0.25">
      <c r="A2120">
        <v>320</v>
      </c>
      <c r="B2120" t="s">
        <v>156</v>
      </c>
      <c r="C2120">
        <v>140795</v>
      </c>
      <c r="D2120" t="s">
        <v>3911</v>
      </c>
      <c r="E2120" s="3" t="s">
        <v>4783</v>
      </c>
      <c r="F2120">
        <v>41730</v>
      </c>
      <c r="G2120" t="e">
        <v>#N/A</v>
      </c>
      <c r="H2120" t="s">
        <v>1763</v>
      </c>
      <c r="I2120">
        <v>140795</v>
      </c>
      <c r="J2120">
        <v>361</v>
      </c>
      <c r="K2120">
        <v>365</v>
      </c>
      <c r="L2120" t="e">
        <v>#N/A</v>
      </c>
      <c r="M2120" t="e">
        <v>#N/A</v>
      </c>
      <c r="N2120">
        <v>361</v>
      </c>
      <c r="O2120">
        <v>365</v>
      </c>
      <c r="P2120">
        <v>0</v>
      </c>
      <c r="Q2120" s="4">
        <v>10</v>
      </c>
    </row>
    <row r="2121" spans="1:17" x14ac:dyDescent="0.25">
      <c r="A2121">
        <v>304</v>
      </c>
      <c r="B2121" t="s">
        <v>36</v>
      </c>
      <c r="C2121">
        <v>140796</v>
      </c>
      <c r="D2121" t="s">
        <v>3221</v>
      </c>
      <c r="E2121" s="3" t="s">
        <v>4783</v>
      </c>
      <c r="F2121">
        <v>41730</v>
      </c>
      <c r="G2121" t="e">
        <v>#N/A</v>
      </c>
      <c r="H2121" t="s">
        <v>1795</v>
      </c>
      <c r="I2121">
        <v>140796</v>
      </c>
      <c r="J2121">
        <v>200</v>
      </c>
      <c r="K2121">
        <v>200</v>
      </c>
      <c r="L2121" t="e">
        <v>#N/A</v>
      </c>
      <c r="M2121" t="e">
        <v>#N/A</v>
      </c>
      <c r="N2121">
        <v>200</v>
      </c>
      <c r="O2121">
        <v>200</v>
      </c>
      <c r="P2121">
        <v>0</v>
      </c>
      <c r="Q2121" s="4">
        <v>10</v>
      </c>
    </row>
    <row r="2122" spans="1:17" x14ac:dyDescent="0.25">
      <c r="A2122">
        <v>213</v>
      </c>
      <c r="B2122" t="s">
        <v>163</v>
      </c>
      <c r="C2122">
        <v>140806</v>
      </c>
      <c r="D2122" t="s">
        <v>4935</v>
      </c>
      <c r="E2122" s="3" t="s">
        <v>4856</v>
      </c>
      <c r="F2122">
        <v>41730</v>
      </c>
      <c r="G2122" t="e">
        <v>#N/A</v>
      </c>
      <c r="H2122" t="s">
        <v>1126</v>
      </c>
      <c r="I2122">
        <v>140806</v>
      </c>
      <c r="J2122">
        <v>73</v>
      </c>
      <c r="K2122">
        <v>73</v>
      </c>
      <c r="L2122" t="e">
        <v>#N/A</v>
      </c>
      <c r="M2122" t="e">
        <v>#N/A</v>
      </c>
      <c r="N2122">
        <v>73</v>
      </c>
      <c r="O2122">
        <v>73</v>
      </c>
      <c r="P2122">
        <v>0</v>
      </c>
      <c r="Q2122" s="4">
        <v>10</v>
      </c>
    </row>
    <row r="2123" spans="1:17" x14ac:dyDescent="0.25">
      <c r="A2123">
        <v>207</v>
      </c>
      <c r="B2123" t="s">
        <v>81</v>
      </c>
      <c r="C2123">
        <v>140807</v>
      </c>
      <c r="D2123" t="s">
        <v>4936</v>
      </c>
      <c r="E2123" s="3" t="s">
        <v>4856</v>
      </c>
      <c r="F2123">
        <v>41730</v>
      </c>
      <c r="G2123" t="e">
        <v>#N/A</v>
      </c>
      <c r="H2123" t="s">
        <v>1128</v>
      </c>
      <c r="I2123">
        <v>140807</v>
      </c>
      <c r="J2123">
        <v>55</v>
      </c>
      <c r="K2123">
        <v>72</v>
      </c>
      <c r="L2123" t="e">
        <v>#N/A</v>
      </c>
      <c r="M2123" t="e">
        <v>#N/A</v>
      </c>
      <c r="N2123">
        <v>55</v>
      </c>
      <c r="O2123">
        <v>72</v>
      </c>
      <c r="P2123">
        <v>0</v>
      </c>
      <c r="Q2123" s="4">
        <v>10</v>
      </c>
    </row>
    <row r="2124" spans="1:17" x14ac:dyDescent="0.25">
      <c r="A2124">
        <v>373</v>
      </c>
      <c r="B2124" t="s">
        <v>128</v>
      </c>
      <c r="C2124">
        <v>140821</v>
      </c>
      <c r="D2124" t="s">
        <v>4603</v>
      </c>
      <c r="E2124" s="3" t="s">
        <v>4700</v>
      </c>
      <c r="F2124">
        <v>41760</v>
      </c>
      <c r="G2124" t="e">
        <v>#N/A</v>
      </c>
      <c r="H2124" t="s">
        <v>1901</v>
      </c>
      <c r="I2124">
        <v>140821</v>
      </c>
      <c r="J2124" t="e">
        <v>#N/A</v>
      </c>
      <c r="K2124">
        <v>25</v>
      </c>
      <c r="L2124" t="e">
        <v>#N/A</v>
      </c>
      <c r="M2124" t="e">
        <v>#N/A</v>
      </c>
      <c r="N2124">
        <v>0</v>
      </c>
      <c r="O2124">
        <v>25</v>
      </c>
      <c r="P2124">
        <v>1</v>
      </c>
      <c r="Q2124" s="4">
        <v>11</v>
      </c>
    </row>
    <row r="2125" spans="1:17" x14ac:dyDescent="0.25">
      <c r="A2125">
        <v>935</v>
      </c>
      <c r="B2125" t="s">
        <v>143</v>
      </c>
      <c r="C2125">
        <v>140822</v>
      </c>
      <c r="D2125" t="s">
        <v>3600</v>
      </c>
      <c r="E2125" s="3" t="s">
        <v>4700</v>
      </c>
      <c r="F2125">
        <v>41760</v>
      </c>
      <c r="G2125" t="e">
        <v>#N/A</v>
      </c>
      <c r="H2125" t="s">
        <v>1324</v>
      </c>
      <c r="I2125">
        <v>140822</v>
      </c>
      <c r="J2125">
        <v>29</v>
      </c>
      <c r="K2125">
        <v>29</v>
      </c>
      <c r="L2125" t="e">
        <v>#N/A</v>
      </c>
      <c r="M2125" t="e">
        <v>#N/A</v>
      </c>
      <c r="N2125">
        <v>29</v>
      </c>
      <c r="O2125">
        <v>29</v>
      </c>
      <c r="P2125">
        <v>1</v>
      </c>
      <c r="Q2125" s="4">
        <v>11</v>
      </c>
    </row>
    <row r="2126" spans="1:17" x14ac:dyDescent="0.25">
      <c r="A2126">
        <v>306</v>
      </c>
      <c r="B2126" t="s">
        <v>50</v>
      </c>
      <c r="C2126">
        <v>140840</v>
      </c>
      <c r="D2126" t="s">
        <v>3951</v>
      </c>
      <c r="E2126" s="3" t="s">
        <v>4700</v>
      </c>
      <c r="F2126">
        <v>41791</v>
      </c>
      <c r="G2126" t="e">
        <v>#N/A</v>
      </c>
      <c r="H2126" t="s">
        <v>1836</v>
      </c>
      <c r="I2126">
        <v>140840</v>
      </c>
      <c r="J2126" t="e">
        <v>#N/A</v>
      </c>
      <c r="K2126">
        <v>20</v>
      </c>
      <c r="L2126" t="e">
        <v>#N/A</v>
      </c>
      <c r="M2126" t="e">
        <v>#N/A</v>
      </c>
      <c r="N2126">
        <v>0</v>
      </c>
      <c r="O2126">
        <v>20</v>
      </c>
      <c r="P2126">
        <v>1.08</v>
      </c>
      <c r="Q2126" s="4">
        <v>11</v>
      </c>
    </row>
    <row r="2127" spans="1:17" x14ac:dyDescent="0.25">
      <c r="A2127">
        <v>306</v>
      </c>
      <c r="B2127" t="s">
        <v>50</v>
      </c>
      <c r="C2127">
        <v>140841</v>
      </c>
      <c r="D2127" t="s">
        <v>3963</v>
      </c>
      <c r="E2127" s="3" t="s">
        <v>4700</v>
      </c>
      <c r="F2127">
        <v>41791</v>
      </c>
      <c r="G2127" t="e">
        <v>#N/A</v>
      </c>
      <c r="H2127" t="s">
        <v>5520</v>
      </c>
      <c r="I2127">
        <v>140841</v>
      </c>
      <c r="J2127" t="e">
        <v>#N/A</v>
      </c>
      <c r="K2127">
        <v>20</v>
      </c>
      <c r="L2127" t="e">
        <v>#N/A</v>
      </c>
      <c r="M2127" t="e">
        <v>#N/A</v>
      </c>
      <c r="N2127">
        <v>0</v>
      </c>
      <c r="O2127">
        <v>20</v>
      </c>
      <c r="P2127">
        <v>1.08</v>
      </c>
      <c r="Q2127" s="4">
        <v>11</v>
      </c>
    </row>
    <row r="2128" spans="1:17" x14ac:dyDescent="0.25">
      <c r="A2128">
        <v>891</v>
      </c>
      <c r="B2128" t="s">
        <v>112</v>
      </c>
      <c r="C2128">
        <v>140854</v>
      </c>
      <c r="D2128" t="s">
        <v>4937</v>
      </c>
      <c r="E2128" s="3" t="s">
        <v>4820</v>
      </c>
      <c r="F2128">
        <v>41791</v>
      </c>
      <c r="G2128" t="e">
        <v>#N/A</v>
      </c>
      <c r="H2128" t="s">
        <v>1471</v>
      </c>
      <c r="I2128">
        <v>140854</v>
      </c>
      <c r="J2128">
        <v>104</v>
      </c>
      <c r="K2128">
        <v>115</v>
      </c>
      <c r="L2128" t="e">
        <v>#N/A</v>
      </c>
      <c r="M2128" t="e">
        <v>#N/A</v>
      </c>
      <c r="N2128">
        <v>104</v>
      </c>
      <c r="O2128">
        <v>115</v>
      </c>
      <c r="P2128">
        <v>0</v>
      </c>
      <c r="Q2128" s="4">
        <v>10</v>
      </c>
    </row>
    <row r="2129" spans="1:17" x14ac:dyDescent="0.25">
      <c r="A2129">
        <v>883</v>
      </c>
      <c r="B2129" t="s">
        <v>150</v>
      </c>
      <c r="C2129">
        <v>140861</v>
      </c>
      <c r="D2129" t="s">
        <v>4938</v>
      </c>
      <c r="E2129" s="3" t="s">
        <v>4929</v>
      </c>
      <c r="F2129">
        <v>42095</v>
      </c>
      <c r="G2129" t="e">
        <v>#N/A</v>
      </c>
      <c r="H2129" t="s">
        <v>1116</v>
      </c>
      <c r="I2129">
        <v>140861</v>
      </c>
      <c r="J2129">
        <v>85</v>
      </c>
      <c r="K2129">
        <v>85</v>
      </c>
      <c r="L2129" t="e">
        <v>#N/A</v>
      </c>
      <c r="M2129" t="e">
        <v>#N/A</v>
      </c>
      <c r="N2129">
        <v>85</v>
      </c>
      <c r="O2129">
        <v>85</v>
      </c>
      <c r="P2129">
        <v>0</v>
      </c>
      <c r="Q2129" s="4">
        <v>10</v>
      </c>
    </row>
    <row r="2130" spans="1:17" x14ac:dyDescent="0.25">
      <c r="A2130">
        <v>371</v>
      </c>
      <c r="B2130" t="s">
        <v>56</v>
      </c>
      <c r="C2130">
        <v>140865</v>
      </c>
      <c r="D2130" t="s">
        <v>5932</v>
      </c>
      <c r="E2130" s="3" t="s">
        <v>4777</v>
      </c>
      <c r="F2130">
        <v>41760</v>
      </c>
      <c r="G2130" t="e">
        <v>#N/A</v>
      </c>
      <c r="H2130" t="s">
        <v>5933</v>
      </c>
      <c r="I2130">
        <v>140865</v>
      </c>
      <c r="J2130">
        <v>2</v>
      </c>
      <c r="K2130">
        <v>2</v>
      </c>
      <c r="L2130" t="e">
        <v>#N/A</v>
      </c>
      <c r="M2130" t="e">
        <v>#N/A</v>
      </c>
      <c r="N2130">
        <v>2</v>
      </c>
      <c r="O2130">
        <v>2</v>
      </c>
      <c r="P2130">
        <v>1</v>
      </c>
      <c r="Q2130" s="4">
        <v>11</v>
      </c>
    </row>
    <row r="2131" spans="1:17" x14ac:dyDescent="0.25">
      <c r="A2131">
        <v>886</v>
      </c>
      <c r="B2131" t="s">
        <v>82</v>
      </c>
      <c r="C2131">
        <v>140874</v>
      </c>
      <c r="D2131" t="s">
        <v>4134</v>
      </c>
      <c r="E2131" s="3" t="s">
        <v>4777</v>
      </c>
      <c r="F2131">
        <v>41760</v>
      </c>
      <c r="G2131" t="e">
        <v>#N/A</v>
      </c>
      <c r="H2131" t="s">
        <v>1368</v>
      </c>
      <c r="I2131">
        <v>140874</v>
      </c>
      <c r="J2131">
        <v>24</v>
      </c>
      <c r="K2131">
        <v>27</v>
      </c>
      <c r="L2131" t="e">
        <v>#N/A</v>
      </c>
      <c r="M2131" t="e">
        <v>#N/A</v>
      </c>
      <c r="N2131">
        <v>24</v>
      </c>
      <c r="O2131">
        <v>27</v>
      </c>
      <c r="P2131">
        <v>1</v>
      </c>
      <c r="Q2131" s="4">
        <v>11</v>
      </c>
    </row>
    <row r="2132" spans="1:17" x14ac:dyDescent="0.25">
      <c r="A2132">
        <v>873</v>
      </c>
      <c r="B2132" t="s">
        <v>43</v>
      </c>
      <c r="C2132">
        <v>140882</v>
      </c>
      <c r="D2132" t="s">
        <v>4939</v>
      </c>
      <c r="E2132" s="3" t="s">
        <v>4820</v>
      </c>
      <c r="F2132">
        <v>42979</v>
      </c>
      <c r="G2132" t="e">
        <v>#N/A</v>
      </c>
      <c r="H2132" t="s">
        <v>789</v>
      </c>
      <c r="I2132">
        <v>140882</v>
      </c>
      <c r="J2132">
        <v>144</v>
      </c>
      <c r="K2132">
        <v>144</v>
      </c>
      <c r="L2132" t="e">
        <v>#N/A</v>
      </c>
      <c r="M2132" t="e">
        <v>#N/A</v>
      </c>
      <c r="N2132">
        <v>144</v>
      </c>
      <c r="O2132">
        <v>144</v>
      </c>
      <c r="P2132">
        <v>0</v>
      </c>
      <c r="Q2132" s="4">
        <v>10</v>
      </c>
    </row>
    <row r="2133" spans="1:17" x14ac:dyDescent="0.25">
      <c r="A2133">
        <v>213</v>
      </c>
      <c r="B2133" t="s">
        <v>163</v>
      </c>
      <c r="C2133">
        <v>140884</v>
      </c>
      <c r="D2133" t="s">
        <v>3673</v>
      </c>
      <c r="E2133" s="3" t="s">
        <v>4779</v>
      </c>
      <c r="F2133">
        <v>41883</v>
      </c>
      <c r="G2133" t="e">
        <v>#N/A</v>
      </c>
      <c r="H2133" t="s">
        <v>974</v>
      </c>
      <c r="I2133">
        <v>140884</v>
      </c>
      <c r="J2133">
        <v>18</v>
      </c>
      <c r="K2133">
        <v>18</v>
      </c>
      <c r="L2133" t="e">
        <v>#N/A</v>
      </c>
      <c r="M2133" t="e">
        <v>#N/A</v>
      </c>
      <c r="N2133">
        <v>18</v>
      </c>
      <c r="O2133">
        <v>18</v>
      </c>
      <c r="P2133">
        <v>1.18</v>
      </c>
      <c r="Q2133" s="4">
        <v>11</v>
      </c>
    </row>
    <row r="2134" spans="1:17" x14ac:dyDescent="0.25">
      <c r="A2134">
        <v>825</v>
      </c>
      <c r="B2134" t="s">
        <v>40</v>
      </c>
      <c r="C2134">
        <v>140893</v>
      </c>
      <c r="D2134" t="s">
        <v>5934</v>
      </c>
      <c r="E2134" s="3" t="s">
        <v>4777</v>
      </c>
      <c r="F2134">
        <v>41883</v>
      </c>
      <c r="G2134" t="e">
        <v>#N/A</v>
      </c>
      <c r="H2134" t="s">
        <v>5935</v>
      </c>
      <c r="I2134">
        <v>140893</v>
      </c>
      <c r="J2134">
        <v>2</v>
      </c>
      <c r="K2134">
        <v>2</v>
      </c>
      <c r="L2134" t="e">
        <v>#N/A</v>
      </c>
      <c r="M2134" t="e">
        <v>#N/A</v>
      </c>
      <c r="N2134">
        <v>2</v>
      </c>
      <c r="O2134">
        <v>2</v>
      </c>
      <c r="P2134">
        <v>1.05</v>
      </c>
      <c r="Q2134" s="4">
        <v>11</v>
      </c>
    </row>
    <row r="2135" spans="1:17" x14ac:dyDescent="0.25">
      <c r="A2135">
        <v>895</v>
      </c>
      <c r="B2135" t="s">
        <v>46</v>
      </c>
      <c r="C2135">
        <v>140895</v>
      </c>
      <c r="D2135" t="s">
        <v>3770</v>
      </c>
      <c r="E2135" s="3" t="s">
        <v>4777</v>
      </c>
      <c r="F2135">
        <v>41791</v>
      </c>
      <c r="G2135" t="e">
        <v>#N/A</v>
      </c>
      <c r="H2135" t="s">
        <v>966</v>
      </c>
      <c r="I2135">
        <v>140895</v>
      </c>
      <c r="J2135">
        <v>7</v>
      </c>
      <c r="K2135">
        <v>7</v>
      </c>
      <c r="L2135" t="e">
        <v>#N/A</v>
      </c>
      <c r="M2135" t="e">
        <v>#N/A</v>
      </c>
      <c r="N2135">
        <v>7</v>
      </c>
      <c r="O2135">
        <v>7</v>
      </c>
      <c r="P2135">
        <v>1</v>
      </c>
      <c r="Q2135" s="4">
        <v>11</v>
      </c>
    </row>
    <row r="2136" spans="1:17" x14ac:dyDescent="0.25">
      <c r="A2136">
        <v>810</v>
      </c>
      <c r="B2136" t="s">
        <v>4548</v>
      </c>
      <c r="C2136">
        <v>140904</v>
      </c>
      <c r="D2136" t="s">
        <v>4940</v>
      </c>
      <c r="E2136" s="3" t="s">
        <v>4783</v>
      </c>
      <c r="F2136">
        <v>42036</v>
      </c>
      <c r="G2136" t="e">
        <v>#N/A</v>
      </c>
      <c r="H2136" t="s">
        <v>680</v>
      </c>
      <c r="I2136">
        <v>140904</v>
      </c>
      <c r="J2136">
        <v>170</v>
      </c>
      <c r="K2136">
        <v>170</v>
      </c>
      <c r="L2136" t="e">
        <v>#N/A</v>
      </c>
      <c r="M2136" t="e">
        <v>#N/A</v>
      </c>
      <c r="N2136">
        <v>170</v>
      </c>
      <c r="O2136">
        <v>170</v>
      </c>
      <c r="P2136">
        <v>0</v>
      </c>
      <c r="Q2136" s="4">
        <v>10</v>
      </c>
    </row>
    <row r="2137" spans="1:17" x14ac:dyDescent="0.25">
      <c r="A2137">
        <v>893</v>
      </c>
      <c r="B2137" t="s">
        <v>129</v>
      </c>
      <c r="C2137">
        <v>140922</v>
      </c>
      <c r="D2137" t="s">
        <v>5936</v>
      </c>
      <c r="E2137" s="3" t="s">
        <v>4777</v>
      </c>
      <c r="F2137">
        <v>41791</v>
      </c>
      <c r="G2137" t="e">
        <v>#N/A</v>
      </c>
      <c r="H2137" t="s">
        <v>5937</v>
      </c>
      <c r="I2137">
        <v>140922</v>
      </c>
      <c r="J2137">
        <v>1</v>
      </c>
      <c r="K2137">
        <v>1</v>
      </c>
      <c r="L2137" t="e">
        <v>#N/A</v>
      </c>
      <c r="M2137" t="e">
        <v>#N/A</v>
      </c>
      <c r="N2137">
        <v>1</v>
      </c>
      <c r="O2137">
        <v>1</v>
      </c>
      <c r="P2137">
        <v>1</v>
      </c>
      <c r="Q2137" s="4">
        <v>11</v>
      </c>
    </row>
    <row r="2138" spans="1:17" x14ac:dyDescent="0.25">
      <c r="A2138">
        <v>935</v>
      </c>
      <c r="B2138" t="s">
        <v>143</v>
      </c>
      <c r="C2138">
        <v>140969</v>
      </c>
      <c r="D2138" t="s">
        <v>3603</v>
      </c>
      <c r="E2138" s="3" t="s">
        <v>4700</v>
      </c>
      <c r="F2138">
        <v>42614</v>
      </c>
      <c r="G2138" t="e">
        <v>#N/A</v>
      </c>
      <c r="H2138" t="s">
        <v>1939</v>
      </c>
      <c r="I2138">
        <v>140969</v>
      </c>
      <c r="J2138" t="e">
        <v>#N/A</v>
      </c>
      <c r="K2138">
        <v>18</v>
      </c>
      <c r="L2138" t="e">
        <v>#N/A</v>
      </c>
      <c r="M2138" t="e">
        <v>#N/A</v>
      </c>
      <c r="N2138">
        <v>0</v>
      </c>
      <c r="O2138">
        <v>18</v>
      </c>
      <c r="P2138">
        <v>1</v>
      </c>
      <c r="Q2138" s="4">
        <v>11</v>
      </c>
    </row>
    <row r="2139" spans="1:17" x14ac:dyDescent="0.25">
      <c r="A2139">
        <v>887</v>
      </c>
      <c r="B2139" t="s">
        <v>97</v>
      </c>
      <c r="C2139">
        <v>140989</v>
      </c>
      <c r="D2139" t="s">
        <v>3864</v>
      </c>
      <c r="E2139" s="3" t="s">
        <v>4700</v>
      </c>
      <c r="F2139">
        <v>41821</v>
      </c>
      <c r="G2139" t="e">
        <v>#N/A</v>
      </c>
      <c r="H2139" t="s">
        <v>1721</v>
      </c>
      <c r="I2139">
        <v>140989</v>
      </c>
      <c r="J2139">
        <v>35</v>
      </c>
      <c r="K2139">
        <v>35</v>
      </c>
      <c r="L2139" t="e">
        <v>#N/A</v>
      </c>
      <c r="M2139" t="e">
        <v>#N/A</v>
      </c>
      <c r="N2139">
        <v>35</v>
      </c>
      <c r="O2139">
        <v>35</v>
      </c>
      <c r="P2139">
        <v>1</v>
      </c>
      <c r="Q2139" s="4">
        <v>11</v>
      </c>
    </row>
    <row r="2140" spans="1:17" x14ac:dyDescent="0.25">
      <c r="A2140">
        <v>926</v>
      </c>
      <c r="B2140" t="s">
        <v>103</v>
      </c>
      <c r="C2140">
        <v>140990</v>
      </c>
      <c r="D2140" t="s">
        <v>3544</v>
      </c>
      <c r="E2140" s="3" t="s">
        <v>4700</v>
      </c>
      <c r="F2140">
        <v>41821</v>
      </c>
      <c r="G2140" t="e">
        <v>#N/A</v>
      </c>
      <c r="H2140" t="s">
        <v>603</v>
      </c>
      <c r="I2140">
        <v>140990</v>
      </c>
      <c r="J2140">
        <v>14</v>
      </c>
      <c r="K2140">
        <v>14</v>
      </c>
      <c r="L2140" t="e">
        <v>#N/A</v>
      </c>
      <c r="M2140" t="e">
        <v>#N/A</v>
      </c>
      <c r="N2140">
        <v>14</v>
      </c>
      <c r="O2140">
        <v>14</v>
      </c>
      <c r="P2140">
        <v>1</v>
      </c>
      <c r="Q2140" s="4">
        <v>11</v>
      </c>
    </row>
    <row r="2141" spans="1:17" x14ac:dyDescent="0.25">
      <c r="A2141">
        <v>860</v>
      </c>
      <c r="B2141" t="s">
        <v>139</v>
      </c>
      <c r="C2141">
        <v>140997</v>
      </c>
      <c r="D2141" t="s">
        <v>4941</v>
      </c>
      <c r="E2141" s="3" t="s">
        <v>4820</v>
      </c>
      <c r="F2141">
        <v>41913</v>
      </c>
      <c r="G2141" t="e">
        <v>#N/A</v>
      </c>
      <c r="H2141" t="s">
        <v>1713</v>
      </c>
      <c r="I2141">
        <v>140997</v>
      </c>
      <c r="J2141">
        <v>190</v>
      </c>
      <c r="K2141">
        <v>213</v>
      </c>
      <c r="L2141" t="e">
        <v>#N/A</v>
      </c>
      <c r="M2141" t="e">
        <v>#N/A</v>
      </c>
      <c r="N2141">
        <v>190</v>
      </c>
      <c r="O2141">
        <v>213</v>
      </c>
      <c r="P2141">
        <v>0</v>
      </c>
      <c r="Q2141" s="4">
        <v>10</v>
      </c>
    </row>
    <row r="2142" spans="1:17" x14ac:dyDescent="0.25">
      <c r="A2142">
        <v>887</v>
      </c>
      <c r="B2142" t="s">
        <v>97</v>
      </c>
      <c r="C2142">
        <v>141005</v>
      </c>
      <c r="D2142" t="s">
        <v>4942</v>
      </c>
      <c r="E2142" s="3" t="s">
        <v>4824</v>
      </c>
      <c r="F2142">
        <v>41883</v>
      </c>
      <c r="G2142" t="e">
        <v>#N/A</v>
      </c>
      <c r="H2142" t="s">
        <v>829</v>
      </c>
      <c r="I2142">
        <v>141005</v>
      </c>
      <c r="J2142">
        <v>90</v>
      </c>
      <c r="K2142">
        <v>90</v>
      </c>
      <c r="L2142" t="e">
        <v>#N/A</v>
      </c>
      <c r="M2142" t="e">
        <v>#N/A</v>
      </c>
      <c r="N2142">
        <v>90</v>
      </c>
      <c r="O2142">
        <v>90</v>
      </c>
      <c r="P2142">
        <v>0</v>
      </c>
      <c r="Q2142" s="4">
        <v>10</v>
      </c>
    </row>
    <row r="2143" spans="1:17" x14ac:dyDescent="0.25">
      <c r="A2143">
        <v>317</v>
      </c>
      <c r="B2143" t="s">
        <v>119</v>
      </c>
      <c r="C2143">
        <v>141006</v>
      </c>
      <c r="D2143" t="s">
        <v>4943</v>
      </c>
      <c r="E2143" s="3" t="s">
        <v>4822</v>
      </c>
      <c r="F2143">
        <v>41883</v>
      </c>
      <c r="G2143" t="e">
        <v>#N/A</v>
      </c>
      <c r="H2143" t="s">
        <v>302</v>
      </c>
      <c r="I2143">
        <v>141006</v>
      </c>
      <c r="J2143">
        <v>71</v>
      </c>
      <c r="K2143">
        <v>56</v>
      </c>
      <c r="L2143" t="e">
        <v>#N/A</v>
      </c>
      <c r="M2143" t="e">
        <v>#N/A</v>
      </c>
      <c r="N2143">
        <v>71</v>
      </c>
      <c r="O2143">
        <v>56</v>
      </c>
      <c r="P2143">
        <v>0</v>
      </c>
      <c r="Q2143" s="4">
        <v>10</v>
      </c>
    </row>
    <row r="2144" spans="1:17" x14ac:dyDescent="0.25">
      <c r="A2144">
        <v>871</v>
      </c>
      <c r="B2144" t="s">
        <v>130</v>
      </c>
      <c r="C2144">
        <v>141009</v>
      </c>
      <c r="D2144" t="s">
        <v>4195</v>
      </c>
      <c r="E2144" s="3" t="s">
        <v>4779</v>
      </c>
      <c r="F2144">
        <v>41883</v>
      </c>
      <c r="G2144" t="e">
        <v>#N/A</v>
      </c>
      <c r="H2144" t="s">
        <v>569</v>
      </c>
      <c r="I2144">
        <v>141009</v>
      </c>
      <c r="J2144">
        <v>20</v>
      </c>
      <c r="K2144">
        <v>20</v>
      </c>
      <c r="L2144" t="e">
        <v>#N/A</v>
      </c>
      <c r="M2144" t="e">
        <v>#N/A</v>
      </c>
      <c r="N2144">
        <v>20</v>
      </c>
      <c r="O2144">
        <v>20</v>
      </c>
      <c r="P2144">
        <v>1.06</v>
      </c>
      <c r="Q2144" s="4">
        <v>11</v>
      </c>
    </row>
    <row r="2145" spans="1:17" x14ac:dyDescent="0.25">
      <c r="A2145">
        <v>889</v>
      </c>
      <c r="B2145" t="s">
        <v>30</v>
      </c>
      <c r="C2145">
        <v>141016</v>
      </c>
      <c r="D2145" t="s">
        <v>4944</v>
      </c>
      <c r="E2145" s="3" t="s">
        <v>4824</v>
      </c>
      <c r="F2145">
        <v>41883</v>
      </c>
      <c r="G2145" t="e">
        <v>#N/A</v>
      </c>
      <c r="H2145" t="s">
        <v>601</v>
      </c>
      <c r="I2145">
        <v>141016</v>
      </c>
      <c r="J2145">
        <v>60</v>
      </c>
      <c r="K2145">
        <v>60</v>
      </c>
      <c r="L2145" t="e">
        <v>#N/A</v>
      </c>
      <c r="M2145" t="e">
        <v>#N/A</v>
      </c>
      <c r="N2145">
        <v>60</v>
      </c>
      <c r="O2145">
        <v>60</v>
      </c>
      <c r="P2145">
        <v>0</v>
      </c>
      <c r="Q2145" s="4">
        <v>10</v>
      </c>
    </row>
    <row r="2146" spans="1:17" x14ac:dyDescent="0.25">
      <c r="A2146">
        <v>304</v>
      </c>
      <c r="B2146" t="s">
        <v>36</v>
      </c>
      <c r="C2146">
        <v>141019</v>
      </c>
      <c r="D2146" t="s">
        <v>5938</v>
      </c>
      <c r="E2146" s="3" t="s">
        <v>4700</v>
      </c>
      <c r="F2146">
        <v>41883</v>
      </c>
      <c r="G2146" t="e">
        <v>#N/A</v>
      </c>
      <c r="H2146" t="s">
        <v>5939</v>
      </c>
      <c r="I2146">
        <v>141019</v>
      </c>
      <c r="J2146">
        <v>5</v>
      </c>
      <c r="K2146">
        <v>5</v>
      </c>
      <c r="L2146" t="e">
        <v>#N/A</v>
      </c>
      <c r="M2146" t="e">
        <v>#N/A</v>
      </c>
      <c r="N2146">
        <v>5</v>
      </c>
      <c r="O2146">
        <v>5</v>
      </c>
      <c r="P2146">
        <v>1.1399999999999999</v>
      </c>
      <c r="Q2146" s="4">
        <v>11</v>
      </c>
    </row>
    <row r="2147" spans="1:17" x14ac:dyDescent="0.25">
      <c r="A2147">
        <v>845</v>
      </c>
      <c r="B2147" t="s">
        <v>5</v>
      </c>
      <c r="C2147">
        <v>141022</v>
      </c>
      <c r="D2147" t="s">
        <v>4079</v>
      </c>
      <c r="E2147" s="3" t="s">
        <v>4700</v>
      </c>
      <c r="F2147">
        <v>41883</v>
      </c>
      <c r="G2147" t="e">
        <v>#N/A</v>
      </c>
      <c r="H2147" t="s">
        <v>272</v>
      </c>
      <c r="I2147">
        <v>141022</v>
      </c>
      <c r="J2147">
        <v>15</v>
      </c>
      <c r="K2147">
        <v>15</v>
      </c>
      <c r="L2147" t="e">
        <v>#N/A</v>
      </c>
      <c r="M2147" t="e">
        <v>#N/A</v>
      </c>
      <c r="N2147">
        <v>15</v>
      </c>
      <c r="O2147">
        <v>15</v>
      </c>
      <c r="P2147">
        <v>1</v>
      </c>
      <c r="Q2147" s="4">
        <v>11</v>
      </c>
    </row>
    <row r="2148" spans="1:17" x14ac:dyDescent="0.25">
      <c r="A2148">
        <v>340</v>
      </c>
      <c r="B2148" t="s">
        <v>86</v>
      </c>
      <c r="C2148">
        <v>141033</v>
      </c>
      <c r="D2148" t="s">
        <v>4945</v>
      </c>
      <c r="E2148" s="3" t="s">
        <v>4820</v>
      </c>
      <c r="F2148">
        <v>41883</v>
      </c>
      <c r="G2148" t="e">
        <v>#N/A</v>
      </c>
      <c r="H2148" t="s">
        <v>648</v>
      </c>
      <c r="I2148">
        <v>141033</v>
      </c>
      <c r="J2148">
        <v>92</v>
      </c>
      <c r="K2148">
        <v>92</v>
      </c>
      <c r="L2148" t="e">
        <v>#N/A</v>
      </c>
      <c r="M2148" t="e">
        <v>#N/A</v>
      </c>
      <c r="N2148">
        <v>92</v>
      </c>
      <c r="O2148">
        <v>92</v>
      </c>
      <c r="P2148">
        <v>0</v>
      </c>
      <c r="Q2148" s="4">
        <v>10</v>
      </c>
    </row>
    <row r="2149" spans="1:17" x14ac:dyDescent="0.25">
      <c r="A2149">
        <v>885</v>
      </c>
      <c r="B2149" t="s">
        <v>171</v>
      </c>
      <c r="C2149">
        <v>141034</v>
      </c>
      <c r="D2149" t="s">
        <v>4946</v>
      </c>
      <c r="E2149" s="3" t="s">
        <v>4822</v>
      </c>
      <c r="F2149">
        <v>41883</v>
      </c>
      <c r="G2149" t="e">
        <v>#N/A</v>
      </c>
      <c r="H2149" t="s">
        <v>1465</v>
      </c>
      <c r="I2149">
        <v>141034</v>
      </c>
      <c r="J2149">
        <v>120</v>
      </c>
      <c r="K2149">
        <v>135</v>
      </c>
      <c r="L2149" t="e">
        <v>#N/A</v>
      </c>
      <c r="M2149" t="e">
        <v>#N/A</v>
      </c>
      <c r="N2149">
        <v>120</v>
      </c>
      <c r="O2149">
        <v>135</v>
      </c>
      <c r="P2149">
        <v>0</v>
      </c>
      <c r="Q2149" s="4">
        <v>10</v>
      </c>
    </row>
    <row r="2150" spans="1:17" x14ac:dyDescent="0.25">
      <c r="A2150">
        <v>810</v>
      </c>
      <c r="B2150" t="s">
        <v>4548</v>
      </c>
      <c r="C2150">
        <v>141037</v>
      </c>
      <c r="D2150" t="s">
        <v>4947</v>
      </c>
      <c r="E2150" s="3" t="s">
        <v>4822</v>
      </c>
      <c r="F2150">
        <v>41883</v>
      </c>
      <c r="G2150" t="e">
        <v>#N/A</v>
      </c>
      <c r="H2150" t="s">
        <v>281</v>
      </c>
      <c r="I2150">
        <v>141037</v>
      </c>
      <c r="J2150">
        <v>150</v>
      </c>
      <c r="K2150">
        <v>195</v>
      </c>
      <c r="L2150" t="e">
        <v>#N/A</v>
      </c>
      <c r="M2150" t="e">
        <v>#N/A</v>
      </c>
      <c r="N2150">
        <v>150</v>
      </c>
      <c r="O2150">
        <v>195</v>
      </c>
      <c r="P2150">
        <v>0</v>
      </c>
      <c r="Q2150" s="4">
        <v>10</v>
      </c>
    </row>
    <row r="2151" spans="1:17" x14ac:dyDescent="0.25">
      <c r="A2151">
        <v>803</v>
      </c>
      <c r="B2151" t="s">
        <v>133</v>
      </c>
      <c r="C2151">
        <v>141042</v>
      </c>
      <c r="D2151" t="s">
        <v>4356</v>
      </c>
      <c r="E2151" s="3" t="s">
        <v>4700</v>
      </c>
      <c r="F2151">
        <v>41883</v>
      </c>
      <c r="G2151" t="e">
        <v>#N/A</v>
      </c>
      <c r="H2151" t="s">
        <v>738</v>
      </c>
      <c r="I2151">
        <v>141042</v>
      </c>
      <c r="J2151">
        <v>25</v>
      </c>
      <c r="K2151">
        <v>25</v>
      </c>
      <c r="L2151" t="e">
        <v>#N/A</v>
      </c>
      <c r="M2151" t="e">
        <v>#N/A</v>
      </c>
      <c r="N2151">
        <v>25</v>
      </c>
      <c r="O2151">
        <v>25</v>
      </c>
      <c r="P2151">
        <v>1.02</v>
      </c>
      <c r="Q2151" s="4">
        <v>11</v>
      </c>
    </row>
    <row r="2152" spans="1:17" x14ac:dyDescent="0.25">
      <c r="A2152">
        <v>341</v>
      </c>
      <c r="B2152" t="s">
        <v>94</v>
      </c>
      <c r="C2152">
        <v>141076</v>
      </c>
      <c r="D2152" t="s">
        <v>3803</v>
      </c>
      <c r="E2152" s="3" t="s">
        <v>4668</v>
      </c>
      <c r="F2152">
        <v>41883</v>
      </c>
      <c r="G2152" t="e">
        <v>#N/A</v>
      </c>
      <c r="H2152" t="s">
        <v>2396</v>
      </c>
      <c r="I2152">
        <v>141076</v>
      </c>
      <c r="J2152" t="e">
        <v>#N/A</v>
      </c>
      <c r="K2152" t="e">
        <v>#N/A</v>
      </c>
      <c r="L2152">
        <v>12.5</v>
      </c>
      <c r="M2152">
        <v>17.5</v>
      </c>
      <c r="N2152">
        <v>12.5</v>
      </c>
      <c r="O2152">
        <v>17.5</v>
      </c>
      <c r="P2152">
        <v>1</v>
      </c>
      <c r="Q2152" s="4">
        <v>11</v>
      </c>
    </row>
    <row r="2153" spans="1:17" x14ac:dyDescent="0.25">
      <c r="A2153">
        <v>812</v>
      </c>
      <c r="B2153" t="s">
        <v>104</v>
      </c>
      <c r="C2153">
        <v>141101</v>
      </c>
      <c r="D2153" t="s">
        <v>4948</v>
      </c>
      <c r="E2153" s="3" t="s">
        <v>4929</v>
      </c>
      <c r="F2153">
        <v>41974</v>
      </c>
      <c r="G2153" t="e">
        <v>#N/A</v>
      </c>
      <c r="H2153" t="s">
        <v>1187</v>
      </c>
      <c r="I2153">
        <v>141101</v>
      </c>
      <c r="J2153">
        <v>94</v>
      </c>
      <c r="K2153">
        <v>94</v>
      </c>
      <c r="L2153" t="e">
        <v>#N/A</v>
      </c>
      <c r="M2153" t="e">
        <v>#N/A</v>
      </c>
      <c r="N2153">
        <v>94</v>
      </c>
      <c r="O2153">
        <v>94</v>
      </c>
      <c r="P2153">
        <v>0</v>
      </c>
      <c r="Q2153" s="4">
        <v>10</v>
      </c>
    </row>
    <row r="2154" spans="1:17" x14ac:dyDescent="0.25">
      <c r="A2154">
        <v>840</v>
      </c>
      <c r="B2154" t="s">
        <v>3677</v>
      </c>
      <c r="C2154">
        <v>141109</v>
      </c>
      <c r="D2154" t="s">
        <v>4949</v>
      </c>
      <c r="E2154" s="3" t="s">
        <v>4822</v>
      </c>
      <c r="F2154">
        <v>41883</v>
      </c>
      <c r="G2154" t="e">
        <v>#N/A</v>
      </c>
      <c r="H2154" t="s">
        <v>621</v>
      </c>
      <c r="I2154">
        <v>141109</v>
      </c>
      <c r="J2154">
        <v>50</v>
      </c>
      <c r="K2154">
        <v>50</v>
      </c>
      <c r="L2154" t="e">
        <v>#N/A</v>
      </c>
      <c r="M2154" t="e">
        <v>#N/A</v>
      </c>
      <c r="N2154">
        <v>50</v>
      </c>
      <c r="O2154">
        <v>50</v>
      </c>
      <c r="P2154">
        <v>0</v>
      </c>
      <c r="Q2154" s="4">
        <v>10</v>
      </c>
    </row>
    <row r="2155" spans="1:17" x14ac:dyDescent="0.25">
      <c r="A2155">
        <v>801</v>
      </c>
      <c r="B2155" t="s">
        <v>4282</v>
      </c>
      <c r="C2155">
        <v>141110</v>
      </c>
      <c r="D2155" t="s">
        <v>4286</v>
      </c>
      <c r="E2155" s="3" t="s">
        <v>4700</v>
      </c>
      <c r="F2155">
        <v>41883</v>
      </c>
      <c r="G2155" t="e">
        <v>#N/A</v>
      </c>
      <c r="H2155" t="s">
        <v>1854</v>
      </c>
      <c r="I2155">
        <v>141110</v>
      </c>
      <c r="J2155">
        <v>12</v>
      </c>
      <c r="K2155">
        <v>12</v>
      </c>
      <c r="L2155" t="e">
        <v>#N/A</v>
      </c>
      <c r="M2155" t="e">
        <v>#N/A</v>
      </c>
      <c r="N2155">
        <v>12</v>
      </c>
      <c r="O2155">
        <v>12</v>
      </c>
      <c r="P2155">
        <v>1.02</v>
      </c>
      <c r="Q2155" s="4">
        <v>11</v>
      </c>
    </row>
    <row r="2156" spans="1:17" x14ac:dyDescent="0.25">
      <c r="A2156">
        <v>303</v>
      </c>
      <c r="B2156" t="s">
        <v>28</v>
      </c>
      <c r="C2156">
        <v>141114</v>
      </c>
      <c r="D2156" t="s">
        <v>3919</v>
      </c>
      <c r="E2156" s="3" t="s">
        <v>4700</v>
      </c>
      <c r="F2156">
        <v>41883</v>
      </c>
      <c r="G2156" t="e">
        <v>#N/A</v>
      </c>
      <c r="H2156" t="s">
        <v>981</v>
      </c>
      <c r="I2156">
        <v>141114</v>
      </c>
      <c r="J2156">
        <v>15</v>
      </c>
      <c r="K2156">
        <v>15</v>
      </c>
      <c r="L2156" t="e">
        <v>#N/A</v>
      </c>
      <c r="M2156" t="e">
        <v>#N/A</v>
      </c>
      <c r="N2156">
        <v>15</v>
      </c>
      <c r="O2156">
        <v>15</v>
      </c>
      <c r="P2156">
        <v>1.08</v>
      </c>
      <c r="Q2156" s="4">
        <v>11</v>
      </c>
    </row>
    <row r="2157" spans="1:17" x14ac:dyDescent="0.25">
      <c r="A2157">
        <v>305</v>
      </c>
      <c r="B2157" t="s">
        <v>39</v>
      </c>
      <c r="C2157">
        <v>141116</v>
      </c>
      <c r="D2157" t="s">
        <v>4950</v>
      </c>
      <c r="E2157" s="3" t="s">
        <v>4929</v>
      </c>
      <c r="F2157">
        <v>41883</v>
      </c>
      <c r="G2157" t="e">
        <v>#N/A</v>
      </c>
      <c r="H2157" t="s">
        <v>388</v>
      </c>
      <c r="I2157">
        <v>141116</v>
      </c>
      <c r="J2157">
        <v>115</v>
      </c>
      <c r="K2157">
        <v>115</v>
      </c>
      <c r="L2157" t="e">
        <v>#N/A</v>
      </c>
      <c r="M2157" t="e">
        <v>#N/A</v>
      </c>
      <c r="N2157">
        <v>115</v>
      </c>
      <c r="O2157">
        <v>115</v>
      </c>
      <c r="P2157">
        <v>0</v>
      </c>
      <c r="Q2157" s="4">
        <v>10</v>
      </c>
    </row>
    <row r="2158" spans="1:17" x14ac:dyDescent="0.25">
      <c r="A2158">
        <v>206</v>
      </c>
      <c r="B2158" t="s">
        <v>80</v>
      </c>
      <c r="C2158">
        <v>141130</v>
      </c>
      <c r="D2158" t="s">
        <v>4951</v>
      </c>
      <c r="E2158" s="3" t="s">
        <v>4822</v>
      </c>
      <c r="F2158">
        <v>41890</v>
      </c>
      <c r="G2158" t="e">
        <v>#N/A</v>
      </c>
      <c r="H2158" t="s">
        <v>1574</v>
      </c>
      <c r="I2158">
        <v>141130</v>
      </c>
      <c r="J2158">
        <v>36</v>
      </c>
      <c r="K2158">
        <v>38</v>
      </c>
      <c r="L2158" t="e">
        <v>#N/A</v>
      </c>
      <c r="M2158" t="e">
        <v>#N/A</v>
      </c>
      <c r="N2158">
        <v>36</v>
      </c>
      <c r="O2158">
        <v>38</v>
      </c>
      <c r="P2158">
        <v>0</v>
      </c>
      <c r="Q2158" s="4">
        <v>10</v>
      </c>
    </row>
    <row r="2159" spans="1:17" x14ac:dyDescent="0.25">
      <c r="A2159">
        <v>316</v>
      </c>
      <c r="B2159" t="s">
        <v>102</v>
      </c>
      <c r="C2159">
        <v>141139</v>
      </c>
      <c r="D2159" t="s">
        <v>4952</v>
      </c>
      <c r="E2159" s="3" t="s">
        <v>4822</v>
      </c>
      <c r="F2159">
        <v>41883</v>
      </c>
      <c r="G2159" t="e">
        <v>#N/A</v>
      </c>
      <c r="H2159" t="s">
        <v>604</v>
      </c>
      <c r="I2159">
        <v>141139</v>
      </c>
      <c r="J2159">
        <v>142</v>
      </c>
      <c r="K2159">
        <v>80</v>
      </c>
      <c r="L2159" t="e">
        <v>#N/A</v>
      </c>
      <c r="M2159" t="e">
        <v>#N/A</v>
      </c>
      <c r="N2159">
        <v>142</v>
      </c>
      <c r="O2159">
        <v>80</v>
      </c>
      <c r="P2159">
        <v>0</v>
      </c>
      <c r="Q2159" s="4">
        <v>10</v>
      </c>
    </row>
    <row r="2160" spans="1:17" x14ac:dyDescent="0.25">
      <c r="A2160">
        <v>383</v>
      </c>
      <c r="B2160" t="s">
        <v>89</v>
      </c>
      <c r="C2160">
        <v>141140</v>
      </c>
      <c r="D2160" t="s">
        <v>4953</v>
      </c>
      <c r="E2160" s="3" t="s">
        <v>4822</v>
      </c>
      <c r="F2160">
        <v>41883</v>
      </c>
      <c r="G2160" t="e">
        <v>#N/A</v>
      </c>
      <c r="H2160" t="s">
        <v>1509</v>
      </c>
      <c r="I2160">
        <v>141140</v>
      </c>
      <c r="J2160">
        <v>126</v>
      </c>
      <c r="K2160">
        <v>126</v>
      </c>
      <c r="L2160" t="e">
        <v>#N/A</v>
      </c>
      <c r="M2160" t="e">
        <v>#N/A</v>
      </c>
      <c r="N2160">
        <v>126</v>
      </c>
      <c r="O2160">
        <v>126</v>
      </c>
      <c r="P2160">
        <v>0</v>
      </c>
      <c r="Q2160" s="4">
        <v>10</v>
      </c>
    </row>
    <row r="2161" spans="1:17" x14ac:dyDescent="0.25">
      <c r="A2161">
        <v>371</v>
      </c>
      <c r="B2161" t="s">
        <v>56</v>
      </c>
      <c r="C2161">
        <v>141141</v>
      </c>
      <c r="D2161" t="s">
        <v>4954</v>
      </c>
      <c r="E2161" s="3" t="s">
        <v>4822</v>
      </c>
      <c r="F2161">
        <v>41883</v>
      </c>
      <c r="G2161" t="e">
        <v>#N/A</v>
      </c>
      <c r="H2161" t="s">
        <v>1414</v>
      </c>
      <c r="I2161">
        <v>141141</v>
      </c>
      <c r="J2161">
        <v>125</v>
      </c>
      <c r="K2161">
        <v>125</v>
      </c>
      <c r="L2161" t="e">
        <v>#N/A</v>
      </c>
      <c r="M2161" t="e">
        <v>#N/A</v>
      </c>
      <c r="N2161">
        <v>125</v>
      </c>
      <c r="O2161">
        <v>125</v>
      </c>
      <c r="P2161">
        <v>0</v>
      </c>
      <c r="Q2161" s="4">
        <v>10</v>
      </c>
    </row>
    <row r="2162" spans="1:17" x14ac:dyDescent="0.25">
      <c r="A2162">
        <v>315</v>
      </c>
      <c r="B2162" t="s">
        <v>98</v>
      </c>
      <c r="C2162">
        <v>141143</v>
      </c>
      <c r="D2162" t="s">
        <v>4035</v>
      </c>
      <c r="E2162" s="3" t="s">
        <v>4700</v>
      </c>
      <c r="F2162">
        <v>41883</v>
      </c>
      <c r="G2162" t="e">
        <v>#N/A</v>
      </c>
      <c r="H2162" t="s">
        <v>749</v>
      </c>
      <c r="I2162">
        <v>141143</v>
      </c>
      <c r="J2162">
        <v>22</v>
      </c>
      <c r="K2162">
        <v>22</v>
      </c>
      <c r="L2162" t="e">
        <v>#N/A</v>
      </c>
      <c r="M2162" t="e">
        <v>#N/A</v>
      </c>
      <c r="N2162">
        <v>22</v>
      </c>
      <c r="O2162">
        <v>22</v>
      </c>
      <c r="P2162">
        <v>1.1399999999999999</v>
      </c>
      <c r="Q2162" s="4">
        <v>11</v>
      </c>
    </row>
    <row r="2163" spans="1:17" x14ac:dyDescent="0.25">
      <c r="A2163">
        <v>936</v>
      </c>
      <c r="B2163" t="s">
        <v>145</v>
      </c>
      <c r="C2163">
        <v>141147</v>
      </c>
      <c r="D2163" t="s">
        <v>4955</v>
      </c>
      <c r="E2163" s="3" t="s">
        <v>4783</v>
      </c>
      <c r="F2163">
        <v>41852</v>
      </c>
      <c r="G2163" t="e">
        <v>#N/A</v>
      </c>
      <c r="H2163" t="s">
        <v>422</v>
      </c>
      <c r="I2163">
        <v>141147</v>
      </c>
      <c r="J2163">
        <v>160</v>
      </c>
      <c r="K2163">
        <v>160</v>
      </c>
      <c r="L2163" t="e">
        <v>#N/A</v>
      </c>
      <c r="M2163" t="e">
        <v>#N/A</v>
      </c>
      <c r="N2163">
        <v>160</v>
      </c>
      <c r="O2163">
        <v>160</v>
      </c>
      <c r="P2163">
        <v>0</v>
      </c>
      <c r="Q2163" s="4">
        <v>10</v>
      </c>
    </row>
    <row r="2164" spans="1:17" x14ac:dyDescent="0.25">
      <c r="A2164">
        <v>394</v>
      </c>
      <c r="B2164" t="s">
        <v>144</v>
      </c>
      <c r="C2164">
        <v>141153</v>
      </c>
      <c r="D2164" t="s">
        <v>4956</v>
      </c>
      <c r="E2164" s="3" t="s">
        <v>4783</v>
      </c>
      <c r="F2164">
        <v>41852</v>
      </c>
      <c r="G2164" t="e">
        <v>#N/A</v>
      </c>
      <c r="H2164" t="s">
        <v>1069</v>
      </c>
      <c r="I2164">
        <v>141153</v>
      </c>
      <c r="J2164">
        <v>85</v>
      </c>
      <c r="K2164">
        <v>85</v>
      </c>
      <c r="L2164" t="e">
        <v>#N/A</v>
      </c>
      <c r="M2164" t="e">
        <v>#N/A</v>
      </c>
      <c r="N2164">
        <v>85</v>
      </c>
      <c r="O2164">
        <v>85</v>
      </c>
      <c r="P2164">
        <v>0</v>
      </c>
      <c r="Q2164" s="4">
        <v>10</v>
      </c>
    </row>
    <row r="2165" spans="1:17" x14ac:dyDescent="0.25">
      <c r="A2165">
        <v>203</v>
      </c>
      <c r="B2165" t="s">
        <v>66</v>
      </c>
      <c r="C2165">
        <v>141163</v>
      </c>
      <c r="D2165" t="s">
        <v>3990</v>
      </c>
      <c r="E2165" s="3" t="s">
        <v>4777</v>
      </c>
      <c r="F2165">
        <v>41852</v>
      </c>
      <c r="G2165" t="e">
        <v>#N/A</v>
      </c>
      <c r="H2165" t="s">
        <v>1807</v>
      </c>
      <c r="I2165">
        <v>141163</v>
      </c>
      <c r="J2165">
        <v>16</v>
      </c>
      <c r="K2165">
        <v>16</v>
      </c>
      <c r="L2165" t="e">
        <v>#N/A</v>
      </c>
      <c r="M2165" t="e">
        <v>#N/A</v>
      </c>
      <c r="N2165">
        <v>16</v>
      </c>
      <c r="O2165">
        <v>16</v>
      </c>
      <c r="P2165">
        <v>1.18</v>
      </c>
      <c r="Q2165" s="4">
        <v>11</v>
      </c>
    </row>
    <row r="2166" spans="1:17" x14ac:dyDescent="0.25">
      <c r="A2166">
        <v>202</v>
      </c>
      <c r="B2166" t="s">
        <v>44</v>
      </c>
      <c r="C2166">
        <v>141164</v>
      </c>
      <c r="D2166" t="s">
        <v>4957</v>
      </c>
      <c r="E2166" s="3" t="s">
        <v>4822</v>
      </c>
      <c r="F2166">
        <v>41883</v>
      </c>
      <c r="G2166" t="e">
        <v>#N/A</v>
      </c>
      <c r="H2166" t="s">
        <v>1463</v>
      </c>
      <c r="I2166">
        <v>141164</v>
      </c>
      <c r="J2166">
        <v>36</v>
      </c>
      <c r="K2166">
        <v>41</v>
      </c>
      <c r="L2166" t="e">
        <v>#N/A</v>
      </c>
      <c r="M2166" t="e">
        <v>#N/A</v>
      </c>
      <c r="N2166">
        <v>36</v>
      </c>
      <c r="O2166">
        <v>41</v>
      </c>
      <c r="P2166">
        <v>0</v>
      </c>
      <c r="Q2166" s="4">
        <v>10</v>
      </c>
    </row>
    <row r="2167" spans="1:17" x14ac:dyDescent="0.25">
      <c r="A2167">
        <v>334</v>
      </c>
      <c r="B2167" t="s">
        <v>131</v>
      </c>
      <c r="C2167">
        <v>141171</v>
      </c>
      <c r="D2167" t="s">
        <v>4958</v>
      </c>
      <c r="E2167" s="3" t="s">
        <v>4820</v>
      </c>
      <c r="F2167">
        <v>41989</v>
      </c>
      <c r="G2167" t="e">
        <v>#N/A</v>
      </c>
      <c r="H2167" t="s">
        <v>435</v>
      </c>
      <c r="I2167">
        <v>141171</v>
      </c>
      <c r="J2167">
        <v>96</v>
      </c>
      <c r="K2167">
        <v>96</v>
      </c>
      <c r="L2167" t="e">
        <v>#N/A</v>
      </c>
      <c r="M2167" t="e">
        <v>#N/A</v>
      </c>
      <c r="N2167">
        <v>96</v>
      </c>
      <c r="O2167">
        <v>96</v>
      </c>
      <c r="P2167">
        <v>0</v>
      </c>
      <c r="Q2167" s="4">
        <v>10</v>
      </c>
    </row>
    <row r="2168" spans="1:17" x14ac:dyDescent="0.25">
      <c r="A2168">
        <v>893</v>
      </c>
      <c r="B2168" t="s">
        <v>129</v>
      </c>
      <c r="C2168">
        <v>141176</v>
      </c>
      <c r="D2168" t="s">
        <v>4466</v>
      </c>
      <c r="E2168" s="3" t="s">
        <v>4700</v>
      </c>
      <c r="F2168">
        <v>41883</v>
      </c>
      <c r="G2168" t="e">
        <v>#N/A</v>
      </c>
      <c r="H2168" t="s">
        <v>1328</v>
      </c>
      <c r="I2168">
        <v>141176</v>
      </c>
      <c r="J2168">
        <v>25</v>
      </c>
      <c r="K2168">
        <v>25</v>
      </c>
      <c r="L2168" t="e">
        <v>#N/A</v>
      </c>
      <c r="M2168" t="e">
        <v>#N/A</v>
      </c>
      <c r="N2168">
        <v>25</v>
      </c>
      <c r="O2168">
        <v>25</v>
      </c>
      <c r="P2168">
        <v>1</v>
      </c>
      <c r="Q2168" s="4">
        <v>11</v>
      </c>
    </row>
    <row r="2169" spans="1:17" x14ac:dyDescent="0.25">
      <c r="A2169">
        <v>301</v>
      </c>
      <c r="B2169" t="s">
        <v>23</v>
      </c>
      <c r="C2169">
        <v>141178</v>
      </c>
      <c r="D2169" t="s">
        <v>3902</v>
      </c>
      <c r="E2169" s="3" t="s">
        <v>4700</v>
      </c>
      <c r="F2169">
        <v>41883</v>
      </c>
      <c r="G2169" t="e">
        <v>#N/A</v>
      </c>
      <c r="H2169" t="s">
        <v>1619</v>
      </c>
      <c r="I2169">
        <v>141178</v>
      </c>
      <c r="J2169">
        <v>15</v>
      </c>
      <c r="K2169">
        <v>15</v>
      </c>
      <c r="L2169" t="e">
        <v>#N/A</v>
      </c>
      <c r="M2169" t="e">
        <v>#N/A</v>
      </c>
      <c r="N2169">
        <v>15</v>
      </c>
      <c r="O2169">
        <v>15</v>
      </c>
      <c r="P2169">
        <v>1.1299999999999999</v>
      </c>
      <c r="Q2169" s="4">
        <v>11</v>
      </c>
    </row>
    <row r="2170" spans="1:17" x14ac:dyDescent="0.25">
      <c r="A2170">
        <v>815</v>
      </c>
      <c r="B2170" t="s">
        <v>109</v>
      </c>
      <c r="C2170">
        <v>141179</v>
      </c>
      <c r="D2170" t="s">
        <v>4580</v>
      </c>
      <c r="E2170" s="3" t="s">
        <v>4700</v>
      </c>
      <c r="F2170">
        <v>41883</v>
      </c>
      <c r="G2170" t="e">
        <v>#N/A</v>
      </c>
      <c r="H2170" t="s">
        <v>1600</v>
      </c>
      <c r="I2170">
        <v>141179</v>
      </c>
      <c r="J2170">
        <v>12</v>
      </c>
      <c r="K2170">
        <v>12</v>
      </c>
      <c r="L2170" t="e">
        <v>#N/A</v>
      </c>
      <c r="M2170" t="e">
        <v>#N/A</v>
      </c>
      <c r="N2170">
        <v>12</v>
      </c>
      <c r="O2170">
        <v>12</v>
      </c>
      <c r="P2170">
        <v>1</v>
      </c>
      <c r="Q2170" s="4">
        <v>11</v>
      </c>
    </row>
    <row r="2171" spans="1:17" x14ac:dyDescent="0.25">
      <c r="A2171">
        <v>839</v>
      </c>
      <c r="B2171" t="s">
        <v>33</v>
      </c>
      <c r="C2171">
        <v>141184</v>
      </c>
      <c r="D2171" t="s">
        <v>4276</v>
      </c>
      <c r="E2171" s="3" t="s">
        <v>4700</v>
      </c>
      <c r="F2171">
        <v>41883</v>
      </c>
      <c r="G2171" t="e">
        <v>#N/A</v>
      </c>
      <c r="H2171" t="s">
        <v>385</v>
      </c>
      <c r="I2171">
        <v>141184</v>
      </c>
      <c r="J2171">
        <v>15</v>
      </c>
      <c r="K2171">
        <v>15</v>
      </c>
      <c r="L2171" t="e">
        <v>#N/A</v>
      </c>
      <c r="M2171" t="e">
        <v>#N/A</v>
      </c>
      <c r="N2171">
        <v>15</v>
      </c>
      <c r="O2171">
        <v>15</v>
      </c>
      <c r="P2171">
        <v>1</v>
      </c>
      <c r="Q2171" s="4">
        <v>11</v>
      </c>
    </row>
    <row r="2172" spans="1:17" x14ac:dyDescent="0.25">
      <c r="A2172">
        <v>390</v>
      </c>
      <c r="B2172" t="s">
        <v>64</v>
      </c>
      <c r="C2172">
        <v>141185</v>
      </c>
      <c r="D2172" t="s">
        <v>3695</v>
      </c>
      <c r="E2172" s="3" t="s">
        <v>4700</v>
      </c>
      <c r="F2172">
        <v>41883</v>
      </c>
      <c r="G2172" t="e">
        <v>#N/A</v>
      </c>
      <c r="H2172" t="s">
        <v>1643</v>
      </c>
      <c r="I2172">
        <v>141185</v>
      </c>
      <c r="J2172">
        <v>15</v>
      </c>
      <c r="K2172">
        <v>15</v>
      </c>
      <c r="L2172" t="e">
        <v>#N/A</v>
      </c>
      <c r="M2172" t="e">
        <v>#N/A</v>
      </c>
      <c r="N2172">
        <v>15</v>
      </c>
      <c r="O2172">
        <v>15</v>
      </c>
      <c r="P2172">
        <v>1</v>
      </c>
      <c r="Q2172" s="4">
        <v>11</v>
      </c>
    </row>
    <row r="2173" spans="1:17" x14ac:dyDescent="0.25">
      <c r="A2173">
        <v>931</v>
      </c>
      <c r="B2173" t="s">
        <v>114</v>
      </c>
      <c r="C2173">
        <v>141201</v>
      </c>
      <c r="D2173" t="s">
        <v>4174</v>
      </c>
      <c r="E2173" s="3" t="s">
        <v>4700</v>
      </c>
      <c r="F2173">
        <v>43344</v>
      </c>
      <c r="G2173" t="e">
        <v>#N/A</v>
      </c>
      <c r="H2173" t="s">
        <v>1864</v>
      </c>
      <c r="I2173">
        <v>141201</v>
      </c>
      <c r="J2173" t="e">
        <v>#N/A</v>
      </c>
      <c r="K2173">
        <v>12</v>
      </c>
      <c r="L2173" t="e">
        <v>#N/A</v>
      </c>
      <c r="M2173" t="e">
        <v>#N/A</v>
      </c>
      <c r="N2173">
        <v>0</v>
      </c>
      <c r="O2173">
        <v>12</v>
      </c>
      <c r="P2173">
        <v>1.02</v>
      </c>
      <c r="Q2173" s="4">
        <v>11</v>
      </c>
    </row>
    <row r="2174" spans="1:17" x14ac:dyDescent="0.25">
      <c r="A2174">
        <v>881</v>
      </c>
      <c r="B2174" t="s">
        <v>63</v>
      </c>
      <c r="C2174">
        <v>141214</v>
      </c>
      <c r="D2174" t="s">
        <v>2209</v>
      </c>
      <c r="E2174" s="3" t="s">
        <v>4700</v>
      </c>
      <c r="F2174">
        <v>42095</v>
      </c>
      <c r="G2174" t="e">
        <v>#N/A</v>
      </c>
      <c r="H2174" t="s">
        <v>1802</v>
      </c>
      <c r="I2174">
        <v>141214</v>
      </c>
      <c r="J2174">
        <v>13</v>
      </c>
      <c r="K2174">
        <v>13</v>
      </c>
      <c r="L2174" t="e">
        <v>#N/A</v>
      </c>
      <c r="M2174" t="e">
        <v>#N/A</v>
      </c>
      <c r="N2174">
        <v>13</v>
      </c>
      <c r="O2174">
        <v>13</v>
      </c>
      <c r="P2174">
        <v>1.04</v>
      </c>
      <c r="Q2174" s="4">
        <v>11</v>
      </c>
    </row>
    <row r="2175" spans="1:17" x14ac:dyDescent="0.25">
      <c r="A2175">
        <v>886</v>
      </c>
      <c r="B2175" t="s">
        <v>82</v>
      </c>
      <c r="C2175">
        <v>141216</v>
      </c>
      <c r="D2175" t="s">
        <v>4132</v>
      </c>
      <c r="E2175" s="3" t="s">
        <v>4700</v>
      </c>
      <c r="F2175">
        <v>42186</v>
      </c>
      <c r="G2175" t="e">
        <v>#N/A</v>
      </c>
      <c r="H2175" t="s">
        <v>1238</v>
      </c>
      <c r="I2175">
        <v>141216</v>
      </c>
      <c r="J2175">
        <v>15</v>
      </c>
      <c r="K2175">
        <v>15</v>
      </c>
      <c r="L2175" t="e">
        <v>#N/A</v>
      </c>
      <c r="M2175" t="e">
        <v>#N/A</v>
      </c>
      <c r="N2175">
        <v>15</v>
      </c>
      <c r="O2175">
        <v>15</v>
      </c>
      <c r="P2175">
        <v>1</v>
      </c>
      <c r="Q2175" s="4">
        <v>11</v>
      </c>
    </row>
    <row r="2176" spans="1:17" x14ac:dyDescent="0.25">
      <c r="A2176">
        <v>855</v>
      </c>
      <c r="B2176" t="s">
        <v>91</v>
      </c>
      <c r="C2176">
        <v>141222</v>
      </c>
      <c r="D2176" t="s">
        <v>3425</v>
      </c>
      <c r="E2176" s="3" t="s">
        <v>4700</v>
      </c>
      <c r="F2176">
        <v>41974</v>
      </c>
      <c r="G2176" t="e">
        <v>#N/A</v>
      </c>
      <c r="H2176" t="s">
        <v>469</v>
      </c>
      <c r="I2176">
        <v>141222</v>
      </c>
      <c r="J2176">
        <v>9</v>
      </c>
      <c r="K2176">
        <v>7</v>
      </c>
      <c r="L2176" t="e">
        <v>#N/A</v>
      </c>
      <c r="M2176" t="e">
        <v>#N/A</v>
      </c>
      <c r="N2176">
        <v>9</v>
      </c>
      <c r="O2176">
        <v>7</v>
      </c>
      <c r="P2176">
        <v>1</v>
      </c>
      <c r="Q2176" s="4">
        <v>11</v>
      </c>
    </row>
    <row r="2177" spans="1:17" x14ac:dyDescent="0.25">
      <c r="A2177">
        <v>880</v>
      </c>
      <c r="B2177" t="s">
        <v>151</v>
      </c>
      <c r="C2177">
        <v>141237</v>
      </c>
      <c r="D2177" t="s">
        <v>3523</v>
      </c>
      <c r="E2177" s="3" t="s">
        <v>4700</v>
      </c>
      <c r="F2177">
        <v>41913</v>
      </c>
      <c r="G2177" t="e">
        <v>#N/A</v>
      </c>
      <c r="H2177" t="s">
        <v>1209</v>
      </c>
      <c r="I2177">
        <v>141237</v>
      </c>
      <c r="J2177">
        <v>16</v>
      </c>
      <c r="K2177">
        <v>16</v>
      </c>
      <c r="L2177" t="e">
        <v>#N/A</v>
      </c>
      <c r="M2177" t="e">
        <v>#N/A</v>
      </c>
      <c r="N2177">
        <v>16</v>
      </c>
      <c r="O2177">
        <v>16</v>
      </c>
      <c r="P2177">
        <v>1</v>
      </c>
      <c r="Q2177" s="4">
        <v>11</v>
      </c>
    </row>
    <row r="2178" spans="1:17" x14ac:dyDescent="0.25">
      <c r="A2178">
        <v>353</v>
      </c>
      <c r="B2178" t="s">
        <v>113</v>
      </c>
      <c r="C2178">
        <v>141248</v>
      </c>
      <c r="D2178" t="s">
        <v>3827</v>
      </c>
      <c r="E2178" s="3" t="s">
        <v>4777</v>
      </c>
      <c r="F2178">
        <v>41883</v>
      </c>
      <c r="G2178" t="e">
        <v>#N/A</v>
      </c>
      <c r="H2178" t="s">
        <v>1059</v>
      </c>
      <c r="I2178">
        <v>141248</v>
      </c>
      <c r="J2178">
        <v>12</v>
      </c>
      <c r="K2178">
        <v>15</v>
      </c>
      <c r="L2178" t="e">
        <v>#N/A</v>
      </c>
      <c r="M2178" t="e">
        <v>#N/A</v>
      </c>
      <c r="N2178">
        <v>12</v>
      </c>
      <c r="O2178">
        <v>15</v>
      </c>
      <c r="P2178">
        <v>1.01</v>
      </c>
      <c r="Q2178" s="4">
        <v>11</v>
      </c>
    </row>
    <row r="2179" spans="1:17" x14ac:dyDescent="0.25">
      <c r="A2179">
        <v>919</v>
      </c>
      <c r="B2179" t="s">
        <v>76</v>
      </c>
      <c r="C2179">
        <v>141251</v>
      </c>
      <c r="D2179" t="s">
        <v>4959</v>
      </c>
      <c r="E2179" s="3" t="s">
        <v>4783</v>
      </c>
      <c r="F2179">
        <v>41883</v>
      </c>
      <c r="G2179" t="e">
        <v>#N/A</v>
      </c>
      <c r="H2179" t="s">
        <v>1193</v>
      </c>
      <c r="I2179">
        <v>141251</v>
      </c>
      <c r="J2179">
        <v>192</v>
      </c>
      <c r="K2179">
        <v>192</v>
      </c>
      <c r="L2179" t="e">
        <v>#N/A</v>
      </c>
      <c r="M2179" t="e">
        <v>#N/A</v>
      </c>
      <c r="N2179">
        <v>192</v>
      </c>
      <c r="O2179">
        <v>192</v>
      </c>
      <c r="P2179">
        <v>0</v>
      </c>
      <c r="Q2179" s="4">
        <v>10</v>
      </c>
    </row>
    <row r="2180" spans="1:17" x14ac:dyDescent="0.25">
      <c r="A2180">
        <v>330</v>
      </c>
      <c r="B2180" t="s">
        <v>29</v>
      </c>
      <c r="C2180">
        <v>141252</v>
      </c>
      <c r="D2180" t="s">
        <v>4960</v>
      </c>
      <c r="E2180" s="3" t="s">
        <v>4783</v>
      </c>
      <c r="F2180">
        <v>41883</v>
      </c>
      <c r="G2180" t="e">
        <v>#N/A</v>
      </c>
      <c r="H2180" t="s">
        <v>409</v>
      </c>
      <c r="I2180">
        <v>141252</v>
      </c>
      <c r="J2180">
        <v>470</v>
      </c>
      <c r="K2180">
        <v>470</v>
      </c>
      <c r="L2180" t="e">
        <v>#N/A</v>
      </c>
      <c r="M2180" t="e">
        <v>#N/A</v>
      </c>
      <c r="N2180">
        <v>470</v>
      </c>
      <c r="O2180">
        <v>470</v>
      </c>
      <c r="P2180">
        <v>0</v>
      </c>
      <c r="Q2180" s="4">
        <v>10</v>
      </c>
    </row>
    <row r="2181" spans="1:17" x14ac:dyDescent="0.25">
      <c r="A2181">
        <v>925</v>
      </c>
      <c r="B2181" t="s">
        <v>93</v>
      </c>
      <c r="C2181">
        <v>141254</v>
      </c>
      <c r="D2181" t="s">
        <v>4659</v>
      </c>
      <c r="E2181" s="3" t="s">
        <v>4783</v>
      </c>
      <c r="F2181">
        <v>41883</v>
      </c>
      <c r="G2181">
        <v>141253</v>
      </c>
      <c r="H2181" t="s">
        <v>5503</v>
      </c>
      <c r="I2181">
        <v>141254</v>
      </c>
      <c r="J2181">
        <v>252</v>
      </c>
      <c r="K2181">
        <v>260</v>
      </c>
      <c r="L2181" t="e">
        <v>#N/A</v>
      </c>
      <c r="M2181" t="e">
        <v>#N/A</v>
      </c>
      <c r="N2181">
        <v>252</v>
      </c>
      <c r="O2181">
        <v>260</v>
      </c>
      <c r="P2181">
        <v>0</v>
      </c>
      <c r="Q2181" s="4">
        <v>10</v>
      </c>
    </row>
    <row r="2182" spans="1:17" x14ac:dyDescent="0.25">
      <c r="A2182">
        <v>316</v>
      </c>
      <c r="B2182" t="s">
        <v>102</v>
      </c>
      <c r="C2182">
        <v>141255</v>
      </c>
      <c r="D2182" t="s">
        <v>4961</v>
      </c>
      <c r="E2182" s="3" t="s">
        <v>4783</v>
      </c>
      <c r="F2182">
        <v>41883</v>
      </c>
      <c r="G2182" t="e">
        <v>#N/A</v>
      </c>
      <c r="H2182" t="s">
        <v>841</v>
      </c>
      <c r="I2182">
        <v>141255</v>
      </c>
      <c r="J2182">
        <v>183</v>
      </c>
      <c r="K2182">
        <v>203</v>
      </c>
      <c r="L2182" t="e">
        <v>#N/A</v>
      </c>
      <c r="M2182" t="e">
        <v>#N/A</v>
      </c>
      <c r="N2182">
        <v>183</v>
      </c>
      <c r="O2182">
        <v>203</v>
      </c>
      <c r="P2182">
        <v>0</v>
      </c>
      <c r="Q2182" s="4">
        <v>10</v>
      </c>
    </row>
    <row r="2183" spans="1:17" x14ac:dyDescent="0.25">
      <c r="A2183">
        <v>839</v>
      </c>
      <c r="B2183" t="s">
        <v>33</v>
      </c>
      <c r="C2183">
        <v>141258</v>
      </c>
      <c r="D2183" t="s">
        <v>4275</v>
      </c>
      <c r="E2183" s="3" t="s">
        <v>4777</v>
      </c>
      <c r="F2183">
        <v>41883</v>
      </c>
      <c r="G2183" t="e">
        <v>#N/A</v>
      </c>
      <c r="H2183" t="s">
        <v>384</v>
      </c>
      <c r="I2183">
        <v>141258</v>
      </c>
      <c r="J2183">
        <v>20</v>
      </c>
      <c r="K2183">
        <v>20</v>
      </c>
      <c r="L2183" t="e">
        <v>#N/A</v>
      </c>
      <c r="M2183" t="e">
        <v>#N/A</v>
      </c>
      <c r="N2183">
        <v>20</v>
      </c>
      <c r="O2183">
        <v>20</v>
      </c>
      <c r="P2183">
        <v>1</v>
      </c>
      <c r="Q2183" s="4">
        <v>11</v>
      </c>
    </row>
    <row r="2184" spans="1:17" x14ac:dyDescent="0.25">
      <c r="A2184">
        <v>830</v>
      </c>
      <c r="B2184" t="s">
        <v>54</v>
      </c>
      <c r="C2184">
        <v>141259</v>
      </c>
      <c r="D2184" t="s">
        <v>5940</v>
      </c>
      <c r="E2184" s="3" t="s">
        <v>4777</v>
      </c>
      <c r="F2184">
        <v>41883</v>
      </c>
      <c r="G2184" t="e">
        <v>#N/A</v>
      </c>
      <c r="H2184" t="s">
        <v>5941</v>
      </c>
      <c r="I2184">
        <v>141259</v>
      </c>
      <c r="J2184">
        <v>2</v>
      </c>
      <c r="K2184">
        <v>1</v>
      </c>
      <c r="L2184" t="e">
        <v>#N/A</v>
      </c>
      <c r="M2184" t="e">
        <v>#N/A</v>
      </c>
      <c r="N2184">
        <v>2</v>
      </c>
      <c r="O2184">
        <v>1</v>
      </c>
      <c r="P2184">
        <v>1</v>
      </c>
      <c r="Q2184" s="4">
        <v>11</v>
      </c>
    </row>
    <row r="2185" spans="1:17" x14ac:dyDescent="0.25">
      <c r="A2185">
        <v>845</v>
      </c>
      <c r="B2185" t="s">
        <v>5</v>
      </c>
      <c r="C2185">
        <v>141261</v>
      </c>
      <c r="D2185" t="s">
        <v>4081</v>
      </c>
      <c r="E2185" s="3" t="s">
        <v>4777</v>
      </c>
      <c r="F2185">
        <v>41883</v>
      </c>
      <c r="G2185" t="e">
        <v>#N/A</v>
      </c>
      <c r="H2185" t="s">
        <v>478</v>
      </c>
      <c r="I2185">
        <v>141261</v>
      </c>
      <c r="J2185">
        <v>8</v>
      </c>
      <c r="K2185">
        <v>8</v>
      </c>
      <c r="L2185" t="e">
        <v>#N/A</v>
      </c>
      <c r="M2185" t="e">
        <v>#N/A</v>
      </c>
      <c r="N2185">
        <v>8</v>
      </c>
      <c r="O2185">
        <v>8</v>
      </c>
      <c r="P2185">
        <v>1</v>
      </c>
      <c r="Q2185" s="4">
        <v>11</v>
      </c>
    </row>
    <row r="2186" spans="1:17" x14ac:dyDescent="0.25">
      <c r="A2186">
        <v>333</v>
      </c>
      <c r="B2186" t="s">
        <v>126</v>
      </c>
      <c r="C2186">
        <v>141292</v>
      </c>
      <c r="D2186" t="s">
        <v>4458</v>
      </c>
      <c r="E2186" s="3" t="s">
        <v>4777</v>
      </c>
      <c r="F2186">
        <v>41883</v>
      </c>
      <c r="G2186" t="e">
        <v>#N/A</v>
      </c>
      <c r="H2186" t="s">
        <v>565</v>
      </c>
      <c r="I2186">
        <v>141292</v>
      </c>
      <c r="J2186">
        <v>5</v>
      </c>
      <c r="K2186">
        <v>5</v>
      </c>
      <c r="L2186" t="e">
        <v>#N/A</v>
      </c>
      <c r="M2186" t="e">
        <v>#N/A</v>
      </c>
      <c r="N2186">
        <v>5</v>
      </c>
      <c r="O2186">
        <v>5</v>
      </c>
      <c r="P2186">
        <v>1</v>
      </c>
      <c r="Q2186" s="4">
        <v>11</v>
      </c>
    </row>
    <row r="2187" spans="1:17" x14ac:dyDescent="0.25">
      <c r="A2187">
        <v>333</v>
      </c>
      <c r="B2187" t="s">
        <v>126</v>
      </c>
      <c r="C2187">
        <v>141293</v>
      </c>
      <c r="D2187" t="s">
        <v>4457</v>
      </c>
      <c r="E2187" s="3" t="s">
        <v>4777</v>
      </c>
      <c r="F2187">
        <v>41883</v>
      </c>
      <c r="G2187" t="e">
        <v>#N/A</v>
      </c>
      <c r="H2187" t="s">
        <v>564</v>
      </c>
      <c r="I2187">
        <v>141293</v>
      </c>
      <c r="J2187">
        <v>5</v>
      </c>
      <c r="K2187">
        <v>5</v>
      </c>
      <c r="L2187" t="e">
        <v>#N/A</v>
      </c>
      <c r="M2187" t="e">
        <v>#N/A</v>
      </c>
      <c r="N2187">
        <v>5</v>
      </c>
      <c r="O2187">
        <v>5</v>
      </c>
      <c r="P2187">
        <v>1</v>
      </c>
      <c r="Q2187" s="4">
        <v>11</v>
      </c>
    </row>
    <row r="2188" spans="1:17" x14ac:dyDescent="0.25">
      <c r="A2188">
        <v>381</v>
      </c>
      <c r="B2188" t="s">
        <v>42</v>
      </c>
      <c r="C2188">
        <v>141307</v>
      </c>
      <c r="D2188" t="s">
        <v>5942</v>
      </c>
      <c r="E2188" s="3" t="s">
        <v>4777</v>
      </c>
      <c r="F2188">
        <v>41883</v>
      </c>
      <c r="G2188" t="e">
        <v>#N/A</v>
      </c>
      <c r="H2188" t="s">
        <v>5943</v>
      </c>
      <c r="I2188">
        <v>141307</v>
      </c>
      <c r="J2188">
        <v>17</v>
      </c>
      <c r="K2188">
        <v>17</v>
      </c>
      <c r="L2188" t="e">
        <v>#N/A</v>
      </c>
      <c r="M2188" t="e">
        <v>#N/A</v>
      </c>
      <c r="N2188">
        <v>17</v>
      </c>
      <c r="O2188">
        <v>17</v>
      </c>
      <c r="P2188">
        <v>1</v>
      </c>
      <c r="Q2188" s="4">
        <v>11</v>
      </c>
    </row>
    <row r="2189" spans="1:17" x14ac:dyDescent="0.25">
      <c r="A2189">
        <v>203</v>
      </c>
      <c r="B2189" t="s">
        <v>66</v>
      </c>
      <c r="C2189">
        <v>141309</v>
      </c>
      <c r="D2189" t="s">
        <v>3987</v>
      </c>
      <c r="E2189" s="3" t="s">
        <v>4777</v>
      </c>
      <c r="F2189">
        <v>41883</v>
      </c>
      <c r="G2189" t="e">
        <v>#N/A</v>
      </c>
      <c r="H2189" t="s">
        <v>1887</v>
      </c>
      <c r="I2189">
        <v>141309</v>
      </c>
      <c r="J2189">
        <v>19</v>
      </c>
      <c r="K2189">
        <v>25</v>
      </c>
      <c r="L2189" t="e">
        <v>#N/A</v>
      </c>
      <c r="M2189" t="e">
        <v>#N/A</v>
      </c>
      <c r="N2189">
        <v>19</v>
      </c>
      <c r="O2189">
        <v>25</v>
      </c>
      <c r="P2189">
        <v>1.18</v>
      </c>
      <c r="Q2189" s="4">
        <v>11</v>
      </c>
    </row>
    <row r="2190" spans="1:17" x14ac:dyDescent="0.25">
      <c r="A2190">
        <v>330</v>
      </c>
      <c r="B2190" t="s">
        <v>29</v>
      </c>
      <c r="C2190">
        <v>141319</v>
      </c>
      <c r="D2190" t="s">
        <v>4435</v>
      </c>
      <c r="E2190" s="3" t="s">
        <v>4700</v>
      </c>
      <c r="F2190">
        <v>42064</v>
      </c>
      <c r="G2190" t="e">
        <v>#N/A</v>
      </c>
      <c r="H2190" t="s">
        <v>1815</v>
      </c>
      <c r="I2190">
        <v>141319</v>
      </c>
      <c r="J2190">
        <v>44</v>
      </c>
      <c r="K2190">
        <v>46</v>
      </c>
      <c r="L2190" t="e">
        <v>#N/A</v>
      </c>
      <c r="M2190" t="e">
        <v>#N/A</v>
      </c>
      <c r="N2190">
        <v>44</v>
      </c>
      <c r="O2190">
        <v>46</v>
      </c>
      <c r="P2190">
        <v>1</v>
      </c>
      <c r="Q2190" s="4">
        <v>11</v>
      </c>
    </row>
    <row r="2191" spans="1:17" x14ac:dyDescent="0.25">
      <c r="A2191">
        <v>332</v>
      </c>
      <c r="B2191" t="s">
        <v>58</v>
      </c>
      <c r="C2191">
        <v>141325</v>
      </c>
      <c r="D2191" t="s">
        <v>4451</v>
      </c>
      <c r="E2191" s="3" t="s">
        <v>4700</v>
      </c>
      <c r="F2191">
        <v>42064</v>
      </c>
      <c r="G2191" t="e">
        <v>#N/A</v>
      </c>
      <c r="H2191" t="s">
        <v>1504</v>
      </c>
      <c r="I2191">
        <v>141325</v>
      </c>
      <c r="J2191">
        <v>12</v>
      </c>
      <c r="K2191">
        <v>12</v>
      </c>
      <c r="L2191" t="e">
        <v>#N/A</v>
      </c>
      <c r="M2191" t="e">
        <v>#N/A</v>
      </c>
      <c r="N2191">
        <v>12</v>
      </c>
      <c r="O2191">
        <v>12</v>
      </c>
      <c r="P2191">
        <v>1</v>
      </c>
      <c r="Q2191" s="4">
        <v>11</v>
      </c>
    </row>
    <row r="2192" spans="1:17" x14ac:dyDescent="0.25">
      <c r="A2192">
        <v>881</v>
      </c>
      <c r="B2192" t="s">
        <v>63</v>
      </c>
      <c r="C2192">
        <v>141328</v>
      </c>
      <c r="D2192" t="s">
        <v>3500</v>
      </c>
      <c r="E2192" s="3" t="s">
        <v>4700</v>
      </c>
      <c r="F2192">
        <v>42036</v>
      </c>
      <c r="G2192" t="e">
        <v>#N/A</v>
      </c>
      <c r="H2192" t="s">
        <v>659</v>
      </c>
      <c r="I2192">
        <v>141328</v>
      </c>
      <c r="J2192">
        <v>24</v>
      </c>
      <c r="K2192">
        <v>24</v>
      </c>
      <c r="L2192" t="e">
        <v>#N/A</v>
      </c>
      <c r="M2192" t="e">
        <v>#N/A</v>
      </c>
      <c r="N2192">
        <v>24</v>
      </c>
      <c r="O2192">
        <v>24</v>
      </c>
      <c r="P2192">
        <v>1</v>
      </c>
      <c r="Q2192" s="4">
        <v>11</v>
      </c>
    </row>
    <row r="2193" spans="1:17" x14ac:dyDescent="0.25">
      <c r="A2193">
        <v>808</v>
      </c>
      <c r="B2193" t="s">
        <v>141</v>
      </c>
      <c r="C2193">
        <v>141345</v>
      </c>
      <c r="D2193" t="s">
        <v>4962</v>
      </c>
      <c r="E2193" s="3" t="s">
        <v>4820</v>
      </c>
      <c r="F2193">
        <v>41944</v>
      </c>
      <c r="G2193" t="e">
        <v>#N/A</v>
      </c>
      <c r="H2193" t="s">
        <v>276</v>
      </c>
      <c r="I2193">
        <v>141345</v>
      </c>
      <c r="J2193">
        <v>170</v>
      </c>
      <c r="K2193">
        <v>189</v>
      </c>
      <c r="L2193" t="e">
        <v>#N/A</v>
      </c>
      <c r="M2193" t="e">
        <v>#N/A</v>
      </c>
      <c r="N2193">
        <v>170</v>
      </c>
      <c r="O2193">
        <v>189</v>
      </c>
      <c r="P2193">
        <v>0</v>
      </c>
      <c r="Q2193" s="4">
        <v>10</v>
      </c>
    </row>
    <row r="2194" spans="1:17" x14ac:dyDescent="0.25">
      <c r="A2194">
        <v>305</v>
      </c>
      <c r="B2194" t="s">
        <v>39</v>
      </c>
      <c r="C2194">
        <v>141352</v>
      </c>
      <c r="D2194" t="s">
        <v>3447</v>
      </c>
      <c r="E2194" s="3" t="s">
        <v>4700</v>
      </c>
      <c r="F2194">
        <v>42005</v>
      </c>
      <c r="G2194" t="e">
        <v>#N/A</v>
      </c>
      <c r="H2194" t="s">
        <v>1675</v>
      </c>
      <c r="I2194">
        <v>141352</v>
      </c>
      <c r="J2194">
        <v>30</v>
      </c>
      <c r="K2194">
        <v>30</v>
      </c>
      <c r="L2194" t="e">
        <v>#N/A</v>
      </c>
      <c r="M2194" t="e">
        <v>#N/A</v>
      </c>
      <c r="N2194">
        <v>30</v>
      </c>
      <c r="O2194">
        <v>30</v>
      </c>
      <c r="P2194">
        <v>1.08</v>
      </c>
      <c r="Q2194" s="4">
        <v>11</v>
      </c>
    </row>
    <row r="2195" spans="1:17" x14ac:dyDescent="0.25">
      <c r="A2195">
        <v>926</v>
      </c>
      <c r="B2195" t="s">
        <v>103</v>
      </c>
      <c r="C2195">
        <v>141360</v>
      </c>
      <c r="D2195" t="s">
        <v>3559</v>
      </c>
      <c r="E2195" s="3" t="s">
        <v>4700</v>
      </c>
      <c r="F2195">
        <v>42064</v>
      </c>
      <c r="G2195" t="e">
        <v>#N/A</v>
      </c>
      <c r="H2195" t="s">
        <v>1401</v>
      </c>
      <c r="I2195">
        <v>141360</v>
      </c>
      <c r="J2195">
        <v>8</v>
      </c>
      <c r="K2195">
        <v>8</v>
      </c>
      <c r="L2195" t="e">
        <v>#N/A</v>
      </c>
      <c r="M2195" t="e">
        <v>#N/A</v>
      </c>
      <c r="N2195">
        <v>8</v>
      </c>
      <c r="O2195">
        <v>8</v>
      </c>
      <c r="P2195">
        <v>1</v>
      </c>
      <c r="Q2195" s="4">
        <v>11</v>
      </c>
    </row>
    <row r="2196" spans="1:17" x14ac:dyDescent="0.25">
      <c r="A2196">
        <v>935</v>
      </c>
      <c r="B2196" t="s">
        <v>143</v>
      </c>
      <c r="C2196">
        <v>141372</v>
      </c>
      <c r="D2196" t="s">
        <v>3583</v>
      </c>
      <c r="E2196" s="3" t="s">
        <v>4700</v>
      </c>
      <c r="F2196">
        <v>41974</v>
      </c>
      <c r="G2196" t="e">
        <v>#N/A</v>
      </c>
      <c r="H2196" t="s">
        <v>427</v>
      </c>
      <c r="I2196">
        <v>141372</v>
      </c>
      <c r="J2196">
        <v>10</v>
      </c>
      <c r="K2196">
        <v>10</v>
      </c>
      <c r="L2196" t="e">
        <v>#N/A</v>
      </c>
      <c r="M2196" t="e">
        <v>#N/A</v>
      </c>
      <c r="N2196">
        <v>10</v>
      </c>
      <c r="O2196">
        <v>10</v>
      </c>
      <c r="P2196">
        <v>1</v>
      </c>
      <c r="Q2196" s="4">
        <v>11</v>
      </c>
    </row>
    <row r="2197" spans="1:17" x14ac:dyDescent="0.25">
      <c r="A2197">
        <v>935</v>
      </c>
      <c r="B2197" t="s">
        <v>143</v>
      </c>
      <c r="C2197">
        <v>141373</v>
      </c>
      <c r="D2197" t="s">
        <v>3584</v>
      </c>
      <c r="E2197" s="3" t="s">
        <v>4700</v>
      </c>
      <c r="F2197">
        <v>41974</v>
      </c>
      <c r="G2197" t="e">
        <v>#N/A</v>
      </c>
      <c r="H2197" t="s">
        <v>428</v>
      </c>
      <c r="I2197">
        <v>141373</v>
      </c>
      <c r="J2197">
        <v>20</v>
      </c>
      <c r="K2197">
        <v>20</v>
      </c>
      <c r="L2197" t="e">
        <v>#N/A</v>
      </c>
      <c r="M2197" t="e">
        <v>#N/A</v>
      </c>
      <c r="N2197">
        <v>20</v>
      </c>
      <c r="O2197">
        <v>20</v>
      </c>
      <c r="P2197">
        <v>1</v>
      </c>
      <c r="Q2197" s="4">
        <v>11</v>
      </c>
    </row>
    <row r="2198" spans="1:17" x14ac:dyDescent="0.25">
      <c r="A2198">
        <v>331</v>
      </c>
      <c r="B2198" t="s">
        <v>49</v>
      </c>
      <c r="C2198">
        <v>141376</v>
      </c>
      <c r="D2198" t="s">
        <v>4963</v>
      </c>
      <c r="E2198" s="3" t="s">
        <v>4820</v>
      </c>
      <c r="F2198">
        <v>42005</v>
      </c>
      <c r="G2198" t="e">
        <v>#N/A</v>
      </c>
      <c r="H2198" t="s">
        <v>1260</v>
      </c>
      <c r="I2198">
        <v>141376</v>
      </c>
      <c r="J2198">
        <v>200</v>
      </c>
      <c r="K2198">
        <v>215</v>
      </c>
      <c r="L2198" t="e">
        <v>#N/A</v>
      </c>
      <c r="M2198" t="e">
        <v>#N/A</v>
      </c>
      <c r="N2198">
        <v>200</v>
      </c>
      <c r="O2198">
        <v>215</v>
      </c>
      <c r="P2198">
        <v>0</v>
      </c>
      <c r="Q2198" s="4">
        <v>10</v>
      </c>
    </row>
    <row r="2199" spans="1:17" x14ac:dyDescent="0.25">
      <c r="A2199">
        <v>830</v>
      </c>
      <c r="B2199" t="s">
        <v>54</v>
      </c>
      <c r="C2199">
        <v>141377</v>
      </c>
      <c r="D2199" t="s">
        <v>3402</v>
      </c>
      <c r="E2199" s="3" t="s">
        <v>4700</v>
      </c>
      <c r="F2199">
        <v>42005</v>
      </c>
      <c r="G2199" t="e">
        <v>#N/A</v>
      </c>
      <c r="H2199" t="s">
        <v>1137</v>
      </c>
      <c r="I2199">
        <v>141377</v>
      </c>
      <c r="J2199">
        <v>19</v>
      </c>
      <c r="K2199">
        <v>19</v>
      </c>
      <c r="L2199" t="e">
        <v>#N/A</v>
      </c>
      <c r="M2199" t="e">
        <v>#N/A</v>
      </c>
      <c r="N2199">
        <v>19</v>
      </c>
      <c r="O2199">
        <v>19</v>
      </c>
      <c r="P2199">
        <v>1</v>
      </c>
      <c r="Q2199" s="4">
        <v>11</v>
      </c>
    </row>
    <row r="2200" spans="1:17" x14ac:dyDescent="0.25">
      <c r="A2200">
        <v>808</v>
      </c>
      <c r="B2200" t="s">
        <v>141</v>
      </c>
      <c r="C2200">
        <v>141384</v>
      </c>
      <c r="D2200" t="s">
        <v>4964</v>
      </c>
      <c r="E2200" s="3" t="s">
        <v>4783</v>
      </c>
      <c r="F2200">
        <v>41883</v>
      </c>
      <c r="G2200" t="e">
        <v>#N/A</v>
      </c>
      <c r="H2200" t="s">
        <v>703</v>
      </c>
      <c r="I2200">
        <v>141384</v>
      </c>
      <c r="J2200">
        <v>50</v>
      </c>
      <c r="K2200">
        <v>50</v>
      </c>
      <c r="L2200" t="e">
        <v>#N/A</v>
      </c>
      <c r="M2200" t="e">
        <v>#N/A</v>
      </c>
      <c r="N2200">
        <v>50</v>
      </c>
      <c r="O2200">
        <v>50</v>
      </c>
      <c r="P2200">
        <v>0</v>
      </c>
      <c r="Q2200" s="4">
        <v>10</v>
      </c>
    </row>
    <row r="2201" spans="1:17" x14ac:dyDescent="0.25">
      <c r="A2201">
        <v>808</v>
      </c>
      <c r="B2201" t="s">
        <v>141</v>
      </c>
      <c r="C2201">
        <v>141385</v>
      </c>
      <c r="D2201" t="s">
        <v>4965</v>
      </c>
      <c r="E2201" s="3" t="s">
        <v>4783</v>
      </c>
      <c r="F2201">
        <v>41883</v>
      </c>
      <c r="G2201" t="e">
        <v>#N/A</v>
      </c>
      <c r="H2201" t="s">
        <v>1753</v>
      </c>
      <c r="I2201">
        <v>141385</v>
      </c>
      <c r="J2201">
        <v>85</v>
      </c>
      <c r="K2201">
        <v>85</v>
      </c>
      <c r="L2201" t="e">
        <v>#N/A</v>
      </c>
      <c r="M2201" t="e">
        <v>#N/A</v>
      </c>
      <c r="N2201">
        <v>85</v>
      </c>
      <c r="O2201">
        <v>85</v>
      </c>
      <c r="P2201">
        <v>0</v>
      </c>
      <c r="Q2201" s="4">
        <v>10</v>
      </c>
    </row>
    <row r="2202" spans="1:17" x14ac:dyDescent="0.25">
      <c r="A2202">
        <v>926</v>
      </c>
      <c r="B2202" t="s">
        <v>103</v>
      </c>
      <c r="C2202">
        <v>141395</v>
      </c>
      <c r="D2202" t="s">
        <v>3560</v>
      </c>
      <c r="E2202" s="3" t="s">
        <v>4700</v>
      </c>
      <c r="F2202">
        <v>42005</v>
      </c>
      <c r="G2202" t="e">
        <v>#N/A</v>
      </c>
      <c r="H2202" t="s">
        <v>1418</v>
      </c>
      <c r="I2202">
        <v>141395</v>
      </c>
      <c r="J2202">
        <v>20</v>
      </c>
      <c r="K2202">
        <v>20</v>
      </c>
      <c r="L2202" t="e">
        <v>#N/A</v>
      </c>
      <c r="M2202" t="e">
        <v>#N/A</v>
      </c>
      <c r="N2202">
        <v>20</v>
      </c>
      <c r="O2202">
        <v>20</v>
      </c>
      <c r="P2202">
        <v>1</v>
      </c>
      <c r="Q2202" s="4">
        <v>11</v>
      </c>
    </row>
    <row r="2203" spans="1:17" x14ac:dyDescent="0.25">
      <c r="A2203">
        <v>935</v>
      </c>
      <c r="B2203" t="s">
        <v>143</v>
      </c>
      <c r="C2203">
        <v>141407</v>
      </c>
      <c r="D2203" t="s">
        <v>4966</v>
      </c>
      <c r="E2203" s="3" t="s">
        <v>4820</v>
      </c>
      <c r="F2203">
        <v>42036</v>
      </c>
      <c r="G2203" t="e">
        <v>#N/A</v>
      </c>
      <c r="H2203" t="s">
        <v>1428</v>
      </c>
      <c r="I2203">
        <v>141407</v>
      </c>
      <c r="J2203">
        <v>181</v>
      </c>
      <c r="K2203">
        <v>181</v>
      </c>
      <c r="L2203" t="e">
        <v>#N/A</v>
      </c>
      <c r="M2203" t="e">
        <v>#N/A</v>
      </c>
      <c r="N2203">
        <v>181</v>
      </c>
      <c r="O2203">
        <v>181</v>
      </c>
      <c r="P2203">
        <v>0</v>
      </c>
      <c r="Q2203" s="4">
        <v>10</v>
      </c>
    </row>
    <row r="2204" spans="1:17" x14ac:dyDescent="0.25">
      <c r="A2204">
        <v>860</v>
      </c>
      <c r="B2204" t="s">
        <v>139</v>
      </c>
      <c r="C2204">
        <v>141448</v>
      </c>
      <c r="D2204" t="s">
        <v>4967</v>
      </c>
      <c r="E2204" s="3" t="s">
        <v>4783</v>
      </c>
      <c r="F2204">
        <v>41913</v>
      </c>
      <c r="G2204" t="e">
        <v>#N/A</v>
      </c>
      <c r="H2204" t="s">
        <v>339</v>
      </c>
      <c r="I2204">
        <v>141448</v>
      </c>
      <c r="J2204">
        <v>108</v>
      </c>
      <c r="K2204">
        <v>108</v>
      </c>
      <c r="L2204" t="e">
        <v>#N/A</v>
      </c>
      <c r="M2204" t="e">
        <v>#N/A</v>
      </c>
      <c r="N2204">
        <v>108</v>
      </c>
      <c r="O2204">
        <v>108</v>
      </c>
      <c r="P2204">
        <v>0</v>
      </c>
      <c r="Q2204" s="4">
        <v>10</v>
      </c>
    </row>
    <row r="2205" spans="1:17" x14ac:dyDescent="0.25">
      <c r="A2205">
        <v>860</v>
      </c>
      <c r="B2205" t="s">
        <v>139</v>
      </c>
      <c r="C2205">
        <v>141449</v>
      </c>
      <c r="D2205" t="s">
        <v>4471</v>
      </c>
      <c r="E2205" s="3" t="s">
        <v>4783</v>
      </c>
      <c r="F2205">
        <v>41913</v>
      </c>
      <c r="G2205" t="e">
        <v>#N/A</v>
      </c>
      <c r="H2205" t="s">
        <v>514</v>
      </c>
      <c r="I2205">
        <v>141449</v>
      </c>
      <c r="J2205">
        <v>95</v>
      </c>
      <c r="K2205">
        <v>95</v>
      </c>
      <c r="L2205" t="e">
        <v>#N/A</v>
      </c>
      <c r="M2205" t="e">
        <v>#N/A</v>
      </c>
      <c r="N2205">
        <v>95</v>
      </c>
      <c r="O2205">
        <v>95</v>
      </c>
      <c r="P2205">
        <v>0</v>
      </c>
      <c r="Q2205" s="4">
        <v>10</v>
      </c>
    </row>
    <row r="2206" spans="1:17" x14ac:dyDescent="0.25">
      <c r="A2206">
        <v>893</v>
      </c>
      <c r="B2206" t="s">
        <v>129</v>
      </c>
      <c r="C2206">
        <v>141451</v>
      </c>
      <c r="D2206" t="s">
        <v>4468</v>
      </c>
      <c r="E2206" s="3" t="s">
        <v>4777</v>
      </c>
      <c r="F2206">
        <v>41913</v>
      </c>
      <c r="G2206" t="e">
        <v>#N/A</v>
      </c>
      <c r="H2206" t="s">
        <v>1549</v>
      </c>
      <c r="I2206">
        <v>141451</v>
      </c>
      <c r="J2206">
        <v>15</v>
      </c>
      <c r="K2206">
        <v>20</v>
      </c>
      <c r="L2206" t="e">
        <v>#N/A</v>
      </c>
      <c r="M2206" t="e">
        <v>#N/A</v>
      </c>
      <c r="N2206">
        <v>15</v>
      </c>
      <c r="O2206">
        <v>20</v>
      </c>
      <c r="P2206">
        <v>1</v>
      </c>
      <c r="Q2206" s="4">
        <v>11</v>
      </c>
    </row>
    <row r="2207" spans="1:17" x14ac:dyDescent="0.25">
      <c r="A2207">
        <v>845</v>
      </c>
      <c r="B2207" t="s">
        <v>5</v>
      </c>
      <c r="C2207">
        <v>141475</v>
      </c>
      <c r="D2207" t="s">
        <v>4968</v>
      </c>
      <c r="E2207" s="3" t="s">
        <v>4783</v>
      </c>
      <c r="F2207">
        <v>41913</v>
      </c>
      <c r="G2207" t="e">
        <v>#N/A</v>
      </c>
      <c r="H2207" t="s">
        <v>1303</v>
      </c>
      <c r="I2207">
        <v>141475</v>
      </c>
      <c r="J2207">
        <v>144</v>
      </c>
      <c r="K2207">
        <v>165</v>
      </c>
      <c r="L2207" t="e">
        <v>#N/A</v>
      </c>
      <c r="M2207" t="e">
        <v>#N/A</v>
      </c>
      <c r="N2207">
        <v>144</v>
      </c>
      <c r="O2207">
        <v>165</v>
      </c>
      <c r="P2207">
        <v>0</v>
      </c>
      <c r="Q2207" s="4">
        <v>10</v>
      </c>
    </row>
    <row r="2208" spans="1:17" x14ac:dyDescent="0.25">
      <c r="A2208">
        <v>845</v>
      </c>
      <c r="B2208" t="s">
        <v>5</v>
      </c>
      <c r="C2208">
        <v>141476</v>
      </c>
      <c r="D2208" t="s">
        <v>4969</v>
      </c>
      <c r="E2208" s="3" t="s">
        <v>4783</v>
      </c>
      <c r="F2208">
        <v>41913</v>
      </c>
      <c r="G2208" t="e">
        <v>#N/A</v>
      </c>
      <c r="H2208" t="s">
        <v>1662</v>
      </c>
      <c r="I2208">
        <v>141476</v>
      </c>
      <c r="J2208">
        <v>90</v>
      </c>
      <c r="K2208">
        <v>100</v>
      </c>
      <c r="L2208" t="e">
        <v>#N/A</v>
      </c>
      <c r="M2208" t="e">
        <v>#N/A</v>
      </c>
      <c r="N2208">
        <v>90</v>
      </c>
      <c r="O2208">
        <v>100</v>
      </c>
      <c r="P2208">
        <v>0</v>
      </c>
      <c r="Q2208" s="4">
        <v>10</v>
      </c>
    </row>
    <row r="2209" spans="1:17" x14ac:dyDescent="0.25">
      <c r="A2209">
        <v>813</v>
      </c>
      <c r="B2209" t="s">
        <v>105</v>
      </c>
      <c r="C2209">
        <v>141485</v>
      </c>
      <c r="D2209" t="s">
        <v>4970</v>
      </c>
      <c r="E2209" s="3" t="s">
        <v>4856</v>
      </c>
      <c r="F2209">
        <v>41913</v>
      </c>
      <c r="G2209" t="e">
        <v>#N/A</v>
      </c>
      <c r="H2209" t="s">
        <v>517</v>
      </c>
      <c r="I2209">
        <v>141485</v>
      </c>
      <c r="J2209">
        <v>40</v>
      </c>
      <c r="K2209">
        <v>40</v>
      </c>
      <c r="L2209" t="e">
        <v>#N/A</v>
      </c>
      <c r="M2209" t="e">
        <v>#N/A</v>
      </c>
      <c r="N2209">
        <v>40</v>
      </c>
      <c r="O2209">
        <v>40</v>
      </c>
      <c r="P2209">
        <v>0</v>
      </c>
      <c r="Q2209" s="4">
        <v>10</v>
      </c>
    </row>
    <row r="2210" spans="1:17" x14ac:dyDescent="0.25">
      <c r="A2210">
        <v>372</v>
      </c>
      <c r="B2210" t="s">
        <v>123</v>
      </c>
      <c r="C2210">
        <v>141488</v>
      </c>
      <c r="D2210" t="s">
        <v>4584</v>
      </c>
      <c r="E2210" s="3" t="s">
        <v>4777</v>
      </c>
      <c r="F2210">
        <v>41913</v>
      </c>
      <c r="G2210" t="e">
        <v>#N/A</v>
      </c>
      <c r="H2210" t="s">
        <v>361</v>
      </c>
      <c r="I2210">
        <v>141488</v>
      </c>
      <c r="J2210">
        <v>6</v>
      </c>
      <c r="K2210">
        <v>6</v>
      </c>
      <c r="L2210" t="e">
        <v>#N/A</v>
      </c>
      <c r="M2210" t="e">
        <v>#N/A</v>
      </c>
      <c r="N2210">
        <v>6</v>
      </c>
      <c r="O2210">
        <v>6</v>
      </c>
      <c r="P2210">
        <v>1</v>
      </c>
      <c r="Q2210" s="4">
        <v>11</v>
      </c>
    </row>
    <row r="2211" spans="1:17" x14ac:dyDescent="0.25">
      <c r="A2211">
        <v>942</v>
      </c>
      <c r="B2211" t="s">
        <v>51</v>
      </c>
      <c r="C2211">
        <v>141499</v>
      </c>
      <c r="D2211" t="s">
        <v>3791</v>
      </c>
      <c r="E2211" s="3" t="s">
        <v>4700</v>
      </c>
      <c r="F2211">
        <v>42248</v>
      </c>
      <c r="G2211" t="e">
        <v>#N/A</v>
      </c>
      <c r="H2211" t="s">
        <v>1808</v>
      </c>
      <c r="I2211">
        <v>141499</v>
      </c>
      <c r="J2211">
        <v>7</v>
      </c>
      <c r="K2211">
        <v>7</v>
      </c>
      <c r="L2211" t="e">
        <v>#N/A</v>
      </c>
      <c r="M2211" t="e">
        <v>#N/A</v>
      </c>
      <c r="N2211">
        <v>7</v>
      </c>
      <c r="O2211">
        <v>7</v>
      </c>
      <c r="P2211">
        <v>1</v>
      </c>
      <c r="Q2211" s="4">
        <v>11</v>
      </c>
    </row>
    <row r="2212" spans="1:17" x14ac:dyDescent="0.25">
      <c r="A2212">
        <v>881</v>
      </c>
      <c r="B2212" t="s">
        <v>63</v>
      </c>
      <c r="C2212">
        <v>141512</v>
      </c>
      <c r="D2212" t="s">
        <v>4971</v>
      </c>
      <c r="E2212" s="3" t="s">
        <v>4820</v>
      </c>
      <c r="F2212">
        <v>42095</v>
      </c>
      <c r="G2212" t="e">
        <v>#N/A</v>
      </c>
      <c r="H2212" t="s">
        <v>898</v>
      </c>
      <c r="I2212">
        <v>141512</v>
      </c>
      <c r="J2212">
        <v>80</v>
      </c>
      <c r="K2212">
        <v>80</v>
      </c>
      <c r="L2212" t="e">
        <v>#N/A</v>
      </c>
      <c r="M2212" t="e">
        <v>#N/A</v>
      </c>
      <c r="N2212">
        <v>80</v>
      </c>
      <c r="O2212">
        <v>80</v>
      </c>
      <c r="P2212">
        <v>0</v>
      </c>
      <c r="Q2212" s="4">
        <v>10</v>
      </c>
    </row>
    <row r="2213" spans="1:17" x14ac:dyDescent="0.25">
      <c r="A2213">
        <v>803</v>
      </c>
      <c r="B2213" t="s">
        <v>133</v>
      </c>
      <c r="C2213">
        <v>141513</v>
      </c>
      <c r="D2213" t="s">
        <v>4357</v>
      </c>
      <c r="E2213" s="3" t="s">
        <v>4700</v>
      </c>
      <c r="F2213">
        <v>42248</v>
      </c>
      <c r="G2213" t="e">
        <v>#N/A</v>
      </c>
      <c r="H2213" t="s">
        <v>943</v>
      </c>
      <c r="I2213">
        <v>141513</v>
      </c>
      <c r="J2213">
        <v>16</v>
      </c>
      <c r="K2213">
        <v>16</v>
      </c>
      <c r="L2213" t="e">
        <v>#N/A</v>
      </c>
      <c r="M2213" t="e">
        <v>#N/A</v>
      </c>
      <c r="N2213">
        <v>16</v>
      </c>
      <c r="O2213">
        <v>16</v>
      </c>
      <c r="P2213">
        <v>1.02</v>
      </c>
      <c r="Q2213" s="4">
        <v>11</v>
      </c>
    </row>
    <row r="2214" spans="1:17" x14ac:dyDescent="0.25">
      <c r="A2214">
        <v>936</v>
      </c>
      <c r="B2214" t="s">
        <v>145</v>
      </c>
      <c r="C2214">
        <v>141533</v>
      </c>
      <c r="D2214" t="s">
        <v>4972</v>
      </c>
      <c r="E2214" s="3" t="s">
        <v>4783</v>
      </c>
      <c r="F2214">
        <v>41944</v>
      </c>
      <c r="G2214" t="e">
        <v>#N/A</v>
      </c>
      <c r="H2214" t="s">
        <v>1202</v>
      </c>
      <c r="I2214">
        <v>141533</v>
      </c>
      <c r="J2214">
        <v>149</v>
      </c>
      <c r="K2214">
        <v>170</v>
      </c>
      <c r="L2214" t="e">
        <v>#N/A</v>
      </c>
      <c r="M2214" t="e">
        <v>#N/A</v>
      </c>
      <c r="N2214">
        <v>149</v>
      </c>
      <c r="O2214">
        <v>170</v>
      </c>
      <c r="P2214">
        <v>0</v>
      </c>
      <c r="Q2214" s="4">
        <v>10</v>
      </c>
    </row>
    <row r="2215" spans="1:17" x14ac:dyDescent="0.25">
      <c r="A2215">
        <v>935</v>
      </c>
      <c r="B2215" t="s">
        <v>143</v>
      </c>
      <c r="C2215">
        <v>141546</v>
      </c>
      <c r="D2215" t="s">
        <v>3582</v>
      </c>
      <c r="E2215" s="3" t="s">
        <v>4777</v>
      </c>
      <c r="F2215">
        <v>41944</v>
      </c>
      <c r="G2215" t="e">
        <v>#N/A</v>
      </c>
      <c r="H2215" t="s">
        <v>405</v>
      </c>
      <c r="I2215">
        <v>141546</v>
      </c>
      <c r="J2215">
        <v>12</v>
      </c>
      <c r="K2215">
        <v>12</v>
      </c>
      <c r="L2215" t="e">
        <v>#N/A</v>
      </c>
      <c r="M2215" t="e">
        <v>#N/A</v>
      </c>
      <c r="N2215">
        <v>12</v>
      </c>
      <c r="O2215">
        <v>12</v>
      </c>
      <c r="P2215">
        <v>1</v>
      </c>
      <c r="Q2215" s="4">
        <v>11</v>
      </c>
    </row>
    <row r="2216" spans="1:17" x14ac:dyDescent="0.25">
      <c r="A2216">
        <v>895</v>
      </c>
      <c r="B2216" t="s">
        <v>46</v>
      </c>
      <c r="C2216">
        <v>141559</v>
      </c>
      <c r="D2216" t="s">
        <v>4973</v>
      </c>
      <c r="E2216" s="3" t="s">
        <v>4824</v>
      </c>
      <c r="F2216">
        <v>42009</v>
      </c>
      <c r="G2216" t="e">
        <v>#N/A</v>
      </c>
      <c r="H2216" t="s">
        <v>472</v>
      </c>
      <c r="I2216">
        <v>141559</v>
      </c>
      <c r="J2216">
        <v>70</v>
      </c>
      <c r="K2216">
        <v>78</v>
      </c>
      <c r="L2216" t="e">
        <v>#N/A</v>
      </c>
      <c r="M2216" t="e">
        <v>#N/A</v>
      </c>
      <c r="N2216">
        <v>70</v>
      </c>
      <c r="O2216">
        <v>78</v>
      </c>
      <c r="P2216">
        <v>0</v>
      </c>
      <c r="Q2216" s="4">
        <v>10</v>
      </c>
    </row>
    <row r="2217" spans="1:17" x14ac:dyDescent="0.25">
      <c r="A2217">
        <v>370</v>
      </c>
      <c r="B2217" t="s">
        <v>25</v>
      </c>
      <c r="C2217">
        <v>141563</v>
      </c>
      <c r="D2217" t="s">
        <v>4974</v>
      </c>
      <c r="E2217" s="3" t="s">
        <v>4783</v>
      </c>
      <c r="F2217">
        <v>41974</v>
      </c>
      <c r="G2217" t="e">
        <v>#N/A</v>
      </c>
      <c r="H2217" t="s">
        <v>1364</v>
      </c>
      <c r="I2217">
        <v>141563</v>
      </c>
      <c r="J2217">
        <v>116</v>
      </c>
      <c r="K2217">
        <v>132</v>
      </c>
      <c r="L2217" t="e">
        <v>#N/A</v>
      </c>
      <c r="M2217" t="e">
        <v>#N/A</v>
      </c>
      <c r="N2217">
        <v>116</v>
      </c>
      <c r="O2217">
        <v>132</v>
      </c>
      <c r="P2217">
        <v>0</v>
      </c>
      <c r="Q2217" s="4">
        <v>10</v>
      </c>
    </row>
    <row r="2218" spans="1:17" x14ac:dyDescent="0.25">
      <c r="A2218">
        <v>370</v>
      </c>
      <c r="B2218" t="s">
        <v>25</v>
      </c>
      <c r="C2218">
        <v>141564</v>
      </c>
      <c r="D2218" t="s">
        <v>4975</v>
      </c>
      <c r="E2218" s="3" t="s">
        <v>4856</v>
      </c>
      <c r="F2218">
        <v>41974</v>
      </c>
      <c r="G2218" t="e">
        <v>#N/A</v>
      </c>
      <c r="H2218" t="s">
        <v>1356</v>
      </c>
      <c r="I2218">
        <v>141564</v>
      </c>
      <c r="J2218">
        <v>64</v>
      </c>
      <c r="K2218">
        <v>64</v>
      </c>
      <c r="L2218" t="e">
        <v>#N/A</v>
      </c>
      <c r="M2218" t="e">
        <v>#N/A</v>
      </c>
      <c r="N2218">
        <v>64</v>
      </c>
      <c r="O2218">
        <v>64</v>
      </c>
      <c r="P2218">
        <v>0</v>
      </c>
      <c r="Q2218" s="4">
        <v>10</v>
      </c>
    </row>
    <row r="2219" spans="1:17" x14ac:dyDescent="0.25">
      <c r="A2219">
        <v>332</v>
      </c>
      <c r="B2219" t="s">
        <v>58</v>
      </c>
      <c r="C2219">
        <v>141570</v>
      </c>
      <c r="D2219" t="s">
        <v>4443</v>
      </c>
      <c r="E2219" s="3" t="s">
        <v>4777</v>
      </c>
      <c r="F2219">
        <v>42064</v>
      </c>
      <c r="G2219" t="e">
        <v>#N/A</v>
      </c>
      <c r="H2219" t="s">
        <v>1857</v>
      </c>
      <c r="I2219">
        <v>141570</v>
      </c>
      <c r="J2219" t="e">
        <v>#N/A</v>
      </c>
      <c r="K2219">
        <v>12</v>
      </c>
      <c r="L2219" t="e">
        <v>#N/A</v>
      </c>
      <c r="M2219" t="e">
        <v>#N/A</v>
      </c>
      <c r="N2219">
        <v>0</v>
      </c>
      <c r="O2219">
        <v>12</v>
      </c>
      <c r="P2219">
        <v>1</v>
      </c>
      <c r="Q2219" s="4">
        <v>11</v>
      </c>
    </row>
    <row r="2220" spans="1:17" x14ac:dyDescent="0.25">
      <c r="A2220">
        <v>812</v>
      </c>
      <c r="B2220" t="s">
        <v>104</v>
      </c>
      <c r="C2220">
        <v>141585</v>
      </c>
      <c r="D2220" t="s">
        <v>4976</v>
      </c>
      <c r="E2220" s="3" t="s">
        <v>4856</v>
      </c>
      <c r="F2220">
        <v>41974</v>
      </c>
      <c r="G2220" t="e">
        <v>#N/A</v>
      </c>
      <c r="H2220" t="s">
        <v>1308</v>
      </c>
      <c r="I2220">
        <v>141585</v>
      </c>
      <c r="J2220">
        <v>80</v>
      </c>
      <c r="K2220">
        <v>80</v>
      </c>
      <c r="L2220" t="e">
        <v>#N/A</v>
      </c>
      <c r="M2220" t="e">
        <v>#N/A</v>
      </c>
      <c r="N2220">
        <v>80</v>
      </c>
      <c r="O2220">
        <v>80</v>
      </c>
      <c r="P2220">
        <v>0</v>
      </c>
      <c r="Q2220" s="4">
        <v>10</v>
      </c>
    </row>
    <row r="2221" spans="1:17" x14ac:dyDescent="0.25">
      <c r="A2221">
        <v>877</v>
      </c>
      <c r="B2221" t="s">
        <v>158</v>
      </c>
      <c r="C2221">
        <v>141598</v>
      </c>
      <c r="D2221" t="s">
        <v>3875</v>
      </c>
      <c r="E2221" s="3" t="s">
        <v>4777</v>
      </c>
      <c r="F2221">
        <v>41974</v>
      </c>
      <c r="G2221" t="e">
        <v>#N/A</v>
      </c>
      <c r="H2221" t="s">
        <v>373</v>
      </c>
      <c r="I2221">
        <v>141598</v>
      </c>
      <c r="J2221">
        <v>25</v>
      </c>
      <c r="K2221">
        <v>25</v>
      </c>
      <c r="L2221" t="e">
        <v>#N/A</v>
      </c>
      <c r="M2221" t="e">
        <v>#N/A</v>
      </c>
      <c r="N2221">
        <v>25</v>
      </c>
      <c r="O2221">
        <v>25</v>
      </c>
      <c r="P2221">
        <v>1</v>
      </c>
      <c r="Q2221" s="4">
        <v>11</v>
      </c>
    </row>
    <row r="2222" spans="1:17" x14ac:dyDescent="0.25">
      <c r="A2222">
        <v>206</v>
      </c>
      <c r="B2222" t="s">
        <v>80</v>
      </c>
      <c r="C2222">
        <v>141605</v>
      </c>
      <c r="D2222" t="s">
        <v>4977</v>
      </c>
      <c r="E2222" s="3" t="s">
        <v>4824</v>
      </c>
      <c r="F2222">
        <v>42009</v>
      </c>
      <c r="G2222" t="e">
        <v>#N/A</v>
      </c>
      <c r="H2222" t="s">
        <v>1477</v>
      </c>
      <c r="I2222">
        <v>141605</v>
      </c>
      <c r="J2222">
        <v>28</v>
      </c>
      <c r="K2222">
        <v>28</v>
      </c>
      <c r="L2222" t="e">
        <v>#N/A</v>
      </c>
      <c r="M2222" t="e">
        <v>#N/A</v>
      </c>
      <c r="N2222">
        <v>28</v>
      </c>
      <c r="O2222">
        <v>28</v>
      </c>
      <c r="P2222">
        <v>0</v>
      </c>
      <c r="Q2222" s="4">
        <v>10</v>
      </c>
    </row>
    <row r="2223" spans="1:17" x14ac:dyDescent="0.25">
      <c r="A2223">
        <v>312</v>
      </c>
      <c r="B2223" t="s">
        <v>77</v>
      </c>
      <c r="C2223">
        <v>141606</v>
      </c>
      <c r="D2223" t="s">
        <v>4978</v>
      </c>
      <c r="E2223" s="3" t="s">
        <v>4824</v>
      </c>
      <c r="F2223">
        <v>42016</v>
      </c>
      <c r="G2223" t="e">
        <v>#N/A</v>
      </c>
      <c r="H2223" t="s">
        <v>1176</v>
      </c>
      <c r="I2223">
        <v>141606</v>
      </c>
      <c r="J2223">
        <v>162</v>
      </c>
      <c r="K2223">
        <v>168</v>
      </c>
      <c r="L2223" t="e">
        <v>#N/A</v>
      </c>
      <c r="M2223" t="e">
        <v>#N/A</v>
      </c>
      <c r="N2223">
        <v>162</v>
      </c>
      <c r="O2223">
        <v>168</v>
      </c>
      <c r="P2223">
        <v>0</v>
      </c>
      <c r="Q2223" s="4">
        <v>10</v>
      </c>
    </row>
    <row r="2224" spans="1:17" x14ac:dyDescent="0.25">
      <c r="A2224">
        <v>305</v>
      </c>
      <c r="B2224" t="s">
        <v>39</v>
      </c>
      <c r="C2224">
        <v>141613</v>
      </c>
      <c r="D2224" t="s">
        <v>3944</v>
      </c>
      <c r="E2224" s="3" t="s">
        <v>4777</v>
      </c>
      <c r="F2224">
        <v>42005</v>
      </c>
      <c r="G2224" t="e">
        <v>#N/A</v>
      </c>
      <c r="H2224" t="s">
        <v>1003</v>
      </c>
      <c r="I2224">
        <v>141613</v>
      </c>
      <c r="J2224">
        <v>18</v>
      </c>
      <c r="K2224">
        <v>27</v>
      </c>
      <c r="L2224" t="e">
        <v>#N/A</v>
      </c>
      <c r="M2224" t="e">
        <v>#N/A</v>
      </c>
      <c r="N2224">
        <v>18</v>
      </c>
      <c r="O2224">
        <v>27</v>
      </c>
      <c r="P2224">
        <v>1.08</v>
      </c>
      <c r="Q2224" s="4">
        <v>11</v>
      </c>
    </row>
    <row r="2225" spans="1:17" x14ac:dyDescent="0.25">
      <c r="A2225">
        <v>865</v>
      </c>
      <c r="B2225" t="s">
        <v>166</v>
      </c>
      <c r="C2225">
        <v>141619</v>
      </c>
      <c r="D2225" t="s">
        <v>4401</v>
      </c>
      <c r="E2225" s="3" t="s">
        <v>4700</v>
      </c>
      <c r="F2225">
        <v>42005</v>
      </c>
      <c r="G2225" t="e">
        <v>#N/A</v>
      </c>
      <c r="H2225" t="s">
        <v>1466</v>
      </c>
      <c r="I2225">
        <v>141619</v>
      </c>
      <c r="J2225">
        <v>28</v>
      </c>
      <c r="K2225">
        <v>28</v>
      </c>
      <c r="L2225" t="e">
        <v>#N/A</v>
      </c>
      <c r="M2225" t="e">
        <v>#N/A</v>
      </c>
      <c r="N2225">
        <v>28</v>
      </c>
      <c r="O2225">
        <v>28</v>
      </c>
      <c r="P2225">
        <v>1.01</v>
      </c>
      <c r="Q2225" s="4">
        <v>11</v>
      </c>
    </row>
    <row r="2226" spans="1:17" x14ac:dyDescent="0.25">
      <c r="A2226">
        <v>893</v>
      </c>
      <c r="B2226" t="s">
        <v>129</v>
      </c>
      <c r="C2226">
        <v>141636</v>
      </c>
      <c r="D2226" t="s">
        <v>4463</v>
      </c>
      <c r="E2226" s="3" t="s">
        <v>4777</v>
      </c>
      <c r="F2226">
        <v>42005</v>
      </c>
      <c r="G2226" t="e">
        <v>#N/A</v>
      </c>
      <c r="H2226" t="s">
        <v>484</v>
      </c>
      <c r="I2226">
        <v>141636</v>
      </c>
      <c r="J2226">
        <v>5</v>
      </c>
      <c r="K2226">
        <v>8</v>
      </c>
      <c r="L2226" t="e">
        <v>#N/A</v>
      </c>
      <c r="M2226" t="e">
        <v>#N/A</v>
      </c>
      <c r="N2226">
        <v>5</v>
      </c>
      <c r="O2226">
        <v>8</v>
      </c>
      <c r="P2226">
        <v>1</v>
      </c>
      <c r="Q2226" s="4">
        <v>11</v>
      </c>
    </row>
    <row r="2227" spans="1:17" x14ac:dyDescent="0.25">
      <c r="A2227">
        <v>803</v>
      </c>
      <c r="B2227" t="s">
        <v>133</v>
      </c>
      <c r="C2227">
        <v>141638</v>
      </c>
      <c r="D2227" t="s">
        <v>4353</v>
      </c>
      <c r="E2227" s="3" t="s">
        <v>4777</v>
      </c>
      <c r="F2227">
        <v>42005</v>
      </c>
      <c r="G2227" t="e">
        <v>#N/A</v>
      </c>
      <c r="H2227" t="s">
        <v>442</v>
      </c>
      <c r="I2227">
        <v>141638</v>
      </c>
      <c r="J2227">
        <v>18</v>
      </c>
      <c r="K2227">
        <v>18</v>
      </c>
      <c r="L2227" t="e">
        <v>#N/A</v>
      </c>
      <c r="M2227" t="e">
        <v>#N/A</v>
      </c>
      <c r="N2227">
        <v>18</v>
      </c>
      <c r="O2227">
        <v>18</v>
      </c>
      <c r="P2227">
        <v>1.02</v>
      </c>
      <c r="Q2227" s="4">
        <v>11</v>
      </c>
    </row>
    <row r="2228" spans="1:17" x14ac:dyDescent="0.25">
      <c r="A2228">
        <v>865</v>
      </c>
      <c r="B2228" t="s">
        <v>166</v>
      </c>
      <c r="C2228">
        <v>141645</v>
      </c>
      <c r="D2228" t="s">
        <v>4399</v>
      </c>
      <c r="E2228" s="3" t="s">
        <v>4777</v>
      </c>
      <c r="F2228">
        <v>42005</v>
      </c>
      <c r="G2228" t="e">
        <v>#N/A</v>
      </c>
      <c r="H2228" t="s">
        <v>1392</v>
      </c>
      <c r="I2228">
        <v>141645</v>
      </c>
      <c r="J2228">
        <v>20</v>
      </c>
      <c r="K2228">
        <v>20</v>
      </c>
      <c r="L2228" t="e">
        <v>#N/A</v>
      </c>
      <c r="M2228" t="e">
        <v>#N/A</v>
      </c>
      <c r="N2228">
        <v>20</v>
      </c>
      <c r="O2228">
        <v>20</v>
      </c>
      <c r="P2228">
        <v>1.01</v>
      </c>
      <c r="Q2228" s="4">
        <v>11</v>
      </c>
    </row>
    <row r="2229" spans="1:17" x14ac:dyDescent="0.25">
      <c r="A2229">
        <v>865</v>
      </c>
      <c r="B2229" t="s">
        <v>166</v>
      </c>
      <c r="C2229">
        <v>141646</v>
      </c>
      <c r="D2229" t="s">
        <v>4412</v>
      </c>
      <c r="E2229" s="3" t="s">
        <v>4777</v>
      </c>
      <c r="F2229">
        <v>42005</v>
      </c>
      <c r="G2229" t="e">
        <v>#N/A</v>
      </c>
      <c r="H2229" t="s">
        <v>1816</v>
      </c>
      <c r="I2229">
        <v>141646</v>
      </c>
      <c r="J2229">
        <v>20</v>
      </c>
      <c r="K2229">
        <v>20</v>
      </c>
      <c r="L2229" t="e">
        <v>#N/A</v>
      </c>
      <c r="M2229" t="e">
        <v>#N/A</v>
      </c>
      <c r="N2229">
        <v>20</v>
      </c>
      <c r="O2229">
        <v>20</v>
      </c>
      <c r="P2229">
        <v>1.01</v>
      </c>
      <c r="Q2229" s="4">
        <v>11</v>
      </c>
    </row>
    <row r="2230" spans="1:17" x14ac:dyDescent="0.25">
      <c r="A2230">
        <v>865</v>
      </c>
      <c r="B2230" t="s">
        <v>166</v>
      </c>
      <c r="C2230">
        <v>141647</v>
      </c>
      <c r="D2230" t="s">
        <v>4979</v>
      </c>
      <c r="E2230" s="3" t="s">
        <v>4783</v>
      </c>
      <c r="F2230">
        <v>42005</v>
      </c>
      <c r="G2230" t="e">
        <v>#N/A</v>
      </c>
      <c r="H2230" t="s">
        <v>637</v>
      </c>
      <c r="I2230">
        <v>141647</v>
      </c>
      <c r="J2230">
        <v>210</v>
      </c>
      <c r="K2230">
        <v>201</v>
      </c>
      <c r="L2230" t="e">
        <v>#N/A</v>
      </c>
      <c r="M2230" t="e">
        <v>#N/A</v>
      </c>
      <c r="N2230">
        <v>210</v>
      </c>
      <c r="O2230">
        <v>201</v>
      </c>
      <c r="P2230">
        <v>0</v>
      </c>
      <c r="Q2230" s="4">
        <v>10</v>
      </c>
    </row>
    <row r="2231" spans="1:17" x14ac:dyDescent="0.25">
      <c r="A2231">
        <v>801</v>
      </c>
      <c r="B2231" t="s">
        <v>4282</v>
      </c>
      <c r="C2231">
        <v>141652</v>
      </c>
      <c r="D2231" t="s">
        <v>4291</v>
      </c>
      <c r="E2231" s="3" t="s">
        <v>4700</v>
      </c>
      <c r="F2231">
        <v>42036</v>
      </c>
      <c r="G2231" t="e">
        <v>#N/A</v>
      </c>
      <c r="H2231" t="s">
        <v>1101</v>
      </c>
      <c r="I2231">
        <v>141652</v>
      </c>
      <c r="J2231">
        <v>45</v>
      </c>
      <c r="K2231">
        <v>45</v>
      </c>
      <c r="L2231" t="e">
        <v>#N/A</v>
      </c>
      <c r="M2231" t="e">
        <v>#N/A</v>
      </c>
      <c r="N2231">
        <v>45</v>
      </c>
      <c r="O2231">
        <v>45</v>
      </c>
      <c r="P2231">
        <v>1.02</v>
      </c>
      <c r="Q2231" s="4">
        <v>11</v>
      </c>
    </row>
    <row r="2232" spans="1:17" x14ac:dyDescent="0.25">
      <c r="A2232">
        <v>803</v>
      </c>
      <c r="B2232" t="s">
        <v>133</v>
      </c>
      <c r="C2232">
        <v>141665</v>
      </c>
      <c r="D2232" t="s">
        <v>5944</v>
      </c>
      <c r="E2232" s="3" t="s">
        <v>4700</v>
      </c>
      <c r="F2232">
        <v>42095</v>
      </c>
      <c r="G2232" t="e">
        <v>#N/A</v>
      </c>
      <c r="H2232" t="s">
        <v>5945</v>
      </c>
      <c r="I2232">
        <v>141665</v>
      </c>
      <c r="J2232">
        <v>1</v>
      </c>
      <c r="K2232">
        <v>1</v>
      </c>
      <c r="L2232" t="e">
        <v>#N/A</v>
      </c>
      <c r="M2232" t="e">
        <v>#N/A</v>
      </c>
      <c r="N2232">
        <v>1</v>
      </c>
      <c r="O2232">
        <v>1</v>
      </c>
      <c r="P2232">
        <v>1.02</v>
      </c>
      <c r="Q2232" s="4">
        <v>11</v>
      </c>
    </row>
    <row r="2233" spans="1:17" x14ac:dyDescent="0.25">
      <c r="A2233">
        <v>330</v>
      </c>
      <c r="B2233" t="s">
        <v>29</v>
      </c>
      <c r="C2233">
        <v>141668</v>
      </c>
      <c r="D2233" t="s">
        <v>4428</v>
      </c>
      <c r="E2233" s="3" t="s">
        <v>4700</v>
      </c>
      <c r="F2233">
        <v>42064</v>
      </c>
      <c r="G2233" t="e">
        <v>#N/A</v>
      </c>
      <c r="H2233" t="s">
        <v>1297</v>
      </c>
      <c r="I2233">
        <v>141668</v>
      </c>
      <c r="J2233">
        <v>40</v>
      </c>
      <c r="K2233">
        <v>45</v>
      </c>
      <c r="L2233" t="e">
        <v>#N/A</v>
      </c>
      <c r="M2233" t="e">
        <v>#N/A</v>
      </c>
      <c r="N2233">
        <v>40</v>
      </c>
      <c r="O2233">
        <v>45</v>
      </c>
      <c r="P2233">
        <v>1</v>
      </c>
      <c r="Q2233" s="4">
        <v>11</v>
      </c>
    </row>
    <row r="2234" spans="1:17" x14ac:dyDescent="0.25">
      <c r="A2234">
        <v>301</v>
      </c>
      <c r="B2234" t="s">
        <v>23</v>
      </c>
      <c r="C2234">
        <v>141683</v>
      </c>
      <c r="D2234" t="s">
        <v>3901</v>
      </c>
      <c r="E2234" s="3" t="s">
        <v>4777</v>
      </c>
      <c r="F2234">
        <v>42036</v>
      </c>
      <c r="G2234" t="e">
        <v>#N/A</v>
      </c>
      <c r="H2234" t="s">
        <v>1611</v>
      </c>
      <c r="I2234">
        <v>141683</v>
      </c>
      <c r="J2234">
        <v>6</v>
      </c>
      <c r="K2234">
        <v>8</v>
      </c>
      <c r="L2234" t="e">
        <v>#N/A</v>
      </c>
      <c r="M2234" t="e">
        <v>#N/A</v>
      </c>
      <c r="N2234">
        <v>6</v>
      </c>
      <c r="O2234">
        <v>8</v>
      </c>
      <c r="P2234">
        <v>1.1299999999999999</v>
      </c>
      <c r="Q2234" s="4">
        <v>11</v>
      </c>
    </row>
    <row r="2235" spans="1:17" x14ac:dyDescent="0.25">
      <c r="A2235">
        <v>805</v>
      </c>
      <c r="B2235" t="s">
        <v>73</v>
      </c>
      <c r="C2235">
        <v>141686</v>
      </c>
      <c r="D2235" t="s">
        <v>3698</v>
      </c>
      <c r="E2235" s="3" t="s">
        <v>4700</v>
      </c>
      <c r="F2235">
        <v>42064</v>
      </c>
      <c r="G2235" t="e">
        <v>#N/A</v>
      </c>
      <c r="H2235" t="s">
        <v>952</v>
      </c>
      <c r="I2235">
        <v>141686</v>
      </c>
      <c r="J2235">
        <v>20</v>
      </c>
      <c r="K2235">
        <v>20</v>
      </c>
      <c r="L2235" t="e">
        <v>#N/A</v>
      </c>
      <c r="M2235" t="e">
        <v>#N/A</v>
      </c>
      <c r="N2235">
        <v>20</v>
      </c>
      <c r="O2235">
        <v>20</v>
      </c>
      <c r="P2235">
        <v>1</v>
      </c>
      <c r="Q2235" s="4">
        <v>11</v>
      </c>
    </row>
    <row r="2236" spans="1:17" x14ac:dyDescent="0.25">
      <c r="A2236">
        <v>352</v>
      </c>
      <c r="B2236" t="s">
        <v>96</v>
      </c>
      <c r="C2236">
        <v>141689</v>
      </c>
      <c r="D2236" t="s">
        <v>3822</v>
      </c>
      <c r="E2236" s="3" t="s">
        <v>4700</v>
      </c>
      <c r="F2236">
        <v>42064</v>
      </c>
      <c r="G2236" t="e">
        <v>#N/A</v>
      </c>
      <c r="H2236" t="s">
        <v>1383</v>
      </c>
      <c r="I2236">
        <v>141689</v>
      </c>
      <c r="J2236">
        <v>7</v>
      </c>
      <c r="K2236">
        <v>12</v>
      </c>
      <c r="L2236" t="e">
        <v>#N/A</v>
      </c>
      <c r="M2236" t="e">
        <v>#N/A</v>
      </c>
      <c r="N2236">
        <v>7</v>
      </c>
      <c r="O2236">
        <v>12</v>
      </c>
      <c r="P2236">
        <v>1.01</v>
      </c>
      <c r="Q2236" s="4">
        <v>11</v>
      </c>
    </row>
    <row r="2237" spans="1:17" x14ac:dyDescent="0.25">
      <c r="A2237">
        <v>370</v>
      </c>
      <c r="B2237" t="s">
        <v>25</v>
      </c>
      <c r="C2237">
        <v>141704</v>
      </c>
      <c r="D2237" t="s">
        <v>4162</v>
      </c>
      <c r="E2237" s="3" t="s">
        <v>4783</v>
      </c>
      <c r="F2237">
        <v>42095</v>
      </c>
      <c r="G2237" t="e">
        <v>#N/A</v>
      </c>
      <c r="H2237" t="s">
        <v>708</v>
      </c>
      <c r="I2237">
        <v>141704</v>
      </c>
      <c r="J2237">
        <v>342</v>
      </c>
      <c r="K2237">
        <v>342</v>
      </c>
      <c r="L2237" t="e">
        <v>#N/A</v>
      </c>
      <c r="M2237" t="e">
        <v>#N/A</v>
      </c>
      <c r="N2237">
        <v>342</v>
      </c>
      <c r="O2237">
        <v>342</v>
      </c>
      <c r="P2237">
        <v>0</v>
      </c>
      <c r="Q2237" s="4">
        <v>10</v>
      </c>
    </row>
    <row r="2238" spans="1:17" x14ac:dyDescent="0.25">
      <c r="A2238">
        <v>801</v>
      </c>
      <c r="B2238" t="s">
        <v>4282</v>
      </c>
      <c r="C2238">
        <v>141705</v>
      </c>
      <c r="D2238" t="s">
        <v>4287</v>
      </c>
      <c r="E2238" s="3" t="s">
        <v>4777</v>
      </c>
      <c r="F2238">
        <v>42036</v>
      </c>
      <c r="G2238" t="e">
        <v>#N/A</v>
      </c>
      <c r="H2238" t="s">
        <v>641</v>
      </c>
      <c r="I2238">
        <v>141705</v>
      </c>
      <c r="J2238">
        <v>6</v>
      </c>
      <c r="K2238">
        <v>6</v>
      </c>
      <c r="L2238" t="e">
        <v>#N/A</v>
      </c>
      <c r="M2238" t="e">
        <v>#N/A</v>
      </c>
      <c r="N2238">
        <v>6</v>
      </c>
      <c r="O2238">
        <v>6</v>
      </c>
      <c r="P2238">
        <v>1.02</v>
      </c>
      <c r="Q2238" s="4">
        <v>11</v>
      </c>
    </row>
    <row r="2239" spans="1:17" x14ac:dyDescent="0.25">
      <c r="A2239">
        <v>941</v>
      </c>
      <c r="B2239" t="s">
        <v>161</v>
      </c>
      <c r="C2239">
        <v>141726</v>
      </c>
      <c r="D2239" t="s">
        <v>4980</v>
      </c>
      <c r="E2239" s="3" t="s">
        <v>4783</v>
      </c>
      <c r="F2239">
        <v>42036</v>
      </c>
      <c r="G2239" t="e">
        <v>#N/A</v>
      </c>
      <c r="H2239" t="s">
        <v>711</v>
      </c>
      <c r="I2239">
        <v>141726</v>
      </c>
      <c r="J2239">
        <v>106</v>
      </c>
      <c r="K2239">
        <v>106</v>
      </c>
      <c r="L2239" t="e">
        <v>#N/A</v>
      </c>
      <c r="M2239" t="e">
        <v>#N/A</v>
      </c>
      <c r="N2239">
        <v>106</v>
      </c>
      <c r="O2239">
        <v>106</v>
      </c>
      <c r="P2239">
        <v>0</v>
      </c>
      <c r="Q2239" s="4">
        <v>10</v>
      </c>
    </row>
    <row r="2240" spans="1:17" x14ac:dyDescent="0.25">
      <c r="A2240">
        <v>931</v>
      </c>
      <c r="B2240" t="s">
        <v>114</v>
      </c>
      <c r="C2240">
        <v>141727</v>
      </c>
      <c r="D2240" t="s">
        <v>4981</v>
      </c>
      <c r="E2240" s="3" t="s">
        <v>4856</v>
      </c>
      <c r="F2240">
        <v>42036</v>
      </c>
      <c r="G2240" t="e">
        <v>#N/A</v>
      </c>
      <c r="H2240" t="s">
        <v>984</v>
      </c>
      <c r="I2240">
        <v>141727</v>
      </c>
      <c r="J2240">
        <v>130</v>
      </c>
      <c r="K2240">
        <v>156</v>
      </c>
      <c r="L2240" t="e">
        <v>#N/A</v>
      </c>
      <c r="M2240" t="e">
        <v>#N/A</v>
      </c>
      <c r="N2240">
        <v>130</v>
      </c>
      <c r="O2240">
        <v>156</v>
      </c>
      <c r="P2240">
        <v>0</v>
      </c>
      <c r="Q2240" s="4">
        <v>10</v>
      </c>
    </row>
    <row r="2241" spans="1:17" x14ac:dyDescent="0.25">
      <c r="A2241">
        <v>330</v>
      </c>
      <c r="B2241" t="s">
        <v>29</v>
      </c>
      <c r="C2241">
        <v>141739</v>
      </c>
      <c r="D2241" t="s">
        <v>4982</v>
      </c>
      <c r="E2241" s="3" t="s">
        <v>4822</v>
      </c>
      <c r="F2241">
        <v>42261</v>
      </c>
      <c r="G2241" t="e">
        <v>#N/A</v>
      </c>
      <c r="H2241" t="s">
        <v>600</v>
      </c>
      <c r="I2241">
        <v>141739</v>
      </c>
      <c r="J2241">
        <v>78</v>
      </c>
      <c r="K2241">
        <v>78</v>
      </c>
      <c r="L2241" t="e">
        <v>#N/A</v>
      </c>
      <c r="M2241" t="e">
        <v>#N/A</v>
      </c>
      <c r="N2241">
        <v>78</v>
      </c>
      <c r="O2241">
        <v>78</v>
      </c>
      <c r="P2241">
        <v>0</v>
      </c>
      <c r="Q2241" s="4">
        <v>10</v>
      </c>
    </row>
    <row r="2242" spans="1:17" x14ac:dyDescent="0.25">
      <c r="A2242">
        <v>882</v>
      </c>
      <c r="B2242" t="s">
        <v>3572</v>
      </c>
      <c r="C2242">
        <v>141741</v>
      </c>
      <c r="D2242" t="s">
        <v>3574</v>
      </c>
      <c r="E2242" s="3" t="s">
        <v>4700</v>
      </c>
      <c r="F2242">
        <v>42095</v>
      </c>
      <c r="G2242" t="e">
        <v>#N/A</v>
      </c>
      <c r="H2242" t="s">
        <v>446</v>
      </c>
      <c r="I2242">
        <v>141741</v>
      </c>
      <c r="J2242">
        <v>12</v>
      </c>
      <c r="K2242">
        <v>12</v>
      </c>
      <c r="L2242" t="e">
        <v>#N/A</v>
      </c>
      <c r="M2242" t="e">
        <v>#N/A</v>
      </c>
      <c r="N2242">
        <v>12</v>
      </c>
      <c r="O2242">
        <v>12</v>
      </c>
      <c r="P2242">
        <v>1</v>
      </c>
      <c r="Q2242" s="4">
        <v>11</v>
      </c>
    </row>
    <row r="2243" spans="1:17" x14ac:dyDescent="0.25">
      <c r="A2243">
        <v>839</v>
      </c>
      <c r="B2243" t="s">
        <v>33</v>
      </c>
      <c r="C2243">
        <v>141745</v>
      </c>
      <c r="D2243" t="s">
        <v>4280</v>
      </c>
      <c r="E2243" s="3" t="s">
        <v>4700</v>
      </c>
      <c r="F2243">
        <v>42095</v>
      </c>
      <c r="G2243" t="e">
        <v>#N/A</v>
      </c>
      <c r="H2243" t="s">
        <v>957</v>
      </c>
      <c r="I2243">
        <v>141745</v>
      </c>
      <c r="J2243">
        <v>10</v>
      </c>
      <c r="K2243">
        <v>10</v>
      </c>
      <c r="L2243" t="e">
        <v>#N/A</v>
      </c>
      <c r="M2243" t="e">
        <v>#N/A</v>
      </c>
      <c r="N2243">
        <v>10</v>
      </c>
      <c r="O2243">
        <v>10</v>
      </c>
      <c r="P2243">
        <v>1</v>
      </c>
      <c r="Q2243" s="4">
        <v>11</v>
      </c>
    </row>
    <row r="2244" spans="1:17" x14ac:dyDescent="0.25">
      <c r="A2244">
        <v>878</v>
      </c>
      <c r="B2244" t="s">
        <v>55</v>
      </c>
      <c r="C2244">
        <v>141749</v>
      </c>
      <c r="D2244" t="s">
        <v>5946</v>
      </c>
      <c r="E2244" s="3" t="s">
        <v>5871</v>
      </c>
      <c r="F2244">
        <v>42248</v>
      </c>
      <c r="G2244" t="e">
        <v>#N/A</v>
      </c>
      <c r="H2244" t="s">
        <v>5947</v>
      </c>
      <c r="I2244">
        <v>141749</v>
      </c>
      <c r="J2244">
        <v>3</v>
      </c>
      <c r="K2244">
        <v>7</v>
      </c>
      <c r="L2244" t="e">
        <v>#N/A</v>
      </c>
      <c r="M2244" t="e">
        <v>#N/A</v>
      </c>
      <c r="N2244">
        <v>3</v>
      </c>
      <c r="O2244">
        <v>7</v>
      </c>
      <c r="P2244">
        <v>1</v>
      </c>
      <c r="Q2244" s="4">
        <v>11</v>
      </c>
    </row>
    <row r="2245" spans="1:17" x14ac:dyDescent="0.25">
      <c r="A2245">
        <v>839</v>
      </c>
      <c r="B2245" t="s">
        <v>33</v>
      </c>
      <c r="C2245">
        <v>141762</v>
      </c>
      <c r="D2245" t="s">
        <v>4277</v>
      </c>
      <c r="E2245" s="3" t="s">
        <v>4777</v>
      </c>
      <c r="F2245">
        <v>42095</v>
      </c>
      <c r="G2245" t="e">
        <v>#N/A</v>
      </c>
      <c r="H2245" t="s">
        <v>1839</v>
      </c>
      <c r="I2245">
        <v>141762</v>
      </c>
      <c r="J2245" t="e">
        <v>#N/A</v>
      </c>
      <c r="K2245">
        <v>15</v>
      </c>
      <c r="L2245" t="e">
        <v>#N/A</v>
      </c>
      <c r="M2245" t="e">
        <v>#N/A</v>
      </c>
      <c r="N2245">
        <v>0</v>
      </c>
      <c r="O2245">
        <v>15</v>
      </c>
      <c r="P2245">
        <v>1</v>
      </c>
      <c r="Q2245" s="4">
        <v>11</v>
      </c>
    </row>
    <row r="2246" spans="1:17" x14ac:dyDescent="0.25">
      <c r="A2246">
        <v>839</v>
      </c>
      <c r="B2246" t="s">
        <v>33</v>
      </c>
      <c r="C2246">
        <v>141763</v>
      </c>
      <c r="D2246" t="s">
        <v>4278</v>
      </c>
      <c r="E2246" s="3" t="s">
        <v>4777</v>
      </c>
      <c r="F2246">
        <v>42095</v>
      </c>
      <c r="G2246" t="e">
        <v>#N/A</v>
      </c>
      <c r="H2246" t="s">
        <v>1840</v>
      </c>
      <c r="I2246">
        <v>141763</v>
      </c>
      <c r="J2246" t="e">
        <v>#N/A</v>
      </c>
      <c r="K2246">
        <v>20</v>
      </c>
      <c r="L2246" t="e">
        <v>#N/A</v>
      </c>
      <c r="M2246" t="e">
        <v>#N/A</v>
      </c>
      <c r="N2246">
        <v>0</v>
      </c>
      <c r="O2246">
        <v>20</v>
      </c>
      <c r="P2246">
        <v>1</v>
      </c>
      <c r="Q2246" s="4">
        <v>11</v>
      </c>
    </row>
    <row r="2247" spans="1:17" x14ac:dyDescent="0.25">
      <c r="A2247">
        <v>314</v>
      </c>
      <c r="B2247" t="s">
        <v>84</v>
      </c>
      <c r="C2247">
        <v>141764</v>
      </c>
      <c r="D2247" t="s">
        <v>3751</v>
      </c>
      <c r="E2247" s="3" t="s">
        <v>4777</v>
      </c>
      <c r="F2247">
        <v>42064</v>
      </c>
      <c r="G2247" t="e">
        <v>#N/A</v>
      </c>
      <c r="H2247" t="s">
        <v>429</v>
      </c>
      <c r="I2247">
        <v>141764</v>
      </c>
      <c r="J2247">
        <v>35</v>
      </c>
      <c r="K2247">
        <v>35</v>
      </c>
      <c r="L2247" t="e">
        <v>#N/A</v>
      </c>
      <c r="M2247" t="e">
        <v>#N/A</v>
      </c>
      <c r="N2247">
        <v>35</v>
      </c>
      <c r="O2247">
        <v>35</v>
      </c>
      <c r="P2247">
        <v>1.1000000000000001</v>
      </c>
      <c r="Q2247" s="4">
        <v>11</v>
      </c>
    </row>
    <row r="2248" spans="1:17" x14ac:dyDescent="0.25">
      <c r="A2248">
        <v>881</v>
      </c>
      <c r="B2248" t="s">
        <v>63</v>
      </c>
      <c r="C2248">
        <v>141765</v>
      </c>
      <c r="D2248" t="s">
        <v>4983</v>
      </c>
      <c r="E2248" s="3" t="s">
        <v>4783</v>
      </c>
      <c r="F2248">
        <v>42064</v>
      </c>
      <c r="G2248" t="e">
        <v>#N/A</v>
      </c>
      <c r="H2248" t="s">
        <v>433</v>
      </c>
      <c r="I2248">
        <v>141765</v>
      </c>
      <c r="J2248">
        <v>240</v>
      </c>
      <c r="K2248">
        <v>250</v>
      </c>
      <c r="L2248" t="e">
        <v>#N/A</v>
      </c>
      <c r="M2248" t="e">
        <v>#N/A</v>
      </c>
      <c r="N2248">
        <v>240</v>
      </c>
      <c r="O2248">
        <v>250</v>
      </c>
      <c r="P2248">
        <v>0</v>
      </c>
      <c r="Q2248" s="4">
        <v>10</v>
      </c>
    </row>
    <row r="2249" spans="1:17" x14ac:dyDescent="0.25">
      <c r="A2249">
        <v>305</v>
      </c>
      <c r="B2249" t="s">
        <v>39</v>
      </c>
      <c r="C2249">
        <v>141784</v>
      </c>
      <c r="D2249" t="s">
        <v>3940</v>
      </c>
      <c r="E2249" s="3" t="s">
        <v>4777</v>
      </c>
      <c r="F2249">
        <v>42095</v>
      </c>
      <c r="G2249" t="e">
        <v>#N/A</v>
      </c>
      <c r="H2249" t="s">
        <v>757</v>
      </c>
      <c r="I2249">
        <v>141784</v>
      </c>
      <c r="J2249">
        <v>38</v>
      </c>
      <c r="K2249">
        <v>38</v>
      </c>
      <c r="L2249" t="e">
        <v>#N/A</v>
      </c>
      <c r="M2249" t="e">
        <v>#N/A</v>
      </c>
      <c r="N2249">
        <v>38</v>
      </c>
      <c r="O2249">
        <v>38</v>
      </c>
      <c r="P2249">
        <v>1.08</v>
      </c>
      <c r="Q2249" s="4">
        <v>11</v>
      </c>
    </row>
    <row r="2250" spans="1:17" x14ac:dyDescent="0.25">
      <c r="A2250">
        <v>940</v>
      </c>
      <c r="B2250" t="s">
        <v>106</v>
      </c>
      <c r="C2250">
        <v>141791</v>
      </c>
      <c r="D2250" t="s">
        <v>4984</v>
      </c>
      <c r="E2250" s="3" t="s">
        <v>4783</v>
      </c>
      <c r="F2250">
        <v>42064</v>
      </c>
      <c r="G2250" t="e">
        <v>#N/A</v>
      </c>
      <c r="H2250" t="s">
        <v>830</v>
      </c>
      <c r="I2250">
        <v>141791</v>
      </c>
      <c r="J2250">
        <v>254</v>
      </c>
      <c r="K2250">
        <v>252</v>
      </c>
      <c r="L2250" t="e">
        <v>#N/A</v>
      </c>
      <c r="M2250" t="e">
        <v>#N/A</v>
      </c>
      <c r="N2250">
        <v>254</v>
      </c>
      <c r="O2250">
        <v>252</v>
      </c>
      <c r="P2250">
        <v>0</v>
      </c>
      <c r="Q2250" s="4">
        <v>10</v>
      </c>
    </row>
    <row r="2251" spans="1:17" x14ac:dyDescent="0.25">
      <c r="A2251">
        <v>895</v>
      </c>
      <c r="B2251" t="s">
        <v>46</v>
      </c>
      <c r="C2251">
        <v>141792</v>
      </c>
      <c r="D2251" t="s">
        <v>3768</v>
      </c>
      <c r="E2251" s="3" t="s">
        <v>4777</v>
      </c>
      <c r="F2251">
        <v>42064</v>
      </c>
      <c r="G2251" t="e">
        <v>#N/A</v>
      </c>
      <c r="H2251" t="s">
        <v>832</v>
      </c>
      <c r="I2251">
        <v>141792</v>
      </c>
      <c r="J2251">
        <v>14</v>
      </c>
      <c r="K2251">
        <v>14</v>
      </c>
      <c r="L2251" t="e">
        <v>#N/A</v>
      </c>
      <c r="M2251" t="e">
        <v>#N/A</v>
      </c>
      <c r="N2251">
        <v>14</v>
      </c>
      <c r="O2251">
        <v>14</v>
      </c>
      <c r="P2251">
        <v>1</v>
      </c>
      <c r="Q2251" s="4">
        <v>11</v>
      </c>
    </row>
    <row r="2252" spans="1:17" x14ac:dyDescent="0.25">
      <c r="A2252">
        <v>352</v>
      </c>
      <c r="B2252" t="s">
        <v>96</v>
      </c>
      <c r="C2252">
        <v>141805</v>
      </c>
      <c r="D2252" t="s">
        <v>4985</v>
      </c>
      <c r="E2252" s="3" t="s">
        <v>4783</v>
      </c>
      <c r="F2252">
        <v>42064</v>
      </c>
      <c r="G2252" t="e">
        <v>#N/A</v>
      </c>
      <c r="H2252" t="s">
        <v>1197</v>
      </c>
      <c r="I2252">
        <v>141805</v>
      </c>
      <c r="J2252">
        <v>275</v>
      </c>
      <c r="K2252">
        <v>293</v>
      </c>
      <c r="L2252" t="e">
        <v>#N/A</v>
      </c>
      <c r="M2252" t="e">
        <v>#N/A</v>
      </c>
      <c r="N2252">
        <v>275</v>
      </c>
      <c r="O2252">
        <v>293</v>
      </c>
      <c r="P2252">
        <v>0</v>
      </c>
      <c r="Q2252" s="4">
        <v>10</v>
      </c>
    </row>
    <row r="2253" spans="1:17" x14ac:dyDescent="0.25">
      <c r="A2253">
        <v>212</v>
      </c>
      <c r="B2253" t="s">
        <v>157</v>
      </c>
      <c r="C2253">
        <v>141808</v>
      </c>
      <c r="D2253" t="s">
        <v>5948</v>
      </c>
      <c r="E2253" s="3" t="s">
        <v>4777</v>
      </c>
      <c r="F2253">
        <v>42064</v>
      </c>
      <c r="G2253" t="e">
        <v>#N/A</v>
      </c>
      <c r="H2253" t="s">
        <v>5949</v>
      </c>
      <c r="I2253">
        <v>141808</v>
      </c>
      <c r="J2253">
        <v>9</v>
      </c>
      <c r="K2253">
        <v>10</v>
      </c>
      <c r="L2253" t="e">
        <v>#N/A</v>
      </c>
      <c r="M2253" t="e">
        <v>#N/A</v>
      </c>
      <c r="N2253">
        <v>9</v>
      </c>
      <c r="O2253">
        <v>10</v>
      </c>
      <c r="P2253">
        <v>1.18</v>
      </c>
      <c r="Q2253" s="4">
        <v>11</v>
      </c>
    </row>
    <row r="2254" spans="1:17" x14ac:dyDescent="0.25">
      <c r="A2254">
        <v>929</v>
      </c>
      <c r="B2254" t="s">
        <v>110</v>
      </c>
      <c r="C2254">
        <v>141814</v>
      </c>
      <c r="D2254" t="s">
        <v>5950</v>
      </c>
      <c r="E2254" s="3" t="s">
        <v>4777</v>
      </c>
      <c r="F2254">
        <v>42064</v>
      </c>
      <c r="G2254" t="e">
        <v>#N/A</v>
      </c>
      <c r="H2254" t="s">
        <v>5951</v>
      </c>
      <c r="I2254">
        <v>141814</v>
      </c>
      <c r="J2254">
        <v>1</v>
      </c>
      <c r="K2254">
        <v>1</v>
      </c>
      <c r="L2254" t="e">
        <v>#N/A</v>
      </c>
      <c r="M2254" t="e">
        <v>#N/A</v>
      </c>
      <c r="N2254">
        <v>1</v>
      </c>
      <c r="O2254">
        <v>1</v>
      </c>
      <c r="P2254">
        <v>1</v>
      </c>
      <c r="Q2254" s="4">
        <v>11</v>
      </c>
    </row>
    <row r="2255" spans="1:17" x14ac:dyDescent="0.25">
      <c r="A2255">
        <v>336</v>
      </c>
      <c r="B2255" t="s">
        <v>170</v>
      </c>
      <c r="C2255">
        <v>141825</v>
      </c>
      <c r="D2255" t="s">
        <v>4014</v>
      </c>
      <c r="E2255" s="3" t="s">
        <v>4777</v>
      </c>
      <c r="F2255">
        <v>42064</v>
      </c>
      <c r="G2255" t="e">
        <v>#N/A</v>
      </c>
      <c r="H2255" t="s">
        <v>1394</v>
      </c>
      <c r="I2255">
        <v>141825</v>
      </c>
      <c r="J2255">
        <v>20</v>
      </c>
      <c r="K2255">
        <v>20</v>
      </c>
      <c r="L2255" t="e">
        <v>#N/A</v>
      </c>
      <c r="M2255" t="e">
        <v>#N/A</v>
      </c>
      <c r="N2255">
        <v>20</v>
      </c>
      <c r="O2255">
        <v>20</v>
      </c>
      <c r="P2255">
        <v>1</v>
      </c>
      <c r="Q2255" s="4">
        <v>11</v>
      </c>
    </row>
    <row r="2256" spans="1:17" x14ac:dyDescent="0.25">
      <c r="A2256">
        <v>937</v>
      </c>
      <c r="B2256" t="s">
        <v>159</v>
      </c>
      <c r="C2256">
        <v>141836</v>
      </c>
      <c r="D2256" t="s">
        <v>5952</v>
      </c>
      <c r="E2256" s="3" t="s">
        <v>4777</v>
      </c>
      <c r="F2256">
        <v>42064</v>
      </c>
      <c r="G2256" t="e">
        <v>#N/A</v>
      </c>
      <c r="H2256" t="s">
        <v>5953</v>
      </c>
      <c r="I2256">
        <v>141836</v>
      </c>
      <c r="J2256">
        <v>1</v>
      </c>
      <c r="K2256">
        <v>1</v>
      </c>
      <c r="L2256" t="e">
        <v>#N/A</v>
      </c>
      <c r="M2256" t="e">
        <v>#N/A</v>
      </c>
      <c r="N2256">
        <v>1</v>
      </c>
      <c r="O2256">
        <v>1</v>
      </c>
      <c r="P2256">
        <v>1.01</v>
      </c>
      <c r="Q2256" s="4">
        <v>11</v>
      </c>
    </row>
    <row r="2257" spans="1:17" x14ac:dyDescent="0.25">
      <c r="A2257">
        <v>936</v>
      </c>
      <c r="B2257" t="s">
        <v>145</v>
      </c>
      <c r="C2257">
        <v>141843</v>
      </c>
      <c r="D2257" t="s">
        <v>4986</v>
      </c>
      <c r="E2257" s="3" t="s">
        <v>4783</v>
      </c>
      <c r="F2257">
        <v>42826</v>
      </c>
      <c r="G2257" t="e">
        <v>#N/A</v>
      </c>
      <c r="H2257" t="s">
        <v>1587</v>
      </c>
      <c r="I2257">
        <v>141843</v>
      </c>
      <c r="J2257">
        <v>109</v>
      </c>
      <c r="K2257">
        <v>109</v>
      </c>
      <c r="L2257" t="e">
        <v>#N/A</v>
      </c>
      <c r="M2257" t="e">
        <v>#N/A</v>
      </c>
      <c r="N2257">
        <v>109</v>
      </c>
      <c r="O2257">
        <v>109</v>
      </c>
      <c r="P2257">
        <v>0</v>
      </c>
      <c r="Q2257" s="4">
        <v>10</v>
      </c>
    </row>
    <row r="2258" spans="1:17" x14ac:dyDescent="0.25">
      <c r="A2258">
        <v>314</v>
      </c>
      <c r="B2258" t="s">
        <v>84</v>
      </c>
      <c r="C2258">
        <v>141862</v>
      </c>
      <c r="D2258" t="s">
        <v>4032</v>
      </c>
      <c r="E2258" s="3" t="s">
        <v>4779</v>
      </c>
      <c r="F2258">
        <v>42248</v>
      </c>
      <c r="G2258" t="e">
        <v>#N/A</v>
      </c>
      <c r="H2258" t="s">
        <v>1547</v>
      </c>
      <c r="I2258">
        <v>141862</v>
      </c>
      <c r="J2258">
        <v>15</v>
      </c>
      <c r="K2258">
        <v>23</v>
      </c>
      <c r="L2258" t="e">
        <v>#N/A</v>
      </c>
      <c r="M2258" t="e">
        <v>#N/A</v>
      </c>
      <c r="N2258">
        <v>15</v>
      </c>
      <c r="O2258">
        <v>23</v>
      </c>
      <c r="P2258">
        <v>1.1000000000000001</v>
      </c>
      <c r="Q2258" s="4">
        <v>11</v>
      </c>
    </row>
    <row r="2259" spans="1:17" x14ac:dyDescent="0.25">
      <c r="A2259">
        <v>391</v>
      </c>
      <c r="B2259" t="s">
        <v>101</v>
      </c>
      <c r="C2259">
        <v>141865</v>
      </c>
      <c r="D2259" t="s">
        <v>4987</v>
      </c>
      <c r="E2259" s="3" t="s">
        <v>4783</v>
      </c>
      <c r="F2259">
        <v>42064</v>
      </c>
      <c r="G2259" t="e">
        <v>#N/A</v>
      </c>
      <c r="H2259" t="s">
        <v>1673</v>
      </c>
      <c r="I2259">
        <v>141865</v>
      </c>
      <c r="J2259">
        <v>195</v>
      </c>
      <c r="K2259">
        <v>195</v>
      </c>
      <c r="L2259" t="e">
        <v>#N/A</v>
      </c>
      <c r="M2259" t="e">
        <v>#N/A</v>
      </c>
      <c r="N2259">
        <v>195</v>
      </c>
      <c r="O2259">
        <v>195</v>
      </c>
      <c r="P2259">
        <v>0</v>
      </c>
      <c r="Q2259" s="4">
        <v>10</v>
      </c>
    </row>
    <row r="2260" spans="1:17" x14ac:dyDescent="0.25">
      <c r="A2260">
        <v>890</v>
      </c>
      <c r="B2260" t="s">
        <v>31</v>
      </c>
      <c r="C2260">
        <v>141867</v>
      </c>
      <c r="D2260" t="s">
        <v>3745</v>
      </c>
      <c r="E2260" s="3" t="s">
        <v>4700</v>
      </c>
      <c r="F2260">
        <v>42186</v>
      </c>
      <c r="G2260" t="e">
        <v>#N/A</v>
      </c>
      <c r="H2260" t="s">
        <v>970</v>
      </c>
      <c r="I2260">
        <v>141867</v>
      </c>
      <c r="J2260">
        <v>32</v>
      </c>
      <c r="K2260">
        <v>32</v>
      </c>
      <c r="L2260" t="e">
        <v>#N/A</v>
      </c>
      <c r="M2260" t="e">
        <v>#N/A</v>
      </c>
      <c r="N2260">
        <v>32</v>
      </c>
      <c r="O2260">
        <v>32</v>
      </c>
      <c r="P2260">
        <v>1</v>
      </c>
      <c r="Q2260" s="4">
        <v>11</v>
      </c>
    </row>
    <row r="2261" spans="1:17" x14ac:dyDescent="0.25">
      <c r="A2261">
        <v>851</v>
      </c>
      <c r="B2261" t="s">
        <v>117</v>
      </c>
      <c r="C2261">
        <v>141875</v>
      </c>
      <c r="D2261" t="s">
        <v>4189</v>
      </c>
      <c r="E2261" s="3" t="s">
        <v>4700</v>
      </c>
      <c r="F2261">
        <v>42095</v>
      </c>
      <c r="G2261" t="e">
        <v>#N/A</v>
      </c>
      <c r="H2261" t="s">
        <v>1664</v>
      </c>
      <c r="I2261">
        <v>141875</v>
      </c>
      <c r="J2261">
        <v>15</v>
      </c>
      <c r="K2261">
        <v>20</v>
      </c>
      <c r="L2261" t="e">
        <v>#N/A</v>
      </c>
      <c r="M2261" t="e">
        <v>#N/A</v>
      </c>
      <c r="N2261">
        <v>15</v>
      </c>
      <c r="O2261">
        <v>20</v>
      </c>
      <c r="P2261">
        <v>1.01</v>
      </c>
      <c r="Q2261" s="4">
        <v>11</v>
      </c>
    </row>
    <row r="2262" spans="1:17" x14ac:dyDescent="0.25">
      <c r="A2262">
        <v>319</v>
      </c>
      <c r="B2262" t="s">
        <v>146</v>
      </c>
      <c r="C2262">
        <v>141876</v>
      </c>
      <c r="D2262" t="s">
        <v>4048</v>
      </c>
      <c r="E2262" s="3" t="s">
        <v>4700</v>
      </c>
      <c r="F2262">
        <v>42095</v>
      </c>
      <c r="G2262" t="e">
        <v>#N/A</v>
      </c>
      <c r="H2262" t="s">
        <v>707</v>
      </c>
      <c r="I2262">
        <v>141876</v>
      </c>
      <c r="J2262">
        <v>56</v>
      </c>
      <c r="K2262">
        <v>59</v>
      </c>
      <c r="L2262" t="e">
        <v>#N/A</v>
      </c>
      <c r="M2262" t="e">
        <v>#N/A</v>
      </c>
      <c r="N2262">
        <v>56</v>
      </c>
      <c r="O2262">
        <v>59</v>
      </c>
      <c r="P2262">
        <v>1.1000000000000001</v>
      </c>
      <c r="Q2262" s="4">
        <v>11</v>
      </c>
    </row>
    <row r="2263" spans="1:17" x14ac:dyDescent="0.25">
      <c r="A2263">
        <v>883</v>
      </c>
      <c r="B2263" t="s">
        <v>150</v>
      </c>
      <c r="C2263">
        <v>141877</v>
      </c>
      <c r="D2263" t="s">
        <v>3616</v>
      </c>
      <c r="E2263" s="3" t="s">
        <v>4700</v>
      </c>
      <c r="F2263">
        <v>42095</v>
      </c>
      <c r="G2263" t="e">
        <v>#N/A</v>
      </c>
      <c r="H2263" t="s">
        <v>1936</v>
      </c>
      <c r="I2263">
        <v>141877</v>
      </c>
      <c r="J2263" t="e">
        <v>#N/A</v>
      </c>
      <c r="K2263">
        <v>12</v>
      </c>
      <c r="L2263" t="e">
        <v>#N/A</v>
      </c>
      <c r="M2263" t="e">
        <v>#N/A</v>
      </c>
      <c r="N2263">
        <v>0</v>
      </c>
      <c r="O2263">
        <v>12</v>
      </c>
      <c r="P2263">
        <v>1.04</v>
      </c>
      <c r="Q2263" s="4">
        <v>11</v>
      </c>
    </row>
    <row r="2264" spans="1:17" x14ac:dyDescent="0.25">
      <c r="A2264">
        <v>886</v>
      </c>
      <c r="B2264" t="s">
        <v>82</v>
      </c>
      <c r="C2264">
        <v>141881</v>
      </c>
      <c r="D2264" t="s">
        <v>4116</v>
      </c>
      <c r="E2264" s="3" t="s">
        <v>4700</v>
      </c>
      <c r="F2264">
        <v>42248</v>
      </c>
      <c r="G2264" t="e">
        <v>#N/A</v>
      </c>
      <c r="H2264" t="s">
        <v>647</v>
      </c>
      <c r="I2264">
        <v>141881</v>
      </c>
      <c r="J2264">
        <v>9</v>
      </c>
      <c r="K2264">
        <v>8</v>
      </c>
      <c r="L2264" t="e">
        <v>#N/A</v>
      </c>
      <c r="M2264" t="e">
        <v>#N/A</v>
      </c>
      <c r="N2264">
        <v>9</v>
      </c>
      <c r="O2264">
        <v>8</v>
      </c>
      <c r="P2264">
        <v>1</v>
      </c>
      <c r="Q2264" s="4">
        <v>11</v>
      </c>
    </row>
    <row r="2265" spans="1:17" x14ac:dyDescent="0.25">
      <c r="A2265">
        <v>883</v>
      </c>
      <c r="B2265" t="s">
        <v>150</v>
      </c>
      <c r="C2265">
        <v>141897</v>
      </c>
      <c r="D2265" t="s">
        <v>3606</v>
      </c>
      <c r="E2265" s="3" t="s">
        <v>4777</v>
      </c>
      <c r="F2265">
        <v>42095</v>
      </c>
      <c r="G2265" t="e">
        <v>#N/A</v>
      </c>
      <c r="H2265" t="s">
        <v>1851</v>
      </c>
      <c r="I2265">
        <v>141897</v>
      </c>
      <c r="J2265" t="e">
        <v>#N/A</v>
      </c>
      <c r="K2265">
        <v>12</v>
      </c>
      <c r="L2265" t="e">
        <v>#N/A</v>
      </c>
      <c r="M2265" t="e">
        <v>#N/A</v>
      </c>
      <c r="N2265">
        <v>0</v>
      </c>
      <c r="O2265">
        <v>12</v>
      </c>
      <c r="P2265">
        <v>1.04</v>
      </c>
      <c r="Q2265" s="4">
        <v>11</v>
      </c>
    </row>
    <row r="2266" spans="1:17" x14ac:dyDescent="0.25">
      <c r="A2266">
        <v>856</v>
      </c>
      <c r="B2266" t="s">
        <v>90</v>
      </c>
      <c r="C2266">
        <v>141916</v>
      </c>
      <c r="D2266" t="s">
        <v>3413</v>
      </c>
      <c r="E2266" s="3" t="s">
        <v>4777</v>
      </c>
      <c r="F2266">
        <v>42309</v>
      </c>
      <c r="G2266" t="e">
        <v>#N/A</v>
      </c>
      <c r="H2266" t="s">
        <v>1924</v>
      </c>
      <c r="I2266">
        <v>141916</v>
      </c>
      <c r="J2266" t="e">
        <v>#N/A</v>
      </c>
      <c r="K2266">
        <v>20</v>
      </c>
      <c r="L2266" t="e">
        <v>#N/A</v>
      </c>
      <c r="M2266" t="e">
        <v>#N/A</v>
      </c>
      <c r="N2266">
        <v>0</v>
      </c>
      <c r="O2266">
        <v>20</v>
      </c>
      <c r="P2266">
        <v>1</v>
      </c>
      <c r="Q2266" s="4">
        <v>11</v>
      </c>
    </row>
    <row r="2267" spans="1:17" x14ac:dyDescent="0.25">
      <c r="A2267">
        <v>941</v>
      </c>
      <c r="B2267" t="s">
        <v>161</v>
      </c>
      <c r="C2267">
        <v>141921</v>
      </c>
      <c r="D2267" t="s">
        <v>3469</v>
      </c>
      <c r="E2267" s="3" t="s">
        <v>4777</v>
      </c>
      <c r="F2267">
        <v>42095</v>
      </c>
      <c r="G2267" t="e">
        <v>#N/A</v>
      </c>
      <c r="H2267" t="s">
        <v>1325</v>
      </c>
      <c r="I2267">
        <v>141921</v>
      </c>
      <c r="J2267">
        <v>24</v>
      </c>
      <c r="K2267">
        <v>25</v>
      </c>
      <c r="L2267" t="e">
        <v>#N/A</v>
      </c>
      <c r="M2267" t="e">
        <v>#N/A</v>
      </c>
      <c r="N2267">
        <v>24</v>
      </c>
      <c r="O2267">
        <v>25</v>
      </c>
      <c r="P2267">
        <v>1</v>
      </c>
      <c r="Q2267" s="4">
        <v>11</v>
      </c>
    </row>
    <row r="2268" spans="1:17" x14ac:dyDescent="0.25">
      <c r="A2268">
        <v>815</v>
      </c>
      <c r="B2268" t="s">
        <v>109</v>
      </c>
      <c r="C2268">
        <v>141930</v>
      </c>
      <c r="D2268" t="s">
        <v>5954</v>
      </c>
      <c r="E2268" s="3" t="s">
        <v>4777</v>
      </c>
      <c r="F2268">
        <v>42095</v>
      </c>
      <c r="G2268" t="e">
        <v>#N/A</v>
      </c>
      <c r="H2268" t="s">
        <v>5955</v>
      </c>
      <c r="I2268">
        <v>141930</v>
      </c>
      <c r="J2268" t="e">
        <v>#N/A</v>
      </c>
      <c r="K2268">
        <v>1</v>
      </c>
      <c r="L2268" t="e">
        <v>#N/A</v>
      </c>
      <c r="M2268" t="e">
        <v>#N/A</v>
      </c>
      <c r="N2268">
        <v>0</v>
      </c>
      <c r="O2268">
        <v>1</v>
      </c>
      <c r="P2268">
        <v>1</v>
      </c>
      <c r="Q2268" s="4">
        <v>11</v>
      </c>
    </row>
    <row r="2269" spans="1:17" x14ac:dyDescent="0.25">
      <c r="A2269">
        <v>207</v>
      </c>
      <c r="B2269" t="s">
        <v>81</v>
      </c>
      <c r="C2269">
        <v>141931</v>
      </c>
      <c r="D2269" t="s">
        <v>5956</v>
      </c>
      <c r="E2269" s="3" t="s">
        <v>4777</v>
      </c>
      <c r="F2269">
        <v>42095</v>
      </c>
      <c r="G2269" t="e">
        <v>#N/A</v>
      </c>
      <c r="H2269" t="s">
        <v>5957</v>
      </c>
      <c r="I2269">
        <v>141931</v>
      </c>
      <c r="J2269">
        <v>4</v>
      </c>
      <c r="K2269">
        <v>4</v>
      </c>
      <c r="L2269" t="e">
        <v>#N/A</v>
      </c>
      <c r="M2269" t="e">
        <v>#N/A</v>
      </c>
      <c r="N2269">
        <v>4</v>
      </c>
      <c r="O2269">
        <v>4</v>
      </c>
      <c r="P2269">
        <v>1.18</v>
      </c>
      <c r="Q2269" s="4">
        <v>11</v>
      </c>
    </row>
    <row r="2270" spans="1:17" x14ac:dyDescent="0.25">
      <c r="A2270">
        <v>895</v>
      </c>
      <c r="B2270" t="s">
        <v>46</v>
      </c>
      <c r="C2270">
        <v>141935</v>
      </c>
      <c r="D2270" t="s">
        <v>4988</v>
      </c>
      <c r="E2270" s="3" t="s">
        <v>4822</v>
      </c>
      <c r="F2270">
        <v>42248</v>
      </c>
      <c r="G2270" t="e">
        <v>#N/A</v>
      </c>
      <c r="H2270" t="s">
        <v>1513</v>
      </c>
      <c r="I2270">
        <v>141935</v>
      </c>
      <c r="J2270">
        <v>90</v>
      </c>
      <c r="K2270">
        <v>90</v>
      </c>
      <c r="L2270" t="e">
        <v>#N/A</v>
      </c>
      <c r="M2270" t="e">
        <v>#N/A</v>
      </c>
      <c r="N2270">
        <v>90</v>
      </c>
      <c r="O2270">
        <v>90</v>
      </c>
      <c r="P2270">
        <v>0</v>
      </c>
      <c r="Q2270" s="4">
        <v>10</v>
      </c>
    </row>
    <row r="2271" spans="1:17" x14ac:dyDescent="0.25">
      <c r="A2271">
        <v>341</v>
      </c>
      <c r="B2271" t="s">
        <v>94</v>
      </c>
      <c r="C2271">
        <v>141937</v>
      </c>
      <c r="D2271" t="s">
        <v>3812</v>
      </c>
      <c r="E2271" s="3" t="s">
        <v>4670</v>
      </c>
      <c r="F2271">
        <v>42248</v>
      </c>
      <c r="G2271" t="e">
        <v>#N/A</v>
      </c>
      <c r="H2271" t="s">
        <v>2397</v>
      </c>
      <c r="I2271">
        <v>141937</v>
      </c>
      <c r="J2271" t="e">
        <v>#N/A</v>
      </c>
      <c r="K2271" t="e">
        <v>#N/A</v>
      </c>
      <c r="L2271">
        <v>8.3333333333333339</v>
      </c>
      <c r="M2271">
        <v>11.666666666666668</v>
      </c>
      <c r="N2271">
        <v>8.3333333333333339</v>
      </c>
      <c r="O2271">
        <v>11.666666666666668</v>
      </c>
      <c r="P2271">
        <v>1</v>
      </c>
      <c r="Q2271" s="4">
        <v>11</v>
      </c>
    </row>
    <row r="2272" spans="1:17" x14ac:dyDescent="0.25">
      <c r="A2272">
        <v>881</v>
      </c>
      <c r="B2272" t="s">
        <v>63</v>
      </c>
      <c r="C2272">
        <v>141945</v>
      </c>
      <c r="D2272" t="s">
        <v>4989</v>
      </c>
      <c r="E2272" s="3" t="s">
        <v>4824</v>
      </c>
      <c r="F2272">
        <v>42248</v>
      </c>
      <c r="G2272" t="e">
        <v>#N/A</v>
      </c>
      <c r="H2272" t="s">
        <v>724</v>
      </c>
      <c r="I2272">
        <v>141945</v>
      </c>
      <c r="J2272">
        <v>130</v>
      </c>
      <c r="K2272">
        <v>130</v>
      </c>
      <c r="L2272" t="e">
        <v>#N/A</v>
      </c>
      <c r="M2272" t="e">
        <v>#N/A</v>
      </c>
      <c r="N2272">
        <v>130</v>
      </c>
      <c r="O2272">
        <v>130</v>
      </c>
      <c r="P2272">
        <v>0</v>
      </c>
      <c r="Q2272" s="4">
        <v>10</v>
      </c>
    </row>
    <row r="2273" spans="1:17" x14ac:dyDescent="0.25">
      <c r="A2273">
        <v>207</v>
      </c>
      <c r="B2273" t="s">
        <v>81</v>
      </c>
      <c r="C2273">
        <v>141957</v>
      </c>
      <c r="D2273" t="s">
        <v>4990</v>
      </c>
      <c r="E2273" s="3" t="s">
        <v>4783</v>
      </c>
      <c r="F2273">
        <v>42125</v>
      </c>
      <c r="G2273" t="e">
        <v>#N/A</v>
      </c>
      <c r="H2273" t="s">
        <v>1155</v>
      </c>
      <c r="I2273">
        <v>141957</v>
      </c>
      <c r="J2273">
        <v>123</v>
      </c>
      <c r="K2273">
        <v>124</v>
      </c>
      <c r="L2273" t="e">
        <v>#N/A</v>
      </c>
      <c r="M2273" t="e">
        <v>#N/A</v>
      </c>
      <c r="N2273">
        <v>123</v>
      </c>
      <c r="O2273">
        <v>124</v>
      </c>
      <c r="P2273">
        <v>0</v>
      </c>
      <c r="Q2273" s="4">
        <v>10</v>
      </c>
    </row>
    <row r="2274" spans="1:17" x14ac:dyDescent="0.25">
      <c r="A2274">
        <v>370</v>
      </c>
      <c r="B2274" t="s">
        <v>25</v>
      </c>
      <c r="C2274">
        <v>141973</v>
      </c>
      <c r="D2274" t="s">
        <v>4512</v>
      </c>
      <c r="E2274" s="3" t="s">
        <v>4700</v>
      </c>
      <c r="F2274">
        <v>42278</v>
      </c>
      <c r="G2274" t="e">
        <v>#N/A</v>
      </c>
      <c r="H2274" t="s">
        <v>819</v>
      </c>
      <c r="I2274">
        <v>141973</v>
      </c>
      <c r="J2274">
        <v>25</v>
      </c>
      <c r="K2274">
        <v>27</v>
      </c>
      <c r="L2274" t="e">
        <v>#N/A</v>
      </c>
      <c r="M2274" t="e">
        <v>#N/A</v>
      </c>
      <c r="N2274">
        <v>25</v>
      </c>
      <c r="O2274">
        <v>27</v>
      </c>
      <c r="P2274">
        <v>1</v>
      </c>
      <c r="Q2274" s="4">
        <v>11</v>
      </c>
    </row>
    <row r="2275" spans="1:17" x14ac:dyDescent="0.25">
      <c r="A2275">
        <v>370</v>
      </c>
      <c r="B2275" t="s">
        <v>25</v>
      </c>
      <c r="C2275">
        <v>141974</v>
      </c>
      <c r="D2275" t="s">
        <v>4513</v>
      </c>
      <c r="E2275" s="3" t="s">
        <v>4700</v>
      </c>
      <c r="F2275">
        <v>42248</v>
      </c>
      <c r="G2275" t="e">
        <v>#N/A</v>
      </c>
      <c r="H2275" t="s">
        <v>1881</v>
      </c>
      <c r="I2275">
        <v>141974</v>
      </c>
      <c r="J2275" t="e">
        <v>#N/A</v>
      </c>
      <c r="K2275">
        <v>12</v>
      </c>
      <c r="L2275" t="e">
        <v>#N/A</v>
      </c>
      <c r="M2275" t="e">
        <v>#N/A</v>
      </c>
      <c r="N2275">
        <v>0</v>
      </c>
      <c r="O2275">
        <v>12</v>
      </c>
      <c r="P2275">
        <v>1</v>
      </c>
      <c r="Q2275" s="4">
        <v>11</v>
      </c>
    </row>
    <row r="2276" spans="1:17" x14ac:dyDescent="0.25">
      <c r="A2276">
        <v>332</v>
      </c>
      <c r="B2276" t="s">
        <v>58</v>
      </c>
      <c r="C2276">
        <v>141979</v>
      </c>
      <c r="D2276" t="s">
        <v>4450</v>
      </c>
      <c r="E2276" s="3" t="s">
        <v>4700</v>
      </c>
      <c r="F2276">
        <v>42278</v>
      </c>
      <c r="G2276" t="e">
        <v>#N/A</v>
      </c>
      <c r="H2276" t="s">
        <v>1481</v>
      </c>
      <c r="I2276">
        <v>141979</v>
      </c>
      <c r="J2276">
        <v>12</v>
      </c>
      <c r="K2276">
        <v>12</v>
      </c>
      <c r="L2276" t="e">
        <v>#N/A</v>
      </c>
      <c r="M2276" t="e">
        <v>#N/A</v>
      </c>
      <c r="N2276">
        <v>12</v>
      </c>
      <c r="O2276">
        <v>12</v>
      </c>
      <c r="P2276">
        <v>1</v>
      </c>
      <c r="Q2276" s="4">
        <v>11</v>
      </c>
    </row>
    <row r="2277" spans="1:17" x14ac:dyDescent="0.25">
      <c r="A2277">
        <v>865</v>
      </c>
      <c r="B2277" t="s">
        <v>166</v>
      </c>
      <c r="C2277">
        <v>141988</v>
      </c>
      <c r="D2277" t="s">
        <v>4384</v>
      </c>
      <c r="E2277" s="3" t="s">
        <v>4700</v>
      </c>
      <c r="F2277">
        <v>42248</v>
      </c>
      <c r="G2277" t="e">
        <v>#N/A</v>
      </c>
      <c r="H2277" t="s">
        <v>961</v>
      </c>
      <c r="I2277">
        <v>141988</v>
      </c>
      <c r="J2277">
        <v>15</v>
      </c>
      <c r="K2277">
        <v>15</v>
      </c>
      <c r="L2277" t="e">
        <v>#N/A</v>
      </c>
      <c r="M2277" t="e">
        <v>#N/A</v>
      </c>
      <c r="N2277">
        <v>15</v>
      </c>
      <c r="O2277">
        <v>15</v>
      </c>
      <c r="P2277">
        <v>1.01</v>
      </c>
      <c r="Q2277" s="4">
        <v>11</v>
      </c>
    </row>
    <row r="2278" spans="1:17" x14ac:dyDescent="0.25">
      <c r="A2278">
        <v>305</v>
      </c>
      <c r="B2278" t="s">
        <v>39</v>
      </c>
      <c r="C2278">
        <v>141989</v>
      </c>
      <c r="D2278" t="s">
        <v>4991</v>
      </c>
      <c r="E2278" s="3" t="s">
        <v>4820</v>
      </c>
      <c r="F2278">
        <v>42401</v>
      </c>
      <c r="G2278" t="e">
        <v>#N/A</v>
      </c>
      <c r="H2278" t="s">
        <v>387</v>
      </c>
      <c r="I2278">
        <v>141989</v>
      </c>
      <c r="J2278">
        <v>168</v>
      </c>
      <c r="K2278">
        <v>168</v>
      </c>
      <c r="L2278" t="e">
        <v>#N/A</v>
      </c>
      <c r="M2278" t="e">
        <v>#N/A</v>
      </c>
      <c r="N2278">
        <v>168</v>
      </c>
      <c r="O2278">
        <v>168</v>
      </c>
      <c r="P2278">
        <v>0</v>
      </c>
      <c r="Q2278" s="4">
        <v>10</v>
      </c>
    </row>
    <row r="2279" spans="1:17" x14ac:dyDescent="0.25">
      <c r="A2279">
        <v>943</v>
      </c>
      <c r="B2279" t="s">
        <v>3883</v>
      </c>
      <c r="C2279">
        <v>141993</v>
      </c>
      <c r="D2279" t="s">
        <v>4992</v>
      </c>
      <c r="E2279" s="3" t="s">
        <v>4820</v>
      </c>
      <c r="F2279">
        <v>42248</v>
      </c>
      <c r="G2279" t="e">
        <v>#N/A</v>
      </c>
      <c r="H2279" t="s">
        <v>681</v>
      </c>
      <c r="I2279">
        <v>141993</v>
      </c>
      <c r="J2279">
        <v>90</v>
      </c>
      <c r="K2279">
        <v>95</v>
      </c>
      <c r="L2279" t="e">
        <v>#N/A</v>
      </c>
      <c r="M2279" t="e">
        <v>#N/A</v>
      </c>
      <c r="N2279">
        <v>90</v>
      </c>
      <c r="O2279">
        <v>95</v>
      </c>
      <c r="P2279">
        <v>0</v>
      </c>
      <c r="Q2279" s="4">
        <v>10</v>
      </c>
    </row>
    <row r="2280" spans="1:17" x14ac:dyDescent="0.25">
      <c r="A2280">
        <v>881</v>
      </c>
      <c r="B2280" t="s">
        <v>63</v>
      </c>
      <c r="C2280">
        <v>142002</v>
      </c>
      <c r="D2280" t="s">
        <v>3499</v>
      </c>
      <c r="E2280" s="3" t="s">
        <v>4700</v>
      </c>
      <c r="F2280">
        <v>42248</v>
      </c>
      <c r="G2280" t="e">
        <v>#N/A</v>
      </c>
      <c r="H2280" t="s">
        <v>453</v>
      </c>
      <c r="I2280">
        <v>142002</v>
      </c>
      <c r="J2280">
        <v>10</v>
      </c>
      <c r="K2280">
        <v>10</v>
      </c>
      <c r="L2280" t="e">
        <v>#N/A</v>
      </c>
      <c r="M2280" t="e">
        <v>#N/A</v>
      </c>
      <c r="N2280">
        <v>10</v>
      </c>
      <c r="O2280">
        <v>10</v>
      </c>
      <c r="P2280">
        <v>1</v>
      </c>
      <c r="Q2280" s="4">
        <v>11</v>
      </c>
    </row>
    <row r="2281" spans="1:17" x14ac:dyDescent="0.25">
      <c r="A2281">
        <v>873</v>
      </c>
      <c r="B2281" t="s">
        <v>43</v>
      </c>
      <c r="C2281">
        <v>142035</v>
      </c>
      <c r="D2281" t="s">
        <v>5958</v>
      </c>
      <c r="E2281" s="3" t="s">
        <v>4700</v>
      </c>
      <c r="F2281">
        <v>42401</v>
      </c>
      <c r="G2281" t="e">
        <v>#N/A</v>
      </c>
      <c r="H2281" t="s">
        <v>5959</v>
      </c>
      <c r="I2281">
        <v>142035</v>
      </c>
      <c r="J2281">
        <v>2</v>
      </c>
      <c r="K2281">
        <v>2</v>
      </c>
      <c r="L2281" t="e">
        <v>#N/A</v>
      </c>
      <c r="M2281" t="e">
        <v>#N/A</v>
      </c>
      <c r="N2281">
        <v>2</v>
      </c>
      <c r="O2281">
        <v>2</v>
      </c>
      <c r="P2281">
        <v>1.01</v>
      </c>
      <c r="Q2281" s="4">
        <v>11</v>
      </c>
    </row>
    <row r="2282" spans="1:17" x14ac:dyDescent="0.25">
      <c r="A2282">
        <v>823</v>
      </c>
      <c r="B2282" t="s">
        <v>45</v>
      </c>
      <c r="C2282">
        <v>142036</v>
      </c>
      <c r="D2282" t="s">
        <v>3489</v>
      </c>
      <c r="E2282" s="3" t="s">
        <v>4700</v>
      </c>
      <c r="F2282">
        <v>42248</v>
      </c>
      <c r="G2282" t="e">
        <v>#N/A</v>
      </c>
      <c r="H2282" t="s">
        <v>896</v>
      </c>
      <c r="I2282">
        <v>142036</v>
      </c>
      <c r="J2282">
        <v>12</v>
      </c>
      <c r="K2282">
        <v>3</v>
      </c>
      <c r="L2282" t="e">
        <v>#N/A</v>
      </c>
      <c r="M2282" t="e">
        <v>#N/A</v>
      </c>
      <c r="N2282">
        <v>12</v>
      </c>
      <c r="O2282">
        <v>3</v>
      </c>
      <c r="P2282">
        <v>1.02</v>
      </c>
      <c r="Q2282" s="4">
        <v>11</v>
      </c>
    </row>
    <row r="2283" spans="1:17" x14ac:dyDescent="0.25">
      <c r="A2283">
        <v>908</v>
      </c>
      <c r="B2283" t="s">
        <v>48</v>
      </c>
      <c r="C2283">
        <v>142038</v>
      </c>
      <c r="D2283" t="s">
        <v>4300</v>
      </c>
      <c r="E2283" s="3" t="s">
        <v>4700</v>
      </c>
      <c r="F2283">
        <v>42339</v>
      </c>
      <c r="G2283" t="e">
        <v>#N/A</v>
      </c>
      <c r="H2283" t="s">
        <v>1845</v>
      </c>
      <c r="I2283">
        <v>142038</v>
      </c>
      <c r="J2283">
        <v>7</v>
      </c>
      <c r="K2283">
        <v>7</v>
      </c>
      <c r="L2283" t="e">
        <v>#N/A</v>
      </c>
      <c r="M2283" t="e">
        <v>#N/A</v>
      </c>
      <c r="N2283">
        <v>7</v>
      </c>
      <c r="O2283">
        <v>7</v>
      </c>
      <c r="P2283">
        <v>1</v>
      </c>
      <c r="Q2283" s="4">
        <v>11</v>
      </c>
    </row>
    <row r="2284" spans="1:17" x14ac:dyDescent="0.25">
      <c r="A2284">
        <v>331</v>
      </c>
      <c r="B2284" t="s">
        <v>49</v>
      </c>
      <c r="C2284">
        <v>142039</v>
      </c>
      <c r="D2284" t="s">
        <v>4440</v>
      </c>
      <c r="E2284" s="3" t="s">
        <v>4700</v>
      </c>
      <c r="F2284">
        <v>42248</v>
      </c>
      <c r="G2284" t="e">
        <v>#N/A</v>
      </c>
      <c r="H2284" t="s">
        <v>1961</v>
      </c>
      <c r="I2284">
        <v>142039</v>
      </c>
      <c r="J2284" t="e">
        <v>#N/A</v>
      </c>
      <c r="K2284">
        <v>10</v>
      </c>
      <c r="L2284" t="e">
        <v>#N/A</v>
      </c>
      <c r="M2284" t="e">
        <v>#N/A</v>
      </c>
      <c r="N2284">
        <v>0</v>
      </c>
      <c r="O2284">
        <v>10</v>
      </c>
      <c r="P2284">
        <v>1</v>
      </c>
      <c r="Q2284" s="4">
        <v>11</v>
      </c>
    </row>
    <row r="2285" spans="1:17" x14ac:dyDescent="0.25">
      <c r="A2285">
        <v>306</v>
      </c>
      <c r="B2285" t="s">
        <v>50</v>
      </c>
      <c r="C2285">
        <v>142040</v>
      </c>
      <c r="D2285" t="s">
        <v>3961</v>
      </c>
      <c r="E2285" s="3" t="s">
        <v>4700</v>
      </c>
      <c r="F2285">
        <v>42248</v>
      </c>
      <c r="G2285" t="e">
        <v>#N/A</v>
      </c>
      <c r="H2285" t="s">
        <v>1120</v>
      </c>
      <c r="I2285">
        <v>142040</v>
      </c>
      <c r="J2285">
        <v>20</v>
      </c>
      <c r="K2285">
        <v>20</v>
      </c>
      <c r="L2285" t="e">
        <v>#N/A</v>
      </c>
      <c r="M2285" t="e">
        <v>#N/A</v>
      </c>
      <c r="N2285">
        <v>20</v>
      </c>
      <c r="O2285">
        <v>20</v>
      </c>
      <c r="P2285">
        <v>1.08</v>
      </c>
      <c r="Q2285" s="4">
        <v>11</v>
      </c>
    </row>
    <row r="2286" spans="1:17" x14ac:dyDescent="0.25">
      <c r="A2286">
        <v>878</v>
      </c>
      <c r="B2286" t="s">
        <v>55</v>
      </c>
      <c r="C2286">
        <v>142044</v>
      </c>
      <c r="D2286" t="s">
        <v>4311</v>
      </c>
      <c r="E2286" s="3" t="s">
        <v>4700</v>
      </c>
      <c r="F2286">
        <v>42248</v>
      </c>
      <c r="G2286" t="e">
        <v>#N/A</v>
      </c>
      <c r="H2286" t="s">
        <v>1835</v>
      </c>
      <c r="I2286">
        <v>142044</v>
      </c>
      <c r="J2286">
        <v>10</v>
      </c>
      <c r="K2286">
        <v>10</v>
      </c>
      <c r="L2286" t="e">
        <v>#N/A</v>
      </c>
      <c r="M2286" t="e">
        <v>#N/A</v>
      </c>
      <c r="N2286">
        <v>10</v>
      </c>
      <c r="O2286">
        <v>10</v>
      </c>
      <c r="P2286">
        <v>1</v>
      </c>
      <c r="Q2286" s="4">
        <v>11</v>
      </c>
    </row>
    <row r="2287" spans="1:17" x14ac:dyDescent="0.25">
      <c r="A2287">
        <v>311</v>
      </c>
      <c r="B2287" t="s">
        <v>74</v>
      </c>
      <c r="C2287">
        <v>142050</v>
      </c>
      <c r="D2287" t="s">
        <v>4993</v>
      </c>
      <c r="E2287" s="3" t="s">
        <v>4820</v>
      </c>
      <c r="F2287">
        <v>42248</v>
      </c>
      <c r="G2287" t="e">
        <v>#N/A</v>
      </c>
      <c r="H2287" t="s">
        <v>916</v>
      </c>
      <c r="I2287">
        <v>142050</v>
      </c>
      <c r="J2287">
        <v>135</v>
      </c>
      <c r="K2287">
        <v>135</v>
      </c>
      <c r="L2287" t="e">
        <v>#N/A</v>
      </c>
      <c r="M2287" t="e">
        <v>#N/A</v>
      </c>
      <c r="N2287">
        <v>135</v>
      </c>
      <c r="O2287">
        <v>135</v>
      </c>
      <c r="P2287">
        <v>0</v>
      </c>
      <c r="Q2287" s="4">
        <v>10</v>
      </c>
    </row>
    <row r="2288" spans="1:17" x14ac:dyDescent="0.25">
      <c r="A2288">
        <v>888</v>
      </c>
      <c r="B2288" t="s">
        <v>88</v>
      </c>
      <c r="C2288">
        <v>142054</v>
      </c>
      <c r="D2288" t="s">
        <v>4994</v>
      </c>
      <c r="E2288" s="3" t="s">
        <v>4929</v>
      </c>
      <c r="F2288">
        <v>42248</v>
      </c>
      <c r="G2288" t="e">
        <v>#N/A</v>
      </c>
      <c r="H2288" t="s">
        <v>488</v>
      </c>
      <c r="I2288">
        <v>142054</v>
      </c>
      <c r="J2288">
        <v>140</v>
      </c>
      <c r="K2288">
        <v>143</v>
      </c>
      <c r="L2288" t="e">
        <v>#N/A</v>
      </c>
      <c r="M2288" t="e">
        <v>#N/A</v>
      </c>
      <c r="N2288">
        <v>140</v>
      </c>
      <c r="O2288">
        <v>143</v>
      </c>
      <c r="P2288">
        <v>0</v>
      </c>
      <c r="Q2288" s="4">
        <v>10</v>
      </c>
    </row>
    <row r="2289" spans="1:17" x14ac:dyDescent="0.25">
      <c r="A2289">
        <v>926</v>
      </c>
      <c r="B2289" t="s">
        <v>103</v>
      </c>
      <c r="C2289">
        <v>142059</v>
      </c>
      <c r="D2289" t="s">
        <v>3549</v>
      </c>
      <c r="E2289" s="3" t="s">
        <v>4700</v>
      </c>
      <c r="F2289">
        <v>42248</v>
      </c>
      <c r="G2289" t="e">
        <v>#N/A</v>
      </c>
      <c r="H2289" t="s">
        <v>780</v>
      </c>
      <c r="I2289">
        <v>142059</v>
      </c>
      <c r="J2289">
        <v>20</v>
      </c>
      <c r="K2289">
        <v>25</v>
      </c>
      <c r="L2289" t="e">
        <v>#N/A</v>
      </c>
      <c r="M2289" t="e">
        <v>#N/A</v>
      </c>
      <c r="N2289">
        <v>20</v>
      </c>
      <c r="O2289">
        <v>25</v>
      </c>
      <c r="P2289">
        <v>1</v>
      </c>
      <c r="Q2289" s="4">
        <v>11</v>
      </c>
    </row>
    <row r="2290" spans="1:17" x14ac:dyDescent="0.25">
      <c r="A2290">
        <v>868</v>
      </c>
      <c r="B2290" t="s">
        <v>167</v>
      </c>
      <c r="C2290">
        <v>142066</v>
      </c>
      <c r="D2290" t="s">
        <v>4995</v>
      </c>
      <c r="E2290" s="3" t="s">
        <v>4824</v>
      </c>
      <c r="F2290">
        <v>42248</v>
      </c>
      <c r="G2290" t="e">
        <v>#N/A</v>
      </c>
      <c r="H2290" t="s">
        <v>658</v>
      </c>
      <c r="I2290">
        <v>142066</v>
      </c>
      <c r="J2290">
        <v>112</v>
      </c>
      <c r="K2290">
        <v>122</v>
      </c>
      <c r="L2290" t="e">
        <v>#N/A</v>
      </c>
      <c r="M2290" t="e">
        <v>#N/A</v>
      </c>
      <c r="N2290">
        <v>112</v>
      </c>
      <c r="O2290">
        <v>122</v>
      </c>
      <c r="P2290">
        <v>0</v>
      </c>
      <c r="Q2290" s="4">
        <v>10</v>
      </c>
    </row>
    <row r="2291" spans="1:17" x14ac:dyDescent="0.25">
      <c r="A2291">
        <v>330</v>
      </c>
      <c r="B2291" t="s">
        <v>29</v>
      </c>
      <c r="C2291">
        <v>142071</v>
      </c>
      <c r="D2291" t="s">
        <v>4996</v>
      </c>
      <c r="E2291" s="3" t="s">
        <v>4822</v>
      </c>
      <c r="F2291">
        <v>42248</v>
      </c>
      <c r="G2291" t="e">
        <v>#N/A</v>
      </c>
      <c r="H2291" t="s">
        <v>1508</v>
      </c>
      <c r="I2291">
        <v>142071</v>
      </c>
      <c r="J2291">
        <v>72</v>
      </c>
      <c r="K2291">
        <v>72</v>
      </c>
      <c r="L2291" t="e">
        <v>#N/A</v>
      </c>
      <c r="M2291" t="e">
        <v>#N/A</v>
      </c>
      <c r="N2291">
        <v>72</v>
      </c>
      <c r="O2291">
        <v>72</v>
      </c>
      <c r="P2291">
        <v>0</v>
      </c>
      <c r="Q2291" s="4">
        <v>10</v>
      </c>
    </row>
    <row r="2292" spans="1:17" x14ac:dyDescent="0.25">
      <c r="A2292">
        <v>803</v>
      </c>
      <c r="B2292" t="s">
        <v>133</v>
      </c>
      <c r="C2292">
        <v>142079</v>
      </c>
      <c r="D2292" t="s">
        <v>5960</v>
      </c>
      <c r="E2292" s="3" t="s">
        <v>5884</v>
      </c>
      <c r="F2292">
        <v>42248</v>
      </c>
      <c r="G2292" t="e">
        <v>#N/A</v>
      </c>
      <c r="H2292" t="s">
        <v>5961</v>
      </c>
      <c r="I2292">
        <v>142079</v>
      </c>
      <c r="J2292">
        <v>9</v>
      </c>
      <c r="K2292">
        <v>10</v>
      </c>
      <c r="L2292" t="e">
        <v>#N/A</v>
      </c>
      <c r="M2292" t="e">
        <v>#N/A</v>
      </c>
      <c r="N2292">
        <v>9</v>
      </c>
      <c r="O2292">
        <v>10</v>
      </c>
      <c r="P2292">
        <v>1.02</v>
      </c>
      <c r="Q2292" s="4">
        <v>11</v>
      </c>
    </row>
    <row r="2293" spans="1:17" x14ac:dyDescent="0.25">
      <c r="A2293">
        <v>336</v>
      </c>
      <c r="B2293" t="s">
        <v>170</v>
      </c>
      <c r="C2293">
        <v>142086</v>
      </c>
      <c r="D2293" t="s">
        <v>4997</v>
      </c>
      <c r="E2293" s="3" t="s">
        <v>4820</v>
      </c>
      <c r="F2293">
        <v>42370</v>
      </c>
      <c r="G2293" t="e">
        <v>#N/A</v>
      </c>
      <c r="H2293" t="s">
        <v>1192</v>
      </c>
      <c r="I2293">
        <v>142086</v>
      </c>
      <c r="J2293">
        <v>120</v>
      </c>
      <c r="K2293">
        <v>120</v>
      </c>
      <c r="L2293" t="e">
        <v>#N/A</v>
      </c>
      <c r="M2293" t="e">
        <v>#N/A</v>
      </c>
      <c r="N2293">
        <v>120</v>
      </c>
      <c r="O2293">
        <v>120</v>
      </c>
      <c r="P2293">
        <v>0</v>
      </c>
      <c r="Q2293" s="4">
        <v>10</v>
      </c>
    </row>
    <row r="2294" spans="1:17" x14ac:dyDescent="0.25">
      <c r="A2294">
        <v>860</v>
      </c>
      <c r="B2294" t="s">
        <v>139</v>
      </c>
      <c r="C2294">
        <v>142094</v>
      </c>
      <c r="D2294" t="s">
        <v>4998</v>
      </c>
      <c r="E2294" s="3" t="s">
        <v>4783</v>
      </c>
      <c r="F2294">
        <v>42309</v>
      </c>
      <c r="G2294" t="e">
        <v>#N/A</v>
      </c>
      <c r="H2294" t="s">
        <v>1302</v>
      </c>
      <c r="I2294">
        <v>142094</v>
      </c>
      <c r="J2294">
        <v>130</v>
      </c>
      <c r="K2294">
        <v>130</v>
      </c>
      <c r="L2294" t="e">
        <v>#N/A</v>
      </c>
      <c r="M2294" t="e">
        <v>#N/A</v>
      </c>
      <c r="N2294">
        <v>130</v>
      </c>
      <c r="O2294">
        <v>130</v>
      </c>
      <c r="P2294">
        <v>0</v>
      </c>
      <c r="Q2294" s="4">
        <v>10</v>
      </c>
    </row>
    <row r="2295" spans="1:17" x14ac:dyDescent="0.25">
      <c r="A2295">
        <v>933</v>
      </c>
      <c r="B2295" t="s">
        <v>132</v>
      </c>
      <c r="C2295">
        <v>142118</v>
      </c>
      <c r="D2295" t="s">
        <v>4999</v>
      </c>
      <c r="E2295" s="3" t="s">
        <v>4824</v>
      </c>
      <c r="F2295">
        <v>42248</v>
      </c>
      <c r="G2295" t="e">
        <v>#N/A</v>
      </c>
      <c r="H2295" t="s">
        <v>1565</v>
      </c>
      <c r="I2295">
        <v>142118</v>
      </c>
      <c r="J2295">
        <v>152</v>
      </c>
      <c r="K2295">
        <v>152</v>
      </c>
      <c r="L2295" t="e">
        <v>#N/A</v>
      </c>
      <c r="M2295" t="e">
        <v>#N/A</v>
      </c>
      <c r="N2295">
        <v>152</v>
      </c>
      <c r="O2295">
        <v>152</v>
      </c>
      <c r="P2295">
        <v>0</v>
      </c>
      <c r="Q2295" s="4">
        <v>10</v>
      </c>
    </row>
    <row r="2296" spans="1:17" x14ac:dyDescent="0.25">
      <c r="A2296">
        <v>336</v>
      </c>
      <c r="B2296" t="s">
        <v>170</v>
      </c>
      <c r="C2296">
        <v>142123</v>
      </c>
      <c r="D2296" t="s">
        <v>5000</v>
      </c>
      <c r="E2296" s="3" t="s">
        <v>4824</v>
      </c>
      <c r="F2296">
        <v>42248</v>
      </c>
      <c r="G2296" t="e">
        <v>#N/A</v>
      </c>
      <c r="H2296" t="s">
        <v>1788</v>
      </c>
      <c r="I2296">
        <v>142123</v>
      </c>
      <c r="J2296">
        <v>64</v>
      </c>
      <c r="K2296">
        <v>64</v>
      </c>
      <c r="L2296" t="e">
        <v>#N/A</v>
      </c>
      <c r="M2296" t="e">
        <v>#N/A</v>
      </c>
      <c r="N2296">
        <v>64</v>
      </c>
      <c r="O2296">
        <v>64</v>
      </c>
      <c r="P2296">
        <v>0</v>
      </c>
      <c r="Q2296" s="4">
        <v>10</v>
      </c>
    </row>
    <row r="2297" spans="1:17" x14ac:dyDescent="0.25">
      <c r="A2297">
        <v>800</v>
      </c>
      <c r="B2297" t="s">
        <v>26</v>
      </c>
      <c r="C2297">
        <v>142125</v>
      </c>
      <c r="D2297" t="s">
        <v>5962</v>
      </c>
      <c r="E2297" s="3" t="s">
        <v>5884</v>
      </c>
      <c r="F2297">
        <v>42248</v>
      </c>
      <c r="G2297" t="e">
        <v>#N/A</v>
      </c>
      <c r="H2297" t="s">
        <v>5963</v>
      </c>
      <c r="I2297">
        <v>142125</v>
      </c>
      <c r="J2297">
        <v>1</v>
      </c>
      <c r="K2297">
        <v>1</v>
      </c>
      <c r="L2297" t="e">
        <v>#N/A</v>
      </c>
      <c r="M2297" t="e">
        <v>#N/A</v>
      </c>
      <c r="N2297">
        <v>1</v>
      </c>
      <c r="O2297">
        <v>1</v>
      </c>
      <c r="P2297">
        <v>1.02</v>
      </c>
      <c r="Q2297" s="4">
        <v>11</v>
      </c>
    </row>
    <row r="2298" spans="1:17" x14ac:dyDescent="0.25">
      <c r="A2298">
        <v>313</v>
      </c>
      <c r="B2298" t="s">
        <v>78</v>
      </c>
      <c r="C2298">
        <v>142126</v>
      </c>
      <c r="D2298" t="s">
        <v>5964</v>
      </c>
      <c r="E2298" s="3" t="s">
        <v>5884</v>
      </c>
      <c r="F2298">
        <v>42248</v>
      </c>
      <c r="G2298" t="e">
        <v>#N/A</v>
      </c>
      <c r="H2298" t="s">
        <v>5965</v>
      </c>
      <c r="I2298">
        <v>142126</v>
      </c>
      <c r="J2298">
        <v>2</v>
      </c>
      <c r="K2298">
        <v>4</v>
      </c>
      <c r="L2298" t="e">
        <v>#N/A</v>
      </c>
      <c r="M2298" t="e">
        <v>#N/A</v>
      </c>
      <c r="N2298">
        <v>2</v>
      </c>
      <c r="O2298">
        <v>4</v>
      </c>
      <c r="P2298">
        <v>1.1000000000000001</v>
      </c>
      <c r="Q2298" s="4">
        <v>11</v>
      </c>
    </row>
    <row r="2299" spans="1:17" x14ac:dyDescent="0.25">
      <c r="A2299">
        <v>301</v>
      </c>
      <c r="B2299" t="s">
        <v>23</v>
      </c>
      <c r="C2299">
        <v>142134</v>
      </c>
      <c r="D2299" t="s">
        <v>5001</v>
      </c>
      <c r="E2299" s="3" t="s">
        <v>4824</v>
      </c>
      <c r="F2299">
        <v>42248</v>
      </c>
      <c r="G2299" t="e">
        <v>#N/A</v>
      </c>
      <c r="H2299" t="s">
        <v>1262</v>
      </c>
      <c r="I2299">
        <v>142134</v>
      </c>
      <c r="J2299">
        <v>180</v>
      </c>
      <c r="K2299">
        <v>210</v>
      </c>
      <c r="L2299" t="e">
        <v>#N/A</v>
      </c>
      <c r="M2299" t="e">
        <v>#N/A</v>
      </c>
      <c r="N2299">
        <v>180</v>
      </c>
      <c r="O2299">
        <v>210</v>
      </c>
      <c r="P2299">
        <v>0</v>
      </c>
      <c r="Q2299" s="4">
        <v>10</v>
      </c>
    </row>
    <row r="2300" spans="1:17" x14ac:dyDescent="0.25">
      <c r="A2300">
        <v>925</v>
      </c>
      <c r="B2300" t="s">
        <v>93</v>
      </c>
      <c r="C2300">
        <v>142136</v>
      </c>
      <c r="D2300" t="s">
        <v>5002</v>
      </c>
      <c r="E2300" s="3" t="s">
        <v>4783</v>
      </c>
      <c r="F2300">
        <v>42186</v>
      </c>
      <c r="G2300" t="e">
        <v>#N/A</v>
      </c>
      <c r="H2300" t="s">
        <v>248</v>
      </c>
      <c r="I2300">
        <v>142136</v>
      </c>
      <c r="J2300">
        <v>141</v>
      </c>
      <c r="K2300">
        <v>165</v>
      </c>
      <c r="L2300" t="e">
        <v>#N/A</v>
      </c>
      <c r="M2300" t="e">
        <v>#N/A</v>
      </c>
      <c r="N2300">
        <v>141</v>
      </c>
      <c r="O2300">
        <v>165</v>
      </c>
      <c r="P2300">
        <v>0</v>
      </c>
      <c r="Q2300" s="4">
        <v>10</v>
      </c>
    </row>
    <row r="2301" spans="1:17" x14ac:dyDescent="0.25">
      <c r="A2301">
        <v>938</v>
      </c>
      <c r="B2301" t="s">
        <v>162</v>
      </c>
      <c r="C2301">
        <v>142141</v>
      </c>
      <c r="D2301" t="s">
        <v>4241</v>
      </c>
      <c r="E2301" s="3" t="s">
        <v>4777</v>
      </c>
      <c r="F2301">
        <v>42186</v>
      </c>
      <c r="G2301" t="e">
        <v>#N/A</v>
      </c>
      <c r="H2301" t="s">
        <v>295</v>
      </c>
      <c r="I2301">
        <v>142141</v>
      </c>
      <c r="J2301">
        <v>12</v>
      </c>
      <c r="K2301">
        <v>12</v>
      </c>
      <c r="L2301" t="e">
        <v>#N/A</v>
      </c>
      <c r="M2301" t="e">
        <v>#N/A</v>
      </c>
      <c r="N2301">
        <v>12</v>
      </c>
      <c r="O2301">
        <v>12</v>
      </c>
      <c r="P2301">
        <v>1</v>
      </c>
      <c r="Q2301" s="4">
        <v>11</v>
      </c>
    </row>
    <row r="2302" spans="1:17" x14ac:dyDescent="0.25">
      <c r="A2302">
        <v>845</v>
      </c>
      <c r="B2302" t="s">
        <v>5</v>
      </c>
      <c r="C2302">
        <v>142146</v>
      </c>
      <c r="D2302" t="s">
        <v>5003</v>
      </c>
      <c r="E2302" s="3" t="s">
        <v>4783</v>
      </c>
      <c r="F2302">
        <v>42248</v>
      </c>
      <c r="G2302" t="e">
        <v>#N/A</v>
      </c>
      <c r="H2302" t="s">
        <v>539</v>
      </c>
      <c r="I2302">
        <v>142146</v>
      </c>
      <c r="J2302">
        <v>89</v>
      </c>
      <c r="K2302">
        <v>97</v>
      </c>
      <c r="L2302" t="e">
        <v>#N/A</v>
      </c>
      <c r="M2302" t="e">
        <v>#N/A</v>
      </c>
      <c r="N2302">
        <v>89</v>
      </c>
      <c r="O2302">
        <v>97</v>
      </c>
      <c r="P2302">
        <v>0</v>
      </c>
      <c r="Q2302" s="4">
        <v>10</v>
      </c>
    </row>
    <row r="2303" spans="1:17" x14ac:dyDescent="0.25">
      <c r="A2303">
        <v>845</v>
      </c>
      <c r="B2303" t="s">
        <v>5</v>
      </c>
      <c r="C2303">
        <v>142151</v>
      </c>
      <c r="D2303" t="s">
        <v>5004</v>
      </c>
      <c r="E2303" s="3" t="s">
        <v>4783</v>
      </c>
      <c r="F2303">
        <v>42248</v>
      </c>
      <c r="G2303" t="e">
        <v>#N/A</v>
      </c>
      <c r="H2303" t="s">
        <v>1039</v>
      </c>
      <c r="I2303">
        <v>142151</v>
      </c>
      <c r="J2303">
        <v>90</v>
      </c>
      <c r="K2303">
        <v>98</v>
      </c>
      <c r="L2303" t="e">
        <v>#N/A</v>
      </c>
      <c r="M2303" t="e">
        <v>#N/A</v>
      </c>
      <c r="N2303">
        <v>90</v>
      </c>
      <c r="O2303">
        <v>98</v>
      </c>
      <c r="P2303">
        <v>0</v>
      </c>
      <c r="Q2303" s="4">
        <v>10</v>
      </c>
    </row>
    <row r="2304" spans="1:17" x14ac:dyDescent="0.25">
      <c r="A2304">
        <v>845</v>
      </c>
      <c r="B2304" t="s">
        <v>5</v>
      </c>
      <c r="C2304">
        <v>142163</v>
      </c>
      <c r="D2304" t="s">
        <v>5005</v>
      </c>
      <c r="E2304" s="3" t="s">
        <v>4783</v>
      </c>
      <c r="F2304">
        <v>42248</v>
      </c>
      <c r="G2304" t="e">
        <v>#N/A</v>
      </c>
      <c r="H2304" t="s">
        <v>1398</v>
      </c>
      <c r="I2304">
        <v>142163</v>
      </c>
      <c r="J2304">
        <v>94</v>
      </c>
      <c r="K2304">
        <v>94</v>
      </c>
      <c r="L2304" t="e">
        <v>#N/A</v>
      </c>
      <c r="M2304" t="e">
        <v>#N/A</v>
      </c>
      <c r="N2304">
        <v>94</v>
      </c>
      <c r="O2304">
        <v>94</v>
      </c>
      <c r="P2304">
        <v>0</v>
      </c>
      <c r="Q2304" s="4">
        <v>10</v>
      </c>
    </row>
    <row r="2305" spans="1:17" x14ac:dyDescent="0.25">
      <c r="A2305">
        <v>872</v>
      </c>
      <c r="B2305" t="s">
        <v>169</v>
      </c>
      <c r="C2305">
        <v>142166</v>
      </c>
      <c r="D2305" t="s">
        <v>5966</v>
      </c>
      <c r="E2305" s="3" t="s">
        <v>4777</v>
      </c>
      <c r="F2305">
        <v>42186</v>
      </c>
      <c r="G2305" t="e">
        <v>#N/A</v>
      </c>
      <c r="H2305" t="s">
        <v>5967</v>
      </c>
      <c r="I2305">
        <v>142166</v>
      </c>
      <c r="J2305">
        <v>6</v>
      </c>
      <c r="K2305">
        <v>6</v>
      </c>
      <c r="L2305" t="e">
        <v>#N/A</v>
      </c>
      <c r="M2305" t="e">
        <v>#N/A</v>
      </c>
      <c r="N2305">
        <v>6</v>
      </c>
      <c r="O2305">
        <v>6</v>
      </c>
      <c r="P2305">
        <v>1.04</v>
      </c>
      <c r="Q2305" s="4">
        <v>11</v>
      </c>
    </row>
    <row r="2306" spans="1:17" x14ac:dyDescent="0.25">
      <c r="A2306">
        <v>925</v>
      </c>
      <c r="B2306" t="s">
        <v>93</v>
      </c>
      <c r="C2306">
        <v>142168</v>
      </c>
      <c r="D2306" t="s">
        <v>5006</v>
      </c>
      <c r="E2306" s="3" t="s">
        <v>4783</v>
      </c>
      <c r="F2306">
        <v>42186</v>
      </c>
      <c r="G2306" t="e">
        <v>#N/A</v>
      </c>
      <c r="H2306" t="s">
        <v>1720</v>
      </c>
      <c r="I2306">
        <v>142168</v>
      </c>
      <c r="J2306">
        <v>116</v>
      </c>
      <c r="K2306">
        <v>127</v>
      </c>
      <c r="L2306" t="e">
        <v>#N/A</v>
      </c>
      <c r="M2306" t="e">
        <v>#N/A</v>
      </c>
      <c r="N2306">
        <v>116</v>
      </c>
      <c r="O2306">
        <v>127</v>
      </c>
      <c r="P2306">
        <v>0</v>
      </c>
      <c r="Q2306" s="4">
        <v>10</v>
      </c>
    </row>
    <row r="2307" spans="1:17" x14ac:dyDescent="0.25">
      <c r="A2307">
        <v>860</v>
      </c>
      <c r="B2307" t="s">
        <v>139</v>
      </c>
      <c r="C2307">
        <v>142169</v>
      </c>
      <c r="D2307" t="s">
        <v>5007</v>
      </c>
      <c r="E2307" s="3" t="s">
        <v>4783</v>
      </c>
      <c r="F2307">
        <v>42217</v>
      </c>
      <c r="G2307" t="e">
        <v>#N/A</v>
      </c>
      <c r="H2307" t="s">
        <v>479</v>
      </c>
      <c r="I2307">
        <v>142169</v>
      </c>
      <c r="J2307">
        <v>56</v>
      </c>
      <c r="K2307">
        <v>56</v>
      </c>
      <c r="L2307" t="e">
        <v>#N/A</v>
      </c>
      <c r="M2307" t="e">
        <v>#N/A</v>
      </c>
      <c r="N2307">
        <v>56</v>
      </c>
      <c r="O2307">
        <v>56</v>
      </c>
      <c r="P2307">
        <v>0</v>
      </c>
      <c r="Q2307" s="4">
        <v>10</v>
      </c>
    </row>
    <row r="2308" spans="1:17" x14ac:dyDescent="0.25">
      <c r="A2308">
        <v>860</v>
      </c>
      <c r="B2308" t="s">
        <v>139</v>
      </c>
      <c r="C2308">
        <v>142170</v>
      </c>
      <c r="D2308" t="s">
        <v>5008</v>
      </c>
      <c r="E2308" s="3" t="s">
        <v>4783</v>
      </c>
      <c r="F2308">
        <v>42217</v>
      </c>
      <c r="G2308" t="e">
        <v>#N/A</v>
      </c>
      <c r="H2308" t="s">
        <v>942</v>
      </c>
      <c r="I2308">
        <v>142170</v>
      </c>
      <c r="J2308">
        <v>96</v>
      </c>
      <c r="K2308">
        <v>96</v>
      </c>
      <c r="L2308" t="e">
        <v>#N/A</v>
      </c>
      <c r="M2308" t="e">
        <v>#N/A</v>
      </c>
      <c r="N2308">
        <v>96</v>
      </c>
      <c r="O2308">
        <v>96</v>
      </c>
      <c r="P2308">
        <v>0</v>
      </c>
      <c r="Q2308" s="4">
        <v>10</v>
      </c>
    </row>
    <row r="2309" spans="1:17" x14ac:dyDescent="0.25">
      <c r="A2309">
        <v>319</v>
      </c>
      <c r="B2309" t="s">
        <v>146</v>
      </c>
      <c r="C2309">
        <v>142177</v>
      </c>
      <c r="D2309" t="s">
        <v>4044</v>
      </c>
      <c r="E2309" s="3" t="s">
        <v>4777</v>
      </c>
      <c r="F2309">
        <v>42248</v>
      </c>
      <c r="G2309" t="e">
        <v>#N/A</v>
      </c>
      <c r="H2309" t="s">
        <v>287</v>
      </c>
      <c r="I2309">
        <v>142177</v>
      </c>
      <c r="J2309">
        <v>70</v>
      </c>
      <c r="K2309">
        <v>102</v>
      </c>
      <c r="L2309" t="e">
        <v>#N/A</v>
      </c>
      <c r="M2309" t="e">
        <v>#N/A</v>
      </c>
      <c r="N2309">
        <v>70</v>
      </c>
      <c r="O2309">
        <v>102</v>
      </c>
      <c r="P2309">
        <v>1.1000000000000001</v>
      </c>
      <c r="Q2309" s="4">
        <v>11</v>
      </c>
    </row>
    <row r="2310" spans="1:17" x14ac:dyDescent="0.25">
      <c r="A2310">
        <v>886</v>
      </c>
      <c r="B2310" t="s">
        <v>82</v>
      </c>
      <c r="C2310">
        <v>142188</v>
      </c>
      <c r="D2310" t="s">
        <v>4123</v>
      </c>
      <c r="E2310" s="3" t="s">
        <v>4700</v>
      </c>
      <c r="F2310">
        <v>42614</v>
      </c>
      <c r="G2310" t="e">
        <v>#N/A</v>
      </c>
      <c r="H2310" t="s">
        <v>1885</v>
      </c>
      <c r="I2310">
        <v>142188</v>
      </c>
      <c r="J2310">
        <v>15</v>
      </c>
      <c r="K2310">
        <v>15</v>
      </c>
      <c r="L2310" t="e">
        <v>#N/A</v>
      </c>
      <c r="M2310" t="e">
        <v>#N/A</v>
      </c>
      <c r="N2310">
        <v>15</v>
      </c>
      <c r="O2310">
        <v>15</v>
      </c>
      <c r="P2310">
        <v>1</v>
      </c>
      <c r="Q2310" s="4">
        <v>11</v>
      </c>
    </row>
    <row r="2311" spans="1:17" x14ac:dyDescent="0.25">
      <c r="A2311">
        <v>937</v>
      </c>
      <c r="B2311" t="s">
        <v>159</v>
      </c>
      <c r="C2311">
        <v>142202</v>
      </c>
      <c r="D2311" t="s">
        <v>5968</v>
      </c>
      <c r="E2311" s="3" t="s">
        <v>4777</v>
      </c>
      <c r="F2311">
        <v>42675</v>
      </c>
      <c r="G2311" t="e">
        <v>#N/A</v>
      </c>
      <c r="H2311" t="s">
        <v>5969</v>
      </c>
      <c r="I2311">
        <v>142202</v>
      </c>
      <c r="J2311">
        <v>2</v>
      </c>
      <c r="K2311">
        <v>8</v>
      </c>
      <c r="L2311" t="e">
        <v>#N/A</v>
      </c>
      <c r="M2311" t="e">
        <v>#N/A</v>
      </c>
      <c r="N2311">
        <v>2</v>
      </c>
      <c r="O2311">
        <v>8</v>
      </c>
      <c r="P2311">
        <v>1.01</v>
      </c>
      <c r="Q2311" s="4">
        <v>11</v>
      </c>
    </row>
    <row r="2312" spans="1:17" x14ac:dyDescent="0.25">
      <c r="A2312">
        <v>931</v>
      </c>
      <c r="B2312" t="s">
        <v>114</v>
      </c>
      <c r="C2312">
        <v>142218</v>
      </c>
      <c r="D2312" t="s">
        <v>4179</v>
      </c>
      <c r="E2312" s="3" t="s">
        <v>4777</v>
      </c>
      <c r="F2312">
        <v>42217</v>
      </c>
      <c r="G2312" t="e">
        <v>#N/A</v>
      </c>
      <c r="H2312" t="s">
        <v>1620</v>
      </c>
      <c r="I2312">
        <v>142218</v>
      </c>
      <c r="J2312">
        <v>12</v>
      </c>
      <c r="K2312">
        <v>13</v>
      </c>
      <c r="L2312" t="e">
        <v>#N/A</v>
      </c>
      <c r="M2312" t="e">
        <v>#N/A</v>
      </c>
      <c r="N2312">
        <v>12</v>
      </c>
      <c r="O2312">
        <v>13</v>
      </c>
      <c r="P2312">
        <v>1.02</v>
      </c>
      <c r="Q2312" s="4">
        <v>11</v>
      </c>
    </row>
    <row r="2313" spans="1:17" x14ac:dyDescent="0.25">
      <c r="A2313">
        <v>330</v>
      </c>
      <c r="B2313" t="s">
        <v>29</v>
      </c>
      <c r="C2313">
        <v>142219</v>
      </c>
      <c r="D2313" t="s">
        <v>2189</v>
      </c>
      <c r="E2313" s="3" t="s">
        <v>4777</v>
      </c>
      <c r="F2313">
        <v>42217</v>
      </c>
      <c r="G2313" t="e">
        <v>#N/A</v>
      </c>
      <c r="H2313" t="s">
        <v>1731</v>
      </c>
      <c r="I2313">
        <v>142219</v>
      </c>
      <c r="J2313">
        <v>50</v>
      </c>
      <c r="K2313">
        <v>50</v>
      </c>
      <c r="L2313" t="e">
        <v>#N/A</v>
      </c>
      <c r="M2313" t="e">
        <v>#N/A</v>
      </c>
      <c r="N2313">
        <v>50</v>
      </c>
      <c r="O2313">
        <v>50</v>
      </c>
      <c r="P2313">
        <v>1</v>
      </c>
      <c r="Q2313" s="4">
        <v>11</v>
      </c>
    </row>
    <row r="2314" spans="1:17" x14ac:dyDescent="0.25">
      <c r="A2314">
        <v>892</v>
      </c>
      <c r="B2314" t="s">
        <v>111</v>
      </c>
      <c r="C2314">
        <v>142223</v>
      </c>
      <c r="D2314" t="s">
        <v>3155</v>
      </c>
      <c r="E2314" s="3" t="s">
        <v>4670</v>
      </c>
      <c r="F2314">
        <v>42244</v>
      </c>
      <c r="G2314" t="e">
        <v>#N/A</v>
      </c>
      <c r="H2314" t="s">
        <v>3155</v>
      </c>
      <c r="I2314">
        <v>142223</v>
      </c>
      <c r="J2314" t="e">
        <v>#N/A</v>
      </c>
      <c r="K2314" t="e">
        <v>#N/A</v>
      </c>
      <c r="L2314">
        <v>1.6666666666666665</v>
      </c>
      <c r="M2314">
        <v>2.333333333333333</v>
      </c>
      <c r="N2314">
        <v>1.6666666666666665</v>
      </c>
      <c r="O2314">
        <v>2.333333333333333</v>
      </c>
      <c r="P2314">
        <v>1</v>
      </c>
      <c r="Q2314" s="4">
        <v>11</v>
      </c>
    </row>
    <row r="2315" spans="1:17" x14ac:dyDescent="0.25">
      <c r="A2315">
        <v>303</v>
      </c>
      <c r="B2315" t="s">
        <v>28</v>
      </c>
      <c r="C2315">
        <v>142228</v>
      </c>
      <c r="D2315" t="s">
        <v>3920</v>
      </c>
      <c r="E2315" s="3" t="s">
        <v>4777</v>
      </c>
      <c r="F2315">
        <v>42248</v>
      </c>
      <c r="G2315" t="e">
        <v>#N/A</v>
      </c>
      <c r="H2315" t="s">
        <v>1109</v>
      </c>
      <c r="I2315">
        <v>142228</v>
      </c>
      <c r="J2315">
        <v>8</v>
      </c>
      <c r="K2315">
        <v>6</v>
      </c>
      <c r="L2315" t="e">
        <v>#N/A</v>
      </c>
      <c r="M2315" t="e">
        <v>#N/A</v>
      </c>
      <c r="N2315">
        <v>8</v>
      </c>
      <c r="O2315">
        <v>6</v>
      </c>
      <c r="P2315">
        <v>1.08</v>
      </c>
      <c r="Q2315" s="4">
        <v>11</v>
      </c>
    </row>
    <row r="2316" spans="1:17" x14ac:dyDescent="0.25">
      <c r="A2316">
        <v>330</v>
      </c>
      <c r="B2316" t="s">
        <v>29</v>
      </c>
      <c r="C2316">
        <v>142230</v>
      </c>
      <c r="D2316" t="s">
        <v>4426</v>
      </c>
      <c r="E2316" s="3" t="s">
        <v>4777</v>
      </c>
      <c r="F2316">
        <v>42248</v>
      </c>
      <c r="G2316" t="e">
        <v>#N/A</v>
      </c>
      <c r="H2316" t="s">
        <v>1213</v>
      </c>
      <c r="I2316">
        <v>142230</v>
      </c>
      <c r="J2316">
        <v>12</v>
      </c>
      <c r="K2316">
        <v>12</v>
      </c>
      <c r="L2316" t="e">
        <v>#N/A</v>
      </c>
      <c r="M2316" t="e">
        <v>#N/A</v>
      </c>
      <c r="N2316">
        <v>12</v>
      </c>
      <c r="O2316">
        <v>12</v>
      </c>
      <c r="P2316">
        <v>1</v>
      </c>
      <c r="Q2316" s="4">
        <v>11</v>
      </c>
    </row>
    <row r="2317" spans="1:17" x14ac:dyDescent="0.25">
      <c r="A2317">
        <v>330</v>
      </c>
      <c r="B2317" t="s">
        <v>29</v>
      </c>
      <c r="C2317">
        <v>142231</v>
      </c>
      <c r="D2317" t="s">
        <v>3689</v>
      </c>
      <c r="E2317" s="3" t="s">
        <v>4777</v>
      </c>
      <c r="F2317">
        <v>42248</v>
      </c>
      <c r="G2317" t="e">
        <v>#N/A</v>
      </c>
      <c r="H2317" t="s">
        <v>771</v>
      </c>
      <c r="I2317">
        <v>142231</v>
      </c>
      <c r="J2317">
        <v>16</v>
      </c>
      <c r="K2317">
        <v>16</v>
      </c>
      <c r="L2317" t="e">
        <v>#N/A</v>
      </c>
      <c r="M2317" t="e">
        <v>#N/A</v>
      </c>
      <c r="N2317">
        <v>16</v>
      </c>
      <c r="O2317">
        <v>16</v>
      </c>
      <c r="P2317">
        <v>1</v>
      </c>
      <c r="Q2317" s="4">
        <v>11</v>
      </c>
    </row>
    <row r="2318" spans="1:17" x14ac:dyDescent="0.25">
      <c r="A2318">
        <v>305</v>
      </c>
      <c r="B2318" t="s">
        <v>39</v>
      </c>
      <c r="C2318">
        <v>142234</v>
      </c>
      <c r="D2318" t="s">
        <v>3945</v>
      </c>
      <c r="E2318" s="3" t="s">
        <v>4777</v>
      </c>
      <c r="F2318">
        <v>42248</v>
      </c>
      <c r="G2318" t="e">
        <v>#N/A</v>
      </c>
      <c r="H2318" t="s">
        <v>1095</v>
      </c>
      <c r="I2318">
        <v>142234</v>
      </c>
      <c r="J2318">
        <v>18</v>
      </c>
      <c r="K2318">
        <v>27</v>
      </c>
      <c r="L2318" t="e">
        <v>#N/A</v>
      </c>
      <c r="M2318" t="e">
        <v>#N/A</v>
      </c>
      <c r="N2318">
        <v>18</v>
      </c>
      <c r="O2318">
        <v>27</v>
      </c>
      <c r="P2318">
        <v>1.08</v>
      </c>
      <c r="Q2318" s="4">
        <v>11</v>
      </c>
    </row>
    <row r="2319" spans="1:17" x14ac:dyDescent="0.25">
      <c r="A2319">
        <v>895</v>
      </c>
      <c r="B2319" t="s">
        <v>46</v>
      </c>
      <c r="C2319">
        <v>142237</v>
      </c>
      <c r="D2319" t="s">
        <v>3774</v>
      </c>
      <c r="E2319" s="3" t="s">
        <v>4777</v>
      </c>
      <c r="F2319">
        <v>42248</v>
      </c>
      <c r="G2319" t="e">
        <v>#N/A</v>
      </c>
      <c r="H2319" t="s">
        <v>1311</v>
      </c>
      <c r="I2319">
        <v>142237</v>
      </c>
      <c r="J2319">
        <v>14</v>
      </c>
      <c r="K2319">
        <v>14</v>
      </c>
      <c r="L2319" t="e">
        <v>#N/A</v>
      </c>
      <c r="M2319" t="e">
        <v>#N/A</v>
      </c>
      <c r="N2319">
        <v>14</v>
      </c>
      <c r="O2319">
        <v>14</v>
      </c>
      <c r="P2319">
        <v>1</v>
      </c>
      <c r="Q2319" s="4">
        <v>11</v>
      </c>
    </row>
    <row r="2320" spans="1:17" x14ac:dyDescent="0.25">
      <c r="A2320">
        <v>908</v>
      </c>
      <c r="B2320" t="s">
        <v>48</v>
      </c>
      <c r="C2320">
        <v>142238</v>
      </c>
      <c r="D2320" t="s">
        <v>4306</v>
      </c>
      <c r="E2320" s="3" t="s">
        <v>4777</v>
      </c>
      <c r="F2320">
        <v>42248</v>
      </c>
      <c r="G2320" t="e">
        <v>#N/A</v>
      </c>
      <c r="H2320" t="s">
        <v>1175</v>
      </c>
      <c r="I2320">
        <v>142238</v>
      </c>
      <c r="J2320">
        <v>5</v>
      </c>
      <c r="K2320">
        <v>15</v>
      </c>
      <c r="L2320" t="e">
        <v>#N/A</v>
      </c>
      <c r="M2320" t="e">
        <v>#N/A</v>
      </c>
      <c r="N2320">
        <v>5</v>
      </c>
      <c r="O2320">
        <v>15</v>
      </c>
      <c r="P2320">
        <v>1</v>
      </c>
      <c r="Q2320" s="4">
        <v>11</v>
      </c>
    </row>
    <row r="2321" spans="1:17" x14ac:dyDescent="0.25">
      <c r="A2321">
        <v>919</v>
      </c>
      <c r="B2321" t="s">
        <v>76</v>
      </c>
      <c r="C2321">
        <v>142257</v>
      </c>
      <c r="D2321" t="s">
        <v>5009</v>
      </c>
      <c r="E2321" s="3" t="s">
        <v>4783</v>
      </c>
      <c r="F2321">
        <v>42248</v>
      </c>
      <c r="G2321" t="e">
        <v>#N/A</v>
      </c>
      <c r="H2321" t="s">
        <v>728</v>
      </c>
      <c r="I2321">
        <v>142257</v>
      </c>
      <c r="J2321">
        <v>84</v>
      </c>
      <c r="K2321">
        <v>84</v>
      </c>
      <c r="L2321" t="e">
        <v>#N/A</v>
      </c>
      <c r="M2321" t="e">
        <v>#N/A</v>
      </c>
      <c r="N2321">
        <v>84</v>
      </c>
      <c r="O2321">
        <v>84</v>
      </c>
      <c r="P2321">
        <v>0</v>
      </c>
      <c r="Q2321" s="4">
        <v>10</v>
      </c>
    </row>
    <row r="2322" spans="1:17" x14ac:dyDescent="0.25">
      <c r="A2322">
        <v>810</v>
      </c>
      <c r="B2322" t="s">
        <v>4548</v>
      </c>
      <c r="C2322">
        <v>142258</v>
      </c>
      <c r="D2322" t="s">
        <v>5010</v>
      </c>
      <c r="E2322" s="3" t="s">
        <v>4856</v>
      </c>
      <c r="F2322">
        <v>42248</v>
      </c>
      <c r="G2322" t="e">
        <v>#N/A</v>
      </c>
      <c r="H2322" t="s">
        <v>1609</v>
      </c>
      <c r="I2322">
        <v>142258</v>
      </c>
      <c r="J2322">
        <v>0</v>
      </c>
      <c r="K2322">
        <v>0</v>
      </c>
      <c r="L2322" t="e">
        <v>#N/A</v>
      </c>
      <c r="M2322" t="e">
        <v>#N/A</v>
      </c>
      <c r="N2322">
        <v>0</v>
      </c>
      <c r="O2322">
        <v>0</v>
      </c>
      <c r="P2322">
        <v>0</v>
      </c>
      <c r="Q2322" s="4">
        <v>10</v>
      </c>
    </row>
    <row r="2323" spans="1:17" x14ac:dyDescent="0.25">
      <c r="A2323">
        <v>810</v>
      </c>
      <c r="B2323" t="s">
        <v>4548</v>
      </c>
      <c r="C2323">
        <v>142259</v>
      </c>
      <c r="D2323" t="s">
        <v>5011</v>
      </c>
      <c r="E2323" s="3" t="s">
        <v>4856</v>
      </c>
      <c r="F2323">
        <v>42248</v>
      </c>
      <c r="G2323" t="e">
        <v>#N/A</v>
      </c>
      <c r="H2323" t="s">
        <v>1765</v>
      </c>
      <c r="I2323">
        <v>142259</v>
      </c>
      <c r="J2323">
        <v>41</v>
      </c>
      <c r="K2323">
        <v>41</v>
      </c>
      <c r="L2323" t="e">
        <v>#N/A</v>
      </c>
      <c r="M2323" t="e">
        <v>#N/A</v>
      </c>
      <c r="N2323">
        <v>41</v>
      </c>
      <c r="O2323">
        <v>41</v>
      </c>
      <c r="P2323">
        <v>0</v>
      </c>
      <c r="Q2323" s="4">
        <v>10</v>
      </c>
    </row>
    <row r="2324" spans="1:17" x14ac:dyDescent="0.25">
      <c r="A2324">
        <v>810</v>
      </c>
      <c r="B2324" t="s">
        <v>4548</v>
      </c>
      <c r="C2324">
        <v>142260</v>
      </c>
      <c r="D2324" t="s">
        <v>5012</v>
      </c>
      <c r="E2324" s="3" t="s">
        <v>4783</v>
      </c>
      <c r="F2324">
        <v>42248</v>
      </c>
      <c r="G2324" t="e">
        <v>#N/A</v>
      </c>
      <c r="H2324" t="s">
        <v>372</v>
      </c>
      <c r="I2324">
        <v>142260</v>
      </c>
      <c r="J2324">
        <v>65</v>
      </c>
      <c r="K2324">
        <v>95</v>
      </c>
      <c r="L2324" t="e">
        <v>#N/A</v>
      </c>
      <c r="M2324" t="e">
        <v>#N/A</v>
      </c>
      <c r="N2324">
        <v>65</v>
      </c>
      <c r="O2324">
        <v>95</v>
      </c>
      <c r="P2324">
        <v>0</v>
      </c>
      <c r="Q2324" s="4">
        <v>10</v>
      </c>
    </row>
    <row r="2325" spans="1:17" x14ac:dyDescent="0.25">
      <c r="A2325">
        <v>887</v>
      </c>
      <c r="B2325" t="s">
        <v>97</v>
      </c>
      <c r="C2325">
        <v>142266</v>
      </c>
      <c r="D2325" t="s">
        <v>5013</v>
      </c>
      <c r="E2325" s="3" t="s">
        <v>4783</v>
      </c>
      <c r="F2325">
        <v>42248</v>
      </c>
      <c r="G2325" t="e">
        <v>#N/A</v>
      </c>
      <c r="H2325" t="s">
        <v>549</v>
      </c>
      <c r="I2325">
        <v>142266</v>
      </c>
      <c r="J2325">
        <v>245</v>
      </c>
      <c r="K2325">
        <v>245</v>
      </c>
      <c r="L2325" t="e">
        <v>#N/A</v>
      </c>
      <c r="M2325" t="e">
        <v>#N/A</v>
      </c>
      <c r="N2325">
        <v>245</v>
      </c>
      <c r="O2325">
        <v>245</v>
      </c>
      <c r="P2325">
        <v>0</v>
      </c>
      <c r="Q2325" s="4">
        <v>10</v>
      </c>
    </row>
    <row r="2326" spans="1:17" x14ac:dyDescent="0.25">
      <c r="A2326">
        <v>373</v>
      </c>
      <c r="B2326" t="s">
        <v>128</v>
      </c>
      <c r="C2326">
        <v>142274</v>
      </c>
      <c r="D2326" t="s">
        <v>4602</v>
      </c>
      <c r="E2326" s="3" t="s">
        <v>4777</v>
      </c>
      <c r="F2326">
        <v>42248</v>
      </c>
      <c r="G2326" t="e">
        <v>#N/A</v>
      </c>
      <c r="H2326" t="s">
        <v>1900</v>
      </c>
      <c r="I2326">
        <v>142274</v>
      </c>
      <c r="J2326" t="e">
        <v>#N/A</v>
      </c>
      <c r="K2326">
        <v>15</v>
      </c>
      <c r="L2326" t="e">
        <v>#N/A</v>
      </c>
      <c r="M2326" t="e">
        <v>#N/A</v>
      </c>
      <c r="N2326">
        <v>0</v>
      </c>
      <c r="O2326">
        <v>15</v>
      </c>
      <c r="P2326">
        <v>1</v>
      </c>
      <c r="Q2326" s="4">
        <v>11</v>
      </c>
    </row>
    <row r="2327" spans="1:17" x14ac:dyDescent="0.25">
      <c r="A2327">
        <v>358</v>
      </c>
      <c r="B2327" t="s">
        <v>153</v>
      </c>
      <c r="C2327">
        <v>142288</v>
      </c>
      <c r="D2327" t="s">
        <v>5014</v>
      </c>
      <c r="E2327" s="3" t="s">
        <v>4783</v>
      </c>
      <c r="F2327">
        <v>42370</v>
      </c>
      <c r="G2327" t="e">
        <v>#N/A</v>
      </c>
      <c r="H2327" t="s">
        <v>951</v>
      </c>
      <c r="I2327">
        <v>142288</v>
      </c>
      <c r="J2327">
        <v>209</v>
      </c>
      <c r="K2327">
        <v>209</v>
      </c>
      <c r="L2327" t="e">
        <v>#N/A</v>
      </c>
      <c r="M2327" t="e">
        <v>#N/A</v>
      </c>
      <c r="N2327">
        <v>209</v>
      </c>
      <c r="O2327">
        <v>209</v>
      </c>
      <c r="P2327">
        <v>0</v>
      </c>
      <c r="Q2327" s="4">
        <v>10</v>
      </c>
    </row>
    <row r="2328" spans="1:17" x14ac:dyDescent="0.25">
      <c r="A2328">
        <v>358</v>
      </c>
      <c r="B2328" t="s">
        <v>153</v>
      </c>
      <c r="C2328">
        <v>142289</v>
      </c>
      <c r="D2328" t="s">
        <v>5015</v>
      </c>
      <c r="E2328" s="3" t="s">
        <v>4783</v>
      </c>
      <c r="F2328">
        <v>42370</v>
      </c>
      <c r="G2328" t="e">
        <v>#N/A</v>
      </c>
      <c r="H2328" t="s">
        <v>1189</v>
      </c>
      <c r="I2328">
        <v>142289</v>
      </c>
      <c r="J2328">
        <v>120</v>
      </c>
      <c r="K2328">
        <v>120</v>
      </c>
      <c r="L2328" t="e">
        <v>#N/A</v>
      </c>
      <c r="M2328" t="e">
        <v>#N/A</v>
      </c>
      <c r="N2328">
        <v>120</v>
      </c>
      <c r="O2328">
        <v>120</v>
      </c>
      <c r="P2328">
        <v>0</v>
      </c>
      <c r="Q2328" s="4">
        <v>10</v>
      </c>
    </row>
    <row r="2329" spans="1:17" x14ac:dyDescent="0.25">
      <c r="A2329">
        <v>303</v>
      </c>
      <c r="B2329" t="s">
        <v>28</v>
      </c>
      <c r="C2329">
        <v>142295</v>
      </c>
      <c r="D2329" t="s">
        <v>3917</v>
      </c>
      <c r="E2329" s="3" t="s">
        <v>4777</v>
      </c>
      <c r="F2329">
        <v>42248</v>
      </c>
      <c r="G2329" t="e">
        <v>#N/A</v>
      </c>
      <c r="H2329" t="s">
        <v>793</v>
      </c>
      <c r="I2329">
        <v>142295</v>
      </c>
      <c r="J2329">
        <v>8</v>
      </c>
      <c r="K2329">
        <v>8</v>
      </c>
      <c r="L2329" t="e">
        <v>#N/A</v>
      </c>
      <c r="M2329" t="e">
        <v>#N/A</v>
      </c>
      <c r="N2329">
        <v>8</v>
      </c>
      <c r="O2329">
        <v>8</v>
      </c>
      <c r="P2329">
        <v>1.08</v>
      </c>
      <c r="Q2329" s="4">
        <v>11</v>
      </c>
    </row>
    <row r="2330" spans="1:17" x14ac:dyDescent="0.25">
      <c r="A2330">
        <v>896</v>
      </c>
      <c r="B2330" t="s">
        <v>3778</v>
      </c>
      <c r="C2330">
        <v>142302</v>
      </c>
      <c r="D2330" t="s">
        <v>5016</v>
      </c>
      <c r="E2330" s="3" t="s">
        <v>4783</v>
      </c>
      <c r="F2330">
        <v>42248</v>
      </c>
      <c r="G2330" t="e">
        <v>#N/A</v>
      </c>
      <c r="H2330" t="s">
        <v>1596</v>
      </c>
      <c r="I2330">
        <v>142302</v>
      </c>
      <c r="J2330">
        <v>141</v>
      </c>
      <c r="K2330">
        <v>143</v>
      </c>
      <c r="L2330" t="e">
        <v>#N/A</v>
      </c>
      <c r="M2330" t="e">
        <v>#N/A</v>
      </c>
      <c r="N2330">
        <v>141</v>
      </c>
      <c r="O2330">
        <v>143</v>
      </c>
      <c r="P2330">
        <v>0</v>
      </c>
      <c r="Q2330" s="4">
        <v>10</v>
      </c>
    </row>
    <row r="2331" spans="1:17" x14ac:dyDescent="0.25">
      <c r="A2331">
        <v>942</v>
      </c>
      <c r="B2331" t="s">
        <v>51</v>
      </c>
      <c r="C2331">
        <v>142306</v>
      </c>
      <c r="D2331" t="s">
        <v>3786</v>
      </c>
      <c r="E2331" s="3" t="s">
        <v>4777</v>
      </c>
      <c r="F2331">
        <v>42248</v>
      </c>
      <c r="G2331" t="e">
        <v>#N/A</v>
      </c>
      <c r="H2331" t="s">
        <v>489</v>
      </c>
      <c r="I2331">
        <v>142306</v>
      </c>
      <c r="J2331">
        <v>32</v>
      </c>
      <c r="K2331">
        <v>33</v>
      </c>
      <c r="L2331" t="e">
        <v>#N/A</v>
      </c>
      <c r="M2331" t="e">
        <v>#N/A</v>
      </c>
      <c r="N2331">
        <v>32</v>
      </c>
      <c r="O2331">
        <v>33</v>
      </c>
      <c r="P2331">
        <v>1</v>
      </c>
      <c r="Q2331" s="4">
        <v>11</v>
      </c>
    </row>
    <row r="2332" spans="1:17" x14ac:dyDescent="0.25">
      <c r="A2332">
        <v>810</v>
      </c>
      <c r="B2332" t="s">
        <v>4548</v>
      </c>
      <c r="C2332">
        <v>142307</v>
      </c>
      <c r="D2332" t="s">
        <v>4556</v>
      </c>
      <c r="E2332" s="3" t="s">
        <v>4777</v>
      </c>
      <c r="F2332">
        <v>42248</v>
      </c>
      <c r="G2332" t="e">
        <v>#N/A</v>
      </c>
      <c r="H2332" t="s">
        <v>1952</v>
      </c>
      <c r="I2332">
        <v>142307</v>
      </c>
      <c r="J2332" t="e">
        <v>#N/A</v>
      </c>
      <c r="K2332">
        <v>10</v>
      </c>
      <c r="L2332" t="e">
        <v>#N/A</v>
      </c>
      <c r="M2332" t="e">
        <v>#N/A</v>
      </c>
      <c r="N2332">
        <v>0</v>
      </c>
      <c r="O2332">
        <v>10</v>
      </c>
      <c r="P2332">
        <v>1</v>
      </c>
      <c r="Q2332" s="4">
        <v>11</v>
      </c>
    </row>
    <row r="2333" spans="1:17" x14ac:dyDescent="0.25">
      <c r="A2333">
        <v>925</v>
      </c>
      <c r="B2333" t="s">
        <v>93</v>
      </c>
      <c r="C2333">
        <v>142308</v>
      </c>
      <c r="D2333" t="s">
        <v>5017</v>
      </c>
      <c r="E2333" s="3" t="s">
        <v>4783</v>
      </c>
      <c r="F2333">
        <v>42248</v>
      </c>
      <c r="G2333" t="e">
        <v>#N/A</v>
      </c>
      <c r="H2333" t="s">
        <v>1389</v>
      </c>
      <c r="I2333">
        <v>142308</v>
      </c>
      <c r="J2333">
        <v>180</v>
      </c>
      <c r="K2333">
        <v>180</v>
      </c>
      <c r="L2333" t="e">
        <v>#N/A</v>
      </c>
      <c r="M2333" t="e">
        <v>#N/A</v>
      </c>
      <c r="N2333">
        <v>180</v>
      </c>
      <c r="O2333">
        <v>180</v>
      </c>
      <c r="P2333">
        <v>0</v>
      </c>
      <c r="Q2333" s="4">
        <v>10</v>
      </c>
    </row>
    <row r="2334" spans="1:17" x14ac:dyDescent="0.25">
      <c r="A2334">
        <v>925</v>
      </c>
      <c r="B2334" t="s">
        <v>93</v>
      </c>
      <c r="C2334">
        <v>142309</v>
      </c>
      <c r="D2334" t="s">
        <v>5018</v>
      </c>
      <c r="E2334" s="3" t="s">
        <v>4783</v>
      </c>
      <c r="F2334">
        <v>42248</v>
      </c>
      <c r="G2334" t="e">
        <v>#N/A</v>
      </c>
      <c r="H2334" t="s">
        <v>1371</v>
      </c>
      <c r="I2334">
        <v>142309</v>
      </c>
      <c r="J2334">
        <v>110</v>
      </c>
      <c r="K2334">
        <v>110</v>
      </c>
      <c r="L2334" t="e">
        <v>#N/A</v>
      </c>
      <c r="M2334" t="e">
        <v>#N/A</v>
      </c>
      <c r="N2334">
        <v>110</v>
      </c>
      <c r="O2334">
        <v>110</v>
      </c>
      <c r="P2334">
        <v>0</v>
      </c>
      <c r="Q2334" s="4">
        <v>10</v>
      </c>
    </row>
    <row r="2335" spans="1:17" x14ac:dyDescent="0.25">
      <c r="A2335">
        <v>821</v>
      </c>
      <c r="B2335" t="s">
        <v>95</v>
      </c>
      <c r="C2335">
        <v>142310</v>
      </c>
      <c r="D2335" t="s">
        <v>3529</v>
      </c>
      <c r="E2335" s="3" t="s">
        <v>4777</v>
      </c>
      <c r="F2335">
        <v>42248</v>
      </c>
      <c r="G2335" t="e">
        <v>#N/A</v>
      </c>
      <c r="H2335" t="s">
        <v>417</v>
      </c>
      <c r="I2335">
        <v>142310</v>
      </c>
      <c r="J2335">
        <v>20</v>
      </c>
      <c r="K2335">
        <v>16</v>
      </c>
      <c r="L2335" t="e">
        <v>#N/A</v>
      </c>
      <c r="M2335" t="e">
        <v>#N/A</v>
      </c>
      <c r="N2335">
        <v>20</v>
      </c>
      <c r="O2335">
        <v>16</v>
      </c>
      <c r="P2335">
        <v>1.02</v>
      </c>
      <c r="Q2335" s="4">
        <v>11</v>
      </c>
    </row>
    <row r="2336" spans="1:17" x14ac:dyDescent="0.25">
      <c r="A2336">
        <v>373</v>
      </c>
      <c r="B2336" t="s">
        <v>128</v>
      </c>
      <c r="C2336">
        <v>142311</v>
      </c>
      <c r="D2336" t="s">
        <v>5019</v>
      </c>
      <c r="E2336" s="3" t="s">
        <v>4777</v>
      </c>
      <c r="F2336">
        <v>42248</v>
      </c>
      <c r="G2336" t="e">
        <v>#N/A</v>
      </c>
      <c r="H2336" t="s">
        <v>1869</v>
      </c>
      <c r="I2336">
        <v>142311</v>
      </c>
      <c r="J2336" t="e">
        <v>#N/A</v>
      </c>
      <c r="K2336">
        <v>16</v>
      </c>
      <c r="L2336" t="e">
        <v>#N/A</v>
      </c>
      <c r="M2336" t="e">
        <v>#N/A</v>
      </c>
      <c r="N2336">
        <v>0</v>
      </c>
      <c r="O2336">
        <v>16</v>
      </c>
      <c r="P2336">
        <v>1</v>
      </c>
      <c r="Q2336" s="4">
        <v>11</v>
      </c>
    </row>
    <row r="2337" spans="1:17" x14ac:dyDescent="0.25">
      <c r="A2337">
        <v>936</v>
      </c>
      <c r="B2337" t="s">
        <v>145</v>
      </c>
      <c r="C2337">
        <v>142315</v>
      </c>
      <c r="D2337" t="s">
        <v>4220</v>
      </c>
      <c r="E2337" s="3" t="s">
        <v>4777</v>
      </c>
      <c r="F2337">
        <v>42248</v>
      </c>
      <c r="G2337" t="e">
        <v>#N/A</v>
      </c>
      <c r="H2337" t="s">
        <v>1142</v>
      </c>
      <c r="I2337">
        <v>142315</v>
      </c>
      <c r="J2337">
        <v>15</v>
      </c>
      <c r="K2337">
        <v>15</v>
      </c>
      <c r="L2337" t="e">
        <v>#N/A</v>
      </c>
      <c r="M2337" t="e">
        <v>#N/A</v>
      </c>
      <c r="N2337">
        <v>15</v>
      </c>
      <c r="O2337">
        <v>15</v>
      </c>
      <c r="P2337">
        <v>1.06</v>
      </c>
      <c r="Q2337" s="4">
        <v>11</v>
      </c>
    </row>
    <row r="2338" spans="1:17" x14ac:dyDescent="0.25">
      <c r="A2338">
        <v>865</v>
      </c>
      <c r="B2338" t="s">
        <v>166</v>
      </c>
      <c r="C2338">
        <v>142335</v>
      </c>
      <c r="D2338" t="s">
        <v>4385</v>
      </c>
      <c r="E2338" s="3" t="s">
        <v>4680</v>
      </c>
      <c r="F2338">
        <v>42614</v>
      </c>
      <c r="G2338" t="e">
        <v>#N/A</v>
      </c>
      <c r="H2338" t="s">
        <v>2942</v>
      </c>
      <c r="I2338">
        <v>142335</v>
      </c>
      <c r="J2338" t="e">
        <v>#N/A</v>
      </c>
      <c r="K2338" t="e">
        <v>#N/A</v>
      </c>
      <c r="L2338">
        <v>7.5</v>
      </c>
      <c r="M2338">
        <v>10.5</v>
      </c>
      <c r="N2338">
        <v>7.5</v>
      </c>
      <c r="O2338">
        <v>10.5</v>
      </c>
      <c r="P2338">
        <v>1.01</v>
      </c>
      <c r="Q2338" s="4">
        <v>11</v>
      </c>
    </row>
    <row r="2339" spans="1:17" x14ac:dyDescent="0.25">
      <c r="A2339">
        <v>839</v>
      </c>
      <c r="B2339" t="s">
        <v>33</v>
      </c>
      <c r="C2339">
        <v>142354</v>
      </c>
      <c r="D2339" t="s">
        <v>4279</v>
      </c>
      <c r="E2339" s="3" t="s">
        <v>4777</v>
      </c>
      <c r="F2339">
        <v>42278</v>
      </c>
      <c r="G2339" t="e">
        <v>#N/A</v>
      </c>
      <c r="H2339" t="s">
        <v>947</v>
      </c>
      <c r="I2339">
        <v>142354</v>
      </c>
      <c r="J2339">
        <v>12</v>
      </c>
      <c r="K2339">
        <v>12</v>
      </c>
      <c r="L2339" t="e">
        <v>#N/A</v>
      </c>
      <c r="M2339" t="e">
        <v>#N/A</v>
      </c>
      <c r="N2339">
        <v>12</v>
      </c>
      <c r="O2339">
        <v>12</v>
      </c>
      <c r="P2339">
        <v>1</v>
      </c>
      <c r="Q2339" s="4">
        <v>11</v>
      </c>
    </row>
    <row r="2340" spans="1:17" x14ac:dyDescent="0.25">
      <c r="A2340">
        <v>868</v>
      </c>
      <c r="B2340" t="s">
        <v>167</v>
      </c>
      <c r="C2340">
        <v>142357</v>
      </c>
      <c r="D2340" t="s">
        <v>5970</v>
      </c>
      <c r="E2340" s="3" t="s">
        <v>4777</v>
      </c>
      <c r="F2340">
        <v>42278</v>
      </c>
      <c r="G2340" t="e">
        <v>#N/A</v>
      </c>
      <c r="H2340" t="s">
        <v>5971</v>
      </c>
      <c r="I2340">
        <v>142357</v>
      </c>
      <c r="J2340">
        <v>2</v>
      </c>
      <c r="K2340">
        <v>2</v>
      </c>
      <c r="L2340" t="e">
        <v>#N/A</v>
      </c>
      <c r="M2340" t="e">
        <v>#N/A</v>
      </c>
      <c r="N2340">
        <v>2</v>
      </c>
      <c r="O2340">
        <v>2</v>
      </c>
      <c r="P2340">
        <v>1.06</v>
      </c>
      <c r="Q2340" s="4">
        <v>11</v>
      </c>
    </row>
    <row r="2341" spans="1:17" x14ac:dyDescent="0.25">
      <c r="A2341">
        <v>352</v>
      </c>
      <c r="B2341" t="s">
        <v>96</v>
      </c>
      <c r="C2341">
        <v>142360</v>
      </c>
      <c r="D2341" t="s">
        <v>3819</v>
      </c>
      <c r="E2341" s="3" t="s">
        <v>4777</v>
      </c>
      <c r="F2341">
        <v>42614</v>
      </c>
      <c r="G2341" t="e">
        <v>#N/A</v>
      </c>
      <c r="H2341" t="s">
        <v>1906</v>
      </c>
      <c r="I2341">
        <v>142360</v>
      </c>
      <c r="J2341" t="e">
        <v>#N/A</v>
      </c>
      <c r="K2341">
        <v>30</v>
      </c>
      <c r="L2341" t="e">
        <v>#N/A</v>
      </c>
      <c r="M2341" t="e">
        <v>#N/A</v>
      </c>
      <c r="N2341">
        <v>0</v>
      </c>
      <c r="O2341">
        <v>30</v>
      </c>
      <c r="P2341">
        <v>1.01</v>
      </c>
      <c r="Q2341" s="4">
        <v>11</v>
      </c>
    </row>
    <row r="2342" spans="1:17" x14ac:dyDescent="0.25">
      <c r="A2342">
        <v>873</v>
      </c>
      <c r="B2342" t="s">
        <v>43</v>
      </c>
      <c r="C2342">
        <v>142378</v>
      </c>
      <c r="D2342" t="s">
        <v>5020</v>
      </c>
      <c r="E2342" s="3" t="s">
        <v>4856</v>
      </c>
      <c r="F2342">
        <v>42278</v>
      </c>
      <c r="G2342" t="e">
        <v>#N/A</v>
      </c>
      <c r="H2342" t="s">
        <v>1112</v>
      </c>
      <c r="I2342">
        <v>142378</v>
      </c>
      <c r="J2342">
        <v>35</v>
      </c>
      <c r="K2342">
        <v>48</v>
      </c>
      <c r="L2342" t="e">
        <v>#N/A</v>
      </c>
      <c r="M2342" t="e">
        <v>#N/A</v>
      </c>
      <c r="N2342">
        <v>35</v>
      </c>
      <c r="O2342">
        <v>48</v>
      </c>
      <c r="P2342">
        <v>0</v>
      </c>
      <c r="Q2342" s="4">
        <v>10</v>
      </c>
    </row>
    <row r="2343" spans="1:17" x14ac:dyDescent="0.25">
      <c r="A2343">
        <v>936</v>
      </c>
      <c r="B2343" t="s">
        <v>145</v>
      </c>
      <c r="C2343">
        <v>142380</v>
      </c>
      <c r="D2343" t="s">
        <v>4227</v>
      </c>
      <c r="E2343" s="3" t="s">
        <v>4777</v>
      </c>
      <c r="F2343">
        <v>42278</v>
      </c>
      <c r="G2343" t="e">
        <v>#N/A</v>
      </c>
      <c r="H2343" t="s">
        <v>1526</v>
      </c>
      <c r="I2343">
        <v>142380</v>
      </c>
      <c r="J2343">
        <v>14</v>
      </c>
      <c r="K2343">
        <v>13</v>
      </c>
      <c r="L2343" t="e">
        <v>#N/A</v>
      </c>
      <c r="M2343" t="e">
        <v>#N/A</v>
      </c>
      <c r="N2343">
        <v>14</v>
      </c>
      <c r="O2343">
        <v>13</v>
      </c>
      <c r="P2343">
        <v>1.06</v>
      </c>
      <c r="Q2343" s="4">
        <v>11</v>
      </c>
    </row>
    <row r="2344" spans="1:17" x14ac:dyDescent="0.25">
      <c r="A2344">
        <v>938</v>
      </c>
      <c r="B2344" t="s">
        <v>162</v>
      </c>
      <c r="C2344">
        <v>142381</v>
      </c>
      <c r="D2344" t="s">
        <v>4247</v>
      </c>
      <c r="E2344" s="3" t="s">
        <v>4777</v>
      </c>
      <c r="F2344">
        <v>42278</v>
      </c>
      <c r="G2344" t="e">
        <v>#N/A</v>
      </c>
      <c r="H2344" t="s">
        <v>1123</v>
      </c>
      <c r="I2344">
        <v>142381</v>
      </c>
      <c r="J2344">
        <v>14</v>
      </c>
      <c r="K2344">
        <v>15</v>
      </c>
      <c r="L2344" t="e">
        <v>#N/A</v>
      </c>
      <c r="M2344" t="e">
        <v>#N/A</v>
      </c>
      <c r="N2344">
        <v>14</v>
      </c>
      <c r="O2344">
        <v>15</v>
      </c>
      <c r="P2344">
        <v>1</v>
      </c>
      <c r="Q2344" s="4">
        <v>11</v>
      </c>
    </row>
    <row r="2345" spans="1:17" x14ac:dyDescent="0.25">
      <c r="A2345">
        <v>336</v>
      </c>
      <c r="B2345" t="s">
        <v>170</v>
      </c>
      <c r="C2345">
        <v>142383</v>
      </c>
      <c r="D2345" t="s">
        <v>5021</v>
      </c>
      <c r="E2345" s="3" t="s">
        <v>4783</v>
      </c>
      <c r="F2345">
        <v>42339</v>
      </c>
      <c r="G2345" t="e">
        <v>#N/A</v>
      </c>
      <c r="H2345" t="s">
        <v>1751</v>
      </c>
      <c r="I2345">
        <v>142383</v>
      </c>
      <c r="J2345">
        <v>192</v>
      </c>
      <c r="K2345">
        <v>210</v>
      </c>
      <c r="L2345" t="e">
        <v>#N/A</v>
      </c>
      <c r="M2345" t="e">
        <v>#N/A</v>
      </c>
      <c r="N2345">
        <v>192</v>
      </c>
      <c r="O2345">
        <v>210</v>
      </c>
      <c r="P2345">
        <v>0</v>
      </c>
      <c r="Q2345" s="4">
        <v>10</v>
      </c>
    </row>
    <row r="2346" spans="1:17" x14ac:dyDescent="0.25">
      <c r="A2346">
        <v>822</v>
      </c>
      <c r="B2346" t="s">
        <v>3470</v>
      </c>
      <c r="C2346">
        <v>142387</v>
      </c>
      <c r="D2346" t="s">
        <v>3472</v>
      </c>
      <c r="E2346" s="3" t="s">
        <v>4700</v>
      </c>
      <c r="F2346">
        <v>42309</v>
      </c>
      <c r="G2346" t="e">
        <v>#N/A</v>
      </c>
      <c r="H2346" t="s">
        <v>853</v>
      </c>
      <c r="I2346">
        <v>142387</v>
      </c>
      <c r="J2346">
        <v>20</v>
      </c>
      <c r="K2346">
        <v>20</v>
      </c>
      <c r="L2346" t="e">
        <v>#N/A</v>
      </c>
      <c r="M2346" t="e">
        <v>#N/A</v>
      </c>
      <c r="N2346">
        <v>20</v>
      </c>
      <c r="O2346">
        <v>20</v>
      </c>
      <c r="P2346">
        <v>1.02</v>
      </c>
      <c r="Q2346" s="4">
        <v>11</v>
      </c>
    </row>
    <row r="2347" spans="1:17" x14ac:dyDescent="0.25">
      <c r="A2347">
        <v>878</v>
      </c>
      <c r="B2347" t="s">
        <v>55</v>
      </c>
      <c r="C2347">
        <v>142390</v>
      </c>
      <c r="D2347" t="s">
        <v>3749</v>
      </c>
      <c r="E2347" s="3" t="s">
        <v>4700</v>
      </c>
      <c r="F2347">
        <v>42401</v>
      </c>
      <c r="G2347" t="e">
        <v>#N/A</v>
      </c>
      <c r="H2347" t="s">
        <v>1750</v>
      </c>
      <c r="I2347">
        <v>142390</v>
      </c>
      <c r="J2347">
        <v>8</v>
      </c>
      <c r="K2347">
        <v>8</v>
      </c>
      <c r="L2347" t="e">
        <v>#N/A</v>
      </c>
      <c r="M2347" t="e">
        <v>#N/A</v>
      </c>
      <c r="N2347">
        <v>8</v>
      </c>
      <c r="O2347">
        <v>8</v>
      </c>
      <c r="P2347">
        <v>1</v>
      </c>
      <c r="Q2347" s="4">
        <v>11</v>
      </c>
    </row>
    <row r="2348" spans="1:17" x14ac:dyDescent="0.25">
      <c r="A2348">
        <v>887</v>
      </c>
      <c r="B2348" t="s">
        <v>97</v>
      </c>
      <c r="C2348">
        <v>142393</v>
      </c>
      <c r="D2348" t="s">
        <v>4168</v>
      </c>
      <c r="E2348" s="3" t="s">
        <v>4700</v>
      </c>
      <c r="F2348">
        <v>42401</v>
      </c>
      <c r="G2348" t="e">
        <v>#N/A</v>
      </c>
      <c r="H2348" t="s">
        <v>1685</v>
      </c>
      <c r="I2348">
        <v>142393</v>
      </c>
      <c r="J2348">
        <v>8</v>
      </c>
      <c r="K2348">
        <v>8</v>
      </c>
      <c r="L2348" t="e">
        <v>#N/A</v>
      </c>
      <c r="M2348" t="e">
        <v>#N/A</v>
      </c>
      <c r="N2348">
        <v>8</v>
      </c>
      <c r="O2348">
        <v>8</v>
      </c>
      <c r="P2348">
        <v>1</v>
      </c>
      <c r="Q2348" s="4">
        <v>11</v>
      </c>
    </row>
    <row r="2349" spans="1:17" x14ac:dyDescent="0.25">
      <c r="A2349">
        <v>830</v>
      </c>
      <c r="B2349" t="s">
        <v>54</v>
      </c>
      <c r="C2349">
        <v>142405</v>
      </c>
      <c r="D2349" t="s">
        <v>5972</v>
      </c>
      <c r="E2349" s="3" t="s">
        <v>4700</v>
      </c>
      <c r="F2349">
        <v>42614</v>
      </c>
      <c r="G2349" t="e">
        <v>#N/A</v>
      </c>
      <c r="H2349" t="s">
        <v>5973</v>
      </c>
      <c r="I2349">
        <v>142405</v>
      </c>
      <c r="J2349">
        <v>1</v>
      </c>
      <c r="K2349">
        <v>1</v>
      </c>
      <c r="L2349" t="e">
        <v>#N/A</v>
      </c>
      <c r="M2349" t="e">
        <v>#N/A</v>
      </c>
      <c r="N2349">
        <v>1</v>
      </c>
      <c r="O2349">
        <v>1</v>
      </c>
      <c r="P2349">
        <v>1</v>
      </c>
      <c r="Q2349" s="4">
        <v>11</v>
      </c>
    </row>
    <row r="2350" spans="1:17" x14ac:dyDescent="0.25">
      <c r="A2350">
        <v>382</v>
      </c>
      <c r="B2350" t="s">
        <v>85</v>
      </c>
      <c r="C2350">
        <v>142420</v>
      </c>
      <c r="D2350" t="s">
        <v>5022</v>
      </c>
      <c r="E2350" s="3" t="s">
        <v>4783</v>
      </c>
      <c r="F2350">
        <v>42614</v>
      </c>
      <c r="G2350" t="e">
        <v>#N/A</v>
      </c>
      <c r="H2350" t="s">
        <v>430</v>
      </c>
      <c r="I2350">
        <v>142420</v>
      </c>
      <c r="J2350">
        <v>124</v>
      </c>
      <c r="K2350">
        <v>124</v>
      </c>
      <c r="L2350" t="e">
        <v>#N/A</v>
      </c>
      <c r="M2350" t="e">
        <v>#N/A</v>
      </c>
      <c r="N2350">
        <v>124</v>
      </c>
      <c r="O2350">
        <v>124</v>
      </c>
      <c r="P2350">
        <v>0</v>
      </c>
      <c r="Q2350" s="4">
        <v>10</v>
      </c>
    </row>
    <row r="2351" spans="1:17" x14ac:dyDescent="0.25">
      <c r="A2351">
        <v>895</v>
      </c>
      <c r="B2351" t="s">
        <v>46</v>
      </c>
      <c r="C2351">
        <v>142441</v>
      </c>
      <c r="D2351" t="s">
        <v>3775</v>
      </c>
      <c r="E2351" s="3" t="s">
        <v>4777</v>
      </c>
      <c r="F2351">
        <v>42339</v>
      </c>
      <c r="G2351" t="e">
        <v>#N/A</v>
      </c>
      <c r="H2351" t="s">
        <v>1312</v>
      </c>
      <c r="I2351">
        <v>142441</v>
      </c>
      <c r="J2351">
        <v>12</v>
      </c>
      <c r="K2351">
        <v>12</v>
      </c>
      <c r="L2351" t="e">
        <v>#N/A</v>
      </c>
      <c r="M2351" t="e">
        <v>#N/A</v>
      </c>
      <c r="N2351">
        <v>12</v>
      </c>
      <c r="O2351">
        <v>12</v>
      </c>
      <c r="P2351">
        <v>1</v>
      </c>
      <c r="Q2351" s="4">
        <v>11</v>
      </c>
    </row>
    <row r="2352" spans="1:17" x14ac:dyDescent="0.25">
      <c r="A2352">
        <v>806</v>
      </c>
      <c r="B2352" t="s">
        <v>99</v>
      </c>
      <c r="C2352">
        <v>142487</v>
      </c>
      <c r="D2352" t="s">
        <v>5023</v>
      </c>
      <c r="E2352" s="3" t="s">
        <v>4856</v>
      </c>
      <c r="F2352">
        <v>42461</v>
      </c>
      <c r="G2352" t="e">
        <v>#N/A</v>
      </c>
      <c r="H2352" t="s">
        <v>1258</v>
      </c>
      <c r="I2352">
        <v>142487</v>
      </c>
      <c r="J2352">
        <v>105</v>
      </c>
      <c r="K2352">
        <v>105</v>
      </c>
      <c r="L2352" t="e">
        <v>#N/A</v>
      </c>
      <c r="M2352" t="e">
        <v>#N/A</v>
      </c>
      <c r="N2352">
        <v>105</v>
      </c>
      <c r="O2352">
        <v>105</v>
      </c>
      <c r="P2352">
        <v>0</v>
      </c>
      <c r="Q2352" s="4">
        <v>10</v>
      </c>
    </row>
    <row r="2353" spans="1:17" x14ac:dyDescent="0.25">
      <c r="A2353">
        <v>806</v>
      </c>
      <c r="B2353" t="s">
        <v>99</v>
      </c>
      <c r="C2353">
        <v>142502</v>
      </c>
      <c r="D2353" t="s">
        <v>5024</v>
      </c>
      <c r="E2353" s="3" t="s">
        <v>4856</v>
      </c>
      <c r="F2353">
        <v>42461</v>
      </c>
      <c r="G2353" t="e">
        <v>#N/A</v>
      </c>
      <c r="H2353" t="s">
        <v>1256</v>
      </c>
      <c r="I2353">
        <v>142502</v>
      </c>
      <c r="J2353">
        <v>0</v>
      </c>
      <c r="K2353">
        <v>0</v>
      </c>
      <c r="L2353" t="e">
        <v>#N/A</v>
      </c>
      <c r="M2353" t="e">
        <v>#N/A</v>
      </c>
      <c r="N2353">
        <v>0</v>
      </c>
      <c r="O2353">
        <v>0</v>
      </c>
      <c r="P2353">
        <v>0</v>
      </c>
      <c r="Q2353" s="4">
        <v>10</v>
      </c>
    </row>
    <row r="2354" spans="1:17" x14ac:dyDescent="0.25">
      <c r="A2354">
        <v>356</v>
      </c>
      <c r="B2354" t="s">
        <v>140</v>
      </c>
      <c r="C2354">
        <v>142509</v>
      </c>
      <c r="D2354" t="s">
        <v>3863</v>
      </c>
      <c r="E2354" s="3" t="s">
        <v>4777</v>
      </c>
      <c r="F2354">
        <v>42401</v>
      </c>
      <c r="G2354" t="e">
        <v>#N/A</v>
      </c>
      <c r="H2354" t="s">
        <v>1548</v>
      </c>
      <c r="I2354">
        <v>142509</v>
      </c>
      <c r="J2354">
        <v>22</v>
      </c>
      <c r="K2354">
        <v>26</v>
      </c>
      <c r="L2354" t="e">
        <v>#N/A</v>
      </c>
      <c r="M2354" t="e">
        <v>#N/A</v>
      </c>
      <c r="N2354">
        <v>22</v>
      </c>
      <c r="O2354">
        <v>26</v>
      </c>
      <c r="P2354">
        <v>1.01</v>
      </c>
      <c r="Q2354" s="4">
        <v>11</v>
      </c>
    </row>
    <row r="2355" spans="1:17" x14ac:dyDescent="0.25">
      <c r="A2355">
        <v>925</v>
      </c>
      <c r="B2355" t="s">
        <v>93</v>
      </c>
      <c r="C2355">
        <v>142510</v>
      </c>
      <c r="D2355" t="s">
        <v>3971</v>
      </c>
      <c r="E2355" s="3" t="s">
        <v>4783</v>
      </c>
      <c r="F2355">
        <v>42583</v>
      </c>
      <c r="G2355" t="e">
        <v>#N/A</v>
      </c>
      <c r="H2355" t="s">
        <v>1800</v>
      </c>
      <c r="I2355">
        <v>142510</v>
      </c>
      <c r="J2355">
        <v>76</v>
      </c>
      <c r="K2355">
        <v>85</v>
      </c>
      <c r="L2355" t="e">
        <v>#N/A</v>
      </c>
      <c r="M2355" t="e">
        <v>#N/A</v>
      </c>
      <c r="N2355">
        <v>76</v>
      </c>
      <c r="O2355">
        <v>85</v>
      </c>
      <c r="P2355">
        <v>0</v>
      </c>
      <c r="Q2355" s="4">
        <v>10</v>
      </c>
    </row>
    <row r="2356" spans="1:17" x14ac:dyDescent="0.25">
      <c r="A2356">
        <v>806</v>
      </c>
      <c r="B2356" t="s">
        <v>99</v>
      </c>
      <c r="C2356">
        <v>142511</v>
      </c>
      <c r="D2356" t="s">
        <v>5025</v>
      </c>
      <c r="E2356" s="3" t="s">
        <v>4856</v>
      </c>
      <c r="F2356">
        <v>42461</v>
      </c>
      <c r="G2356" t="e">
        <v>#N/A</v>
      </c>
      <c r="H2356" t="s">
        <v>1257</v>
      </c>
      <c r="I2356">
        <v>142511</v>
      </c>
      <c r="J2356">
        <v>22</v>
      </c>
      <c r="K2356">
        <v>22</v>
      </c>
      <c r="L2356" t="e">
        <v>#N/A</v>
      </c>
      <c r="M2356" t="e">
        <v>#N/A</v>
      </c>
      <c r="N2356">
        <v>22</v>
      </c>
      <c r="O2356">
        <v>22</v>
      </c>
      <c r="P2356">
        <v>0</v>
      </c>
      <c r="Q2356" s="4">
        <v>10</v>
      </c>
    </row>
    <row r="2357" spans="1:17" x14ac:dyDescent="0.25">
      <c r="A2357">
        <v>886</v>
      </c>
      <c r="B2357" t="s">
        <v>82</v>
      </c>
      <c r="C2357">
        <v>142517</v>
      </c>
      <c r="D2357" t="s">
        <v>4121</v>
      </c>
      <c r="E2357" s="3" t="s">
        <v>4700</v>
      </c>
      <c r="F2357">
        <v>42979</v>
      </c>
      <c r="G2357" t="e">
        <v>#N/A</v>
      </c>
      <c r="H2357" t="s">
        <v>1883</v>
      </c>
      <c r="I2357">
        <v>142517</v>
      </c>
      <c r="J2357">
        <v>14</v>
      </c>
      <c r="K2357">
        <v>14</v>
      </c>
      <c r="L2357" t="e">
        <v>#N/A</v>
      </c>
      <c r="M2357" t="e">
        <v>#N/A</v>
      </c>
      <c r="N2357">
        <v>14</v>
      </c>
      <c r="O2357">
        <v>14</v>
      </c>
      <c r="P2357">
        <v>1.04</v>
      </c>
      <c r="Q2357" s="4">
        <v>11</v>
      </c>
    </row>
    <row r="2358" spans="1:17" x14ac:dyDescent="0.25">
      <c r="A2358">
        <v>866</v>
      </c>
      <c r="B2358" t="s">
        <v>147</v>
      </c>
      <c r="C2358">
        <v>142539</v>
      </c>
      <c r="D2358" t="s">
        <v>4363</v>
      </c>
      <c r="E2358" s="3" t="s">
        <v>4700</v>
      </c>
      <c r="F2358">
        <v>42461</v>
      </c>
      <c r="G2358" t="e">
        <v>#N/A</v>
      </c>
      <c r="H2358" t="s">
        <v>1290</v>
      </c>
      <c r="I2358">
        <v>142539</v>
      </c>
      <c r="J2358">
        <v>10</v>
      </c>
      <c r="K2358">
        <v>10</v>
      </c>
      <c r="L2358" t="e">
        <v>#N/A</v>
      </c>
      <c r="M2358" t="e">
        <v>#N/A</v>
      </c>
      <c r="N2358">
        <v>10</v>
      </c>
      <c r="O2358">
        <v>10</v>
      </c>
      <c r="P2358">
        <v>1.01</v>
      </c>
      <c r="Q2358" s="4">
        <v>11</v>
      </c>
    </row>
    <row r="2359" spans="1:17" x14ac:dyDescent="0.25">
      <c r="A2359">
        <v>878</v>
      </c>
      <c r="B2359" t="s">
        <v>55</v>
      </c>
      <c r="C2359">
        <v>142540</v>
      </c>
      <c r="D2359" t="s">
        <v>5974</v>
      </c>
      <c r="E2359" s="3" t="s">
        <v>4700</v>
      </c>
      <c r="F2359">
        <v>42430</v>
      </c>
      <c r="G2359" t="e">
        <v>#N/A</v>
      </c>
      <c r="H2359" t="s">
        <v>5975</v>
      </c>
      <c r="I2359">
        <v>142540</v>
      </c>
      <c r="J2359" t="e">
        <v>#N/A</v>
      </c>
      <c r="K2359">
        <v>1</v>
      </c>
      <c r="L2359" t="e">
        <v>#N/A</v>
      </c>
      <c r="M2359" t="e">
        <v>#N/A</v>
      </c>
      <c r="N2359">
        <v>0</v>
      </c>
      <c r="O2359">
        <v>1</v>
      </c>
      <c r="P2359">
        <v>1</v>
      </c>
      <c r="Q2359" s="4">
        <v>11</v>
      </c>
    </row>
    <row r="2360" spans="1:17" x14ac:dyDescent="0.25">
      <c r="A2360">
        <v>373</v>
      </c>
      <c r="B2360" t="s">
        <v>128</v>
      </c>
      <c r="C2360">
        <v>142542</v>
      </c>
      <c r="D2360" t="s">
        <v>4594</v>
      </c>
      <c r="E2360" s="3" t="s">
        <v>4777</v>
      </c>
      <c r="F2360">
        <v>42401</v>
      </c>
      <c r="G2360" t="e">
        <v>#N/A</v>
      </c>
      <c r="H2360" t="s">
        <v>311</v>
      </c>
      <c r="I2360">
        <v>142542</v>
      </c>
      <c r="J2360">
        <v>8</v>
      </c>
      <c r="K2360">
        <v>8</v>
      </c>
      <c r="L2360" t="e">
        <v>#N/A</v>
      </c>
      <c r="M2360" t="e">
        <v>#N/A</v>
      </c>
      <c r="N2360">
        <v>8</v>
      </c>
      <c r="O2360">
        <v>8</v>
      </c>
      <c r="P2360">
        <v>1</v>
      </c>
      <c r="Q2360" s="4">
        <v>11</v>
      </c>
    </row>
    <row r="2361" spans="1:17" x14ac:dyDescent="0.25">
      <c r="A2361">
        <v>887</v>
      </c>
      <c r="B2361" t="s">
        <v>97</v>
      </c>
      <c r="C2361">
        <v>142555</v>
      </c>
      <c r="D2361" t="s">
        <v>5026</v>
      </c>
      <c r="E2361" s="3" t="s">
        <v>4783</v>
      </c>
      <c r="F2361">
        <v>42370</v>
      </c>
      <c r="G2361" t="e">
        <v>#N/A</v>
      </c>
      <c r="H2361" t="s">
        <v>1261</v>
      </c>
      <c r="I2361">
        <v>142555</v>
      </c>
      <c r="J2361">
        <v>162</v>
      </c>
      <c r="K2361">
        <v>174</v>
      </c>
      <c r="L2361" t="e">
        <v>#N/A</v>
      </c>
      <c r="M2361" t="e">
        <v>#N/A</v>
      </c>
      <c r="N2361">
        <v>162</v>
      </c>
      <c r="O2361">
        <v>174</v>
      </c>
      <c r="P2361">
        <v>0</v>
      </c>
      <c r="Q2361" s="4">
        <v>10</v>
      </c>
    </row>
    <row r="2362" spans="1:17" x14ac:dyDescent="0.25">
      <c r="A2362">
        <v>873</v>
      </c>
      <c r="B2362" t="s">
        <v>43</v>
      </c>
      <c r="C2362">
        <v>142557</v>
      </c>
      <c r="D2362" t="s">
        <v>5027</v>
      </c>
      <c r="E2362" s="3" t="s">
        <v>4783</v>
      </c>
      <c r="F2362">
        <v>42370</v>
      </c>
      <c r="G2362" t="e">
        <v>#N/A</v>
      </c>
      <c r="H2362" t="s">
        <v>1349</v>
      </c>
      <c r="I2362">
        <v>142557</v>
      </c>
      <c r="J2362">
        <v>210</v>
      </c>
      <c r="K2362">
        <v>210</v>
      </c>
      <c r="L2362" t="e">
        <v>#N/A</v>
      </c>
      <c r="M2362" t="e">
        <v>#N/A</v>
      </c>
      <c r="N2362">
        <v>210</v>
      </c>
      <c r="O2362">
        <v>210</v>
      </c>
      <c r="P2362">
        <v>0</v>
      </c>
      <c r="Q2362" s="4">
        <v>10</v>
      </c>
    </row>
    <row r="2363" spans="1:17" x14ac:dyDescent="0.25">
      <c r="A2363">
        <v>304</v>
      </c>
      <c r="B2363" t="s">
        <v>36</v>
      </c>
      <c r="C2363">
        <v>142560</v>
      </c>
      <c r="D2363" t="s">
        <v>5976</v>
      </c>
      <c r="E2363" s="3" t="s">
        <v>4777</v>
      </c>
      <c r="F2363">
        <v>42370</v>
      </c>
      <c r="G2363" t="e">
        <v>#N/A</v>
      </c>
      <c r="H2363" t="s">
        <v>5977</v>
      </c>
      <c r="I2363">
        <v>142560</v>
      </c>
      <c r="J2363">
        <v>6</v>
      </c>
      <c r="K2363">
        <v>6</v>
      </c>
      <c r="L2363" t="e">
        <v>#N/A</v>
      </c>
      <c r="M2363" t="e">
        <v>#N/A</v>
      </c>
      <c r="N2363">
        <v>6</v>
      </c>
      <c r="O2363">
        <v>6</v>
      </c>
      <c r="P2363">
        <v>1.1399999999999999</v>
      </c>
      <c r="Q2363" s="4">
        <v>11</v>
      </c>
    </row>
    <row r="2364" spans="1:17" x14ac:dyDescent="0.25">
      <c r="A2364">
        <v>801</v>
      </c>
      <c r="B2364" t="s">
        <v>4282</v>
      </c>
      <c r="C2364">
        <v>142569</v>
      </c>
      <c r="D2364" t="s">
        <v>5028</v>
      </c>
      <c r="E2364" s="3" t="s">
        <v>4822</v>
      </c>
      <c r="F2364">
        <v>42614</v>
      </c>
      <c r="G2364" t="e">
        <v>#N/A</v>
      </c>
      <c r="H2364" t="s">
        <v>1335</v>
      </c>
      <c r="I2364">
        <v>142569</v>
      </c>
      <c r="J2364">
        <v>107</v>
      </c>
      <c r="K2364">
        <v>107</v>
      </c>
      <c r="L2364" t="e">
        <v>#N/A</v>
      </c>
      <c r="M2364" t="e">
        <v>#N/A</v>
      </c>
      <c r="N2364">
        <v>107</v>
      </c>
      <c r="O2364">
        <v>107</v>
      </c>
      <c r="P2364">
        <v>0</v>
      </c>
      <c r="Q2364" s="4">
        <v>10</v>
      </c>
    </row>
    <row r="2365" spans="1:17" x14ac:dyDescent="0.25">
      <c r="A2365">
        <v>330</v>
      </c>
      <c r="B2365" t="s">
        <v>29</v>
      </c>
      <c r="C2365">
        <v>142570</v>
      </c>
      <c r="D2365" t="s">
        <v>4421</v>
      </c>
      <c r="E2365" s="3" t="s">
        <v>4700</v>
      </c>
      <c r="F2365">
        <v>42461</v>
      </c>
      <c r="G2365" t="e">
        <v>#N/A</v>
      </c>
      <c r="H2365" t="s">
        <v>788</v>
      </c>
      <c r="I2365">
        <v>142570</v>
      </c>
      <c r="J2365">
        <v>16</v>
      </c>
      <c r="K2365">
        <v>24</v>
      </c>
      <c r="L2365" t="e">
        <v>#N/A</v>
      </c>
      <c r="M2365" t="e">
        <v>#N/A</v>
      </c>
      <c r="N2365">
        <v>16</v>
      </c>
      <c r="O2365">
        <v>24</v>
      </c>
      <c r="P2365">
        <v>1</v>
      </c>
      <c r="Q2365" s="4">
        <v>11</v>
      </c>
    </row>
    <row r="2366" spans="1:17" x14ac:dyDescent="0.25">
      <c r="A2366">
        <v>867</v>
      </c>
      <c r="B2366" t="s">
        <v>34</v>
      </c>
      <c r="C2366">
        <v>142577</v>
      </c>
      <c r="D2366" t="s">
        <v>5978</v>
      </c>
      <c r="E2366" s="3" t="s">
        <v>4700</v>
      </c>
      <c r="F2366">
        <v>42461</v>
      </c>
      <c r="G2366" t="e">
        <v>#N/A</v>
      </c>
      <c r="H2366" t="s">
        <v>5979</v>
      </c>
      <c r="I2366">
        <v>142577</v>
      </c>
      <c r="J2366">
        <v>3</v>
      </c>
      <c r="K2366">
        <v>3</v>
      </c>
      <c r="L2366" t="e">
        <v>#N/A</v>
      </c>
      <c r="M2366" t="e">
        <v>#N/A</v>
      </c>
      <c r="N2366">
        <v>3</v>
      </c>
      <c r="O2366">
        <v>3</v>
      </c>
      <c r="P2366">
        <v>1.06</v>
      </c>
      <c r="Q2366" s="4">
        <v>11</v>
      </c>
    </row>
    <row r="2367" spans="1:17" x14ac:dyDescent="0.25">
      <c r="A2367">
        <v>380</v>
      </c>
      <c r="B2367" t="s">
        <v>35</v>
      </c>
      <c r="C2367">
        <v>142582</v>
      </c>
      <c r="D2367" t="s">
        <v>4528</v>
      </c>
      <c r="E2367" s="3" t="s">
        <v>4700</v>
      </c>
      <c r="F2367">
        <v>42461</v>
      </c>
      <c r="G2367" t="e">
        <v>#N/A</v>
      </c>
      <c r="H2367" t="s">
        <v>782</v>
      </c>
      <c r="I2367">
        <v>142582</v>
      </c>
      <c r="J2367">
        <v>6</v>
      </c>
      <c r="K2367">
        <v>6</v>
      </c>
      <c r="L2367" t="e">
        <v>#N/A</v>
      </c>
      <c r="M2367" t="e">
        <v>#N/A</v>
      </c>
      <c r="N2367">
        <v>6</v>
      </c>
      <c r="O2367">
        <v>6</v>
      </c>
      <c r="P2367">
        <v>1</v>
      </c>
      <c r="Q2367" s="4">
        <v>11</v>
      </c>
    </row>
    <row r="2368" spans="1:17" x14ac:dyDescent="0.25">
      <c r="A2368">
        <v>305</v>
      </c>
      <c r="B2368" t="s">
        <v>39</v>
      </c>
      <c r="C2368">
        <v>142584</v>
      </c>
      <c r="D2368" t="s">
        <v>3934</v>
      </c>
      <c r="E2368" s="3" t="s">
        <v>4777</v>
      </c>
      <c r="F2368">
        <v>42401</v>
      </c>
      <c r="G2368" t="e">
        <v>#N/A</v>
      </c>
      <c r="H2368" t="s">
        <v>402</v>
      </c>
      <c r="I2368">
        <v>142584</v>
      </c>
      <c r="J2368">
        <v>20</v>
      </c>
      <c r="K2368">
        <v>20</v>
      </c>
      <c r="L2368" t="e">
        <v>#N/A</v>
      </c>
      <c r="M2368" t="e">
        <v>#N/A</v>
      </c>
      <c r="N2368">
        <v>20</v>
      </c>
      <c r="O2368">
        <v>20</v>
      </c>
      <c r="P2368">
        <v>1.08</v>
      </c>
      <c r="Q2368" s="4">
        <v>11</v>
      </c>
    </row>
    <row r="2369" spans="1:17" x14ac:dyDescent="0.25">
      <c r="A2369">
        <v>380</v>
      </c>
      <c r="B2369" t="s">
        <v>35</v>
      </c>
      <c r="C2369">
        <v>142590</v>
      </c>
      <c r="D2369" t="s">
        <v>5980</v>
      </c>
      <c r="E2369" s="3" t="s">
        <v>4777</v>
      </c>
      <c r="F2369">
        <v>42401</v>
      </c>
      <c r="G2369" t="e">
        <v>#N/A</v>
      </c>
      <c r="H2369" t="s">
        <v>5981</v>
      </c>
      <c r="I2369">
        <v>142590</v>
      </c>
      <c r="J2369" t="e">
        <v>#N/A</v>
      </c>
      <c r="K2369">
        <v>1</v>
      </c>
      <c r="L2369" t="e">
        <v>#N/A</v>
      </c>
      <c r="M2369" t="e">
        <v>#N/A</v>
      </c>
      <c r="N2369">
        <v>0</v>
      </c>
      <c r="O2369">
        <v>1</v>
      </c>
      <c r="P2369">
        <v>1</v>
      </c>
      <c r="Q2369" s="4">
        <v>11</v>
      </c>
    </row>
    <row r="2370" spans="1:17" x14ac:dyDescent="0.25">
      <c r="A2370">
        <v>335</v>
      </c>
      <c r="B2370" t="s">
        <v>155</v>
      </c>
      <c r="C2370">
        <v>142594</v>
      </c>
      <c r="D2370" t="s">
        <v>4482</v>
      </c>
      <c r="E2370" s="3" t="s">
        <v>4777</v>
      </c>
      <c r="F2370">
        <v>42401</v>
      </c>
      <c r="G2370" t="e">
        <v>#N/A</v>
      </c>
      <c r="H2370" t="s">
        <v>1203</v>
      </c>
      <c r="I2370">
        <v>142594</v>
      </c>
      <c r="J2370">
        <v>10</v>
      </c>
      <c r="K2370">
        <v>3</v>
      </c>
      <c r="L2370" t="e">
        <v>#N/A</v>
      </c>
      <c r="M2370" t="e">
        <v>#N/A</v>
      </c>
      <c r="N2370">
        <v>10</v>
      </c>
      <c r="O2370">
        <v>3</v>
      </c>
      <c r="P2370">
        <v>1</v>
      </c>
      <c r="Q2370" s="4">
        <v>11</v>
      </c>
    </row>
    <row r="2371" spans="1:17" x14ac:dyDescent="0.25">
      <c r="A2371">
        <v>871</v>
      </c>
      <c r="B2371" t="s">
        <v>130</v>
      </c>
      <c r="C2371">
        <v>142607</v>
      </c>
      <c r="D2371" t="s">
        <v>5029</v>
      </c>
      <c r="E2371" s="3" t="s">
        <v>4856</v>
      </c>
      <c r="F2371">
        <v>42383</v>
      </c>
      <c r="G2371" t="e">
        <v>#N/A</v>
      </c>
      <c r="H2371" t="s">
        <v>761</v>
      </c>
      <c r="I2371">
        <v>142607</v>
      </c>
      <c r="J2371">
        <v>170</v>
      </c>
      <c r="K2371">
        <v>170</v>
      </c>
      <c r="L2371" t="e">
        <v>#N/A</v>
      </c>
      <c r="M2371" t="e">
        <v>#N/A</v>
      </c>
      <c r="N2371">
        <v>170</v>
      </c>
      <c r="O2371">
        <v>170</v>
      </c>
      <c r="P2371">
        <v>0</v>
      </c>
      <c r="Q2371" s="4">
        <v>10</v>
      </c>
    </row>
    <row r="2372" spans="1:17" x14ac:dyDescent="0.25">
      <c r="A2372">
        <v>881</v>
      </c>
      <c r="B2372" t="s">
        <v>63</v>
      </c>
      <c r="C2372">
        <v>142612</v>
      </c>
      <c r="D2372" t="s">
        <v>5030</v>
      </c>
      <c r="E2372" s="3" t="s">
        <v>4820</v>
      </c>
      <c r="F2372">
        <v>42461</v>
      </c>
      <c r="G2372" t="e">
        <v>#N/A</v>
      </c>
      <c r="H2372" t="s">
        <v>1230</v>
      </c>
      <c r="I2372">
        <v>142612</v>
      </c>
      <c r="J2372">
        <v>100</v>
      </c>
      <c r="K2372">
        <v>100</v>
      </c>
      <c r="L2372" t="e">
        <v>#N/A</v>
      </c>
      <c r="M2372" t="e">
        <v>#N/A</v>
      </c>
      <c r="N2372">
        <v>100</v>
      </c>
      <c r="O2372">
        <v>100</v>
      </c>
      <c r="P2372">
        <v>0</v>
      </c>
      <c r="Q2372" s="4">
        <v>10</v>
      </c>
    </row>
    <row r="2373" spans="1:17" x14ac:dyDescent="0.25">
      <c r="A2373">
        <v>383</v>
      </c>
      <c r="B2373" t="s">
        <v>89</v>
      </c>
      <c r="C2373">
        <v>142630</v>
      </c>
      <c r="D2373" t="s">
        <v>5031</v>
      </c>
      <c r="E2373" s="3" t="s">
        <v>4820</v>
      </c>
      <c r="F2373">
        <v>42614</v>
      </c>
      <c r="G2373" t="e">
        <v>#N/A</v>
      </c>
      <c r="H2373" t="s">
        <v>1362</v>
      </c>
      <c r="I2373">
        <v>142630</v>
      </c>
      <c r="J2373">
        <v>340</v>
      </c>
      <c r="K2373">
        <v>340</v>
      </c>
      <c r="L2373" t="e">
        <v>#N/A</v>
      </c>
      <c r="M2373" t="e">
        <v>#N/A</v>
      </c>
      <c r="N2373">
        <v>340</v>
      </c>
      <c r="O2373">
        <v>340</v>
      </c>
      <c r="P2373">
        <v>0</v>
      </c>
      <c r="Q2373" s="4">
        <v>10</v>
      </c>
    </row>
    <row r="2374" spans="1:17" x14ac:dyDescent="0.25">
      <c r="A2374">
        <v>373</v>
      </c>
      <c r="B2374" t="s">
        <v>128</v>
      </c>
      <c r="C2374">
        <v>142663</v>
      </c>
      <c r="D2374" t="s">
        <v>4598</v>
      </c>
      <c r="E2374" s="3" t="s">
        <v>4777</v>
      </c>
      <c r="F2374">
        <v>42461</v>
      </c>
      <c r="G2374" t="e">
        <v>#N/A</v>
      </c>
      <c r="H2374" t="s">
        <v>820</v>
      </c>
      <c r="I2374">
        <v>142663</v>
      </c>
      <c r="J2374">
        <v>12</v>
      </c>
      <c r="K2374">
        <v>12</v>
      </c>
      <c r="L2374" t="e">
        <v>#N/A</v>
      </c>
      <c r="M2374" t="e">
        <v>#N/A</v>
      </c>
      <c r="N2374">
        <v>12</v>
      </c>
      <c r="O2374">
        <v>12</v>
      </c>
      <c r="P2374">
        <v>1</v>
      </c>
      <c r="Q2374" s="4">
        <v>11</v>
      </c>
    </row>
    <row r="2375" spans="1:17" x14ac:dyDescent="0.25">
      <c r="A2375">
        <v>925</v>
      </c>
      <c r="B2375" t="s">
        <v>93</v>
      </c>
      <c r="C2375">
        <v>142666</v>
      </c>
      <c r="D2375" t="s">
        <v>5032</v>
      </c>
      <c r="E2375" s="3" t="s">
        <v>4783</v>
      </c>
      <c r="F2375">
        <v>42430</v>
      </c>
      <c r="G2375" t="e">
        <v>#N/A</v>
      </c>
      <c r="H2375" t="s">
        <v>351</v>
      </c>
      <c r="I2375">
        <v>142666</v>
      </c>
      <c r="J2375">
        <v>157</v>
      </c>
      <c r="K2375">
        <v>158</v>
      </c>
      <c r="L2375" t="e">
        <v>#N/A</v>
      </c>
      <c r="M2375" t="e">
        <v>#N/A</v>
      </c>
      <c r="N2375">
        <v>157</v>
      </c>
      <c r="O2375">
        <v>158</v>
      </c>
      <c r="P2375">
        <v>0</v>
      </c>
      <c r="Q2375" s="4">
        <v>10</v>
      </c>
    </row>
    <row r="2376" spans="1:17" x14ac:dyDescent="0.25">
      <c r="A2376">
        <v>925</v>
      </c>
      <c r="B2376" t="s">
        <v>93</v>
      </c>
      <c r="C2376">
        <v>142667</v>
      </c>
      <c r="D2376" t="s">
        <v>5033</v>
      </c>
      <c r="E2376" s="3" t="s">
        <v>4783</v>
      </c>
      <c r="F2376">
        <v>42430</v>
      </c>
      <c r="G2376" t="e">
        <v>#N/A</v>
      </c>
      <c r="H2376" t="s">
        <v>1680</v>
      </c>
      <c r="I2376">
        <v>142667</v>
      </c>
      <c r="J2376">
        <v>216</v>
      </c>
      <c r="K2376">
        <v>240</v>
      </c>
      <c r="L2376" t="e">
        <v>#N/A</v>
      </c>
      <c r="M2376" t="e">
        <v>#N/A</v>
      </c>
      <c r="N2376">
        <v>216</v>
      </c>
      <c r="O2376">
        <v>240</v>
      </c>
      <c r="P2376">
        <v>0</v>
      </c>
      <c r="Q2376" s="4">
        <v>10</v>
      </c>
    </row>
    <row r="2377" spans="1:17" x14ac:dyDescent="0.25">
      <c r="A2377">
        <v>336</v>
      </c>
      <c r="B2377" t="s">
        <v>170</v>
      </c>
      <c r="C2377">
        <v>142684</v>
      </c>
      <c r="D2377" t="s">
        <v>4497</v>
      </c>
      <c r="E2377" s="3" t="s">
        <v>4700</v>
      </c>
      <c r="F2377">
        <v>42461</v>
      </c>
      <c r="G2377" t="e">
        <v>#N/A</v>
      </c>
      <c r="H2377" t="s">
        <v>1147</v>
      </c>
      <c r="I2377">
        <v>142684</v>
      </c>
      <c r="J2377">
        <v>16</v>
      </c>
      <c r="K2377">
        <v>30</v>
      </c>
      <c r="L2377" t="e">
        <v>#N/A</v>
      </c>
      <c r="M2377" t="e">
        <v>#N/A</v>
      </c>
      <c r="N2377">
        <v>16</v>
      </c>
      <c r="O2377">
        <v>30</v>
      </c>
      <c r="P2377">
        <v>1</v>
      </c>
      <c r="Q2377" s="4">
        <v>11</v>
      </c>
    </row>
    <row r="2378" spans="1:17" x14ac:dyDescent="0.25">
      <c r="A2378">
        <v>330</v>
      </c>
      <c r="B2378" t="s">
        <v>29</v>
      </c>
      <c r="C2378">
        <v>142686</v>
      </c>
      <c r="D2378" t="s">
        <v>4414</v>
      </c>
      <c r="E2378" s="3" t="s">
        <v>4777</v>
      </c>
      <c r="F2378">
        <v>42461</v>
      </c>
      <c r="G2378" t="e">
        <v>#N/A</v>
      </c>
      <c r="H2378" t="s">
        <v>1826</v>
      </c>
      <c r="I2378">
        <v>142686</v>
      </c>
      <c r="J2378" t="e">
        <v>#N/A</v>
      </c>
      <c r="K2378">
        <v>16</v>
      </c>
      <c r="L2378" t="e">
        <v>#N/A</v>
      </c>
      <c r="M2378" t="e">
        <v>#N/A</v>
      </c>
      <c r="N2378">
        <v>0</v>
      </c>
      <c r="O2378">
        <v>16</v>
      </c>
      <c r="P2378">
        <v>1</v>
      </c>
      <c r="Q2378" s="4">
        <v>11</v>
      </c>
    </row>
    <row r="2379" spans="1:17" x14ac:dyDescent="0.25">
      <c r="A2379">
        <v>314</v>
      </c>
      <c r="B2379" t="s">
        <v>84</v>
      </c>
      <c r="C2379">
        <v>142687</v>
      </c>
      <c r="D2379" t="s">
        <v>5034</v>
      </c>
      <c r="E2379" s="3" t="s">
        <v>4783</v>
      </c>
      <c r="F2379">
        <v>42461</v>
      </c>
      <c r="G2379" t="e">
        <v>#N/A</v>
      </c>
      <c r="H2379" t="s">
        <v>318</v>
      </c>
      <c r="I2379">
        <v>142687</v>
      </c>
      <c r="J2379">
        <v>132</v>
      </c>
      <c r="K2379">
        <v>132</v>
      </c>
      <c r="L2379" t="e">
        <v>#N/A</v>
      </c>
      <c r="M2379" t="e">
        <v>#N/A</v>
      </c>
      <c r="N2379">
        <v>132</v>
      </c>
      <c r="O2379">
        <v>132</v>
      </c>
      <c r="P2379">
        <v>0</v>
      </c>
      <c r="Q2379" s="4">
        <v>10</v>
      </c>
    </row>
    <row r="2380" spans="1:17" x14ac:dyDescent="0.25">
      <c r="A2380">
        <v>838</v>
      </c>
      <c r="B2380" t="s">
        <v>57</v>
      </c>
      <c r="C2380">
        <v>142691</v>
      </c>
      <c r="D2380" t="s">
        <v>4321</v>
      </c>
      <c r="E2380" s="3" t="s">
        <v>4777</v>
      </c>
      <c r="F2380">
        <v>42461</v>
      </c>
      <c r="G2380" t="e">
        <v>#N/A</v>
      </c>
      <c r="H2380" t="s">
        <v>5448</v>
      </c>
      <c r="I2380">
        <v>142691</v>
      </c>
      <c r="J2380" t="e">
        <v>#N/A</v>
      </c>
      <c r="K2380">
        <v>14</v>
      </c>
      <c r="L2380" t="e">
        <v>#N/A</v>
      </c>
      <c r="M2380" t="e">
        <v>#N/A</v>
      </c>
      <c r="N2380">
        <v>0</v>
      </c>
      <c r="O2380">
        <v>14</v>
      </c>
      <c r="P2380">
        <v>1</v>
      </c>
      <c r="Q2380" s="4">
        <v>11</v>
      </c>
    </row>
    <row r="2381" spans="1:17" x14ac:dyDescent="0.25">
      <c r="A2381">
        <v>825</v>
      </c>
      <c r="B2381" t="s">
        <v>40</v>
      </c>
      <c r="C2381">
        <v>142695</v>
      </c>
      <c r="D2381" t="s">
        <v>5035</v>
      </c>
      <c r="E2381" s="3" t="s">
        <v>4783</v>
      </c>
      <c r="F2381">
        <v>42461</v>
      </c>
      <c r="G2381" t="e">
        <v>#N/A</v>
      </c>
      <c r="H2381" t="s">
        <v>461</v>
      </c>
      <c r="I2381">
        <v>142695</v>
      </c>
      <c r="J2381">
        <v>285</v>
      </c>
      <c r="K2381">
        <v>285</v>
      </c>
      <c r="L2381" t="e">
        <v>#N/A</v>
      </c>
      <c r="M2381" t="e">
        <v>#N/A</v>
      </c>
      <c r="N2381">
        <v>285</v>
      </c>
      <c r="O2381">
        <v>285</v>
      </c>
      <c r="P2381">
        <v>0</v>
      </c>
      <c r="Q2381" s="4">
        <v>10</v>
      </c>
    </row>
    <row r="2382" spans="1:17" x14ac:dyDescent="0.25">
      <c r="A2382">
        <v>314</v>
      </c>
      <c r="B2382" t="s">
        <v>84</v>
      </c>
      <c r="C2382">
        <v>142698</v>
      </c>
      <c r="D2382" t="s">
        <v>5036</v>
      </c>
      <c r="E2382" s="3" t="s">
        <v>4783</v>
      </c>
      <c r="F2382">
        <v>42461</v>
      </c>
      <c r="G2382" t="e">
        <v>#N/A</v>
      </c>
      <c r="H2382" t="s">
        <v>583</v>
      </c>
      <c r="I2382">
        <v>142698</v>
      </c>
      <c r="J2382">
        <v>164</v>
      </c>
      <c r="K2382">
        <v>173</v>
      </c>
      <c r="L2382" t="e">
        <v>#N/A</v>
      </c>
      <c r="M2382" t="e">
        <v>#N/A</v>
      </c>
      <c r="N2382">
        <v>164</v>
      </c>
      <c r="O2382">
        <v>173</v>
      </c>
      <c r="P2382">
        <v>0</v>
      </c>
      <c r="Q2382" s="4">
        <v>10</v>
      </c>
    </row>
    <row r="2383" spans="1:17" x14ac:dyDescent="0.25">
      <c r="A2383">
        <v>301</v>
      </c>
      <c r="B2383" t="s">
        <v>23</v>
      </c>
      <c r="C2383">
        <v>142699</v>
      </c>
      <c r="D2383" t="s">
        <v>3897</v>
      </c>
      <c r="E2383" s="3" t="s">
        <v>4777</v>
      </c>
      <c r="F2383">
        <v>42461</v>
      </c>
      <c r="G2383" t="e">
        <v>#N/A</v>
      </c>
      <c r="H2383" t="s">
        <v>592</v>
      </c>
      <c r="I2383">
        <v>142699</v>
      </c>
      <c r="J2383">
        <v>12</v>
      </c>
      <c r="K2383">
        <v>12</v>
      </c>
      <c r="L2383" t="e">
        <v>#N/A</v>
      </c>
      <c r="M2383" t="e">
        <v>#N/A</v>
      </c>
      <c r="N2383">
        <v>12</v>
      </c>
      <c r="O2383">
        <v>12</v>
      </c>
      <c r="P2383">
        <v>1.1299999999999999</v>
      </c>
      <c r="Q2383" s="4">
        <v>11</v>
      </c>
    </row>
    <row r="2384" spans="1:17" x14ac:dyDescent="0.25">
      <c r="A2384">
        <v>350</v>
      </c>
      <c r="B2384" t="s">
        <v>32</v>
      </c>
      <c r="C2384">
        <v>142702</v>
      </c>
      <c r="D2384" t="s">
        <v>5037</v>
      </c>
      <c r="E2384" s="3" t="s">
        <v>4856</v>
      </c>
      <c r="F2384">
        <v>42461</v>
      </c>
      <c r="G2384" t="e">
        <v>#N/A</v>
      </c>
      <c r="H2384" t="s">
        <v>664</v>
      </c>
      <c r="I2384">
        <v>142702</v>
      </c>
      <c r="J2384">
        <v>64</v>
      </c>
      <c r="K2384">
        <v>64</v>
      </c>
      <c r="L2384" t="e">
        <v>#N/A</v>
      </c>
      <c r="M2384" t="e">
        <v>#N/A</v>
      </c>
      <c r="N2384">
        <v>64</v>
      </c>
      <c r="O2384">
        <v>64</v>
      </c>
      <c r="P2384">
        <v>0</v>
      </c>
      <c r="Q2384" s="4">
        <v>10</v>
      </c>
    </row>
    <row r="2385" spans="1:17" x14ac:dyDescent="0.25">
      <c r="A2385">
        <v>895</v>
      </c>
      <c r="B2385" t="s">
        <v>46</v>
      </c>
      <c r="C2385">
        <v>142714</v>
      </c>
      <c r="D2385" t="s">
        <v>3772</v>
      </c>
      <c r="E2385" s="3" t="s">
        <v>4777</v>
      </c>
      <c r="F2385">
        <v>42522</v>
      </c>
      <c r="G2385" t="e">
        <v>#N/A</v>
      </c>
      <c r="H2385" t="s">
        <v>1015</v>
      </c>
      <c r="I2385">
        <v>142714</v>
      </c>
      <c r="J2385">
        <v>7</v>
      </c>
      <c r="K2385">
        <v>7</v>
      </c>
      <c r="L2385" t="e">
        <v>#N/A</v>
      </c>
      <c r="M2385" t="e">
        <v>#N/A</v>
      </c>
      <c r="N2385">
        <v>7</v>
      </c>
      <c r="O2385">
        <v>7</v>
      </c>
      <c r="P2385">
        <v>1</v>
      </c>
      <c r="Q2385" s="4">
        <v>11</v>
      </c>
    </row>
    <row r="2386" spans="1:17" x14ac:dyDescent="0.25">
      <c r="A2386">
        <v>357</v>
      </c>
      <c r="B2386" t="s">
        <v>148</v>
      </c>
      <c r="C2386">
        <v>142717</v>
      </c>
      <c r="D2386" t="s">
        <v>3868</v>
      </c>
      <c r="E2386" s="3" t="s">
        <v>4777</v>
      </c>
      <c r="F2386">
        <v>42461</v>
      </c>
      <c r="G2386" t="e">
        <v>#N/A</v>
      </c>
      <c r="H2386" t="s">
        <v>1091</v>
      </c>
      <c r="I2386">
        <v>142717</v>
      </c>
      <c r="J2386">
        <v>16</v>
      </c>
      <c r="K2386">
        <v>16</v>
      </c>
      <c r="L2386" t="e">
        <v>#N/A</v>
      </c>
      <c r="M2386" t="e">
        <v>#N/A</v>
      </c>
      <c r="N2386">
        <v>16</v>
      </c>
      <c r="O2386">
        <v>16</v>
      </c>
      <c r="P2386">
        <v>1.01</v>
      </c>
      <c r="Q2386" s="4">
        <v>11</v>
      </c>
    </row>
    <row r="2387" spans="1:17" x14ac:dyDescent="0.25">
      <c r="A2387">
        <v>304</v>
      </c>
      <c r="B2387" t="s">
        <v>36</v>
      </c>
      <c r="C2387">
        <v>142718</v>
      </c>
      <c r="D2387" t="s">
        <v>3930</v>
      </c>
      <c r="E2387" s="3" t="s">
        <v>4777</v>
      </c>
      <c r="F2387">
        <v>42461</v>
      </c>
      <c r="G2387" t="e">
        <v>#N/A</v>
      </c>
      <c r="H2387" t="s">
        <v>1094</v>
      </c>
      <c r="I2387">
        <v>142718</v>
      </c>
      <c r="J2387">
        <v>25</v>
      </c>
      <c r="K2387">
        <v>25</v>
      </c>
      <c r="L2387" t="e">
        <v>#N/A</v>
      </c>
      <c r="M2387" t="e">
        <v>#N/A</v>
      </c>
      <c r="N2387">
        <v>25</v>
      </c>
      <c r="O2387">
        <v>25</v>
      </c>
      <c r="P2387">
        <v>1.1399999999999999</v>
      </c>
      <c r="Q2387" s="4">
        <v>11</v>
      </c>
    </row>
    <row r="2388" spans="1:17" x14ac:dyDescent="0.25">
      <c r="A2388">
        <v>350</v>
      </c>
      <c r="B2388" t="s">
        <v>32</v>
      </c>
      <c r="C2388">
        <v>142719</v>
      </c>
      <c r="D2388" t="s">
        <v>5038</v>
      </c>
      <c r="E2388" s="3" t="s">
        <v>4856</v>
      </c>
      <c r="F2388">
        <v>42461</v>
      </c>
      <c r="G2388" t="e">
        <v>#N/A</v>
      </c>
      <c r="H2388" t="s">
        <v>1151</v>
      </c>
      <c r="I2388">
        <v>142719</v>
      </c>
      <c r="J2388">
        <v>30</v>
      </c>
      <c r="K2388">
        <v>30</v>
      </c>
      <c r="L2388" t="e">
        <v>#N/A</v>
      </c>
      <c r="M2388" t="e">
        <v>#N/A</v>
      </c>
      <c r="N2388">
        <v>30</v>
      </c>
      <c r="O2388">
        <v>30</v>
      </c>
      <c r="P2388">
        <v>0</v>
      </c>
      <c r="Q2388" s="4">
        <v>10</v>
      </c>
    </row>
    <row r="2389" spans="1:17" x14ac:dyDescent="0.25">
      <c r="A2389">
        <v>311</v>
      </c>
      <c r="B2389" t="s">
        <v>74</v>
      </c>
      <c r="C2389">
        <v>142722</v>
      </c>
      <c r="D2389" t="s">
        <v>5039</v>
      </c>
      <c r="E2389" s="3" t="s">
        <v>4783</v>
      </c>
      <c r="F2389">
        <v>42461</v>
      </c>
      <c r="G2389" t="e">
        <v>#N/A</v>
      </c>
      <c r="H2389" t="s">
        <v>919</v>
      </c>
      <c r="I2389">
        <v>142722</v>
      </c>
      <c r="J2389">
        <v>84</v>
      </c>
      <c r="K2389">
        <v>84</v>
      </c>
      <c r="L2389" t="e">
        <v>#N/A</v>
      </c>
      <c r="M2389" t="e">
        <v>#N/A</v>
      </c>
      <c r="N2389">
        <v>84</v>
      </c>
      <c r="O2389">
        <v>84</v>
      </c>
      <c r="P2389">
        <v>0</v>
      </c>
      <c r="Q2389" s="4">
        <v>10</v>
      </c>
    </row>
    <row r="2390" spans="1:17" x14ac:dyDescent="0.25">
      <c r="A2390">
        <v>303</v>
      </c>
      <c r="B2390" t="s">
        <v>28</v>
      </c>
      <c r="C2390">
        <v>142723</v>
      </c>
      <c r="D2390" t="s">
        <v>3922</v>
      </c>
      <c r="E2390" s="3" t="s">
        <v>4777</v>
      </c>
      <c r="F2390">
        <v>42614</v>
      </c>
      <c r="G2390" t="e">
        <v>#N/A</v>
      </c>
      <c r="H2390" t="s">
        <v>1283</v>
      </c>
      <c r="I2390">
        <v>142723</v>
      </c>
      <c r="J2390">
        <v>16</v>
      </c>
      <c r="K2390">
        <v>16</v>
      </c>
      <c r="L2390" t="e">
        <v>#N/A</v>
      </c>
      <c r="M2390" t="e">
        <v>#N/A</v>
      </c>
      <c r="N2390">
        <v>16</v>
      </c>
      <c r="O2390">
        <v>16</v>
      </c>
      <c r="P2390">
        <v>1.08</v>
      </c>
      <c r="Q2390" s="4">
        <v>11</v>
      </c>
    </row>
    <row r="2391" spans="1:17" x14ac:dyDescent="0.25">
      <c r="A2391">
        <v>316</v>
      </c>
      <c r="B2391" t="s">
        <v>102</v>
      </c>
      <c r="C2391">
        <v>142726</v>
      </c>
      <c r="D2391" t="s">
        <v>3652</v>
      </c>
      <c r="E2391" s="3" t="s">
        <v>4777</v>
      </c>
      <c r="F2391">
        <v>42491</v>
      </c>
      <c r="G2391" t="e">
        <v>#N/A</v>
      </c>
      <c r="H2391" t="s">
        <v>1306</v>
      </c>
      <c r="I2391">
        <v>142726</v>
      </c>
      <c r="J2391">
        <v>23</v>
      </c>
      <c r="K2391">
        <v>23</v>
      </c>
      <c r="L2391" t="e">
        <v>#N/A</v>
      </c>
      <c r="M2391" t="e">
        <v>#N/A</v>
      </c>
      <c r="N2391">
        <v>23</v>
      </c>
      <c r="O2391">
        <v>23</v>
      </c>
      <c r="P2391">
        <v>1.1299999999999999</v>
      </c>
      <c r="Q2391" s="4">
        <v>11</v>
      </c>
    </row>
    <row r="2392" spans="1:17" x14ac:dyDescent="0.25">
      <c r="A2392">
        <v>931</v>
      </c>
      <c r="B2392" t="s">
        <v>114</v>
      </c>
      <c r="C2392">
        <v>142728</v>
      </c>
      <c r="D2392" t="s">
        <v>3601</v>
      </c>
      <c r="E2392" s="3" t="s">
        <v>4777</v>
      </c>
      <c r="F2392">
        <v>42461</v>
      </c>
      <c r="G2392" t="e">
        <v>#N/A</v>
      </c>
      <c r="H2392" t="s">
        <v>1931</v>
      </c>
      <c r="I2392">
        <v>142728</v>
      </c>
      <c r="J2392" t="e">
        <v>#N/A</v>
      </c>
      <c r="K2392">
        <v>12</v>
      </c>
      <c r="L2392" t="e">
        <v>#N/A</v>
      </c>
      <c r="M2392" t="e">
        <v>#N/A</v>
      </c>
      <c r="N2392">
        <v>0</v>
      </c>
      <c r="O2392">
        <v>12</v>
      </c>
      <c r="P2392">
        <v>1.02</v>
      </c>
      <c r="Q2392" s="4">
        <v>11</v>
      </c>
    </row>
    <row r="2393" spans="1:17" x14ac:dyDescent="0.25">
      <c r="A2393">
        <v>314</v>
      </c>
      <c r="B2393" t="s">
        <v>84</v>
      </c>
      <c r="C2393">
        <v>142740</v>
      </c>
      <c r="D2393" t="s">
        <v>5040</v>
      </c>
      <c r="E2393" s="3" t="s">
        <v>4783</v>
      </c>
      <c r="F2393">
        <v>42461</v>
      </c>
      <c r="G2393" t="e">
        <v>#N/A</v>
      </c>
      <c r="H2393" t="s">
        <v>1407</v>
      </c>
      <c r="I2393">
        <v>142740</v>
      </c>
      <c r="J2393">
        <v>182</v>
      </c>
      <c r="K2393">
        <v>185</v>
      </c>
      <c r="L2393" t="e">
        <v>#N/A</v>
      </c>
      <c r="M2393" t="e">
        <v>#N/A</v>
      </c>
      <c r="N2393">
        <v>182</v>
      </c>
      <c r="O2393">
        <v>185</v>
      </c>
      <c r="P2393">
        <v>0</v>
      </c>
      <c r="Q2393" s="4">
        <v>10</v>
      </c>
    </row>
    <row r="2394" spans="1:17" x14ac:dyDescent="0.25">
      <c r="A2394">
        <v>830</v>
      </c>
      <c r="B2394" t="s">
        <v>54</v>
      </c>
      <c r="C2394">
        <v>142741</v>
      </c>
      <c r="D2394" t="s">
        <v>5982</v>
      </c>
      <c r="E2394" s="3" t="s">
        <v>4777</v>
      </c>
      <c r="F2394">
        <v>42461</v>
      </c>
      <c r="G2394" t="e">
        <v>#N/A</v>
      </c>
      <c r="H2394" t="s">
        <v>5983</v>
      </c>
      <c r="I2394">
        <v>142741</v>
      </c>
      <c r="J2394">
        <v>2</v>
      </c>
      <c r="K2394">
        <v>2</v>
      </c>
      <c r="L2394" t="e">
        <v>#N/A</v>
      </c>
      <c r="M2394" t="e">
        <v>#N/A</v>
      </c>
      <c r="N2394">
        <v>2</v>
      </c>
      <c r="O2394">
        <v>2</v>
      </c>
      <c r="P2394">
        <v>1</v>
      </c>
      <c r="Q2394" s="4">
        <v>11</v>
      </c>
    </row>
    <row r="2395" spans="1:17" x14ac:dyDescent="0.25">
      <c r="A2395">
        <v>845</v>
      </c>
      <c r="B2395" t="s">
        <v>5</v>
      </c>
      <c r="C2395">
        <v>142744</v>
      </c>
      <c r="D2395" t="s">
        <v>5041</v>
      </c>
      <c r="E2395" s="3" t="s">
        <v>4783</v>
      </c>
      <c r="F2395">
        <v>42461</v>
      </c>
      <c r="G2395" t="e">
        <v>#N/A</v>
      </c>
      <c r="H2395" t="s">
        <v>1553</v>
      </c>
      <c r="I2395">
        <v>142744</v>
      </c>
      <c r="J2395">
        <v>110</v>
      </c>
      <c r="K2395">
        <v>115</v>
      </c>
      <c r="L2395" t="e">
        <v>#N/A</v>
      </c>
      <c r="M2395" t="e">
        <v>#N/A</v>
      </c>
      <c r="N2395">
        <v>110</v>
      </c>
      <c r="O2395">
        <v>115</v>
      </c>
      <c r="P2395">
        <v>0</v>
      </c>
      <c r="Q2395" s="4">
        <v>10</v>
      </c>
    </row>
    <row r="2396" spans="1:17" x14ac:dyDescent="0.25">
      <c r="A2396">
        <v>845</v>
      </c>
      <c r="B2396" t="s">
        <v>5</v>
      </c>
      <c r="C2396">
        <v>142745</v>
      </c>
      <c r="D2396" t="s">
        <v>5042</v>
      </c>
      <c r="E2396" s="3" t="s">
        <v>4783</v>
      </c>
      <c r="F2396">
        <v>42461</v>
      </c>
      <c r="G2396" t="e">
        <v>#N/A</v>
      </c>
      <c r="H2396" t="s">
        <v>1602</v>
      </c>
      <c r="I2396">
        <v>142745</v>
      </c>
      <c r="J2396">
        <v>150</v>
      </c>
      <c r="K2396">
        <v>160</v>
      </c>
      <c r="L2396" t="e">
        <v>#N/A</v>
      </c>
      <c r="M2396" t="e">
        <v>#N/A</v>
      </c>
      <c r="N2396">
        <v>150</v>
      </c>
      <c r="O2396">
        <v>160</v>
      </c>
      <c r="P2396">
        <v>0</v>
      </c>
      <c r="Q2396" s="4">
        <v>10</v>
      </c>
    </row>
    <row r="2397" spans="1:17" x14ac:dyDescent="0.25">
      <c r="A2397">
        <v>800</v>
      </c>
      <c r="B2397" t="s">
        <v>26</v>
      </c>
      <c r="C2397">
        <v>142754</v>
      </c>
      <c r="D2397" t="s">
        <v>4274</v>
      </c>
      <c r="E2397" s="3" t="s">
        <v>4777</v>
      </c>
      <c r="F2397">
        <v>42461</v>
      </c>
      <c r="G2397">
        <v>144737</v>
      </c>
      <c r="H2397" t="s">
        <v>1756</v>
      </c>
      <c r="I2397">
        <v>142754</v>
      </c>
      <c r="J2397">
        <v>6</v>
      </c>
      <c r="K2397">
        <v>6</v>
      </c>
      <c r="L2397" t="e">
        <v>#N/A</v>
      </c>
      <c r="M2397" t="e">
        <v>#N/A</v>
      </c>
      <c r="N2397">
        <v>6</v>
      </c>
      <c r="O2397">
        <v>6</v>
      </c>
      <c r="P2397">
        <v>1.02</v>
      </c>
      <c r="Q2397" s="4">
        <v>11</v>
      </c>
    </row>
    <row r="2398" spans="1:17" x14ac:dyDescent="0.25">
      <c r="A2398">
        <v>350</v>
      </c>
      <c r="B2398" t="s">
        <v>32</v>
      </c>
      <c r="C2398">
        <v>142758</v>
      </c>
      <c r="D2398" t="s">
        <v>5043</v>
      </c>
      <c r="E2398" s="3" t="s">
        <v>4856</v>
      </c>
      <c r="F2398">
        <v>42461</v>
      </c>
      <c r="G2398" t="e">
        <v>#N/A</v>
      </c>
      <c r="H2398" t="s">
        <v>1822</v>
      </c>
      <c r="I2398">
        <v>142758</v>
      </c>
      <c r="J2398">
        <v>87</v>
      </c>
      <c r="K2398">
        <v>87</v>
      </c>
      <c r="L2398" t="e">
        <v>#N/A</v>
      </c>
      <c r="M2398" t="e">
        <v>#N/A</v>
      </c>
      <c r="N2398">
        <v>87</v>
      </c>
      <c r="O2398">
        <v>87</v>
      </c>
      <c r="P2398">
        <v>0</v>
      </c>
      <c r="Q2398" s="4">
        <v>10</v>
      </c>
    </row>
    <row r="2399" spans="1:17" x14ac:dyDescent="0.25">
      <c r="A2399">
        <v>350</v>
      </c>
      <c r="B2399" t="s">
        <v>32</v>
      </c>
      <c r="C2399">
        <v>142766</v>
      </c>
      <c r="D2399" t="s">
        <v>5044</v>
      </c>
      <c r="E2399" s="3" t="s">
        <v>4820</v>
      </c>
      <c r="F2399">
        <v>42491</v>
      </c>
      <c r="G2399" t="e">
        <v>#N/A</v>
      </c>
      <c r="H2399" t="s">
        <v>912</v>
      </c>
      <c r="I2399">
        <v>142766</v>
      </c>
      <c r="J2399">
        <v>87</v>
      </c>
      <c r="K2399">
        <v>87</v>
      </c>
      <c r="L2399" t="e">
        <v>#N/A</v>
      </c>
      <c r="M2399" t="e">
        <v>#N/A</v>
      </c>
      <c r="N2399">
        <v>87</v>
      </c>
      <c r="O2399">
        <v>87</v>
      </c>
      <c r="P2399">
        <v>0</v>
      </c>
      <c r="Q2399" s="4">
        <v>10</v>
      </c>
    </row>
    <row r="2400" spans="1:17" x14ac:dyDescent="0.25">
      <c r="A2400">
        <v>372</v>
      </c>
      <c r="B2400" t="s">
        <v>123</v>
      </c>
      <c r="C2400">
        <v>142768</v>
      </c>
      <c r="D2400" t="s">
        <v>5045</v>
      </c>
      <c r="E2400" s="3" t="s">
        <v>4820</v>
      </c>
      <c r="F2400">
        <v>42522</v>
      </c>
      <c r="G2400" t="e">
        <v>#N/A</v>
      </c>
      <c r="H2400" t="s">
        <v>232</v>
      </c>
      <c r="I2400">
        <v>142768</v>
      </c>
      <c r="J2400">
        <v>219</v>
      </c>
      <c r="K2400">
        <v>233</v>
      </c>
      <c r="L2400" t="e">
        <v>#N/A</v>
      </c>
      <c r="M2400" t="e">
        <v>#N/A</v>
      </c>
      <c r="N2400">
        <v>219</v>
      </c>
      <c r="O2400">
        <v>233</v>
      </c>
      <c r="P2400">
        <v>0</v>
      </c>
      <c r="Q2400" s="4">
        <v>10</v>
      </c>
    </row>
    <row r="2401" spans="1:17" x14ac:dyDescent="0.25">
      <c r="A2401">
        <v>382</v>
      </c>
      <c r="B2401" t="s">
        <v>85</v>
      </c>
      <c r="C2401">
        <v>142774</v>
      </c>
      <c r="D2401" t="s">
        <v>4559</v>
      </c>
      <c r="E2401" s="3" t="s">
        <v>4779</v>
      </c>
      <c r="F2401">
        <v>42614</v>
      </c>
      <c r="G2401" t="e">
        <v>#N/A</v>
      </c>
      <c r="H2401" t="s">
        <v>5441</v>
      </c>
      <c r="I2401">
        <v>142774</v>
      </c>
      <c r="J2401" t="e">
        <v>#N/A</v>
      </c>
      <c r="K2401">
        <v>6</v>
      </c>
      <c r="L2401" t="e">
        <v>#N/A</v>
      </c>
      <c r="M2401" t="e">
        <v>#N/A</v>
      </c>
      <c r="N2401">
        <v>0</v>
      </c>
      <c r="O2401">
        <v>6</v>
      </c>
      <c r="P2401">
        <v>1</v>
      </c>
      <c r="Q2401" s="4">
        <v>11</v>
      </c>
    </row>
    <row r="2402" spans="1:17" x14ac:dyDescent="0.25">
      <c r="A2402">
        <v>801</v>
      </c>
      <c r="B2402" t="s">
        <v>4282</v>
      </c>
      <c r="C2402">
        <v>142780</v>
      </c>
      <c r="D2402" t="s">
        <v>5046</v>
      </c>
      <c r="E2402" s="3" t="s">
        <v>4824</v>
      </c>
      <c r="F2402">
        <v>42614</v>
      </c>
      <c r="G2402" t="e">
        <v>#N/A</v>
      </c>
      <c r="H2402" t="s">
        <v>586</v>
      </c>
      <c r="I2402">
        <v>142780</v>
      </c>
      <c r="J2402">
        <v>244</v>
      </c>
      <c r="K2402">
        <v>244</v>
      </c>
      <c r="L2402" t="e">
        <v>#N/A</v>
      </c>
      <c r="M2402" t="e">
        <v>#N/A</v>
      </c>
      <c r="N2402">
        <v>244</v>
      </c>
      <c r="O2402">
        <v>244</v>
      </c>
      <c r="P2402">
        <v>0</v>
      </c>
      <c r="Q2402" s="4">
        <v>10</v>
      </c>
    </row>
    <row r="2403" spans="1:17" x14ac:dyDescent="0.25">
      <c r="A2403">
        <v>313</v>
      </c>
      <c r="B2403" t="s">
        <v>78</v>
      </c>
      <c r="C2403">
        <v>142781</v>
      </c>
      <c r="D2403" t="s">
        <v>5984</v>
      </c>
      <c r="E2403" s="3" t="s">
        <v>5884</v>
      </c>
      <c r="F2403">
        <v>42614</v>
      </c>
      <c r="G2403" t="e">
        <v>#N/A</v>
      </c>
      <c r="H2403" t="s">
        <v>5985</v>
      </c>
      <c r="I2403">
        <v>142781</v>
      </c>
      <c r="J2403">
        <v>3</v>
      </c>
      <c r="K2403">
        <v>5</v>
      </c>
      <c r="L2403" t="e">
        <v>#N/A</v>
      </c>
      <c r="M2403" t="e">
        <v>#N/A</v>
      </c>
      <c r="N2403">
        <v>3</v>
      </c>
      <c r="O2403">
        <v>5</v>
      </c>
      <c r="P2403">
        <v>1.1000000000000001</v>
      </c>
      <c r="Q2403" s="4">
        <v>11</v>
      </c>
    </row>
    <row r="2404" spans="1:17" x14ac:dyDescent="0.25">
      <c r="A2404">
        <v>358</v>
      </c>
      <c r="B2404" t="s">
        <v>153</v>
      </c>
      <c r="C2404">
        <v>142782</v>
      </c>
      <c r="D2404" t="s">
        <v>5047</v>
      </c>
      <c r="E2404" s="3" t="s">
        <v>4824</v>
      </c>
      <c r="F2404">
        <v>42614</v>
      </c>
      <c r="G2404" t="e">
        <v>#N/A</v>
      </c>
      <c r="H2404" t="s">
        <v>1572</v>
      </c>
      <c r="I2404">
        <v>142782</v>
      </c>
      <c r="J2404">
        <v>136</v>
      </c>
      <c r="K2404">
        <v>136</v>
      </c>
      <c r="L2404" t="e">
        <v>#N/A</v>
      </c>
      <c r="M2404" t="e">
        <v>#N/A</v>
      </c>
      <c r="N2404">
        <v>136</v>
      </c>
      <c r="O2404">
        <v>136</v>
      </c>
      <c r="P2404">
        <v>0</v>
      </c>
      <c r="Q2404" s="4">
        <v>10</v>
      </c>
    </row>
    <row r="2405" spans="1:17" x14ac:dyDescent="0.25">
      <c r="A2405">
        <v>941</v>
      </c>
      <c r="B2405" t="s">
        <v>161</v>
      </c>
      <c r="C2405">
        <v>142783</v>
      </c>
      <c r="D2405" t="s">
        <v>5048</v>
      </c>
      <c r="E2405" s="3" t="s">
        <v>4824</v>
      </c>
      <c r="F2405">
        <v>42614</v>
      </c>
      <c r="G2405" t="e">
        <v>#N/A</v>
      </c>
      <c r="H2405" t="s">
        <v>551</v>
      </c>
      <c r="I2405">
        <v>142783</v>
      </c>
      <c r="J2405">
        <v>222</v>
      </c>
      <c r="K2405">
        <v>222</v>
      </c>
      <c r="L2405" t="e">
        <v>#N/A</v>
      </c>
      <c r="M2405" t="e">
        <v>#N/A</v>
      </c>
      <c r="N2405">
        <v>222</v>
      </c>
      <c r="O2405">
        <v>222</v>
      </c>
      <c r="P2405">
        <v>0</v>
      </c>
      <c r="Q2405" s="4">
        <v>10</v>
      </c>
    </row>
    <row r="2406" spans="1:17" x14ac:dyDescent="0.25">
      <c r="A2406">
        <v>868</v>
      </c>
      <c r="B2406" t="s">
        <v>167</v>
      </c>
      <c r="C2406">
        <v>142790</v>
      </c>
      <c r="D2406" t="s">
        <v>4257</v>
      </c>
      <c r="E2406" s="3" t="s">
        <v>4777</v>
      </c>
      <c r="F2406">
        <v>42491</v>
      </c>
      <c r="G2406" t="e">
        <v>#N/A</v>
      </c>
      <c r="H2406" t="s">
        <v>555</v>
      </c>
      <c r="I2406">
        <v>142790</v>
      </c>
      <c r="J2406">
        <v>3</v>
      </c>
      <c r="K2406">
        <v>8</v>
      </c>
      <c r="L2406" t="e">
        <v>#N/A</v>
      </c>
      <c r="M2406" t="e">
        <v>#N/A</v>
      </c>
      <c r="N2406">
        <v>3</v>
      </c>
      <c r="O2406">
        <v>8</v>
      </c>
      <c r="P2406">
        <v>1.06</v>
      </c>
      <c r="Q2406" s="4">
        <v>11</v>
      </c>
    </row>
    <row r="2407" spans="1:17" x14ac:dyDescent="0.25">
      <c r="A2407">
        <v>868</v>
      </c>
      <c r="B2407" t="s">
        <v>167</v>
      </c>
      <c r="C2407">
        <v>142791</v>
      </c>
      <c r="D2407" t="s">
        <v>4258</v>
      </c>
      <c r="E2407" s="3" t="s">
        <v>4777</v>
      </c>
      <c r="F2407">
        <v>42491</v>
      </c>
      <c r="G2407" t="e">
        <v>#N/A</v>
      </c>
      <c r="H2407" t="s">
        <v>556</v>
      </c>
      <c r="I2407">
        <v>142791</v>
      </c>
      <c r="J2407">
        <v>7</v>
      </c>
      <c r="K2407">
        <v>10</v>
      </c>
      <c r="L2407" t="e">
        <v>#N/A</v>
      </c>
      <c r="M2407" t="e">
        <v>#N/A</v>
      </c>
      <c r="N2407">
        <v>7</v>
      </c>
      <c r="O2407">
        <v>10</v>
      </c>
      <c r="P2407">
        <v>1.06</v>
      </c>
      <c r="Q2407" s="4">
        <v>11</v>
      </c>
    </row>
    <row r="2408" spans="1:17" x14ac:dyDescent="0.25">
      <c r="A2408">
        <v>873</v>
      </c>
      <c r="B2408" t="s">
        <v>43</v>
      </c>
      <c r="C2408">
        <v>142793</v>
      </c>
      <c r="D2408" t="s">
        <v>5049</v>
      </c>
      <c r="E2408" s="3" t="s">
        <v>4856</v>
      </c>
      <c r="F2408">
        <v>42491</v>
      </c>
      <c r="G2408" t="e">
        <v>#N/A</v>
      </c>
      <c r="H2408" t="s">
        <v>1114</v>
      </c>
      <c r="I2408">
        <v>142793</v>
      </c>
      <c r="J2408">
        <v>35</v>
      </c>
      <c r="K2408">
        <v>56</v>
      </c>
      <c r="L2408" t="e">
        <v>#N/A</v>
      </c>
      <c r="M2408" t="e">
        <v>#N/A</v>
      </c>
      <c r="N2408">
        <v>35</v>
      </c>
      <c r="O2408">
        <v>56</v>
      </c>
      <c r="P2408">
        <v>0</v>
      </c>
      <c r="Q2408" s="4">
        <v>10</v>
      </c>
    </row>
    <row r="2409" spans="1:17" x14ac:dyDescent="0.25">
      <c r="A2409">
        <v>372</v>
      </c>
      <c r="B2409" t="s">
        <v>123</v>
      </c>
      <c r="C2409">
        <v>142795</v>
      </c>
      <c r="D2409" t="s">
        <v>5050</v>
      </c>
      <c r="E2409" s="3" t="s">
        <v>4783</v>
      </c>
      <c r="F2409">
        <v>42522</v>
      </c>
      <c r="G2409" t="e">
        <v>#N/A</v>
      </c>
      <c r="H2409" t="s">
        <v>795</v>
      </c>
      <c r="I2409">
        <v>142795</v>
      </c>
      <c r="J2409">
        <v>138</v>
      </c>
      <c r="K2409">
        <v>183</v>
      </c>
      <c r="L2409" t="e">
        <v>#N/A</v>
      </c>
      <c r="M2409" t="e">
        <v>#N/A</v>
      </c>
      <c r="N2409">
        <v>138</v>
      </c>
      <c r="O2409">
        <v>183</v>
      </c>
      <c r="P2409">
        <v>0</v>
      </c>
      <c r="Q2409" s="4">
        <v>10</v>
      </c>
    </row>
    <row r="2410" spans="1:17" x14ac:dyDescent="0.25">
      <c r="A2410">
        <v>372</v>
      </c>
      <c r="B2410" t="s">
        <v>123</v>
      </c>
      <c r="C2410">
        <v>142797</v>
      </c>
      <c r="D2410" t="s">
        <v>5051</v>
      </c>
      <c r="E2410" s="3" t="s">
        <v>4783</v>
      </c>
      <c r="F2410">
        <v>42522</v>
      </c>
      <c r="G2410" t="e">
        <v>#N/A</v>
      </c>
      <c r="H2410" t="s">
        <v>849</v>
      </c>
      <c r="I2410">
        <v>142797</v>
      </c>
      <c r="J2410">
        <v>140</v>
      </c>
      <c r="K2410">
        <v>152</v>
      </c>
      <c r="L2410" t="e">
        <v>#N/A</v>
      </c>
      <c r="M2410" t="e">
        <v>#N/A</v>
      </c>
      <c r="N2410">
        <v>140</v>
      </c>
      <c r="O2410">
        <v>152</v>
      </c>
      <c r="P2410">
        <v>0</v>
      </c>
      <c r="Q2410" s="4">
        <v>10</v>
      </c>
    </row>
    <row r="2411" spans="1:17" x14ac:dyDescent="0.25">
      <c r="A2411">
        <v>935</v>
      </c>
      <c r="B2411" t="s">
        <v>143</v>
      </c>
      <c r="C2411">
        <v>142801</v>
      </c>
      <c r="D2411" t="s">
        <v>3684</v>
      </c>
      <c r="E2411" s="3" t="s">
        <v>4856</v>
      </c>
      <c r="F2411">
        <v>42491</v>
      </c>
      <c r="G2411" t="e">
        <v>#N/A</v>
      </c>
      <c r="H2411" t="s">
        <v>1153</v>
      </c>
      <c r="I2411">
        <v>142801</v>
      </c>
      <c r="J2411">
        <v>90</v>
      </c>
      <c r="K2411">
        <v>90</v>
      </c>
      <c r="L2411" t="e">
        <v>#N/A</v>
      </c>
      <c r="M2411" t="e">
        <v>#N/A</v>
      </c>
      <c r="N2411">
        <v>90</v>
      </c>
      <c r="O2411">
        <v>90</v>
      </c>
      <c r="P2411">
        <v>0</v>
      </c>
      <c r="Q2411" s="4">
        <v>10</v>
      </c>
    </row>
    <row r="2412" spans="1:17" x14ac:dyDescent="0.25">
      <c r="A2412">
        <v>935</v>
      </c>
      <c r="B2412" t="s">
        <v>143</v>
      </c>
      <c r="C2412">
        <v>142808</v>
      </c>
      <c r="D2412" t="s">
        <v>3672</v>
      </c>
      <c r="E2412" s="3" t="s">
        <v>4856</v>
      </c>
      <c r="F2412">
        <v>42491</v>
      </c>
      <c r="G2412" t="e">
        <v>#N/A</v>
      </c>
      <c r="H2412" t="s">
        <v>1747</v>
      </c>
      <c r="I2412">
        <v>142808</v>
      </c>
      <c r="J2412">
        <v>22</v>
      </c>
      <c r="K2412">
        <v>22</v>
      </c>
      <c r="L2412" t="e">
        <v>#N/A</v>
      </c>
      <c r="M2412" t="e">
        <v>#N/A</v>
      </c>
      <c r="N2412">
        <v>22</v>
      </c>
      <c r="O2412">
        <v>22</v>
      </c>
      <c r="P2412">
        <v>0</v>
      </c>
      <c r="Q2412" s="4">
        <v>10</v>
      </c>
    </row>
    <row r="2413" spans="1:17" x14ac:dyDescent="0.25">
      <c r="A2413">
        <v>886</v>
      </c>
      <c r="B2413" t="s">
        <v>82</v>
      </c>
      <c r="C2413">
        <v>142814</v>
      </c>
      <c r="D2413" t="s">
        <v>4138</v>
      </c>
      <c r="E2413" s="3" t="s">
        <v>4700</v>
      </c>
      <c r="F2413">
        <v>42522</v>
      </c>
      <c r="G2413" t="e">
        <v>#N/A</v>
      </c>
      <c r="H2413" t="s">
        <v>1402</v>
      </c>
      <c r="I2413">
        <v>142814</v>
      </c>
      <c r="J2413">
        <v>14</v>
      </c>
      <c r="K2413">
        <v>14</v>
      </c>
      <c r="L2413" t="e">
        <v>#N/A</v>
      </c>
      <c r="M2413" t="e">
        <v>#N/A</v>
      </c>
      <c r="N2413">
        <v>14</v>
      </c>
      <c r="O2413">
        <v>14</v>
      </c>
      <c r="P2413">
        <v>1</v>
      </c>
      <c r="Q2413" s="4">
        <v>11</v>
      </c>
    </row>
    <row r="2414" spans="1:17" x14ac:dyDescent="0.25">
      <c r="A2414">
        <v>935</v>
      </c>
      <c r="B2414" t="s">
        <v>143</v>
      </c>
      <c r="C2414">
        <v>142820</v>
      </c>
      <c r="D2414" t="s">
        <v>5052</v>
      </c>
      <c r="E2414" s="3" t="s">
        <v>4929</v>
      </c>
      <c r="F2414">
        <v>42887</v>
      </c>
      <c r="G2414" t="e">
        <v>#N/A</v>
      </c>
      <c r="H2414" t="s">
        <v>1115</v>
      </c>
      <c r="I2414">
        <v>142820</v>
      </c>
      <c r="J2414">
        <v>54</v>
      </c>
      <c r="K2414">
        <v>54</v>
      </c>
      <c r="L2414" t="e">
        <v>#N/A</v>
      </c>
      <c r="M2414" t="e">
        <v>#N/A</v>
      </c>
      <c r="N2414">
        <v>54</v>
      </c>
      <c r="O2414">
        <v>54</v>
      </c>
      <c r="P2414">
        <v>0</v>
      </c>
      <c r="Q2414" s="4">
        <v>10</v>
      </c>
    </row>
    <row r="2415" spans="1:17" x14ac:dyDescent="0.25">
      <c r="A2415">
        <v>879</v>
      </c>
      <c r="B2415" t="s">
        <v>116</v>
      </c>
      <c r="C2415">
        <v>142835</v>
      </c>
      <c r="D2415" t="s">
        <v>5053</v>
      </c>
      <c r="E2415" s="3" t="s">
        <v>4856</v>
      </c>
      <c r="F2415">
        <v>42522</v>
      </c>
      <c r="G2415" t="e">
        <v>#N/A</v>
      </c>
      <c r="H2415" t="s">
        <v>237</v>
      </c>
      <c r="I2415">
        <v>142835</v>
      </c>
      <c r="J2415">
        <v>200</v>
      </c>
      <c r="K2415">
        <v>200</v>
      </c>
      <c r="L2415" t="e">
        <v>#N/A</v>
      </c>
      <c r="M2415" t="e">
        <v>#N/A</v>
      </c>
      <c r="N2415">
        <v>200</v>
      </c>
      <c r="O2415">
        <v>200</v>
      </c>
      <c r="P2415">
        <v>0</v>
      </c>
      <c r="Q2415" s="4">
        <v>10</v>
      </c>
    </row>
    <row r="2416" spans="1:17" x14ac:dyDescent="0.25">
      <c r="A2416">
        <v>856</v>
      </c>
      <c r="B2416" t="s">
        <v>90</v>
      </c>
      <c r="C2416">
        <v>142857</v>
      </c>
      <c r="D2416" t="s">
        <v>3420</v>
      </c>
      <c r="E2416" s="3" t="s">
        <v>4777</v>
      </c>
      <c r="F2416">
        <v>42522</v>
      </c>
      <c r="G2416" t="e">
        <v>#N/A</v>
      </c>
      <c r="H2416" t="s">
        <v>1779</v>
      </c>
      <c r="I2416">
        <v>142857</v>
      </c>
      <c r="J2416">
        <v>10</v>
      </c>
      <c r="K2416">
        <v>12</v>
      </c>
      <c r="L2416" t="e">
        <v>#N/A</v>
      </c>
      <c r="M2416" t="e">
        <v>#N/A</v>
      </c>
      <c r="N2416">
        <v>10</v>
      </c>
      <c r="O2416">
        <v>12</v>
      </c>
      <c r="P2416">
        <v>1</v>
      </c>
      <c r="Q2416" s="4">
        <v>11</v>
      </c>
    </row>
    <row r="2417" spans="1:17" x14ac:dyDescent="0.25">
      <c r="A2417">
        <v>310</v>
      </c>
      <c r="B2417" t="s">
        <v>72</v>
      </c>
      <c r="C2417">
        <v>142864</v>
      </c>
      <c r="D2417" t="s">
        <v>3994</v>
      </c>
      <c r="E2417" s="3" t="s">
        <v>4779</v>
      </c>
      <c r="F2417">
        <v>42619</v>
      </c>
      <c r="G2417" t="e">
        <v>#N/A</v>
      </c>
      <c r="H2417" t="s">
        <v>1195</v>
      </c>
      <c r="I2417">
        <v>142864</v>
      </c>
      <c r="J2417">
        <v>12</v>
      </c>
      <c r="K2417">
        <v>12</v>
      </c>
      <c r="L2417" t="e">
        <v>#N/A</v>
      </c>
      <c r="M2417" t="e">
        <v>#N/A</v>
      </c>
      <c r="N2417">
        <v>12</v>
      </c>
      <c r="O2417">
        <v>12</v>
      </c>
      <c r="P2417">
        <v>1.1000000000000001</v>
      </c>
      <c r="Q2417" s="4">
        <v>11</v>
      </c>
    </row>
    <row r="2418" spans="1:17" x14ac:dyDescent="0.25">
      <c r="A2418">
        <v>937</v>
      </c>
      <c r="B2418" t="s">
        <v>159</v>
      </c>
      <c r="C2418">
        <v>142881</v>
      </c>
      <c r="D2418" t="s">
        <v>4492</v>
      </c>
      <c r="E2418" s="3" t="s">
        <v>4779</v>
      </c>
      <c r="F2418">
        <v>42618</v>
      </c>
      <c r="G2418" t="e">
        <v>#N/A</v>
      </c>
      <c r="H2418" t="s">
        <v>1287</v>
      </c>
      <c r="I2418">
        <v>142881</v>
      </c>
      <c r="J2418">
        <v>15</v>
      </c>
      <c r="K2418">
        <v>28</v>
      </c>
      <c r="L2418" t="e">
        <v>#N/A</v>
      </c>
      <c r="M2418" t="e">
        <v>#N/A</v>
      </c>
      <c r="N2418">
        <v>15</v>
      </c>
      <c r="O2418">
        <v>28</v>
      </c>
      <c r="P2418">
        <v>1.01</v>
      </c>
      <c r="Q2418" s="4">
        <v>11</v>
      </c>
    </row>
    <row r="2419" spans="1:17" x14ac:dyDescent="0.25">
      <c r="A2419">
        <v>394</v>
      </c>
      <c r="B2419" t="s">
        <v>144</v>
      </c>
      <c r="C2419">
        <v>142882</v>
      </c>
      <c r="D2419" t="s">
        <v>5054</v>
      </c>
      <c r="E2419" s="3" t="s">
        <v>4822</v>
      </c>
      <c r="F2419">
        <v>42614</v>
      </c>
      <c r="G2419" t="e">
        <v>#N/A</v>
      </c>
      <c r="H2419" t="s">
        <v>304</v>
      </c>
      <c r="I2419">
        <v>142882</v>
      </c>
      <c r="J2419">
        <v>80</v>
      </c>
      <c r="K2419">
        <v>80</v>
      </c>
      <c r="L2419" t="e">
        <v>#N/A</v>
      </c>
      <c r="M2419" t="e">
        <v>#N/A</v>
      </c>
      <c r="N2419">
        <v>80</v>
      </c>
      <c r="O2419">
        <v>80</v>
      </c>
      <c r="P2419">
        <v>0</v>
      </c>
      <c r="Q2419" s="4">
        <v>10</v>
      </c>
    </row>
    <row r="2420" spans="1:17" x14ac:dyDescent="0.25">
      <c r="A2420">
        <v>815</v>
      </c>
      <c r="B2420" t="s">
        <v>109</v>
      </c>
      <c r="C2420">
        <v>142884</v>
      </c>
      <c r="D2420" t="s">
        <v>5986</v>
      </c>
      <c r="E2420" s="3" t="s">
        <v>5871</v>
      </c>
      <c r="F2420">
        <v>42614</v>
      </c>
      <c r="G2420" t="e">
        <v>#N/A</v>
      </c>
      <c r="H2420" t="s">
        <v>5987</v>
      </c>
      <c r="I2420">
        <v>142884</v>
      </c>
      <c r="J2420">
        <v>9</v>
      </c>
      <c r="K2420">
        <v>10</v>
      </c>
      <c r="L2420" t="e">
        <v>#N/A</v>
      </c>
      <c r="M2420" t="e">
        <v>#N/A</v>
      </c>
      <c r="N2420">
        <v>9</v>
      </c>
      <c r="O2420">
        <v>10</v>
      </c>
      <c r="P2420">
        <v>1</v>
      </c>
      <c r="Q2420" s="4">
        <v>11</v>
      </c>
    </row>
    <row r="2421" spans="1:17" x14ac:dyDescent="0.25">
      <c r="A2421">
        <v>895</v>
      </c>
      <c r="B2421" t="s">
        <v>46</v>
      </c>
      <c r="C2421">
        <v>142890</v>
      </c>
      <c r="D2421" t="s">
        <v>5988</v>
      </c>
      <c r="E2421" s="3" t="s">
        <v>5871</v>
      </c>
      <c r="F2421">
        <v>42614</v>
      </c>
      <c r="G2421" t="e">
        <v>#N/A</v>
      </c>
      <c r="H2421" t="s">
        <v>5989</v>
      </c>
      <c r="I2421">
        <v>142890</v>
      </c>
      <c r="J2421">
        <v>1</v>
      </c>
      <c r="K2421">
        <v>1</v>
      </c>
      <c r="L2421" t="e">
        <v>#N/A</v>
      </c>
      <c r="M2421" t="e">
        <v>#N/A</v>
      </c>
      <c r="N2421">
        <v>1</v>
      </c>
      <c r="O2421">
        <v>1</v>
      </c>
      <c r="P2421">
        <v>1</v>
      </c>
      <c r="Q2421" s="4">
        <v>11</v>
      </c>
    </row>
    <row r="2422" spans="1:17" x14ac:dyDescent="0.25">
      <c r="A2422">
        <v>352</v>
      </c>
      <c r="B2422" t="s">
        <v>96</v>
      </c>
      <c r="C2422">
        <v>142893</v>
      </c>
      <c r="D2422" t="s">
        <v>5055</v>
      </c>
      <c r="E2422" s="3" t="s">
        <v>4824</v>
      </c>
      <c r="F2422">
        <v>42614</v>
      </c>
      <c r="G2422" t="e">
        <v>#N/A</v>
      </c>
      <c r="H2422" t="s">
        <v>1196</v>
      </c>
      <c r="I2422">
        <v>142893</v>
      </c>
      <c r="J2422">
        <v>155</v>
      </c>
      <c r="K2422">
        <v>170</v>
      </c>
      <c r="L2422" t="e">
        <v>#N/A</v>
      </c>
      <c r="M2422" t="e">
        <v>#N/A</v>
      </c>
      <c r="N2422">
        <v>155</v>
      </c>
      <c r="O2422">
        <v>170</v>
      </c>
      <c r="P2422">
        <v>0</v>
      </c>
      <c r="Q2422" s="4">
        <v>10</v>
      </c>
    </row>
    <row r="2423" spans="1:17" x14ac:dyDescent="0.25">
      <c r="A2423">
        <v>850</v>
      </c>
      <c r="B2423" t="s">
        <v>70</v>
      </c>
      <c r="C2423">
        <v>142906</v>
      </c>
      <c r="D2423" t="s">
        <v>5056</v>
      </c>
      <c r="E2423" s="3" t="s">
        <v>4822</v>
      </c>
      <c r="F2423">
        <v>42618</v>
      </c>
      <c r="G2423" t="e">
        <v>#N/A</v>
      </c>
      <c r="H2423" t="s">
        <v>1506</v>
      </c>
      <c r="I2423">
        <v>142906</v>
      </c>
      <c r="J2423">
        <v>83</v>
      </c>
      <c r="K2423">
        <v>114</v>
      </c>
      <c r="L2423" t="e">
        <v>#N/A</v>
      </c>
      <c r="M2423" t="e">
        <v>#N/A</v>
      </c>
      <c r="N2423">
        <v>83</v>
      </c>
      <c r="O2423">
        <v>114</v>
      </c>
      <c r="P2423">
        <v>0</v>
      </c>
      <c r="Q2423" s="4">
        <v>10</v>
      </c>
    </row>
    <row r="2424" spans="1:17" x14ac:dyDescent="0.25">
      <c r="A2424">
        <v>208</v>
      </c>
      <c r="B2424" t="s">
        <v>87</v>
      </c>
      <c r="C2424">
        <v>142928</v>
      </c>
      <c r="D2424" t="s">
        <v>5057</v>
      </c>
      <c r="E2424" s="3" t="s">
        <v>4824</v>
      </c>
      <c r="F2424">
        <v>43831</v>
      </c>
      <c r="G2424" t="e">
        <v>#N/A</v>
      </c>
      <c r="H2424" t="s">
        <v>1702</v>
      </c>
      <c r="I2424">
        <v>142928</v>
      </c>
      <c r="J2424">
        <v>66</v>
      </c>
      <c r="K2424">
        <v>72</v>
      </c>
      <c r="L2424" t="e">
        <v>#N/A</v>
      </c>
      <c r="M2424" t="e">
        <v>#N/A</v>
      </c>
      <c r="N2424">
        <v>66</v>
      </c>
      <c r="O2424">
        <v>72</v>
      </c>
      <c r="P2424">
        <v>0</v>
      </c>
      <c r="Q2424" s="4">
        <v>10</v>
      </c>
    </row>
    <row r="2425" spans="1:17" x14ac:dyDescent="0.25">
      <c r="A2425">
        <v>873</v>
      </c>
      <c r="B2425" t="s">
        <v>43</v>
      </c>
      <c r="C2425">
        <v>142932</v>
      </c>
      <c r="D2425" t="s">
        <v>5058</v>
      </c>
      <c r="E2425" s="3" t="s">
        <v>4820</v>
      </c>
      <c r="F2425">
        <v>42552</v>
      </c>
      <c r="G2425" t="e">
        <v>#N/A</v>
      </c>
      <c r="H2425" t="s">
        <v>1263</v>
      </c>
      <c r="I2425">
        <v>142932</v>
      </c>
      <c r="J2425">
        <v>120</v>
      </c>
      <c r="K2425">
        <v>120</v>
      </c>
      <c r="L2425" t="e">
        <v>#N/A</v>
      </c>
      <c r="M2425" t="e">
        <v>#N/A</v>
      </c>
      <c r="N2425">
        <v>120</v>
      </c>
      <c r="O2425">
        <v>120</v>
      </c>
      <c r="P2425">
        <v>0</v>
      </c>
      <c r="Q2425" s="4">
        <v>10</v>
      </c>
    </row>
    <row r="2426" spans="1:17" x14ac:dyDescent="0.25">
      <c r="A2426">
        <v>882</v>
      </c>
      <c r="B2426" t="s">
        <v>3572</v>
      </c>
      <c r="C2426">
        <v>142938</v>
      </c>
      <c r="D2426" t="s">
        <v>5059</v>
      </c>
      <c r="E2426" s="3" t="s">
        <v>4929</v>
      </c>
      <c r="F2426">
        <v>42917</v>
      </c>
      <c r="G2426" t="e">
        <v>#N/A</v>
      </c>
      <c r="H2426" t="s">
        <v>1705</v>
      </c>
      <c r="I2426">
        <v>142938</v>
      </c>
      <c r="J2426">
        <v>101</v>
      </c>
      <c r="K2426">
        <v>101</v>
      </c>
      <c r="L2426" t="e">
        <v>#N/A</v>
      </c>
      <c r="M2426" t="e">
        <v>#N/A</v>
      </c>
      <c r="N2426">
        <v>101</v>
      </c>
      <c r="O2426">
        <v>101</v>
      </c>
      <c r="P2426">
        <v>0</v>
      </c>
      <c r="Q2426" s="4">
        <v>10</v>
      </c>
    </row>
    <row r="2427" spans="1:17" x14ac:dyDescent="0.25">
      <c r="A2427">
        <v>882</v>
      </c>
      <c r="B2427" t="s">
        <v>3572</v>
      </c>
      <c r="C2427">
        <v>142940</v>
      </c>
      <c r="D2427" t="s">
        <v>5060</v>
      </c>
      <c r="E2427" s="3" t="s">
        <v>4820</v>
      </c>
      <c r="F2427">
        <v>42917</v>
      </c>
      <c r="G2427" t="e">
        <v>#N/A</v>
      </c>
      <c r="H2427" t="s">
        <v>1444</v>
      </c>
      <c r="I2427">
        <v>142940</v>
      </c>
      <c r="J2427">
        <v>72</v>
      </c>
      <c r="K2427">
        <v>72</v>
      </c>
      <c r="L2427" t="e">
        <v>#N/A</v>
      </c>
      <c r="M2427" t="e">
        <v>#N/A</v>
      </c>
      <c r="N2427">
        <v>72</v>
      </c>
      <c r="O2427">
        <v>72</v>
      </c>
      <c r="P2427">
        <v>0</v>
      </c>
      <c r="Q2427" s="4">
        <v>10</v>
      </c>
    </row>
    <row r="2428" spans="1:17" x14ac:dyDescent="0.25">
      <c r="A2428">
        <v>380</v>
      </c>
      <c r="B2428" t="s">
        <v>35</v>
      </c>
      <c r="C2428">
        <v>142949</v>
      </c>
      <c r="D2428" t="s">
        <v>4527</v>
      </c>
      <c r="E2428" s="3" t="s">
        <v>4777</v>
      </c>
      <c r="F2428">
        <v>42614</v>
      </c>
      <c r="G2428" t="e">
        <v>#N/A</v>
      </c>
      <c r="H2428" t="s">
        <v>758</v>
      </c>
      <c r="I2428">
        <v>142949</v>
      </c>
      <c r="J2428">
        <v>12</v>
      </c>
      <c r="K2428">
        <v>12</v>
      </c>
      <c r="L2428" t="e">
        <v>#N/A</v>
      </c>
      <c r="M2428" t="e">
        <v>#N/A</v>
      </c>
      <c r="N2428">
        <v>12</v>
      </c>
      <c r="O2428">
        <v>12</v>
      </c>
      <c r="P2428">
        <v>1</v>
      </c>
      <c r="Q2428" s="4">
        <v>11</v>
      </c>
    </row>
    <row r="2429" spans="1:17" x14ac:dyDescent="0.25">
      <c r="A2429">
        <v>908</v>
      </c>
      <c r="B2429" t="s">
        <v>48</v>
      </c>
      <c r="C2429">
        <v>142958</v>
      </c>
      <c r="D2429" t="s">
        <v>3422</v>
      </c>
      <c r="E2429" s="3" t="s">
        <v>4777</v>
      </c>
      <c r="F2429">
        <v>42552</v>
      </c>
      <c r="G2429" t="e">
        <v>#N/A</v>
      </c>
      <c r="H2429" t="s">
        <v>301</v>
      </c>
      <c r="I2429">
        <v>142958</v>
      </c>
      <c r="J2429">
        <v>10</v>
      </c>
      <c r="K2429">
        <v>15</v>
      </c>
      <c r="L2429" t="e">
        <v>#N/A</v>
      </c>
      <c r="M2429" t="e">
        <v>#N/A</v>
      </c>
      <c r="N2429">
        <v>10</v>
      </c>
      <c r="O2429">
        <v>15</v>
      </c>
      <c r="P2429">
        <v>1</v>
      </c>
      <c r="Q2429" s="4">
        <v>11</v>
      </c>
    </row>
    <row r="2430" spans="1:17" x14ac:dyDescent="0.25">
      <c r="A2430">
        <v>856</v>
      </c>
      <c r="B2430" t="s">
        <v>90</v>
      </c>
      <c r="C2430">
        <v>142967</v>
      </c>
      <c r="D2430" t="s">
        <v>3418</v>
      </c>
      <c r="E2430" s="3" t="s">
        <v>4777</v>
      </c>
      <c r="F2430">
        <v>42552</v>
      </c>
      <c r="G2430" t="e">
        <v>#N/A</v>
      </c>
      <c r="H2430" t="s">
        <v>1648</v>
      </c>
      <c r="I2430">
        <v>142967</v>
      </c>
      <c r="J2430">
        <v>20</v>
      </c>
      <c r="K2430">
        <v>20</v>
      </c>
      <c r="L2430" t="e">
        <v>#N/A</v>
      </c>
      <c r="M2430" t="e">
        <v>#N/A</v>
      </c>
      <c r="N2430">
        <v>20</v>
      </c>
      <c r="O2430">
        <v>20</v>
      </c>
      <c r="P2430">
        <v>1</v>
      </c>
      <c r="Q2430" s="4">
        <v>11</v>
      </c>
    </row>
    <row r="2431" spans="1:17" x14ac:dyDescent="0.25">
      <c r="A2431">
        <v>812</v>
      </c>
      <c r="B2431" t="s">
        <v>104</v>
      </c>
      <c r="C2431">
        <v>142969</v>
      </c>
      <c r="D2431" t="s">
        <v>4576</v>
      </c>
      <c r="E2431" s="3" t="s">
        <v>4777</v>
      </c>
      <c r="F2431">
        <v>42552</v>
      </c>
      <c r="G2431" t="e">
        <v>#N/A</v>
      </c>
      <c r="H2431" t="s">
        <v>930</v>
      </c>
      <c r="I2431">
        <v>142969</v>
      </c>
      <c r="J2431">
        <v>12</v>
      </c>
      <c r="K2431">
        <v>12</v>
      </c>
      <c r="L2431" t="e">
        <v>#N/A</v>
      </c>
      <c r="M2431" t="e">
        <v>#N/A</v>
      </c>
      <c r="N2431">
        <v>12</v>
      </c>
      <c r="O2431">
        <v>12</v>
      </c>
      <c r="P2431">
        <v>1</v>
      </c>
      <c r="Q2431" s="4">
        <v>11</v>
      </c>
    </row>
    <row r="2432" spans="1:17" x14ac:dyDescent="0.25">
      <c r="A2432">
        <v>936</v>
      </c>
      <c r="B2432" t="s">
        <v>145</v>
      </c>
      <c r="C2432">
        <v>142998</v>
      </c>
      <c r="D2432" t="s">
        <v>4209</v>
      </c>
      <c r="E2432" s="3" t="s">
        <v>4777</v>
      </c>
      <c r="F2432">
        <v>42552</v>
      </c>
      <c r="G2432" t="e">
        <v>#N/A</v>
      </c>
      <c r="H2432" t="s">
        <v>596</v>
      </c>
      <c r="I2432">
        <v>142998</v>
      </c>
      <c r="J2432">
        <v>22</v>
      </c>
      <c r="K2432">
        <v>22</v>
      </c>
      <c r="L2432" t="e">
        <v>#N/A</v>
      </c>
      <c r="M2432" t="e">
        <v>#N/A</v>
      </c>
      <c r="N2432">
        <v>22</v>
      </c>
      <c r="O2432">
        <v>22</v>
      </c>
      <c r="P2432">
        <v>1.06</v>
      </c>
      <c r="Q2432" s="4">
        <v>11</v>
      </c>
    </row>
    <row r="2433" spans="1:17" x14ac:dyDescent="0.25">
      <c r="A2433">
        <v>936</v>
      </c>
      <c r="B2433" t="s">
        <v>145</v>
      </c>
      <c r="C2433">
        <v>142999</v>
      </c>
      <c r="D2433" t="s">
        <v>4210</v>
      </c>
      <c r="E2433" s="3" t="s">
        <v>4777</v>
      </c>
      <c r="F2433">
        <v>42552</v>
      </c>
      <c r="G2433" t="e">
        <v>#N/A</v>
      </c>
      <c r="H2433" t="s">
        <v>597</v>
      </c>
      <c r="I2433">
        <v>142999</v>
      </c>
      <c r="J2433">
        <v>22</v>
      </c>
      <c r="K2433">
        <v>23</v>
      </c>
      <c r="L2433" t="e">
        <v>#N/A</v>
      </c>
      <c r="M2433" t="e">
        <v>#N/A</v>
      </c>
      <c r="N2433">
        <v>22</v>
      </c>
      <c r="O2433">
        <v>23</v>
      </c>
      <c r="P2433">
        <v>1.06</v>
      </c>
      <c r="Q2433" s="4">
        <v>11</v>
      </c>
    </row>
    <row r="2434" spans="1:17" x14ac:dyDescent="0.25">
      <c r="A2434">
        <v>936</v>
      </c>
      <c r="B2434" t="s">
        <v>145</v>
      </c>
      <c r="C2434">
        <v>143000</v>
      </c>
      <c r="D2434" t="s">
        <v>4206</v>
      </c>
      <c r="E2434" s="3" t="s">
        <v>4777</v>
      </c>
      <c r="F2434">
        <v>42552</v>
      </c>
      <c r="G2434" t="e">
        <v>#N/A</v>
      </c>
      <c r="H2434" t="s">
        <v>540</v>
      </c>
      <c r="I2434">
        <v>143000</v>
      </c>
      <c r="J2434">
        <v>14</v>
      </c>
      <c r="K2434">
        <v>14</v>
      </c>
      <c r="L2434" t="e">
        <v>#N/A</v>
      </c>
      <c r="M2434" t="e">
        <v>#N/A</v>
      </c>
      <c r="N2434">
        <v>14</v>
      </c>
      <c r="O2434">
        <v>14</v>
      </c>
      <c r="P2434">
        <v>1.06</v>
      </c>
      <c r="Q2434" s="4">
        <v>11</v>
      </c>
    </row>
    <row r="2435" spans="1:17" x14ac:dyDescent="0.25">
      <c r="A2435">
        <v>866</v>
      </c>
      <c r="B2435" t="s">
        <v>147</v>
      </c>
      <c r="C2435">
        <v>143013</v>
      </c>
      <c r="D2435" t="s">
        <v>5061</v>
      </c>
      <c r="E2435" s="3" t="s">
        <v>4783</v>
      </c>
      <c r="F2435">
        <v>43313</v>
      </c>
      <c r="G2435" t="e">
        <v>#N/A</v>
      </c>
      <c r="H2435" t="s">
        <v>376</v>
      </c>
      <c r="I2435">
        <v>143013</v>
      </c>
      <c r="J2435">
        <v>115</v>
      </c>
      <c r="K2435">
        <v>115</v>
      </c>
      <c r="L2435" t="e">
        <v>#N/A</v>
      </c>
      <c r="M2435" t="e">
        <v>#N/A</v>
      </c>
      <c r="N2435">
        <v>115</v>
      </c>
      <c r="O2435">
        <v>115</v>
      </c>
      <c r="P2435">
        <v>0</v>
      </c>
      <c r="Q2435" s="4">
        <v>10</v>
      </c>
    </row>
    <row r="2436" spans="1:17" x14ac:dyDescent="0.25">
      <c r="A2436">
        <v>866</v>
      </c>
      <c r="B2436" t="s">
        <v>147</v>
      </c>
      <c r="C2436">
        <v>143014</v>
      </c>
      <c r="D2436" t="s">
        <v>5062</v>
      </c>
      <c r="E2436" s="3" t="s">
        <v>4783</v>
      </c>
      <c r="F2436">
        <v>43313</v>
      </c>
      <c r="G2436" t="e">
        <v>#N/A</v>
      </c>
      <c r="H2436" t="s">
        <v>1694</v>
      </c>
      <c r="I2436">
        <v>143014</v>
      </c>
      <c r="J2436">
        <v>173</v>
      </c>
      <c r="K2436">
        <v>173</v>
      </c>
      <c r="L2436" t="e">
        <v>#N/A</v>
      </c>
      <c r="M2436" t="e">
        <v>#N/A</v>
      </c>
      <c r="N2436">
        <v>173</v>
      </c>
      <c r="O2436">
        <v>173</v>
      </c>
      <c r="P2436">
        <v>0</v>
      </c>
      <c r="Q2436" s="4">
        <v>10</v>
      </c>
    </row>
    <row r="2437" spans="1:17" x14ac:dyDescent="0.25">
      <c r="A2437">
        <v>355</v>
      </c>
      <c r="B2437" t="s">
        <v>125</v>
      </c>
      <c r="C2437">
        <v>143062</v>
      </c>
      <c r="D2437" t="s">
        <v>5063</v>
      </c>
      <c r="E2437" s="3" t="s">
        <v>4783</v>
      </c>
      <c r="F2437">
        <v>42644</v>
      </c>
      <c r="G2437" t="e">
        <v>#N/A</v>
      </c>
      <c r="H2437" t="s">
        <v>448</v>
      </c>
      <c r="I2437">
        <v>143062</v>
      </c>
      <c r="J2437">
        <v>170</v>
      </c>
      <c r="K2437">
        <v>195</v>
      </c>
      <c r="L2437" t="e">
        <v>#N/A</v>
      </c>
      <c r="M2437" t="e">
        <v>#N/A</v>
      </c>
      <c r="N2437">
        <v>170</v>
      </c>
      <c r="O2437">
        <v>195</v>
      </c>
      <c r="P2437">
        <v>0</v>
      </c>
      <c r="Q2437" s="4">
        <v>10</v>
      </c>
    </row>
    <row r="2438" spans="1:17" x14ac:dyDescent="0.25">
      <c r="A2438">
        <v>808</v>
      </c>
      <c r="B2438" t="s">
        <v>141</v>
      </c>
      <c r="C2438">
        <v>143068</v>
      </c>
      <c r="D2438" t="s">
        <v>3728</v>
      </c>
      <c r="E2438" s="3" t="s">
        <v>4777</v>
      </c>
      <c r="F2438">
        <v>42583</v>
      </c>
      <c r="G2438" t="e">
        <v>#N/A</v>
      </c>
      <c r="H2438" t="s">
        <v>847</v>
      </c>
      <c r="I2438">
        <v>143068</v>
      </c>
      <c r="J2438">
        <v>10</v>
      </c>
      <c r="K2438">
        <v>10</v>
      </c>
      <c r="L2438" t="e">
        <v>#N/A</v>
      </c>
      <c r="M2438" t="e">
        <v>#N/A</v>
      </c>
      <c r="N2438">
        <v>10</v>
      </c>
      <c r="O2438">
        <v>10</v>
      </c>
      <c r="P2438">
        <v>1</v>
      </c>
      <c r="Q2438" s="4">
        <v>11</v>
      </c>
    </row>
    <row r="2439" spans="1:17" x14ac:dyDescent="0.25">
      <c r="A2439">
        <v>330</v>
      </c>
      <c r="B2439" t="s">
        <v>29</v>
      </c>
      <c r="C2439">
        <v>143091</v>
      </c>
      <c r="D2439" t="s">
        <v>4434</v>
      </c>
      <c r="E2439" s="3" t="s">
        <v>4777</v>
      </c>
      <c r="F2439">
        <v>42705</v>
      </c>
      <c r="G2439" t="e">
        <v>#N/A</v>
      </c>
      <c r="H2439" t="s">
        <v>1659</v>
      </c>
      <c r="I2439">
        <v>143091</v>
      </c>
      <c r="J2439">
        <v>54</v>
      </c>
      <c r="K2439">
        <v>54</v>
      </c>
      <c r="L2439" t="e">
        <v>#N/A</v>
      </c>
      <c r="M2439" t="e">
        <v>#N/A</v>
      </c>
      <c r="N2439">
        <v>54</v>
      </c>
      <c r="O2439">
        <v>54</v>
      </c>
      <c r="P2439">
        <v>1</v>
      </c>
      <c r="Q2439" s="4">
        <v>11</v>
      </c>
    </row>
    <row r="2440" spans="1:17" x14ac:dyDescent="0.25">
      <c r="A2440">
        <v>380</v>
      </c>
      <c r="B2440" t="s">
        <v>35</v>
      </c>
      <c r="C2440">
        <v>143095</v>
      </c>
      <c r="D2440" t="s">
        <v>4530</v>
      </c>
      <c r="E2440" s="3" t="s">
        <v>4777</v>
      </c>
      <c r="F2440">
        <v>42705</v>
      </c>
      <c r="G2440" t="e">
        <v>#N/A</v>
      </c>
      <c r="H2440" t="s">
        <v>815</v>
      </c>
      <c r="I2440">
        <v>143095</v>
      </c>
      <c r="J2440">
        <v>12</v>
      </c>
      <c r="K2440">
        <v>12</v>
      </c>
      <c r="L2440" t="e">
        <v>#N/A</v>
      </c>
      <c r="M2440" t="e">
        <v>#N/A</v>
      </c>
      <c r="N2440">
        <v>12</v>
      </c>
      <c r="O2440">
        <v>12</v>
      </c>
      <c r="P2440">
        <v>1</v>
      </c>
      <c r="Q2440" s="4">
        <v>11</v>
      </c>
    </row>
    <row r="2441" spans="1:17" x14ac:dyDescent="0.25">
      <c r="A2441">
        <v>204</v>
      </c>
      <c r="B2441" t="s">
        <v>67</v>
      </c>
      <c r="C2441">
        <v>143103</v>
      </c>
      <c r="D2441" t="s">
        <v>5064</v>
      </c>
      <c r="E2441" s="3" t="s">
        <v>4822</v>
      </c>
      <c r="F2441">
        <v>42856</v>
      </c>
      <c r="G2441" t="e">
        <v>#N/A</v>
      </c>
      <c r="H2441" t="s">
        <v>1474</v>
      </c>
      <c r="I2441">
        <v>143103</v>
      </c>
      <c r="J2441">
        <v>48</v>
      </c>
      <c r="K2441">
        <v>48</v>
      </c>
      <c r="L2441" t="e">
        <v>#N/A</v>
      </c>
      <c r="M2441" t="e">
        <v>#N/A</v>
      </c>
      <c r="N2441">
        <v>48</v>
      </c>
      <c r="O2441">
        <v>48</v>
      </c>
      <c r="P2441">
        <v>0</v>
      </c>
      <c r="Q2441" s="4">
        <v>10</v>
      </c>
    </row>
    <row r="2442" spans="1:17" x14ac:dyDescent="0.25">
      <c r="A2442">
        <v>800</v>
      </c>
      <c r="B2442" t="s">
        <v>26</v>
      </c>
      <c r="C2442">
        <v>143108</v>
      </c>
      <c r="D2442" t="s">
        <v>4272</v>
      </c>
      <c r="E2442" s="3" t="s">
        <v>4700</v>
      </c>
      <c r="F2442">
        <v>42614</v>
      </c>
      <c r="G2442" t="e">
        <v>#N/A</v>
      </c>
      <c r="H2442" t="s">
        <v>1395</v>
      </c>
      <c r="I2442">
        <v>143108</v>
      </c>
      <c r="J2442">
        <v>34</v>
      </c>
      <c r="K2442">
        <v>34</v>
      </c>
      <c r="L2442" t="e">
        <v>#N/A</v>
      </c>
      <c r="M2442" t="e">
        <v>#N/A</v>
      </c>
      <c r="N2442">
        <v>34</v>
      </c>
      <c r="O2442">
        <v>34</v>
      </c>
      <c r="P2442">
        <v>1.02</v>
      </c>
      <c r="Q2442" s="4">
        <v>11</v>
      </c>
    </row>
    <row r="2443" spans="1:17" x14ac:dyDescent="0.25">
      <c r="A2443">
        <v>873</v>
      </c>
      <c r="B2443" t="s">
        <v>43</v>
      </c>
      <c r="C2443">
        <v>143111</v>
      </c>
      <c r="D2443" t="s">
        <v>5065</v>
      </c>
      <c r="E2443" s="3" t="s">
        <v>4783</v>
      </c>
      <c r="F2443">
        <v>42614</v>
      </c>
      <c r="G2443" t="e">
        <v>#N/A</v>
      </c>
      <c r="H2443" t="s">
        <v>787</v>
      </c>
      <c r="I2443">
        <v>143111</v>
      </c>
      <c r="J2443">
        <v>124</v>
      </c>
      <c r="K2443">
        <v>134</v>
      </c>
      <c r="L2443" t="e">
        <v>#N/A</v>
      </c>
      <c r="M2443" t="e">
        <v>#N/A</v>
      </c>
      <c r="N2443">
        <v>124</v>
      </c>
      <c r="O2443">
        <v>134</v>
      </c>
      <c r="P2443">
        <v>0</v>
      </c>
      <c r="Q2443" s="4">
        <v>10</v>
      </c>
    </row>
    <row r="2444" spans="1:17" x14ac:dyDescent="0.25">
      <c r="A2444">
        <v>380</v>
      </c>
      <c r="B2444" t="s">
        <v>35</v>
      </c>
      <c r="C2444">
        <v>143114</v>
      </c>
      <c r="D2444" t="s">
        <v>4517</v>
      </c>
      <c r="E2444" s="3" t="s">
        <v>4700</v>
      </c>
      <c r="F2444">
        <v>42644</v>
      </c>
      <c r="G2444" t="e">
        <v>#N/A</v>
      </c>
      <c r="H2444" t="s">
        <v>314</v>
      </c>
      <c r="I2444">
        <v>143114</v>
      </c>
      <c r="J2444">
        <v>16</v>
      </c>
      <c r="K2444">
        <v>16</v>
      </c>
      <c r="L2444" t="e">
        <v>#N/A</v>
      </c>
      <c r="M2444" t="e">
        <v>#N/A</v>
      </c>
      <c r="N2444">
        <v>16</v>
      </c>
      <c r="O2444">
        <v>16</v>
      </c>
      <c r="P2444">
        <v>1</v>
      </c>
      <c r="Q2444" s="4">
        <v>11</v>
      </c>
    </row>
    <row r="2445" spans="1:17" x14ac:dyDescent="0.25">
      <c r="A2445">
        <v>311</v>
      </c>
      <c r="B2445" t="s">
        <v>74</v>
      </c>
      <c r="C2445">
        <v>143130</v>
      </c>
      <c r="D2445" t="s">
        <v>5066</v>
      </c>
      <c r="E2445" s="3" t="s">
        <v>4929</v>
      </c>
      <c r="F2445">
        <v>42614</v>
      </c>
      <c r="G2445" t="e">
        <v>#N/A</v>
      </c>
      <c r="H2445" t="s">
        <v>1113</v>
      </c>
      <c r="I2445">
        <v>143130</v>
      </c>
      <c r="J2445">
        <v>40</v>
      </c>
      <c r="K2445">
        <v>50</v>
      </c>
      <c r="L2445" t="e">
        <v>#N/A</v>
      </c>
      <c r="M2445" t="e">
        <v>#N/A</v>
      </c>
      <c r="N2445">
        <v>40</v>
      </c>
      <c r="O2445">
        <v>50</v>
      </c>
      <c r="P2445">
        <v>0</v>
      </c>
      <c r="Q2445" s="4">
        <v>10</v>
      </c>
    </row>
    <row r="2446" spans="1:17" x14ac:dyDescent="0.25">
      <c r="A2446">
        <v>372</v>
      </c>
      <c r="B2446" t="s">
        <v>123</v>
      </c>
      <c r="C2446">
        <v>143141</v>
      </c>
      <c r="D2446" t="s">
        <v>4587</v>
      </c>
      <c r="E2446" s="3" t="s">
        <v>4700</v>
      </c>
      <c r="F2446">
        <v>42644</v>
      </c>
      <c r="G2446" t="e">
        <v>#N/A</v>
      </c>
      <c r="H2446" t="s">
        <v>1447</v>
      </c>
      <c r="I2446">
        <v>143141</v>
      </c>
      <c r="J2446">
        <v>17</v>
      </c>
      <c r="K2446">
        <v>17</v>
      </c>
      <c r="L2446" t="e">
        <v>#N/A</v>
      </c>
      <c r="M2446" t="e">
        <v>#N/A</v>
      </c>
      <c r="N2446">
        <v>17</v>
      </c>
      <c r="O2446">
        <v>17</v>
      </c>
      <c r="P2446">
        <v>1</v>
      </c>
      <c r="Q2446" s="4">
        <v>11</v>
      </c>
    </row>
    <row r="2447" spans="1:17" x14ac:dyDescent="0.25">
      <c r="A2447">
        <v>808</v>
      </c>
      <c r="B2447" t="s">
        <v>141</v>
      </c>
      <c r="C2447">
        <v>143145</v>
      </c>
      <c r="D2447" t="s">
        <v>3732</v>
      </c>
      <c r="E2447" s="3" t="s">
        <v>4700</v>
      </c>
      <c r="F2447">
        <v>42675</v>
      </c>
      <c r="G2447" t="e">
        <v>#N/A</v>
      </c>
      <c r="H2447" t="s">
        <v>1276</v>
      </c>
      <c r="I2447">
        <v>143145</v>
      </c>
      <c r="J2447">
        <v>10</v>
      </c>
      <c r="K2447">
        <v>10</v>
      </c>
      <c r="L2447" t="e">
        <v>#N/A</v>
      </c>
      <c r="M2447" t="e">
        <v>#N/A</v>
      </c>
      <c r="N2447">
        <v>10</v>
      </c>
      <c r="O2447">
        <v>10</v>
      </c>
      <c r="P2447">
        <v>1</v>
      </c>
      <c r="Q2447" s="4">
        <v>11</v>
      </c>
    </row>
    <row r="2448" spans="1:17" x14ac:dyDescent="0.25">
      <c r="A2448">
        <v>808</v>
      </c>
      <c r="B2448" t="s">
        <v>141</v>
      </c>
      <c r="C2448">
        <v>143146</v>
      </c>
      <c r="D2448" t="s">
        <v>3730</v>
      </c>
      <c r="E2448" s="3" t="s">
        <v>4700</v>
      </c>
      <c r="F2448">
        <v>42675</v>
      </c>
      <c r="G2448" t="e">
        <v>#N/A</v>
      </c>
      <c r="H2448" t="s">
        <v>1133</v>
      </c>
      <c r="I2448">
        <v>143146</v>
      </c>
      <c r="J2448">
        <v>30</v>
      </c>
      <c r="K2448">
        <v>30</v>
      </c>
      <c r="L2448" t="e">
        <v>#N/A</v>
      </c>
      <c r="M2448" t="e">
        <v>#N/A</v>
      </c>
      <c r="N2448">
        <v>30</v>
      </c>
      <c r="O2448">
        <v>30</v>
      </c>
      <c r="P2448">
        <v>1</v>
      </c>
      <c r="Q2448" s="4">
        <v>11</v>
      </c>
    </row>
    <row r="2449" spans="1:17" x14ac:dyDescent="0.25">
      <c r="A2449">
        <v>336</v>
      </c>
      <c r="B2449" t="s">
        <v>170</v>
      </c>
      <c r="C2449">
        <v>143150</v>
      </c>
      <c r="D2449" t="s">
        <v>5067</v>
      </c>
      <c r="E2449" s="3" t="s">
        <v>4929</v>
      </c>
      <c r="F2449">
        <v>42614</v>
      </c>
      <c r="G2449" t="e">
        <v>#N/A</v>
      </c>
      <c r="H2449" t="s">
        <v>635</v>
      </c>
      <c r="I2449">
        <v>143150</v>
      </c>
      <c r="J2449">
        <v>32</v>
      </c>
      <c r="K2449">
        <v>32</v>
      </c>
      <c r="L2449" t="e">
        <v>#N/A</v>
      </c>
      <c r="M2449" t="e">
        <v>#N/A</v>
      </c>
      <c r="N2449">
        <v>32</v>
      </c>
      <c r="O2449">
        <v>32</v>
      </c>
      <c r="P2449">
        <v>0</v>
      </c>
      <c r="Q2449" s="4">
        <v>10</v>
      </c>
    </row>
    <row r="2450" spans="1:17" x14ac:dyDescent="0.25">
      <c r="A2450">
        <v>908</v>
      </c>
      <c r="B2450" t="s">
        <v>48</v>
      </c>
      <c r="C2450">
        <v>143166</v>
      </c>
      <c r="D2450" t="s">
        <v>5068</v>
      </c>
      <c r="E2450" s="3" t="s">
        <v>4783</v>
      </c>
      <c r="F2450">
        <v>42614</v>
      </c>
      <c r="G2450" t="e">
        <v>#N/A</v>
      </c>
      <c r="H2450" t="s">
        <v>544</v>
      </c>
      <c r="I2450">
        <v>143166</v>
      </c>
      <c r="J2450">
        <v>93</v>
      </c>
      <c r="K2450">
        <v>93</v>
      </c>
      <c r="L2450" t="e">
        <v>#N/A</v>
      </c>
      <c r="M2450" t="e">
        <v>#N/A</v>
      </c>
      <c r="N2450">
        <v>93</v>
      </c>
      <c r="O2450">
        <v>93</v>
      </c>
      <c r="P2450">
        <v>0</v>
      </c>
      <c r="Q2450" s="4">
        <v>10</v>
      </c>
    </row>
    <row r="2451" spans="1:17" x14ac:dyDescent="0.25">
      <c r="A2451">
        <v>908</v>
      </c>
      <c r="B2451" t="s">
        <v>48</v>
      </c>
      <c r="C2451">
        <v>143167</v>
      </c>
      <c r="D2451" t="s">
        <v>5069</v>
      </c>
      <c r="E2451" s="3" t="s">
        <v>4783</v>
      </c>
      <c r="F2451">
        <v>42614</v>
      </c>
      <c r="G2451" t="e">
        <v>#N/A</v>
      </c>
      <c r="H2451" t="s">
        <v>1029</v>
      </c>
      <c r="I2451">
        <v>143167</v>
      </c>
      <c r="J2451">
        <v>83</v>
      </c>
      <c r="K2451">
        <v>83</v>
      </c>
      <c r="L2451" t="e">
        <v>#N/A</v>
      </c>
      <c r="M2451" t="e">
        <v>#N/A</v>
      </c>
      <c r="N2451">
        <v>83</v>
      </c>
      <c r="O2451">
        <v>83</v>
      </c>
      <c r="P2451">
        <v>0</v>
      </c>
      <c r="Q2451" s="4">
        <v>10</v>
      </c>
    </row>
    <row r="2452" spans="1:17" x14ac:dyDescent="0.25">
      <c r="A2452">
        <v>908</v>
      </c>
      <c r="B2452" t="s">
        <v>48</v>
      </c>
      <c r="C2452">
        <v>143173</v>
      </c>
      <c r="D2452" t="s">
        <v>5070</v>
      </c>
      <c r="E2452" s="3" t="s">
        <v>4783</v>
      </c>
      <c r="F2452">
        <v>42644</v>
      </c>
      <c r="G2452" t="e">
        <v>#N/A</v>
      </c>
      <c r="H2452" t="s">
        <v>575</v>
      </c>
      <c r="I2452">
        <v>143173</v>
      </c>
      <c r="J2452">
        <v>100</v>
      </c>
      <c r="K2452">
        <v>100</v>
      </c>
      <c r="L2452" t="e">
        <v>#N/A</v>
      </c>
      <c r="M2452" t="e">
        <v>#N/A</v>
      </c>
      <c r="N2452">
        <v>100</v>
      </c>
      <c r="O2452">
        <v>100</v>
      </c>
      <c r="P2452">
        <v>0</v>
      </c>
      <c r="Q2452" s="4">
        <v>10</v>
      </c>
    </row>
    <row r="2453" spans="1:17" x14ac:dyDescent="0.25">
      <c r="A2453">
        <v>212</v>
      </c>
      <c r="B2453" t="s">
        <v>157</v>
      </c>
      <c r="C2453">
        <v>143175</v>
      </c>
      <c r="D2453" t="s">
        <v>5071</v>
      </c>
      <c r="E2453" s="3" t="s">
        <v>4820</v>
      </c>
      <c r="F2453">
        <v>42614</v>
      </c>
      <c r="G2453" t="e">
        <v>#N/A</v>
      </c>
      <c r="H2453" t="s">
        <v>1052</v>
      </c>
      <c r="I2453">
        <v>143175</v>
      </c>
      <c r="J2453">
        <v>125</v>
      </c>
      <c r="K2453">
        <v>150</v>
      </c>
      <c r="L2453" t="e">
        <v>#N/A</v>
      </c>
      <c r="M2453" t="e">
        <v>#N/A</v>
      </c>
      <c r="N2453">
        <v>125</v>
      </c>
      <c r="O2453">
        <v>150</v>
      </c>
      <c r="P2453">
        <v>0</v>
      </c>
      <c r="Q2453" s="4">
        <v>10</v>
      </c>
    </row>
    <row r="2454" spans="1:17" x14ac:dyDescent="0.25">
      <c r="A2454">
        <v>332</v>
      </c>
      <c r="B2454" t="s">
        <v>58</v>
      </c>
      <c r="C2454">
        <v>143196</v>
      </c>
      <c r="D2454" t="s">
        <v>4445</v>
      </c>
      <c r="E2454" s="3" t="s">
        <v>4777</v>
      </c>
      <c r="F2454">
        <v>42675</v>
      </c>
      <c r="G2454" t="e">
        <v>#N/A</v>
      </c>
      <c r="H2454" t="s">
        <v>798</v>
      </c>
      <c r="I2454">
        <v>143196</v>
      </c>
      <c r="J2454">
        <v>24</v>
      </c>
      <c r="K2454">
        <v>24</v>
      </c>
      <c r="L2454" t="e">
        <v>#N/A</v>
      </c>
      <c r="M2454" t="e">
        <v>#N/A</v>
      </c>
      <c r="N2454">
        <v>24</v>
      </c>
      <c r="O2454">
        <v>24</v>
      </c>
      <c r="P2454">
        <v>1</v>
      </c>
      <c r="Q2454" s="4">
        <v>11</v>
      </c>
    </row>
    <row r="2455" spans="1:17" x14ac:dyDescent="0.25">
      <c r="A2455">
        <v>308</v>
      </c>
      <c r="B2455" t="s">
        <v>62</v>
      </c>
      <c r="C2455">
        <v>143199</v>
      </c>
      <c r="D2455" t="s">
        <v>3979</v>
      </c>
      <c r="E2455" s="3" t="s">
        <v>4777</v>
      </c>
      <c r="F2455">
        <v>42979</v>
      </c>
      <c r="G2455" t="e">
        <v>#N/A</v>
      </c>
      <c r="H2455" t="s">
        <v>908</v>
      </c>
      <c r="I2455">
        <v>143199</v>
      </c>
      <c r="J2455">
        <v>10</v>
      </c>
      <c r="K2455">
        <v>10</v>
      </c>
      <c r="L2455" t="e">
        <v>#N/A</v>
      </c>
      <c r="M2455" t="e">
        <v>#N/A</v>
      </c>
      <c r="N2455">
        <v>10</v>
      </c>
      <c r="O2455">
        <v>10</v>
      </c>
      <c r="P2455">
        <v>1.08</v>
      </c>
      <c r="Q2455" s="4">
        <v>11</v>
      </c>
    </row>
    <row r="2456" spans="1:17" x14ac:dyDescent="0.25">
      <c r="A2456">
        <v>308</v>
      </c>
      <c r="B2456" t="s">
        <v>62</v>
      </c>
      <c r="C2456">
        <v>143200</v>
      </c>
      <c r="D2456" t="s">
        <v>3973</v>
      </c>
      <c r="E2456" s="3" t="s">
        <v>4777</v>
      </c>
      <c r="F2456">
        <v>42614</v>
      </c>
      <c r="G2456" t="e">
        <v>#N/A</v>
      </c>
      <c r="H2456" t="s">
        <v>456</v>
      </c>
      <c r="I2456">
        <v>143200</v>
      </c>
      <c r="J2456">
        <v>16</v>
      </c>
      <c r="K2456">
        <v>16</v>
      </c>
      <c r="L2456" t="e">
        <v>#N/A</v>
      </c>
      <c r="M2456" t="e">
        <v>#N/A</v>
      </c>
      <c r="N2456">
        <v>16</v>
      </c>
      <c r="O2456">
        <v>16</v>
      </c>
      <c r="P2456">
        <v>1.08</v>
      </c>
      <c r="Q2456" s="4">
        <v>11</v>
      </c>
    </row>
    <row r="2457" spans="1:17" x14ac:dyDescent="0.25">
      <c r="A2457">
        <v>308</v>
      </c>
      <c r="B2457" t="s">
        <v>62</v>
      </c>
      <c r="C2457">
        <v>143202</v>
      </c>
      <c r="D2457" t="s">
        <v>3972</v>
      </c>
      <c r="E2457" s="3" t="s">
        <v>4777</v>
      </c>
      <c r="F2457">
        <v>42979</v>
      </c>
      <c r="G2457" t="e">
        <v>#N/A</v>
      </c>
      <c r="H2457" t="s">
        <v>377</v>
      </c>
      <c r="I2457">
        <v>143202</v>
      </c>
      <c r="J2457">
        <v>22</v>
      </c>
      <c r="K2457">
        <v>32</v>
      </c>
      <c r="L2457" t="e">
        <v>#N/A</v>
      </c>
      <c r="M2457" t="e">
        <v>#N/A</v>
      </c>
      <c r="N2457">
        <v>22</v>
      </c>
      <c r="O2457">
        <v>32</v>
      </c>
      <c r="P2457">
        <v>1.08</v>
      </c>
      <c r="Q2457" s="4">
        <v>11</v>
      </c>
    </row>
    <row r="2458" spans="1:17" x14ac:dyDescent="0.25">
      <c r="A2458">
        <v>881</v>
      </c>
      <c r="B2458" t="s">
        <v>63</v>
      </c>
      <c r="C2458">
        <v>143205</v>
      </c>
      <c r="D2458" t="s">
        <v>3507</v>
      </c>
      <c r="E2458" s="3" t="s">
        <v>4777</v>
      </c>
      <c r="F2458">
        <v>42644</v>
      </c>
      <c r="G2458" t="e">
        <v>#N/A</v>
      </c>
      <c r="H2458" t="s">
        <v>999</v>
      </c>
      <c r="I2458">
        <v>143205</v>
      </c>
      <c r="J2458">
        <v>8</v>
      </c>
      <c r="K2458">
        <v>8</v>
      </c>
      <c r="L2458" t="e">
        <v>#N/A</v>
      </c>
      <c r="M2458" t="e">
        <v>#N/A</v>
      </c>
      <c r="N2458">
        <v>8</v>
      </c>
      <c r="O2458">
        <v>8</v>
      </c>
      <c r="P2458">
        <v>1.04</v>
      </c>
      <c r="Q2458" s="4">
        <v>11</v>
      </c>
    </row>
    <row r="2459" spans="1:17" x14ac:dyDescent="0.25">
      <c r="A2459">
        <v>203</v>
      </c>
      <c r="B2459" t="s">
        <v>66</v>
      </c>
      <c r="C2459">
        <v>143211</v>
      </c>
      <c r="D2459" t="s">
        <v>3988</v>
      </c>
      <c r="E2459" s="3" t="s">
        <v>4777</v>
      </c>
      <c r="F2459">
        <v>42614</v>
      </c>
      <c r="G2459" t="e">
        <v>#N/A</v>
      </c>
      <c r="H2459" t="s">
        <v>1008</v>
      </c>
      <c r="I2459">
        <v>143211</v>
      </c>
      <c r="J2459">
        <v>6</v>
      </c>
      <c r="K2459">
        <v>6</v>
      </c>
      <c r="L2459" t="e">
        <v>#N/A</v>
      </c>
      <c r="M2459" t="e">
        <v>#N/A</v>
      </c>
      <c r="N2459">
        <v>6</v>
      </c>
      <c r="O2459">
        <v>6</v>
      </c>
      <c r="P2459">
        <v>1.18</v>
      </c>
      <c r="Q2459" s="4">
        <v>11</v>
      </c>
    </row>
    <row r="2460" spans="1:17" x14ac:dyDescent="0.25">
      <c r="A2460">
        <v>205</v>
      </c>
      <c r="B2460" t="s">
        <v>69</v>
      </c>
      <c r="C2460">
        <v>143212</v>
      </c>
      <c r="D2460" t="s">
        <v>3628</v>
      </c>
      <c r="E2460" s="3" t="s">
        <v>4777</v>
      </c>
      <c r="F2460">
        <v>42644</v>
      </c>
      <c r="G2460" t="e">
        <v>#N/A</v>
      </c>
      <c r="H2460" t="s">
        <v>1223</v>
      </c>
      <c r="I2460">
        <v>143212</v>
      </c>
      <c r="J2460">
        <v>20</v>
      </c>
      <c r="K2460">
        <v>20</v>
      </c>
      <c r="L2460" t="e">
        <v>#N/A</v>
      </c>
      <c r="M2460" t="e">
        <v>#N/A</v>
      </c>
      <c r="N2460">
        <v>20</v>
      </c>
      <c r="O2460">
        <v>20</v>
      </c>
      <c r="P2460">
        <v>1.18</v>
      </c>
      <c r="Q2460" s="4">
        <v>11</v>
      </c>
    </row>
    <row r="2461" spans="1:17" x14ac:dyDescent="0.25">
      <c r="A2461">
        <v>206</v>
      </c>
      <c r="B2461" t="s">
        <v>80</v>
      </c>
      <c r="C2461">
        <v>143217</v>
      </c>
      <c r="D2461" t="s">
        <v>2995</v>
      </c>
      <c r="E2461" s="3" t="s">
        <v>4783</v>
      </c>
      <c r="F2461">
        <v>42856</v>
      </c>
      <c r="G2461" t="e">
        <v>#N/A</v>
      </c>
      <c r="H2461" t="s">
        <v>1479</v>
      </c>
      <c r="I2461">
        <v>143217</v>
      </c>
      <c r="J2461">
        <v>249</v>
      </c>
      <c r="K2461">
        <v>249</v>
      </c>
      <c r="L2461" t="e">
        <v>#N/A</v>
      </c>
      <c r="M2461" t="e">
        <v>#N/A</v>
      </c>
      <c r="N2461">
        <v>249</v>
      </c>
      <c r="O2461">
        <v>249</v>
      </c>
      <c r="P2461">
        <v>0</v>
      </c>
      <c r="Q2461" s="4">
        <v>10</v>
      </c>
    </row>
    <row r="2462" spans="1:17" x14ac:dyDescent="0.25">
      <c r="A2462">
        <v>886</v>
      </c>
      <c r="B2462" t="s">
        <v>82</v>
      </c>
      <c r="C2462">
        <v>143218</v>
      </c>
      <c r="D2462" t="s">
        <v>4130</v>
      </c>
      <c r="E2462" s="3" t="s">
        <v>4777</v>
      </c>
      <c r="F2462">
        <v>42614</v>
      </c>
      <c r="G2462" t="e">
        <v>#N/A</v>
      </c>
      <c r="H2462" t="s">
        <v>1090</v>
      </c>
      <c r="I2462">
        <v>143218</v>
      </c>
      <c r="J2462">
        <v>15</v>
      </c>
      <c r="K2462">
        <v>15</v>
      </c>
      <c r="L2462" t="e">
        <v>#N/A</v>
      </c>
      <c r="M2462" t="e">
        <v>#N/A</v>
      </c>
      <c r="N2462">
        <v>15</v>
      </c>
      <c r="O2462">
        <v>15</v>
      </c>
      <c r="P2462">
        <v>1.04</v>
      </c>
      <c r="Q2462" s="4">
        <v>11</v>
      </c>
    </row>
    <row r="2463" spans="1:17" x14ac:dyDescent="0.25">
      <c r="A2463">
        <v>886</v>
      </c>
      <c r="B2463" t="s">
        <v>82</v>
      </c>
      <c r="C2463">
        <v>143219</v>
      </c>
      <c r="D2463" t="s">
        <v>4139</v>
      </c>
      <c r="E2463" s="3" t="s">
        <v>4777</v>
      </c>
      <c r="F2463">
        <v>42614</v>
      </c>
      <c r="G2463" t="e">
        <v>#N/A</v>
      </c>
      <c r="H2463" t="s">
        <v>1451</v>
      </c>
      <c r="I2463">
        <v>143219</v>
      </c>
      <c r="J2463">
        <v>12</v>
      </c>
      <c r="K2463">
        <v>12</v>
      </c>
      <c r="L2463" t="e">
        <v>#N/A</v>
      </c>
      <c r="M2463" t="e">
        <v>#N/A</v>
      </c>
      <c r="N2463">
        <v>12</v>
      </c>
      <c r="O2463">
        <v>12</v>
      </c>
      <c r="P2463">
        <v>1.04</v>
      </c>
      <c r="Q2463" s="4">
        <v>11</v>
      </c>
    </row>
    <row r="2464" spans="1:17" x14ac:dyDescent="0.25">
      <c r="A2464">
        <v>810</v>
      </c>
      <c r="B2464" t="s">
        <v>4548</v>
      </c>
      <c r="C2464">
        <v>143221</v>
      </c>
      <c r="D2464" t="s">
        <v>4552</v>
      </c>
      <c r="E2464" s="3" t="s">
        <v>4777</v>
      </c>
      <c r="F2464">
        <v>42675</v>
      </c>
      <c r="G2464" t="e">
        <v>#N/A</v>
      </c>
      <c r="H2464" t="s">
        <v>851</v>
      </c>
      <c r="I2464">
        <v>143221</v>
      </c>
      <c r="J2464">
        <v>15</v>
      </c>
      <c r="K2464">
        <v>15</v>
      </c>
      <c r="L2464" t="e">
        <v>#N/A</v>
      </c>
      <c r="M2464" t="e">
        <v>#N/A</v>
      </c>
      <c r="N2464">
        <v>15</v>
      </c>
      <c r="O2464">
        <v>15</v>
      </c>
      <c r="P2464">
        <v>1</v>
      </c>
      <c r="Q2464" s="4">
        <v>11</v>
      </c>
    </row>
    <row r="2465" spans="1:17" x14ac:dyDescent="0.25">
      <c r="A2465">
        <v>810</v>
      </c>
      <c r="B2465" t="s">
        <v>4548</v>
      </c>
      <c r="C2465">
        <v>143222</v>
      </c>
      <c r="D2465" t="s">
        <v>5072</v>
      </c>
      <c r="E2465" s="3" t="s">
        <v>4856</v>
      </c>
      <c r="F2465">
        <v>42614</v>
      </c>
      <c r="G2465" t="e">
        <v>#N/A</v>
      </c>
      <c r="H2465" t="s">
        <v>1616</v>
      </c>
      <c r="I2465">
        <v>143222</v>
      </c>
      <c r="J2465">
        <v>30</v>
      </c>
      <c r="K2465">
        <v>30</v>
      </c>
      <c r="L2465" t="e">
        <v>#N/A</v>
      </c>
      <c r="M2465" t="e">
        <v>#N/A</v>
      </c>
      <c r="N2465">
        <v>30</v>
      </c>
      <c r="O2465">
        <v>30</v>
      </c>
      <c r="P2465">
        <v>0</v>
      </c>
      <c r="Q2465" s="4">
        <v>10</v>
      </c>
    </row>
    <row r="2466" spans="1:17" x14ac:dyDescent="0.25">
      <c r="A2466">
        <v>810</v>
      </c>
      <c r="B2466" t="s">
        <v>4548</v>
      </c>
      <c r="C2466">
        <v>143224</v>
      </c>
      <c r="D2466" t="s">
        <v>4551</v>
      </c>
      <c r="E2466" s="3" t="s">
        <v>4777</v>
      </c>
      <c r="F2466">
        <v>42705</v>
      </c>
      <c r="G2466" t="e">
        <v>#N/A</v>
      </c>
      <c r="H2466" t="s">
        <v>828</v>
      </c>
      <c r="I2466">
        <v>143224</v>
      </c>
      <c r="J2466">
        <v>10</v>
      </c>
      <c r="K2466">
        <v>10</v>
      </c>
      <c r="L2466" t="e">
        <v>#N/A</v>
      </c>
      <c r="M2466" t="e">
        <v>#N/A</v>
      </c>
      <c r="N2466">
        <v>10</v>
      </c>
      <c r="O2466">
        <v>10</v>
      </c>
      <c r="P2466">
        <v>1</v>
      </c>
      <c r="Q2466" s="4">
        <v>11</v>
      </c>
    </row>
    <row r="2467" spans="1:17" x14ac:dyDescent="0.25">
      <c r="A2467">
        <v>382</v>
      </c>
      <c r="B2467" t="s">
        <v>85</v>
      </c>
      <c r="C2467">
        <v>143227</v>
      </c>
      <c r="D2467" t="s">
        <v>5073</v>
      </c>
      <c r="E2467" s="3" t="s">
        <v>4783</v>
      </c>
      <c r="F2467">
        <v>42614</v>
      </c>
      <c r="G2467" t="e">
        <v>#N/A</v>
      </c>
      <c r="H2467" t="s">
        <v>845</v>
      </c>
      <c r="I2467">
        <v>143227</v>
      </c>
      <c r="J2467">
        <v>63</v>
      </c>
      <c r="K2467">
        <v>80</v>
      </c>
      <c r="L2467" t="e">
        <v>#N/A</v>
      </c>
      <c r="M2467" t="e">
        <v>#N/A</v>
      </c>
      <c r="N2467">
        <v>63</v>
      </c>
      <c r="O2467">
        <v>80</v>
      </c>
      <c r="P2467">
        <v>0</v>
      </c>
      <c r="Q2467" s="4">
        <v>10</v>
      </c>
    </row>
    <row r="2468" spans="1:17" x14ac:dyDescent="0.25">
      <c r="A2468">
        <v>383</v>
      </c>
      <c r="B2468" t="s">
        <v>89</v>
      </c>
      <c r="C2468">
        <v>143238</v>
      </c>
      <c r="D2468" t="s">
        <v>4572</v>
      </c>
      <c r="E2468" s="3" t="s">
        <v>4777</v>
      </c>
      <c r="F2468">
        <v>42614</v>
      </c>
      <c r="G2468" t="e">
        <v>#N/A</v>
      </c>
      <c r="H2468" t="s">
        <v>375</v>
      </c>
      <c r="I2468">
        <v>143238</v>
      </c>
      <c r="J2468">
        <v>7</v>
      </c>
      <c r="K2468">
        <v>10</v>
      </c>
      <c r="L2468" t="e">
        <v>#N/A</v>
      </c>
      <c r="M2468" t="e">
        <v>#N/A</v>
      </c>
      <c r="N2468">
        <v>7</v>
      </c>
      <c r="O2468">
        <v>10</v>
      </c>
      <c r="P2468">
        <v>1</v>
      </c>
      <c r="Q2468" s="4">
        <v>11</v>
      </c>
    </row>
    <row r="2469" spans="1:17" x14ac:dyDescent="0.25">
      <c r="A2469">
        <v>856</v>
      </c>
      <c r="B2469" t="s">
        <v>90</v>
      </c>
      <c r="C2469">
        <v>143247</v>
      </c>
      <c r="D2469" t="s">
        <v>3407</v>
      </c>
      <c r="E2469" s="3" t="s">
        <v>4777</v>
      </c>
      <c r="F2469">
        <v>42644</v>
      </c>
      <c r="G2469" t="e">
        <v>#N/A</v>
      </c>
      <c r="H2469" t="s">
        <v>289</v>
      </c>
      <c r="I2469">
        <v>143247</v>
      </c>
      <c r="J2469">
        <v>30</v>
      </c>
      <c r="K2469">
        <v>30</v>
      </c>
      <c r="L2469" t="e">
        <v>#N/A</v>
      </c>
      <c r="M2469" t="e">
        <v>#N/A</v>
      </c>
      <c r="N2469">
        <v>30</v>
      </c>
      <c r="O2469">
        <v>30</v>
      </c>
      <c r="P2469">
        <v>1</v>
      </c>
      <c r="Q2469" s="4">
        <v>11</v>
      </c>
    </row>
    <row r="2470" spans="1:17" x14ac:dyDescent="0.25">
      <c r="A2470">
        <v>925</v>
      </c>
      <c r="B2470" t="s">
        <v>93</v>
      </c>
      <c r="C2470">
        <v>143257</v>
      </c>
      <c r="D2470" t="s">
        <v>5074</v>
      </c>
      <c r="E2470" s="3" t="s">
        <v>4783</v>
      </c>
      <c r="F2470">
        <v>42614</v>
      </c>
      <c r="G2470" t="e">
        <v>#N/A</v>
      </c>
      <c r="H2470" t="s">
        <v>695</v>
      </c>
      <c r="I2470">
        <v>143257</v>
      </c>
      <c r="J2470">
        <v>101</v>
      </c>
      <c r="K2470">
        <v>101</v>
      </c>
      <c r="L2470" t="e">
        <v>#N/A</v>
      </c>
      <c r="M2470" t="e">
        <v>#N/A</v>
      </c>
      <c r="N2470">
        <v>101</v>
      </c>
      <c r="O2470">
        <v>101</v>
      </c>
      <c r="P2470">
        <v>0</v>
      </c>
      <c r="Q2470" s="4">
        <v>10</v>
      </c>
    </row>
    <row r="2471" spans="1:17" x14ac:dyDescent="0.25">
      <c r="A2471">
        <v>887</v>
      </c>
      <c r="B2471" t="s">
        <v>97</v>
      </c>
      <c r="C2471">
        <v>143262</v>
      </c>
      <c r="D2471" t="s">
        <v>4163</v>
      </c>
      <c r="E2471" s="3" t="s">
        <v>4777</v>
      </c>
      <c r="F2471">
        <v>42614</v>
      </c>
      <c r="G2471" t="e">
        <v>#N/A</v>
      </c>
      <c r="H2471" t="s">
        <v>809</v>
      </c>
      <c r="I2471">
        <v>143262</v>
      </c>
      <c r="J2471">
        <v>80</v>
      </c>
      <c r="K2471">
        <v>80</v>
      </c>
      <c r="L2471" t="e">
        <v>#N/A</v>
      </c>
      <c r="M2471" t="e">
        <v>#N/A</v>
      </c>
      <c r="N2471">
        <v>80</v>
      </c>
      <c r="O2471">
        <v>80</v>
      </c>
      <c r="P2471">
        <v>1</v>
      </c>
      <c r="Q2471" s="4">
        <v>11</v>
      </c>
    </row>
    <row r="2472" spans="1:17" x14ac:dyDescent="0.25">
      <c r="A2472">
        <v>391</v>
      </c>
      <c r="B2472" t="s">
        <v>101</v>
      </c>
      <c r="C2472">
        <v>143267</v>
      </c>
      <c r="D2472" t="s">
        <v>3712</v>
      </c>
      <c r="E2472" s="3" t="s">
        <v>4777</v>
      </c>
      <c r="F2472">
        <v>42675</v>
      </c>
      <c r="G2472" t="e">
        <v>#N/A</v>
      </c>
      <c r="H2472" t="s">
        <v>858</v>
      </c>
      <c r="I2472">
        <v>143267</v>
      </c>
      <c r="J2472">
        <v>6</v>
      </c>
      <c r="K2472">
        <v>6</v>
      </c>
      <c r="L2472" t="e">
        <v>#N/A</v>
      </c>
      <c r="M2472" t="e">
        <v>#N/A</v>
      </c>
      <c r="N2472">
        <v>6</v>
      </c>
      <c r="O2472">
        <v>6</v>
      </c>
      <c r="P2472">
        <v>1</v>
      </c>
      <c r="Q2472" s="4">
        <v>11</v>
      </c>
    </row>
    <row r="2473" spans="1:17" x14ac:dyDescent="0.25">
      <c r="A2473">
        <v>391</v>
      </c>
      <c r="B2473" t="s">
        <v>101</v>
      </c>
      <c r="C2473">
        <v>143268</v>
      </c>
      <c r="D2473" t="s">
        <v>3715</v>
      </c>
      <c r="E2473" s="3" t="s">
        <v>4777</v>
      </c>
      <c r="F2473">
        <v>42675</v>
      </c>
      <c r="G2473" t="e">
        <v>#N/A</v>
      </c>
      <c r="H2473" t="s">
        <v>1063</v>
      </c>
      <c r="I2473">
        <v>143268</v>
      </c>
      <c r="J2473">
        <v>8</v>
      </c>
      <c r="K2473">
        <v>8</v>
      </c>
      <c r="L2473" t="e">
        <v>#N/A</v>
      </c>
      <c r="M2473" t="e">
        <v>#N/A</v>
      </c>
      <c r="N2473">
        <v>8</v>
      </c>
      <c r="O2473">
        <v>8</v>
      </c>
      <c r="P2473">
        <v>1</v>
      </c>
      <c r="Q2473" s="4">
        <v>11</v>
      </c>
    </row>
    <row r="2474" spans="1:17" x14ac:dyDescent="0.25">
      <c r="A2474">
        <v>391</v>
      </c>
      <c r="B2474" t="s">
        <v>101</v>
      </c>
      <c r="C2474">
        <v>143270</v>
      </c>
      <c r="D2474" t="s">
        <v>3714</v>
      </c>
      <c r="E2474" s="3" t="s">
        <v>4777</v>
      </c>
      <c r="F2474">
        <v>42675</v>
      </c>
      <c r="G2474" t="e">
        <v>#N/A</v>
      </c>
      <c r="H2474" t="s">
        <v>881</v>
      </c>
      <c r="I2474">
        <v>143270</v>
      </c>
      <c r="J2474">
        <v>16</v>
      </c>
      <c r="K2474">
        <v>16</v>
      </c>
      <c r="L2474" t="e">
        <v>#N/A</v>
      </c>
      <c r="M2474" t="e">
        <v>#N/A</v>
      </c>
      <c r="N2474">
        <v>16</v>
      </c>
      <c r="O2474">
        <v>16</v>
      </c>
      <c r="P2474">
        <v>1</v>
      </c>
      <c r="Q2474" s="4">
        <v>11</v>
      </c>
    </row>
    <row r="2475" spans="1:17" x14ac:dyDescent="0.25">
      <c r="A2475">
        <v>391</v>
      </c>
      <c r="B2475" t="s">
        <v>101</v>
      </c>
      <c r="C2475">
        <v>143271</v>
      </c>
      <c r="D2475" t="s">
        <v>3711</v>
      </c>
      <c r="E2475" s="3" t="s">
        <v>4777</v>
      </c>
      <c r="F2475">
        <v>42675</v>
      </c>
      <c r="G2475" t="e">
        <v>#N/A</v>
      </c>
      <c r="H2475" t="s">
        <v>458</v>
      </c>
      <c r="I2475">
        <v>143271</v>
      </c>
      <c r="J2475">
        <v>8</v>
      </c>
      <c r="K2475">
        <v>8</v>
      </c>
      <c r="L2475" t="e">
        <v>#N/A</v>
      </c>
      <c r="M2475" t="e">
        <v>#N/A</v>
      </c>
      <c r="N2475">
        <v>8</v>
      </c>
      <c r="O2475">
        <v>8</v>
      </c>
      <c r="P2475">
        <v>1</v>
      </c>
      <c r="Q2475" s="4">
        <v>11</v>
      </c>
    </row>
    <row r="2476" spans="1:17" x14ac:dyDescent="0.25">
      <c r="A2476">
        <v>316</v>
      </c>
      <c r="B2476" t="s">
        <v>102</v>
      </c>
      <c r="C2476">
        <v>143275</v>
      </c>
      <c r="D2476" t="s">
        <v>5075</v>
      </c>
      <c r="E2476" s="3" t="s">
        <v>4783</v>
      </c>
      <c r="F2476">
        <v>42675</v>
      </c>
      <c r="G2476" t="e">
        <v>#N/A</v>
      </c>
      <c r="H2476" t="s">
        <v>5477</v>
      </c>
      <c r="I2476">
        <v>143275</v>
      </c>
      <c r="J2476">
        <v>88</v>
      </c>
      <c r="K2476">
        <v>88</v>
      </c>
      <c r="L2476" t="e">
        <v>#N/A</v>
      </c>
      <c r="M2476" t="e">
        <v>#N/A</v>
      </c>
      <c r="N2476">
        <v>88</v>
      </c>
      <c r="O2476">
        <v>88</v>
      </c>
      <c r="P2476">
        <v>0</v>
      </c>
      <c r="Q2476" s="4">
        <v>10</v>
      </c>
    </row>
    <row r="2477" spans="1:17" x14ac:dyDescent="0.25">
      <c r="A2477">
        <v>316</v>
      </c>
      <c r="B2477" t="s">
        <v>102</v>
      </c>
      <c r="C2477">
        <v>143276</v>
      </c>
      <c r="D2477" t="s">
        <v>1992</v>
      </c>
      <c r="E2477" s="3" t="s">
        <v>4777</v>
      </c>
      <c r="F2477">
        <v>42675</v>
      </c>
      <c r="G2477" t="e">
        <v>#N/A</v>
      </c>
      <c r="H2477" t="s">
        <v>677</v>
      </c>
      <c r="I2477">
        <v>143276</v>
      </c>
      <c r="J2477">
        <v>14</v>
      </c>
      <c r="K2477">
        <v>14</v>
      </c>
      <c r="L2477" t="e">
        <v>#N/A</v>
      </c>
      <c r="M2477" t="e">
        <v>#N/A</v>
      </c>
      <c r="N2477">
        <v>14</v>
      </c>
      <c r="O2477">
        <v>14</v>
      </c>
      <c r="P2477">
        <v>1.1299999999999999</v>
      </c>
      <c r="Q2477" s="4">
        <v>11</v>
      </c>
    </row>
    <row r="2478" spans="1:17" x14ac:dyDescent="0.25">
      <c r="A2478">
        <v>815</v>
      </c>
      <c r="B2478" t="s">
        <v>109</v>
      </c>
      <c r="C2478">
        <v>143290</v>
      </c>
      <c r="D2478" t="s">
        <v>4578</v>
      </c>
      <c r="E2478" s="3" t="s">
        <v>4777</v>
      </c>
      <c r="F2478">
        <v>42675</v>
      </c>
      <c r="G2478" t="e">
        <v>#N/A</v>
      </c>
      <c r="H2478" t="s">
        <v>591</v>
      </c>
      <c r="I2478">
        <v>143290</v>
      </c>
      <c r="J2478">
        <v>8</v>
      </c>
      <c r="K2478">
        <v>12</v>
      </c>
      <c r="L2478" t="e">
        <v>#N/A</v>
      </c>
      <c r="M2478" t="e">
        <v>#N/A</v>
      </c>
      <c r="N2478">
        <v>8</v>
      </c>
      <c r="O2478">
        <v>12</v>
      </c>
      <c r="P2478">
        <v>1</v>
      </c>
      <c r="Q2478" s="4">
        <v>11</v>
      </c>
    </row>
    <row r="2479" spans="1:17" x14ac:dyDescent="0.25">
      <c r="A2479">
        <v>929</v>
      </c>
      <c r="B2479" t="s">
        <v>110</v>
      </c>
      <c r="C2479">
        <v>143291</v>
      </c>
      <c r="D2479" t="s">
        <v>5830</v>
      </c>
      <c r="E2479" s="3" t="s">
        <v>4777</v>
      </c>
      <c r="F2479">
        <v>42614</v>
      </c>
      <c r="G2479" t="e">
        <v>#N/A</v>
      </c>
      <c r="H2479" t="s">
        <v>5990</v>
      </c>
      <c r="I2479">
        <v>143291</v>
      </c>
      <c r="J2479">
        <v>6</v>
      </c>
      <c r="K2479">
        <v>6</v>
      </c>
      <c r="L2479" t="e">
        <v>#N/A</v>
      </c>
      <c r="M2479" t="e">
        <v>#N/A</v>
      </c>
      <c r="N2479">
        <v>6</v>
      </c>
      <c r="O2479">
        <v>6</v>
      </c>
      <c r="P2479">
        <v>1</v>
      </c>
      <c r="Q2479" s="4">
        <v>11</v>
      </c>
    </row>
    <row r="2480" spans="1:17" x14ac:dyDescent="0.25">
      <c r="A2480">
        <v>353</v>
      </c>
      <c r="B2480" t="s">
        <v>113</v>
      </c>
      <c r="C2480">
        <v>143304</v>
      </c>
      <c r="D2480" t="s">
        <v>5076</v>
      </c>
      <c r="E2480" s="3" t="s">
        <v>4783</v>
      </c>
      <c r="F2480">
        <v>42614</v>
      </c>
      <c r="G2480" t="e">
        <v>#N/A</v>
      </c>
      <c r="H2480" t="s">
        <v>870</v>
      </c>
      <c r="I2480">
        <v>143304</v>
      </c>
      <c r="J2480">
        <v>202</v>
      </c>
      <c r="K2480">
        <v>202</v>
      </c>
      <c r="L2480" t="e">
        <v>#N/A</v>
      </c>
      <c r="M2480" t="e">
        <v>#N/A</v>
      </c>
      <c r="N2480">
        <v>202</v>
      </c>
      <c r="O2480">
        <v>202</v>
      </c>
      <c r="P2480">
        <v>0</v>
      </c>
      <c r="Q2480" s="4">
        <v>10</v>
      </c>
    </row>
    <row r="2481" spans="1:17" x14ac:dyDescent="0.25">
      <c r="A2481">
        <v>879</v>
      </c>
      <c r="B2481" t="s">
        <v>116</v>
      </c>
      <c r="C2481">
        <v>143306</v>
      </c>
      <c r="D2481" t="s">
        <v>4343</v>
      </c>
      <c r="E2481" s="3" t="s">
        <v>4777</v>
      </c>
      <c r="F2481">
        <v>42614</v>
      </c>
      <c r="G2481" t="e">
        <v>#N/A</v>
      </c>
      <c r="H2481" t="s">
        <v>1641</v>
      </c>
      <c r="I2481">
        <v>143306</v>
      </c>
      <c r="J2481">
        <v>21</v>
      </c>
      <c r="K2481">
        <v>21</v>
      </c>
      <c r="L2481" t="e">
        <v>#N/A</v>
      </c>
      <c r="M2481" t="e">
        <v>#N/A</v>
      </c>
      <c r="N2481">
        <v>21</v>
      </c>
      <c r="O2481">
        <v>21</v>
      </c>
      <c r="P2481">
        <v>1</v>
      </c>
      <c r="Q2481" s="4">
        <v>11</v>
      </c>
    </row>
    <row r="2482" spans="1:17" x14ac:dyDescent="0.25">
      <c r="A2482">
        <v>879</v>
      </c>
      <c r="B2482" t="s">
        <v>116</v>
      </c>
      <c r="C2482">
        <v>143312</v>
      </c>
      <c r="D2482" t="s">
        <v>4339</v>
      </c>
      <c r="E2482" s="3" t="s">
        <v>4777</v>
      </c>
      <c r="F2482">
        <v>42614</v>
      </c>
      <c r="G2482" t="e">
        <v>#N/A</v>
      </c>
      <c r="H2482" t="s">
        <v>608</v>
      </c>
      <c r="I2482">
        <v>143312</v>
      </c>
      <c r="J2482">
        <v>18</v>
      </c>
      <c r="K2482">
        <v>18</v>
      </c>
      <c r="L2482" t="e">
        <v>#N/A</v>
      </c>
      <c r="M2482" t="e">
        <v>#N/A</v>
      </c>
      <c r="N2482">
        <v>18</v>
      </c>
      <c r="O2482">
        <v>18</v>
      </c>
      <c r="P2482">
        <v>1</v>
      </c>
      <c r="Q2482" s="4">
        <v>11</v>
      </c>
    </row>
    <row r="2483" spans="1:17" x14ac:dyDescent="0.25">
      <c r="A2483">
        <v>318</v>
      </c>
      <c r="B2483" t="s">
        <v>121</v>
      </c>
      <c r="C2483">
        <v>143317</v>
      </c>
      <c r="D2483" t="s">
        <v>5077</v>
      </c>
      <c r="E2483" s="3" t="s">
        <v>4783</v>
      </c>
      <c r="F2483">
        <v>42644</v>
      </c>
      <c r="G2483" t="e">
        <v>#N/A</v>
      </c>
      <c r="H2483" t="s">
        <v>480</v>
      </c>
      <c r="I2483">
        <v>143317</v>
      </c>
      <c r="J2483">
        <v>162</v>
      </c>
      <c r="K2483">
        <v>162</v>
      </c>
      <c r="L2483" t="e">
        <v>#N/A</v>
      </c>
      <c r="M2483" t="e">
        <v>#N/A</v>
      </c>
      <c r="N2483">
        <v>162</v>
      </c>
      <c r="O2483">
        <v>162</v>
      </c>
      <c r="P2483">
        <v>0</v>
      </c>
      <c r="Q2483" s="4">
        <v>10</v>
      </c>
    </row>
    <row r="2484" spans="1:17" x14ac:dyDescent="0.25">
      <c r="A2484">
        <v>318</v>
      </c>
      <c r="B2484" t="s">
        <v>121</v>
      </c>
      <c r="C2484">
        <v>143318</v>
      </c>
      <c r="D2484" t="s">
        <v>5078</v>
      </c>
      <c r="E2484" s="3" t="s">
        <v>4783</v>
      </c>
      <c r="F2484">
        <v>42644</v>
      </c>
      <c r="G2484" t="e">
        <v>#N/A</v>
      </c>
      <c r="H2484" t="s">
        <v>1433</v>
      </c>
      <c r="I2484">
        <v>143318</v>
      </c>
      <c r="J2484">
        <v>110</v>
      </c>
      <c r="K2484">
        <v>110</v>
      </c>
      <c r="L2484" t="e">
        <v>#N/A</v>
      </c>
      <c r="M2484" t="e">
        <v>#N/A</v>
      </c>
      <c r="N2484">
        <v>110</v>
      </c>
      <c r="O2484">
        <v>110</v>
      </c>
      <c r="P2484">
        <v>0</v>
      </c>
      <c r="Q2484" s="4">
        <v>10</v>
      </c>
    </row>
    <row r="2485" spans="1:17" x14ac:dyDescent="0.25">
      <c r="A2485">
        <v>893</v>
      </c>
      <c r="B2485" t="s">
        <v>129</v>
      </c>
      <c r="C2485">
        <v>143326</v>
      </c>
      <c r="D2485" t="s">
        <v>4464</v>
      </c>
      <c r="E2485" s="3" t="s">
        <v>4777</v>
      </c>
      <c r="F2485">
        <v>42614</v>
      </c>
      <c r="G2485" t="e">
        <v>#N/A</v>
      </c>
      <c r="H2485" t="s">
        <v>1856</v>
      </c>
      <c r="I2485">
        <v>143326</v>
      </c>
      <c r="J2485" t="e">
        <v>#N/A</v>
      </c>
      <c r="K2485">
        <v>12</v>
      </c>
      <c r="L2485" t="e">
        <v>#N/A</v>
      </c>
      <c r="M2485" t="e">
        <v>#N/A</v>
      </c>
      <c r="N2485">
        <v>0</v>
      </c>
      <c r="O2485">
        <v>12</v>
      </c>
      <c r="P2485">
        <v>1</v>
      </c>
      <c r="Q2485" s="4">
        <v>11</v>
      </c>
    </row>
    <row r="2486" spans="1:17" x14ac:dyDescent="0.25">
      <c r="A2486">
        <v>882</v>
      </c>
      <c r="B2486" t="s">
        <v>3572</v>
      </c>
      <c r="C2486">
        <v>143337</v>
      </c>
      <c r="D2486" t="s">
        <v>3573</v>
      </c>
      <c r="E2486" s="3" t="s">
        <v>4777</v>
      </c>
      <c r="F2486">
        <v>42614</v>
      </c>
      <c r="G2486" t="e">
        <v>#N/A</v>
      </c>
      <c r="H2486" t="s">
        <v>343</v>
      </c>
      <c r="I2486">
        <v>143337</v>
      </c>
      <c r="J2486">
        <v>12</v>
      </c>
      <c r="K2486">
        <v>12</v>
      </c>
      <c r="L2486" t="e">
        <v>#N/A</v>
      </c>
      <c r="M2486" t="e">
        <v>#N/A</v>
      </c>
      <c r="N2486">
        <v>12</v>
      </c>
      <c r="O2486">
        <v>12</v>
      </c>
      <c r="P2486">
        <v>1</v>
      </c>
      <c r="Q2486" s="4">
        <v>11</v>
      </c>
    </row>
    <row r="2487" spans="1:17" x14ac:dyDescent="0.25">
      <c r="A2487">
        <v>882</v>
      </c>
      <c r="B2487" t="s">
        <v>3572</v>
      </c>
      <c r="C2487">
        <v>143338</v>
      </c>
      <c r="D2487" t="s">
        <v>3575</v>
      </c>
      <c r="E2487" s="3" t="s">
        <v>4777</v>
      </c>
      <c r="F2487">
        <v>42644</v>
      </c>
      <c r="G2487" t="e">
        <v>#N/A</v>
      </c>
      <c r="H2487" t="s">
        <v>718</v>
      </c>
      <c r="I2487">
        <v>143338</v>
      </c>
      <c r="J2487">
        <v>12</v>
      </c>
      <c r="K2487">
        <v>12</v>
      </c>
      <c r="L2487" t="e">
        <v>#N/A</v>
      </c>
      <c r="M2487" t="e">
        <v>#N/A</v>
      </c>
      <c r="N2487">
        <v>12</v>
      </c>
      <c r="O2487">
        <v>12</v>
      </c>
      <c r="P2487">
        <v>1</v>
      </c>
      <c r="Q2487" s="4">
        <v>11</v>
      </c>
    </row>
    <row r="2488" spans="1:17" x14ac:dyDescent="0.25">
      <c r="A2488">
        <v>882</v>
      </c>
      <c r="B2488" t="s">
        <v>3572</v>
      </c>
      <c r="C2488">
        <v>143340</v>
      </c>
      <c r="D2488" t="s">
        <v>3576</v>
      </c>
      <c r="E2488" s="3" t="s">
        <v>4777</v>
      </c>
      <c r="F2488">
        <v>42614</v>
      </c>
      <c r="G2488" t="e">
        <v>#N/A</v>
      </c>
      <c r="H2488" t="s">
        <v>736</v>
      </c>
      <c r="I2488">
        <v>143340</v>
      </c>
      <c r="J2488">
        <v>3</v>
      </c>
      <c r="K2488">
        <v>6</v>
      </c>
      <c r="L2488" t="e">
        <v>#N/A</v>
      </c>
      <c r="M2488" t="e">
        <v>#N/A</v>
      </c>
      <c r="N2488">
        <v>3</v>
      </c>
      <c r="O2488">
        <v>6</v>
      </c>
      <c r="P2488">
        <v>1</v>
      </c>
      <c r="Q2488" s="4">
        <v>11</v>
      </c>
    </row>
    <row r="2489" spans="1:17" x14ac:dyDescent="0.25">
      <c r="A2489">
        <v>860</v>
      </c>
      <c r="B2489" t="s">
        <v>139</v>
      </c>
      <c r="C2489">
        <v>143346</v>
      </c>
      <c r="D2489" t="s">
        <v>2367</v>
      </c>
      <c r="E2489" s="3" t="s">
        <v>4783</v>
      </c>
      <c r="F2489">
        <v>42644</v>
      </c>
      <c r="G2489" t="e">
        <v>#N/A</v>
      </c>
      <c r="H2489" t="s">
        <v>1564</v>
      </c>
      <c r="I2489">
        <v>143346</v>
      </c>
      <c r="J2489">
        <v>120</v>
      </c>
      <c r="K2489">
        <v>120</v>
      </c>
      <c r="L2489" t="e">
        <v>#N/A</v>
      </c>
      <c r="M2489" t="e">
        <v>#N/A</v>
      </c>
      <c r="N2489">
        <v>120</v>
      </c>
      <c r="O2489">
        <v>120</v>
      </c>
      <c r="P2489">
        <v>0</v>
      </c>
      <c r="Q2489" s="4">
        <v>10</v>
      </c>
    </row>
    <row r="2490" spans="1:17" x14ac:dyDescent="0.25">
      <c r="A2490">
        <v>860</v>
      </c>
      <c r="B2490" t="s">
        <v>139</v>
      </c>
      <c r="C2490">
        <v>143354</v>
      </c>
      <c r="D2490" t="s">
        <v>3172</v>
      </c>
      <c r="E2490" s="3" t="s">
        <v>4783</v>
      </c>
      <c r="F2490">
        <v>42644</v>
      </c>
      <c r="G2490" t="e">
        <v>#N/A</v>
      </c>
      <c r="H2490" t="s">
        <v>1355</v>
      </c>
      <c r="I2490">
        <v>143354</v>
      </c>
      <c r="J2490">
        <v>65</v>
      </c>
      <c r="K2490">
        <v>65</v>
      </c>
      <c r="L2490" t="e">
        <v>#N/A</v>
      </c>
      <c r="M2490" t="e">
        <v>#N/A</v>
      </c>
      <c r="N2490">
        <v>65</v>
      </c>
      <c r="O2490">
        <v>65</v>
      </c>
      <c r="P2490">
        <v>0</v>
      </c>
      <c r="Q2490" s="4">
        <v>10</v>
      </c>
    </row>
    <row r="2491" spans="1:17" x14ac:dyDescent="0.25">
      <c r="A2491">
        <v>935</v>
      </c>
      <c r="B2491" t="s">
        <v>143</v>
      </c>
      <c r="C2491">
        <v>143361</v>
      </c>
      <c r="D2491" t="s">
        <v>3594</v>
      </c>
      <c r="E2491" s="3" t="s">
        <v>4777</v>
      </c>
      <c r="F2491">
        <v>42644</v>
      </c>
      <c r="G2491" t="e">
        <v>#N/A</v>
      </c>
      <c r="H2491" t="s">
        <v>994</v>
      </c>
      <c r="I2491">
        <v>143361</v>
      </c>
      <c r="J2491">
        <v>18</v>
      </c>
      <c r="K2491">
        <v>18</v>
      </c>
      <c r="L2491" t="e">
        <v>#N/A</v>
      </c>
      <c r="M2491" t="e">
        <v>#N/A</v>
      </c>
      <c r="N2491">
        <v>18</v>
      </c>
      <c r="O2491">
        <v>18</v>
      </c>
      <c r="P2491">
        <v>1</v>
      </c>
      <c r="Q2491" s="4">
        <v>11</v>
      </c>
    </row>
    <row r="2492" spans="1:17" x14ac:dyDescent="0.25">
      <c r="A2492">
        <v>936</v>
      </c>
      <c r="B2492" t="s">
        <v>145</v>
      </c>
      <c r="C2492">
        <v>143367</v>
      </c>
      <c r="D2492" t="s">
        <v>4223</v>
      </c>
      <c r="E2492" s="3" t="s">
        <v>4777</v>
      </c>
      <c r="F2492">
        <v>42614</v>
      </c>
      <c r="G2492" t="e">
        <v>#N/A</v>
      </c>
      <c r="H2492" t="s">
        <v>1294</v>
      </c>
      <c r="I2492">
        <v>143367</v>
      </c>
      <c r="J2492">
        <v>21</v>
      </c>
      <c r="K2492">
        <v>21</v>
      </c>
      <c r="L2492" t="e">
        <v>#N/A</v>
      </c>
      <c r="M2492" t="e">
        <v>#N/A</v>
      </c>
      <c r="N2492">
        <v>21</v>
      </c>
      <c r="O2492">
        <v>21</v>
      </c>
      <c r="P2492">
        <v>1.06</v>
      </c>
      <c r="Q2492" s="4">
        <v>11</v>
      </c>
    </row>
    <row r="2493" spans="1:17" x14ac:dyDescent="0.25">
      <c r="A2493">
        <v>936</v>
      </c>
      <c r="B2493" t="s">
        <v>145</v>
      </c>
      <c r="C2493">
        <v>143373</v>
      </c>
      <c r="D2493" t="s">
        <v>4213</v>
      </c>
      <c r="E2493" s="3" t="s">
        <v>4777</v>
      </c>
      <c r="F2493">
        <v>42675</v>
      </c>
      <c r="G2493" t="e">
        <v>#N/A</v>
      </c>
      <c r="H2493" t="s">
        <v>725</v>
      </c>
      <c r="I2493">
        <v>143373</v>
      </c>
      <c r="J2493">
        <v>15</v>
      </c>
      <c r="K2493">
        <v>15</v>
      </c>
      <c r="L2493" t="e">
        <v>#N/A</v>
      </c>
      <c r="M2493" t="e">
        <v>#N/A</v>
      </c>
      <c r="N2493">
        <v>15</v>
      </c>
      <c r="O2493">
        <v>15</v>
      </c>
      <c r="P2493">
        <v>1.06</v>
      </c>
      <c r="Q2493" s="4">
        <v>11</v>
      </c>
    </row>
    <row r="2494" spans="1:17" x14ac:dyDescent="0.25">
      <c r="A2494">
        <v>211</v>
      </c>
      <c r="B2494" t="s">
        <v>152</v>
      </c>
      <c r="C2494">
        <v>143379</v>
      </c>
      <c r="D2494" t="s">
        <v>3665</v>
      </c>
      <c r="E2494" s="3" t="s">
        <v>4777</v>
      </c>
      <c r="F2494">
        <v>42614</v>
      </c>
      <c r="G2494" t="e">
        <v>#N/A</v>
      </c>
      <c r="H2494" t="s">
        <v>1405</v>
      </c>
      <c r="I2494">
        <v>143379</v>
      </c>
      <c r="J2494">
        <v>27</v>
      </c>
      <c r="K2494">
        <v>27</v>
      </c>
      <c r="L2494" t="e">
        <v>#N/A</v>
      </c>
      <c r="M2494" t="e">
        <v>#N/A</v>
      </c>
      <c r="N2494">
        <v>27</v>
      </c>
      <c r="O2494">
        <v>27</v>
      </c>
      <c r="P2494">
        <v>1.18</v>
      </c>
      <c r="Q2494" s="4">
        <v>11</v>
      </c>
    </row>
    <row r="2495" spans="1:17" x14ac:dyDescent="0.25">
      <c r="A2495">
        <v>335</v>
      </c>
      <c r="B2495" t="s">
        <v>155</v>
      </c>
      <c r="C2495">
        <v>143382</v>
      </c>
      <c r="D2495" t="s">
        <v>3627</v>
      </c>
      <c r="E2495" s="3" t="s">
        <v>4783</v>
      </c>
      <c r="F2495">
        <v>42705</v>
      </c>
      <c r="G2495" t="e">
        <v>#N/A</v>
      </c>
      <c r="H2495" t="s">
        <v>1185</v>
      </c>
      <c r="I2495">
        <v>143382</v>
      </c>
      <c r="J2495">
        <v>47</v>
      </c>
      <c r="K2495">
        <v>49</v>
      </c>
      <c r="L2495" t="e">
        <v>#N/A</v>
      </c>
      <c r="M2495" t="e">
        <v>#N/A</v>
      </c>
      <c r="N2495">
        <v>47</v>
      </c>
      <c r="O2495">
        <v>49</v>
      </c>
      <c r="P2495">
        <v>0</v>
      </c>
      <c r="Q2495" s="4">
        <v>10</v>
      </c>
    </row>
    <row r="2496" spans="1:17" x14ac:dyDescent="0.25">
      <c r="A2496">
        <v>320</v>
      </c>
      <c r="B2496" t="s">
        <v>156</v>
      </c>
      <c r="C2496">
        <v>143384</v>
      </c>
      <c r="D2496" t="s">
        <v>4056</v>
      </c>
      <c r="E2496" s="3" t="s">
        <v>4777</v>
      </c>
      <c r="F2496">
        <v>42614</v>
      </c>
      <c r="G2496" t="e">
        <v>#N/A</v>
      </c>
      <c r="H2496" t="s">
        <v>552</v>
      </c>
      <c r="I2496">
        <v>143384</v>
      </c>
      <c r="J2496">
        <v>28</v>
      </c>
      <c r="K2496">
        <v>28</v>
      </c>
      <c r="L2496" t="e">
        <v>#N/A</v>
      </c>
      <c r="M2496" t="e">
        <v>#N/A</v>
      </c>
      <c r="N2496">
        <v>28</v>
      </c>
      <c r="O2496">
        <v>28</v>
      </c>
      <c r="P2496">
        <v>1.08</v>
      </c>
      <c r="Q2496" s="4">
        <v>11</v>
      </c>
    </row>
    <row r="2497" spans="1:17" x14ac:dyDescent="0.25">
      <c r="A2497">
        <v>868</v>
      </c>
      <c r="B2497" t="s">
        <v>167</v>
      </c>
      <c r="C2497">
        <v>143390</v>
      </c>
      <c r="D2497" t="s">
        <v>4261</v>
      </c>
      <c r="E2497" s="3" t="s">
        <v>4777</v>
      </c>
      <c r="F2497">
        <v>42675</v>
      </c>
      <c r="G2497" t="e">
        <v>#N/A</v>
      </c>
      <c r="H2497" t="s">
        <v>1954</v>
      </c>
      <c r="I2497">
        <v>143390</v>
      </c>
      <c r="J2497" t="e">
        <v>#N/A</v>
      </c>
      <c r="K2497">
        <v>8</v>
      </c>
      <c r="L2497" t="e">
        <v>#N/A</v>
      </c>
      <c r="M2497" t="e">
        <v>#N/A</v>
      </c>
      <c r="N2497">
        <v>0</v>
      </c>
      <c r="O2497">
        <v>8</v>
      </c>
      <c r="P2497">
        <v>1.06</v>
      </c>
      <c r="Q2497" s="4">
        <v>11</v>
      </c>
    </row>
    <row r="2498" spans="1:17" x14ac:dyDescent="0.25">
      <c r="A2498">
        <v>873</v>
      </c>
      <c r="B2498" t="s">
        <v>43</v>
      </c>
      <c r="C2498">
        <v>143404</v>
      </c>
      <c r="D2498" t="s">
        <v>5991</v>
      </c>
      <c r="E2498" s="3" t="s">
        <v>4777</v>
      </c>
      <c r="F2498">
        <v>42614</v>
      </c>
      <c r="G2498" t="e">
        <v>#N/A</v>
      </c>
      <c r="H2498" t="s">
        <v>5992</v>
      </c>
      <c r="I2498">
        <v>143404</v>
      </c>
      <c r="J2498">
        <v>3</v>
      </c>
      <c r="K2498">
        <v>3</v>
      </c>
      <c r="L2498" t="e">
        <v>#N/A</v>
      </c>
      <c r="M2498" t="e">
        <v>#N/A</v>
      </c>
      <c r="N2498">
        <v>3</v>
      </c>
      <c r="O2498">
        <v>3</v>
      </c>
      <c r="P2498">
        <v>1.01</v>
      </c>
      <c r="Q2498" s="4">
        <v>11</v>
      </c>
    </row>
    <row r="2499" spans="1:17" x14ac:dyDescent="0.25">
      <c r="A2499">
        <v>318</v>
      </c>
      <c r="B2499" t="s">
        <v>121</v>
      </c>
      <c r="C2499">
        <v>143419</v>
      </c>
      <c r="D2499" t="s">
        <v>4040</v>
      </c>
      <c r="E2499" s="3" t="s">
        <v>4700</v>
      </c>
      <c r="F2499">
        <v>42675</v>
      </c>
      <c r="G2499" t="e">
        <v>#N/A</v>
      </c>
      <c r="H2499" t="s">
        <v>734</v>
      </c>
      <c r="I2499">
        <v>143419</v>
      </c>
      <c r="J2499">
        <v>20</v>
      </c>
      <c r="K2499">
        <v>20</v>
      </c>
      <c r="L2499" t="e">
        <v>#N/A</v>
      </c>
      <c r="M2499" t="e">
        <v>#N/A</v>
      </c>
      <c r="N2499">
        <v>20</v>
      </c>
      <c r="O2499">
        <v>20</v>
      </c>
      <c r="P2499">
        <v>1.1000000000000001</v>
      </c>
      <c r="Q2499" s="4">
        <v>11</v>
      </c>
    </row>
    <row r="2500" spans="1:17" x14ac:dyDescent="0.25">
      <c r="A2500">
        <v>305</v>
      </c>
      <c r="B2500" t="s">
        <v>39</v>
      </c>
      <c r="C2500">
        <v>143426</v>
      </c>
      <c r="D2500" t="s">
        <v>3939</v>
      </c>
      <c r="E2500" s="3" t="s">
        <v>4700</v>
      </c>
      <c r="F2500">
        <v>42614</v>
      </c>
      <c r="G2500" t="e">
        <v>#N/A</v>
      </c>
      <c r="H2500" t="s">
        <v>750</v>
      </c>
      <c r="I2500">
        <v>143426</v>
      </c>
      <c r="J2500">
        <v>18</v>
      </c>
      <c r="K2500">
        <v>18</v>
      </c>
      <c r="L2500" t="e">
        <v>#N/A</v>
      </c>
      <c r="M2500" t="e">
        <v>#N/A</v>
      </c>
      <c r="N2500">
        <v>18</v>
      </c>
      <c r="O2500">
        <v>18</v>
      </c>
      <c r="P2500">
        <v>1.08</v>
      </c>
      <c r="Q2500" s="4">
        <v>11</v>
      </c>
    </row>
    <row r="2501" spans="1:17" x14ac:dyDescent="0.25">
      <c r="A2501">
        <v>311</v>
      </c>
      <c r="B2501" t="s">
        <v>74</v>
      </c>
      <c r="C2501">
        <v>143428</v>
      </c>
      <c r="D2501" t="s">
        <v>3999</v>
      </c>
      <c r="E2501" s="3" t="s">
        <v>4700</v>
      </c>
      <c r="F2501">
        <v>42614</v>
      </c>
      <c r="G2501" t="e">
        <v>#N/A</v>
      </c>
      <c r="H2501" t="s">
        <v>1871</v>
      </c>
      <c r="I2501">
        <v>143428</v>
      </c>
      <c r="J2501" t="e">
        <v>#N/A</v>
      </c>
      <c r="K2501">
        <v>16</v>
      </c>
      <c r="L2501" t="e">
        <v>#N/A</v>
      </c>
      <c r="M2501" t="e">
        <v>#N/A</v>
      </c>
      <c r="N2501">
        <v>0</v>
      </c>
      <c r="O2501">
        <v>16</v>
      </c>
      <c r="P2501">
        <v>1.08</v>
      </c>
      <c r="Q2501" s="4">
        <v>11</v>
      </c>
    </row>
    <row r="2502" spans="1:17" x14ac:dyDescent="0.25">
      <c r="A2502">
        <v>841</v>
      </c>
      <c r="B2502" t="s">
        <v>52</v>
      </c>
      <c r="C2502">
        <v>143449</v>
      </c>
      <c r="D2502" t="s">
        <v>3691</v>
      </c>
      <c r="E2502" s="3" t="s">
        <v>4777</v>
      </c>
      <c r="F2502">
        <v>42644</v>
      </c>
      <c r="G2502" t="e">
        <v>#N/A</v>
      </c>
      <c r="H2502" t="s">
        <v>1025</v>
      </c>
      <c r="I2502">
        <v>143449</v>
      </c>
      <c r="J2502">
        <v>22</v>
      </c>
      <c r="K2502">
        <v>22</v>
      </c>
      <c r="L2502" t="e">
        <v>#N/A</v>
      </c>
      <c r="M2502" t="e">
        <v>#N/A</v>
      </c>
      <c r="N2502">
        <v>22</v>
      </c>
      <c r="O2502">
        <v>22</v>
      </c>
      <c r="P2502">
        <v>1</v>
      </c>
      <c r="Q2502" s="4">
        <v>11</v>
      </c>
    </row>
    <row r="2503" spans="1:17" x14ac:dyDescent="0.25">
      <c r="A2503">
        <v>353</v>
      </c>
      <c r="B2503" t="s">
        <v>113</v>
      </c>
      <c r="C2503">
        <v>143472</v>
      </c>
      <c r="D2503" t="s">
        <v>5079</v>
      </c>
      <c r="E2503" s="3" t="s">
        <v>4783</v>
      </c>
      <c r="F2503">
        <v>42705</v>
      </c>
      <c r="G2503" t="e">
        <v>#N/A</v>
      </c>
      <c r="H2503" t="s">
        <v>1348</v>
      </c>
      <c r="I2503">
        <v>143472</v>
      </c>
      <c r="J2503">
        <v>96</v>
      </c>
      <c r="K2503">
        <v>96</v>
      </c>
      <c r="L2503" t="e">
        <v>#N/A</v>
      </c>
      <c r="M2503" t="e">
        <v>#N/A</v>
      </c>
      <c r="N2503">
        <v>96</v>
      </c>
      <c r="O2503">
        <v>96</v>
      </c>
      <c r="P2503">
        <v>0</v>
      </c>
      <c r="Q2503" s="4">
        <v>10</v>
      </c>
    </row>
    <row r="2504" spans="1:17" x14ac:dyDescent="0.25">
      <c r="A2504">
        <v>935</v>
      </c>
      <c r="B2504" t="s">
        <v>143</v>
      </c>
      <c r="C2504">
        <v>143490</v>
      </c>
      <c r="D2504" t="s">
        <v>5080</v>
      </c>
      <c r="E2504" s="3" t="s">
        <v>4856</v>
      </c>
      <c r="F2504">
        <v>43070</v>
      </c>
      <c r="G2504" t="e">
        <v>#N/A</v>
      </c>
      <c r="H2504" t="s">
        <v>1372</v>
      </c>
      <c r="I2504">
        <v>143490</v>
      </c>
      <c r="J2504">
        <v>20</v>
      </c>
      <c r="K2504">
        <v>20</v>
      </c>
      <c r="L2504" t="e">
        <v>#N/A</v>
      </c>
      <c r="M2504" t="e">
        <v>#N/A</v>
      </c>
      <c r="N2504">
        <v>20</v>
      </c>
      <c r="O2504">
        <v>20</v>
      </c>
      <c r="P2504">
        <v>0</v>
      </c>
      <c r="Q2504" s="4">
        <v>10</v>
      </c>
    </row>
    <row r="2505" spans="1:17" x14ac:dyDescent="0.25">
      <c r="A2505">
        <v>336</v>
      </c>
      <c r="B2505" t="s">
        <v>170</v>
      </c>
      <c r="C2505">
        <v>143506</v>
      </c>
      <c r="D2505" t="s">
        <v>5081</v>
      </c>
      <c r="E2505" s="3" t="s">
        <v>4783</v>
      </c>
      <c r="F2505">
        <v>42705</v>
      </c>
      <c r="G2505" t="e">
        <v>#N/A</v>
      </c>
      <c r="H2505" t="s">
        <v>383</v>
      </c>
      <c r="I2505">
        <v>143506</v>
      </c>
      <c r="J2505">
        <v>75</v>
      </c>
      <c r="K2505">
        <v>75</v>
      </c>
      <c r="L2505" t="e">
        <v>#N/A</v>
      </c>
      <c r="M2505" t="e">
        <v>#N/A</v>
      </c>
      <c r="N2505">
        <v>75</v>
      </c>
      <c r="O2505">
        <v>75</v>
      </c>
      <c r="P2505">
        <v>0</v>
      </c>
      <c r="Q2505" s="4">
        <v>10</v>
      </c>
    </row>
    <row r="2506" spans="1:17" x14ac:dyDescent="0.25">
      <c r="A2506">
        <v>380</v>
      </c>
      <c r="B2506" t="s">
        <v>35</v>
      </c>
      <c r="C2506">
        <v>143510</v>
      </c>
      <c r="D2506" t="s">
        <v>4535</v>
      </c>
      <c r="E2506" s="3" t="s">
        <v>4700</v>
      </c>
      <c r="F2506">
        <v>42705</v>
      </c>
      <c r="G2506" t="e">
        <v>#N/A</v>
      </c>
      <c r="H2506" t="s">
        <v>1810</v>
      </c>
      <c r="I2506">
        <v>143510</v>
      </c>
      <c r="J2506">
        <v>8</v>
      </c>
      <c r="K2506">
        <v>8</v>
      </c>
      <c r="L2506" t="e">
        <v>#N/A</v>
      </c>
      <c r="M2506" t="e">
        <v>#N/A</v>
      </c>
      <c r="N2506">
        <v>8</v>
      </c>
      <c r="O2506">
        <v>8</v>
      </c>
      <c r="P2506">
        <v>1</v>
      </c>
      <c r="Q2506" s="4">
        <v>11</v>
      </c>
    </row>
    <row r="2507" spans="1:17" x14ac:dyDescent="0.25">
      <c r="A2507">
        <v>806</v>
      </c>
      <c r="B2507" t="s">
        <v>99</v>
      </c>
      <c r="C2507">
        <v>143519</v>
      </c>
      <c r="D2507" t="s">
        <v>5082</v>
      </c>
      <c r="E2507" s="3" t="s">
        <v>4820</v>
      </c>
      <c r="F2507">
        <v>42644</v>
      </c>
      <c r="G2507" t="e">
        <v>#N/A</v>
      </c>
      <c r="H2507" t="s">
        <v>803</v>
      </c>
      <c r="I2507">
        <v>143519</v>
      </c>
      <c r="J2507">
        <v>85</v>
      </c>
      <c r="K2507">
        <v>85</v>
      </c>
      <c r="L2507" t="e">
        <v>#N/A</v>
      </c>
      <c r="M2507" t="e">
        <v>#N/A</v>
      </c>
      <c r="N2507">
        <v>85</v>
      </c>
      <c r="O2507">
        <v>85</v>
      </c>
      <c r="P2507">
        <v>0</v>
      </c>
      <c r="Q2507" s="4">
        <v>10</v>
      </c>
    </row>
    <row r="2508" spans="1:17" x14ac:dyDescent="0.25">
      <c r="A2508">
        <v>380</v>
      </c>
      <c r="B2508" t="s">
        <v>35</v>
      </c>
      <c r="C2508">
        <v>143533</v>
      </c>
      <c r="D2508" t="s">
        <v>5083</v>
      </c>
      <c r="E2508" s="3" t="s">
        <v>4820</v>
      </c>
      <c r="F2508">
        <v>42826</v>
      </c>
      <c r="G2508" t="e">
        <v>#N/A</v>
      </c>
      <c r="H2508" t="s">
        <v>783</v>
      </c>
      <c r="I2508">
        <v>143533</v>
      </c>
      <c r="J2508">
        <v>130</v>
      </c>
      <c r="K2508">
        <v>130</v>
      </c>
      <c r="L2508" t="e">
        <v>#N/A</v>
      </c>
      <c r="M2508" t="e">
        <v>#N/A</v>
      </c>
      <c r="N2508">
        <v>130</v>
      </c>
      <c r="O2508">
        <v>130</v>
      </c>
      <c r="P2508">
        <v>0</v>
      </c>
      <c r="Q2508" s="4">
        <v>10</v>
      </c>
    </row>
    <row r="2509" spans="1:17" x14ac:dyDescent="0.25">
      <c r="A2509">
        <v>825</v>
      </c>
      <c r="B2509" t="s">
        <v>40</v>
      </c>
      <c r="C2509">
        <v>143534</v>
      </c>
      <c r="D2509" t="s">
        <v>4071</v>
      </c>
      <c r="E2509" s="3" t="s">
        <v>4700</v>
      </c>
      <c r="F2509">
        <v>42736</v>
      </c>
      <c r="G2509" t="e">
        <v>#N/A</v>
      </c>
      <c r="H2509" t="s">
        <v>1214</v>
      </c>
      <c r="I2509">
        <v>143534</v>
      </c>
      <c r="J2509">
        <v>12</v>
      </c>
      <c r="K2509">
        <v>12</v>
      </c>
      <c r="L2509" t="e">
        <v>#N/A</v>
      </c>
      <c r="M2509" t="e">
        <v>#N/A</v>
      </c>
      <c r="N2509">
        <v>12</v>
      </c>
      <c r="O2509">
        <v>12</v>
      </c>
      <c r="P2509">
        <v>1.03</v>
      </c>
      <c r="Q2509" s="4">
        <v>11</v>
      </c>
    </row>
    <row r="2510" spans="1:17" x14ac:dyDescent="0.25">
      <c r="A2510">
        <v>331</v>
      </c>
      <c r="B2510" t="s">
        <v>49</v>
      </c>
      <c r="C2510">
        <v>143535</v>
      </c>
      <c r="D2510" t="s">
        <v>4439</v>
      </c>
      <c r="E2510" s="3" t="s">
        <v>4700</v>
      </c>
      <c r="F2510">
        <v>42826</v>
      </c>
      <c r="G2510" t="e">
        <v>#N/A</v>
      </c>
      <c r="H2510" t="s">
        <v>1872</v>
      </c>
      <c r="I2510">
        <v>143535</v>
      </c>
      <c r="J2510" t="e">
        <v>#N/A</v>
      </c>
      <c r="K2510">
        <v>10</v>
      </c>
      <c r="L2510" t="e">
        <v>#N/A</v>
      </c>
      <c r="M2510" t="e">
        <v>#N/A</v>
      </c>
      <c r="N2510">
        <v>0</v>
      </c>
      <c r="O2510">
        <v>10</v>
      </c>
      <c r="P2510">
        <v>1</v>
      </c>
      <c r="Q2510" s="4">
        <v>11</v>
      </c>
    </row>
    <row r="2511" spans="1:17" x14ac:dyDescent="0.25">
      <c r="A2511">
        <v>921</v>
      </c>
      <c r="B2511" t="s">
        <v>79</v>
      </c>
      <c r="C2511">
        <v>143541</v>
      </c>
      <c r="D2511" t="s">
        <v>4109</v>
      </c>
      <c r="E2511" s="3" t="s">
        <v>4700</v>
      </c>
      <c r="F2511">
        <v>42917</v>
      </c>
      <c r="G2511" t="e">
        <v>#N/A</v>
      </c>
      <c r="H2511" t="s">
        <v>1379</v>
      </c>
      <c r="I2511">
        <v>143541</v>
      </c>
      <c r="J2511">
        <v>8</v>
      </c>
      <c r="K2511">
        <v>8</v>
      </c>
      <c r="L2511" t="e">
        <v>#N/A</v>
      </c>
      <c r="M2511" t="e">
        <v>#N/A</v>
      </c>
      <c r="N2511">
        <v>8</v>
      </c>
      <c r="O2511">
        <v>8</v>
      </c>
      <c r="P2511">
        <v>1.01</v>
      </c>
      <c r="Q2511" s="4">
        <v>11</v>
      </c>
    </row>
    <row r="2512" spans="1:17" x14ac:dyDescent="0.25">
      <c r="A2512">
        <v>373</v>
      </c>
      <c r="B2512" t="s">
        <v>128</v>
      </c>
      <c r="C2512">
        <v>143546</v>
      </c>
      <c r="D2512" t="s">
        <v>4592</v>
      </c>
      <c r="E2512" s="3" t="s">
        <v>4700</v>
      </c>
      <c r="F2512">
        <v>42705</v>
      </c>
      <c r="G2512" t="e">
        <v>#N/A</v>
      </c>
      <c r="H2512" t="s">
        <v>243</v>
      </c>
      <c r="I2512">
        <v>143546</v>
      </c>
      <c r="J2512">
        <v>10</v>
      </c>
      <c r="K2512">
        <v>10</v>
      </c>
      <c r="L2512" t="e">
        <v>#N/A</v>
      </c>
      <c r="M2512" t="e">
        <v>#N/A</v>
      </c>
      <c r="N2512">
        <v>10</v>
      </c>
      <c r="O2512">
        <v>10</v>
      </c>
      <c r="P2512">
        <v>1</v>
      </c>
      <c r="Q2512" s="4">
        <v>11</v>
      </c>
    </row>
    <row r="2513" spans="1:17" x14ac:dyDescent="0.25">
      <c r="A2513">
        <v>935</v>
      </c>
      <c r="B2513" t="s">
        <v>143</v>
      </c>
      <c r="C2513">
        <v>143550</v>
      </c>
      <c r="D2513" t="s">
        <v>3595</v>
      </c>
      <c r="E2513" s="3" t="s">
        <v>4700</v>
      </c>
      <c r="F2513">
        <v>42736</v>
      </c>
      <c r="G2513" t="e">
        <v>#N/A</v>
      </c>
      <c r="H2513" t="s">
        <v>1027</v>
      </c>
      <c r="I2513">
        <v>143550</v>
      </c>
      <c r="J2513">
        <v>18</v>
      </c>
      <c r="K2513">
        <v>18</v>
      </c>
      <c r="L2513" t="e">
        <v>#N/A</v>
      </c>
      <c r="M2513" t="e">
        <v>#N/A</v>
      </c>
      <c r="N2513">
        <v>18</v>
      </c>
      <c r="O2513">
        <v>18</v>
      </c>
      <c r="P2513">
        <v>1</v>
      </c>
      <c r="Q2513" s="4">
        <v>11</v>
      </c>
    </row>
    <row r="2514" spans="1:17" x14ac:dyDescent="0.25">
      <c r="A2514">
        <v>380</v>
      </c>
      <c r="B2514" t="s">
        <v>35</v>
      </c>
      <c r="C2514">
        <v>143567</v>
      </c>
      <c r="D2514" t="s">
        <v>4523</v>
      </c>
      <c r="E2514" s="3" t="s">
        <v>4777</v>
      </c>
      <c r="F2514">
        <v>42736</v>
      </c>
      <c r="G2514" t="e">
        <v>#N/A</v>
      </c>
      <c r="H2514" t="s">
        <v>559</v>
      </c>
      <c r="I2514">
        <v>143567</v>
      </c>
      <c r="J2514">
        <v>8</v>
      </c>
      <c r="K2514">
        <v>8</v>
      </c>
      <c r="L2514" t="e">
        <v>#N/A</v>
      </c>
      <c r="M2514" t="e">
        <v>#N/A</v>
      </c>
      <c r="N2514">
        <v>8</v>
      </c>
      <c r="O2514">
        <v>8</v>
      </c>
      <c r="P2514">
        <v>1</v>
      </c>
      <c r="Q2514" s="4">
        <v>11</v>
      </c>
    </row>
    <row r="2515" spans="1:17" x14ac:dyDescent="0.25">
      <c r="A2515">
        <v>380</v>
      </c>
      <c r="B2515" t="s">
        <v>35</v>
      </c>
      <c r="C2515">
        <v>143569</v>
      </c>
      <c r="D2515" t="s">
        <v>3623</v>
      </c>
      <c r="E2515" s="3" t="s">
        <v>4777</v>
      </c>
      <c r="F2515">
        <v>42767</v>
      </c>
      <c r="G2515" t="e">
        <v>#N/A</v>
      </c>
      <c r="H2515" t="s">
        <v>1156</v>
      </c>
      <c r="I2515">
        <v>143569</v>
      </c>
      <c r="J2515">
        <v>12</v>
      </c>
      <c r="K2515">
        <v>12</v>
      </c>
      <c r="L2515" t="e">
        <v>#N/A</v>
      </c>
      <c r="M2515" t="e">
        <v>#N/A</v>
      </c>
      <c r="N2515">
        <v>12</v>
      </c>
      <c r="O2515">
        <v>12</v>
      </c>
      <c r="P2515">
        <v>1</v>
      </c>
      <c r="Q2515" s="4">
        <v>11</v>
      </c>
    </row>
    <row r="2516" spans="1:17" x14ac:dyDescent="0.25">
      <c r="A2516">
        <v>380</v>
      </c>
      <c r="B2516" t="s">
        <v>35</v>
      </c>
      <c r="C2516">
        <v>143573</v>
      </c>
      <c r="D2516" t="s">
        <v>4524</v>
      </c>
      <c r="E2516" s="3" t="s">
        <v>4777</v>
      </c>
      <c r="F2516">
        <v>42705</v>
      </c>
      <c r="G2516" t="e">
        <v>#N/A</v>
      </c>
      <c r="H2516" t="s">
        <v>704</v>
      </c>
      <c r="I2516">
        <v>143573</v>
      </c>
      <c r="J2516">
        <v>24</v>
      </c>
      <c r="K2516">
        <v>24</v>
      </c>
      <c r="L2516" t="e">
        <v>#N/A</v>
      </c>
      <c r="M2516" t="e">
        <v>#N/A</v>
      </c>
      <c r="N2516">
        <v>24</v>
      </c>
      <c r="O2516">
        <v>24</v>
      </c>
      <c r="P2516">
        <v>1</v>
      </c>
      <c r="Q2516" s="4">
        <v>11</v>
      </c>
    </row>
    <row r="2517" spans="1:17" x14ac:dyDescent="0.25">
      <c r="A2517">
        <v>825</v>
      </c>
      <c r="B2517" t="s">
        <v>40</v>
      </c>
      <c r="C2517">
        <v>143574</v>
      </c>
      <c r="D2517" t="s">
        <v>2564</v>
      </c>
      <c r="E2517" s="3" t="s">
        <v>4856</v>
      </c>
      <c r="F2517">
        <v>43191</v>
      </c>
      <c r="G2517" t="e">
        <v>#N/A</v>
      </c>
      <c r="H2517" t="s">
        <v>280</v>
      </c>
      <c r="I2517">
        <v>143574</v>
      </c>
      <c r="J2517">
        <v>251</v>
      </c>
      <c r="K2517">
        <v>251</v>
      </c>
      <c r="L2517" t="e">
        <v>#N/A</v>
      </c>
      <c r="M2517" t="e">
        <v>#N/A</v>
      </c>
      <c r="N2517">
        <v>251</v>
      </c>
      <c r="O2517">
        <v>251</v>
      </c>
      <c r="P2517">
        <v>0</v>
      </c>
      <c r="Q2517" s="4">
        <v>10</v>
      </c>
    </row>
    <row r="2518" spans="1:17" x14ac:dyDescent="0.25">
      <c r="A2518">
        <v>840</v>
      </c>
      <c r="B2518" t="s">
        <v>3677</v>
      </c>
      <c r="C2518">
        <v>143585</v>
      </c>
      <c r="D2518" t="s">
        <v>3681</v>
      </c>
      <c r="E2518" s="3" t="s">
        <v>4777</v>
      </c>
      <c r="F2518">
        <v>42736</v>
      </c>
      <c r="G2518" t="e">
        <v>#N/A</v>
      </c>
      <c r="H2518" t="s">
        <v>714</v>
      </c>
      <c r="I2518">
        <v>143585</v>
      </c>
      <c r="J2518">
        <v>8</v>
      </c>
      <c r="K2518">
        <v>8</v>
      </c>
      <c r="L2518" t="e">
        <v>#N/A</v>
      </c>
      <c r="M2518" t="e">
        <v>#N/A</v>
      </c>
      <c r="N2518">
        <v>8</v>
      </c>
      <c r="O2518">
        <v>8</v>
      </c>
      <c r="P2518">
        <v>1</v>
      </c>
      <c r="Q2518" s="4">
        <v>11</v>
      </c>
    </row>
    <row r="2519" spans="1:17" x14ac:dyDescent="0.25">
      <c r="A2519">
        <v>881</v>
      </c>
      <c r="B2519" t="s">
        <v>63</v>
      </c>
      <c r="C2519">
        <v>143589</v>
      </c>
      <c r="D2519" t="s">
        <v>5084</v>
      </c>
      <c r="E2519" s="3" t="s">
        <v>4783</v>
      </c>
      <c r="F2519">
        <v>42705</v>
      </c>
      <c r="G2519" t="e">
        <v>#N/A</v>
      </c>
      <c r="H2519" t="s">
        <v>965</v>
      </c>
      <c r="I2519">
        <v>143589</v>
      </c>
      <c r="J2519">
        <v>464</v>
      </c>
      <c r="K2519">
        <v>510</v>
      </c>
      <c r="L2519" t="e">
        <v>#N/A</v>
      </c>
      <c r="M2519" t="e">
        <v>#N/A</v>
      </c>
      <c r="N2519">
        <v>464</v>
      </c>
      <c r="O2519">
        <v>510</v>
      </c>
      <c r="P2519">
        <v>0</v>
      </c>
      <c r="Q2519" s="4">
        <v>10</v>
      </c>
    </row>
    <row r="2520" spans="1:17" x14ac:dyDescent="0.25">
      <c r="A2520">
        <v>881</v>
      </c>
      <c r="B2520" t="s">
        <v>63</v>
      </c>
      <c r="C2520">
        <v>143590</v>
      </c>
      <c r="D2520" t="s">
        <v>5085</v>
      </c>
      <c r="E2520" s="3" t="s">
        <v>4856</v>
      </c>
      <c r="F2520">
        <v>42979</v>
      </c>
      <c r="G2520" t="e">
        <v>#N/A</v>
      </c>
      <c r="H2520" t="s">
        <v>1062</v>
      </c>
      <c r="I2520">
        <v>143590</v>
      </c>
      <c r="J2520">
        <v>170</v>
      </c>
      <c r="K2520">
        <v>170</v>
      </c>
      <c r="L2520" t="e">
        <v>#N/A</v>
      </c>
      <c r="M2520" t="e">
        <v>#N/A</v>
      </c>
      <c r="N2520">
        <v>170</v>
      </c>
      <c r="O2520">
        <v>170</v>
      </c>
      <c r="P2520">
        <v>0</v>
      </c>
      <c r="Q2520" s="4">
        <v>10</v>
      </c>
    </row>
    <row r="2521" spans="1:17" x14ac:dyDescent="0.25">
      <c r="A2521">
        <v>881</v>
      </c>
      <c r="B2521" t="s">
        <v>63</v>
      </c>
      <c r="C2521">
        <v>143591</v>
      </c>
      <c r="D2521" t="s">
        <v>5086</v>
      </c>
      <c r="E2521" s="3" t="s">
        <v>4856</v>
      </c>
      <c r="F2521">
        <v>42979</v>
      </c>
      <c r="G2521" t="e">
        <v>#N/A</v>
      </c>
      <c r="H2521" t="s">
        <v>1001</v>
      </c>
      <c r="I2521">
        <v>143591</v>
      </c>
      <c r="J2521">
        <v>135</v>
      </c>
      <c r="K2521">
        <v>135</v>
      </c>
      <c r="L2521" t="e">
        <v>#N/A</v>
      </c>
      <c r="M2521" t="e">
        <v>#N/A</v>
      </c>
      <c r="N2521">
        <v>135</v>
      </c>
      <c r="O2521">
        <v>135</v>
      </c>
      <c r="P2521">
        <v>0</v>
      </c>
      <c r="Q2521" s="4">
        <v>10</v>
      </c>
    </row>
    <row r="2522" spans="1:17" x14ac:dyDescent="0.25">
      <c r="A2522">
        <v>203</v>
      </c>
      <c r="B2522" t="s">
        <v>66</v>
      </c>
      <c r="C2522">
        <v>143592</v>
      </c>
      <c r="D2522" t="s">
        <v>3984</v>
      </c>
      <c r="E2522" s="3" t="s">
        <v>4777</v>
      </c>
      <c r="F2522">
        <v>42887</v>
      </c>
      <c r="G2522" t="e">
        <v>#N/A</v>
      </c>
      <c r="H2522" t="s">
        <v>669</v>
      </c>
      <c r="I2522">
        <v>143592</v>
      </c>
      <c r="J2522">
        <v>10</v>
      </c>
      <c r="K2522">
        <v>10</v>
      </c>
      <c r="L2522" t="e">
        <v>#N/A</v>
      </c>
      <c r="M2522" t="e">
        <v>#N/A</v>
      </c>
      <c r="N2522">
        <v>10</v>
      </c>
      <c r="O2522">
        <v>10</v>
      </c>
      <c r="P2522">
        <v>1.18</v>
      </c>
      <c r="Q2522" s="4">
        <v>11</v>
      </c>
    </row>
    <row r="2523" spans="1:17" x14ac:dyDescent="0.25">
      <c r="A2523">
        <v>203</v>
      </c>
      <c r="B2523" t="s">
        <v>66</v>
      </c>
      <c r="C2523">
        <v>143595</v>
      </c>
      <c r="D2523" t="s">
        <v>5087</v>
      </c>
      <c r="E2523" s="3" t="s">
        <v>4783</v>
      </c>
      <c r="F2523">
        <v>42917</v>
      </c>
      <c r="G2523" t="e">
        <v>#N/A</v>
      </c>
      <c r="H2523" t="s">
        <v>1776</v>
      </c>
      <c r="I2523">
        <v>143595</v>
      </c>
      <c r="J2523">
        <v>302</v>
      </c>
      <c r="K2523">
        <v>304</v>
      </c>
      <c r="L2523" t="e">
        <v>#N/A</v>
      </c>
      <c r="M2523" t="e">
        <v>#N/A</v>
      </c>
      <c r="N2523">
        <v>302</v>
      </c>
      <c r="O2523">
        <v>304</v>
      </c>
      <c r="P2523">
        <v>0</v>
      </c>
      <c r="Q2523" s="4">
        <v>10</v>
      </c>
    </row>
    <row r="2524" spans="1:17" x14ac:dyDescent="0.25">
      <c r="A2524">
        <v>203</v>
      </c>
      <c r="B2524" t="s">
        <v>66</v>
      </c>
      <c r="C2524">
        <v>143601</v>
      </c>
      <c r="D2524" t="s">
        <v>3981</v>
      </c>
      <c r="E2524" s="3" t="s">
        <v>4777</v>
      </c>
      <c r="F2524">
        <v>42917</v>
      </c>
      <c r="G2524" t="e">
        <v>#N/A</v>
      </c>
      <c r="H2524" t="s">
        <v>257</v>
      </c>
      <c r="I2524">
        <v>143601</v>
      </c>
      <c r="J2524">
        <v>10</v>
      </c>
      <c r="K2524">
        <v>10</v>
      </c>
      <c r="L2524" t="e">
        <v>#N/A</v>
      </c>
      <c r="M2524" t="e">
        <v>#N/A</v>
      </c>
      <c r="N2524">
        <v>10</v>
      </c>
      <c r="O2524">
        <v>10</v>
      </c>
      <c r="P2524">
        <v>1.18</v>
      </c>
      <c r="Q2524" s="4">
        <v>11</v>
      </c>
    </row>
    <row r="2525" spans="1:17" x14ac:dyDescent="0.25">
      <c r="A2525">
        <v>919</v>
      </c>
      <c r="B2525" t="s">
        <v>76</v>
      </c>
      <c r="C2525">
        <v>143604</v>
      </c>
      <c r="D2525" t="s">
        <v>5088</v>
      </c>
      <c r="E2525" s="3" t="s">
        <v>4783</v>
      </c>
      <c r="F2525">
        <v>42675</v>
      </c>
      <c r="G2525" t="e">
        <v>#N/A</v>
      </c>
      <c r="H2525" t="s">
        <v>904</v>
      </c>
      <c r="I2525">
        <v>143604</v>
      </c>
      <c r="J2525">
        <v>105</v>
      </c>
      <c r="K2525">
        <v>123</v>
      </c>
      <c r="L2525" t="e">
        <v>#N/A</v>
      </c>
      <c r="M2525" t="e">
        <v>#N/A</v>
      </c>
      <c r="N2525">
        <v>105</v>
      </c>
      <c r="O2525">
        <v>123</v>
      </c>
      <c r="P2525">
        <v>0</v>
      </c>
      <c r="Q2525" s="4">
        <v>10</v>
      </c>
    </row>
    <row r="2526" spans="1:17" x14ac:dyDescent="0.25">
      <c r="A2526">
        <v>815</v>
      </c>
      <c r="B2526" t="s">
        <v>109</v>
      </c>
      <c r="C2526">
        <v>143612</v>
      </c>
      <c r="D2526" t="s">
        <v>4579</v>
      </c>
      <c r="E2526" s="3" t="s">
        <v>4777</v>
      </c>
      <c r="F2526">
        <v>42675</v>
      </c>
      <c r="G2526" t="e">
        <v>#N/A</v>
      </c>
      <c r="H2526" t="s">
        <v>1427</v>
      </c>
      <c r="I2526">
        <v>143612</v>
      </c>
      <c r="J2526">
        <v>8</v>
      </c>
      <c r="K2526">
        <v>8</v>
      </c>
      <c r="L2526" t="e">
        <v>#N/A</v>
      </c>
      <c r="M2526" t="e">
        <v>#N/A</v>
      </c>
      <c r="N2526">
        <v>8</v>
      </c>
      <c r="O2526">
        <v>8</v>
      </c>
      <c r="P2526">
        <v>1</v>
      </c>
      <c r="Q2526" s="4">
        <v>11</v>
      </c>
    </row>
    <row r="2527" spans="1:17" x14ac:dyDescent="0.25">
      <c r="A2527">
        <v>373</v>
      </c>
      <c r="B2527" t="s">
        <v>128</v>
      </c>
      <c r="C2527">
        <v>143620</v>
      </c>
      <c r="D2527" t="s">
        <v>4612</v>
      </c>
      <c r="E2527" s="3" t="s">
        <v>4777</v>
      </c>
      <c r="F2527">
        <v>42705</v>
      </c>
      <c r="G2527" t="e">
        <v>#N/A</v>
      </c>
      <c r="H2527" t="s">
        <v>1967</v>
      </c>
      <c r="I2527">
        <v>143620</v>
      </c>
      <c r="J2527" t="e">
        <v>#N/A</v>
      </c>
      <c r="K2527">
        <v>12</v>
      </c>
      <c r="L2527" t="e">
        <v>#N/A</v>
      </c>
      <c r="M2527" t="e">
        <v>#N/A</v>
      </c>
      <c r="N2527">
        <v>0</v>
      </c>
      <c r="O2527">
        <v>12</v>
      </c>
      <c r="P2527">
        <v>1</v>
      </c>
      <c r="Q2527" s="4">
        <v>11</v>
      </c>
    </row>
    <row r="2528" spans="1:17" x14ac:dyDescent="0.25">
      <c r="A2528">
        <v>936</v>
      </c>
      <c r="B2528" t="s">
        <v>145</v>
      </c>
      <c r="C2528">
        <v>143625</v>
      </c>
      <c r="D2528" t="s">
        <v>4217</v>
      </c>
      <c r="E2528" s="3" t="s">
        <v>4777</v>
      </c>
      <c r="F2528">
        <v>42675</v>
      </c>
      <c r="G2528" t="e">
        <v>#N/A</v>
      </c>
      <c r="H2528" t="s">
        <v>939</v>
      </c>
      <c r="I2528">
        <v>143625</v>
      </c>
      <c r="J2528">
        <v>12</v>
      </c>
      <c r="K2528">
        <v>12</v>
      </c>
      <c r="L2528" t="e">
        <v>#N/A</v>
      </c>
      <c r="M2528" t="e">
        <v>#N/A</v>
      </c>
      <c r="N2528">
        <v>12</v>
      </c>
      <c r="O2528">
        <v>12</v>
      </c>
      <c r="P2528">
        <v>1.06</v>
      </c>
      <c r="Q2528" s="4">
        <v>11</v>
      </c>
    </row>
    <row r="2529" spans="1:17" x14ac:dyDescent="0.25">
      <c r="A2529">
        <v>211</v>
      </c>
      <c r="B2529" t="s">
        <v>152</v>
      </c>
      <c r="C2529">
        <v>143629</v>
      </c>
      <c r="D2529" t="s">
        <v>5993</v>
      </c>
      <c r="E2529" s="3" t="s">
        <v>4777</v>
      </c>
      <c r="F2529">
        <v>42856</v>
      </c>
      <c r="G2529" t="e">
        <v>#N/A</v>
      </c>
      <c r="H2529" t="s">
        <v>5994</v>
      </c>
      <c r="I2529">
        <v>143629</v>
      </c>
      <c r="J2529">
        <v>3</v>
      </c>
      <c r="K2529">
        <v>3</v>
      </c>
      <c r="L2529" t="e">
        <v>#N/A</v>
      </c>
      <c r="M2529" t="e">
        <v>#N/A</v>
      </c>
      <c r="N2529">
        <v>3</v>
      </c>
      <c r="O2529">
        <v>3</v>
      </c>
      <c r="P2529">
        <v>1.18</v>
      </c>
      <c r="Q2529" s="4">
        <v>11</v>
      </c>
    </row>
    <row r="2530" spans="1:17" x14ac:dyDescent="0.25">
      <c r="A2530">
        <v>211</v>
      </c>
      <c r="B2530" t="s">
        <v>152</v>
      </c>
      <c r="C2530">
        <v>143630</v>
      </c>
      <c r="D2530" t="s">
        <v>5089</v>
      </c>
      <c r="E2530" s="3" t="s">
        <v>4783</v>
      </c>
      <c r="F2530">
        <v>43132</v>
      </c>
      <c r="G2530" t="e">
        <v>#N/A</v>
      </c>
      <c r="H2530" t="s">
        <v>824</v>
      </c>
      <c r="I2530">
        <v>143630</v>
      </c>
      <c r="J2530">
        <v>55</v>
      </c>
      <c r="K2530">
        <v>55</v>
      </c>
      <c r="L2530" t="e">
        <v>#N/A</v>
      </c>
      <c r="M2530" t="e">
        <v>#N/A</v>
      </c>
      <c r="N2530">
        <v>55</v>
      </c>
      <c r="O2530">
        <v>55</v>
      </c>
      <c r="P2530">
        <v>0</v>
      </c>
      <c r="Q2530" s="4">
        <v>10</v>
      </c>
    </row>
    <row r="2531" spans="1:17" x14ac:dyDescent="0.25">
      <c r="A2531">
        <v>319</v>
      </c>
      <c r="B2531" t="s">
        <v>146</v>
      </c>
      <c r="C2531">
        <v>143672</v>
      </c>
      <c r="D2531" t="s">
        <v>4654</v>
      </c>
      <c r="E2531" s="3" t="s">
        <v>4824</v>
      </c>
      <c r="F2531">
        <v>45769</v>
      </c>
      <c r="G2531">
        <v>139722</v>
      </c>
      <c r="H2531" t="s">
        <v>418</v>
      </c>
      <c r="I2531">
        <v>143672</v>
      </c>
      <c r="J2531">
        <v>254</v>
      </c>
      <c r="K2531">
        <v>274</v>
      </c>
      <c r="L2531" t="e">
        <v>#N/A</v>
      </c>
      <c r="M2531" t="e">
        <v>#N/A</v>
      </c>
      <c r="N2531">
        <v>254</v>
      </c>
      <c r="O2531">
        <v>274</v>
      </c>
      <c r="P2531">
        <v>0</v>
      </c>
      <c r="Q2531" s="4">
        <v>10</v>
      </c>
    </row>
    <row r="2532" spans="1:17" x14ac:dyDescent="0.25">
      <c r="A2532">
        <v>206</v>
      </c>
      <c r="B2532" t="s">
        <v>80</v>
      </c>
      <c r="C2532">
        <v>143702</v>
      </c>
      <c r="D2532" t="s">
        <v>5090</v>
      </c>
      <c r="E2532" s="3" t="s">
        <v>4824</v>
      </c>
      <c r="F2532">
        <v>42979</v>
      </c>
      <c r="G2532" t="e">
        <v>#N/A</v>
      </c>
      <c r="H2532" t="s">
        <v>1478</v>
      </c>
      <c r="I2532">
        <v>143702</v>
      </c>
      <c r="J2532">
        <v>55</v>
      </c>
      <c r="K2532">
        <v>55</v>
      </c>
      <c r="L2532" t="e">
        <v>#N/A</v>
      </c>
      <c r="M2532" t="e">
        <v>#N/A</v>
      </c>
      <c r="N2532">
        <v>55</v>
      </c>
      <c r="O2532">
        <v>55</v>
      </c>
      <c r="P2532">
        <v>0</v>
      </c>
      <c r="Q2532" s="4">
        <v>10</v>
      </c>
    </row>
    <row r="2533" spans="1:17" x14ac:dyDescent="0.25">
      <c r="A2533">
        <v>312</v>
      </c>
      <c r="B2533" t="s">
        <v>77</v>
      </c>
      <c r="C2533">
        <v>143714</v>
      </c>
      <c r="D2533" t="s">
        <v>5091</v>
      </c>
      <c r="E2533" s="3" t="s">
        <v>4824</v>
      </c>
      <c r="F2533">
        <v>44805</v>
      </c>
      <c r="G2533" t="e">
        <v>#N/A</v>
      </c>
      <c r="H2533" t="s">
        <v>1579</v>
      </c>
      <c r="I2533">
        <v>143714</v>
      </c>
      <c r="J2533">
        <v>110</v>
      </c>
      <c r="K2533">
        <v>117</v>
      </c>
      <c r="L2533" t="e">
        <v>#N/A</v>
      </c>
      <c r="M2533" t="e">
        <v>#N/A</v>
      </c>
      <c r="N2533">
        <v>110</v>
      </c>
      <c r="O2533">
        <v>117</v>
      </c>
      <c r="P2533">
        <v>0</v>
      </c>
      <c r="Q2533" s="4">
        <v>10</v>
      </c>
    </row>
    <row r="2534" spans="1:17" x14ac:dyDescent="0.25">
      <c r="A2534">
        <v>942</v>
      </c>
      <c r="B2534" t="s">
        <v>51</v>
      </c>
      <c r="C2534">
        <v>143723</v>
      </c>
      <c r="D2534" t="s">
        <v>5092</v>
      </c>
      <c r="E2534" s="3" t="s">
        <v>4824</v>
      </c>
      <c r="F2534">
        <v>43710</v>
      </c>
      <c r="G2534" t="e">
        <v>#N/A</v>
      </c>
      <c r="H2534" t="s">
        <v>1834</v>
      </c>
      <c r="I2534">
        <v>143723</v>
      </c>
      <c r="J2534">
        <v>56</v>
      </c>
      <c r="K2534">
        <v>56</v>
      </c>
      <c r="L2534" t="e">
        <v>#N/A</v>
      </c>
      <c r="M2534" t="e">
        <v>#N/A</v>
      </c>
      <c r="N2534">
        <v>56</v>
      </c>
      <c r="O2534">
        <v>56</v>
      </c>
      <c r="P2534">
        <v>0</v>
      </c>
      <c r="Q2534" s="4">
        <v>10</v>
      </c>
    </row>
    <row r="2535" spans="1:17" x14ac:dyDescent="0.25">
      <c r="A2535">
        <v>304</v>
      </c>
      <c r="B2535" t="s">
        <v>36</v>
      </c>
      <c r="C2535">
        <v>143731</v>
      </c>
      <c r="D2535" t="s">
        <v>5093</v>
      </c>
      <c r="E2535" s="3" t="s">
        <v>4824</v>
      </c>
      <c r="F2535">
        <v>43710</v>
      </c>
      <c r="G2535" t="e">
        <v>#N/A</v>
      </c>
      <c r="H2535" t="s">
        <v>1467</v>
      </c>
      <c r="I2535">
        <v>143731</v>
      </c>
      <c r="J2535">
        <v>100</v>
      </c>
      <c r="K2535">
        <v>108</v>
      </c>
      <c r="L2535" t="e">
        <v>#N/A</v>
      </c>
      <c r="M2535" t="e">
        <v>#N/A</v>
      </c>
      <c r="N2535">
        <v>100</v>
      </c>
      <c r="O2535">
        <v>108</v>
      </c>
      <c r="P2535">
        <v>0</v>
      </c>
      <c r="Q2535" s="4">
        <v>10</v>
      </c>
    </row>
    <row r="2536" spans="1:17" x14ac:dyDescent="0.25">
      <c r="A2536">
        <v>210</v>
      </c>
      <c r="B2536" t="s">
        <v>137</v>
      </c>
      <c r="C2536">
        <v>143745</v>
      </c>
      <c r="D2536" t="s">
        <v>5094</v>
      </c>
      <c r="E2536" s="3" t="s">
        <v>4824</v>
      </c>
      <c r="F2536">
        <v>44075</v>
      </c>
      <c r="G2536" t="e">
        <v>#N/A</v>
      </c>
      <c r="H2536" t="s">
        <v>1345</v>
      </c>
      <c r="I2536">
        <v>143745</v>
      </c>
      <c r="J2536">
        <v>112</v>
      </c>
      <c r="K2536">
        <v>112</v>
      </c>
      <c r="L2536" t="e">
        <v>#N/A</v>
      </c>
      <c r="M2536" t="e">
        <v>#N/A</v>
      </c>
      <c r="N2536">
        <v>112</v>
      </c>
      <c r="O2536">
        <v>112</v>
      </c>
      <c r="P2536">
        <v>0</v>
      </c>
      <c r="Q2536" s="4">
        <v>10</v>
      </c>
    </row>
    <row r="2537" spans="1:17" x14ac:dyDescent="0.25">
      <c r="A2537">
        <v>341</v>
      </c>
      <c r="B2537" t="s">
        <v>94</v>
      </c>
      <c r="C2537">
        <v>143746</v>
      </c>
      <c r="D2537" t="s">
        <v>5095</v>
      </c>
      <c r="E2537" s="3" t="s">
        <v>4822</v>
      </c>
      <c r="F2537">
        <v>43193</v>
      </c>
      <c r="G2537" t="e">
        <v>#N/A</v>
      </c>
      <c r="H2537" t="s">
        <v>874</v>
      </c>
      <c r="I2537">
        <v>143746</v>
      </c>
      <c r="J2537">
        <v>72</v>
      </c>
      <c r="K2537">
        <v>72</v>
      </c>
      <c r="L2537" t="e">
        <v>#N/A</v>
      </c>
      <c r="M2537" t="e">
        <v>#N/A</v>
      </c>
      <c r="N2537">
        <v>72</v>
      </c>
      <c r="O2537">
        <v>72</v>
      </c>
      <c r="P2537">
        <v>0</v>
      </c>
      <c r="Q2537" s="4">
        <v>10</v>
      </c>
    </row>
    <row r="2538" spans="1:17" x14ac:dyDescent="0.25">
      <c r="A2538">
        <v>335</v>
      </c>
      <c r="B2538" t="s">
        <v>155</v>
      </c>
      <c r="C2538">
        <v>143750</v>
      </c>
      <c r="D2538" t="s">
        <v>5096</v>
      </c>
      <c r="E2538" s="3" t="s">
        <v>4822</v>
      </c>
      <c r="F2538">
        <v>43476</v>
      </c>
      <c r="G2538" t="e">
        <v>#N/A</v>
      </c>
      <c r="H2538" t="s">
        <v>1550</v>
      </c>
      <c r="I2538">
        <v>143750</v>
      </c>
      <c r="J2538">
        <v>97</v>
      </c>
      <c r="K2538">
        <v>162</v>
      </c>
      <c r="L2538" t="e">
        <v>#N/A</v>
      </c>
      <c r="M2538" t="e">
        <v>#N/A</v>
      </c>
      <c r="N2538">
        <v>97</v>
      </c>
      <c r="O2538">
        <v>162</v>
      </c>
      <c r="P2538">
        <v>0</v>
      </c>
      <c r="Q2538" s="4">
        <v>10</v>
      </c>
    </row>
    <row r="2539" spans="1:17" x14ac:dyDescent="0.25">
      <c r="A2539">
        <v>302</v>
      </c>
      <c r="B2539" t="s">
        <v>24</v>
      </c>
      <c r="C2539">
        <v>143758</v>
      </c>
      <c r="D2539" t="s">
        <v>5097</v>
      </c>
      <c r="E2539" s="3" t="s">
        <v>4824</v>
      </c>
      <c r="F2539">
        <v>45170</v>
      </c>
      <c r="G2539" t="e">
        <v>#N/A</v>
      </c>
      <c r="H2539" t="s">
        <v>1627</v>
      </c>
      <c r="I2539">
        <v>143758</v>
      </c>
      <c r="J2539">
        <v>48</v>
      </c>
      <c r="K2539">
        <v>60</v>
      </c>
      <c r="L2539" t="e">
        <v>#N/A</v>
      </c>
      <c r="M2539" t="e">
        <v>#N/A</v>
      </c>
      <c r="N2539">
        <v>48</v>
      </c>
      <c r="O2539">
        <v>60</v>
      </c>
      <c r="P2539">
        <v>0</v>
      </c>
      <c r="Q2539" s="4">
        <v>10</v>
      </c>
    </row>
    <row r="2540" spans="1:17" x14ac:dyDescent="0.25">
      <c r="A2540">
        <v>383</v>
      </c>
      <c r="B2540" t="s">
        <v>89</v>
      </c>
      <c r="C2540">
        <v>143761</v>
      </c>
      <c r="D2540" t="s">
        <v>5098</v>
      </c>
      <c r="E2540" s="3" t="s">
        <v>4822</v>
      </c>
      <c r="F2540">
        <v>42979</v>
      </c>
      <c r="G2540" t="e">
        <v>#N/A</v>
      </c>
      <c r="H2540" t="s">
        <v>1608</v>
      </c>
      <c r="I2540">
        <v>143761</v>
      </c>
      <c r="J2540">
        <v>220</v>
      </c>
      <c r="K2540">
        <v>220</v>
      </c>
      <c r="L2540" t="e">
        <v>#N/A</v>
      </c>
      <c r="M2540" t="e">
        <v>#N/A</v>
      </c>
      <c r="N2540">
        <v>220</v>
      </c>
      <c r="O2540">
        <v>220</v>
      </c>
      <c r="P2540">
        <v>0</v>
      </c>
      <c r="Q2540" s="4">
        <v>10</v>
      </c>
    </row>
    <row r="2541" spans="1:17" x14ac:dyDescent="0.25">
      <c r="A2541">
        <v>353</v>
      </c>
      <c r="B2541" t="s">
        <v>113</v>
      </c>
      <c r="C2541">
        <v>143762</v>
      </c>
      <c r="D2541" t="s">
        <v>5099</v>
      </c>
      <c r="E2541" s="3" t="s">
        <v>4824</v>
      </c>
      <c r="F2541">
        <v>44562</v>
      </c>
      <c r="G2541" t="e">
        <v>#N/A</v>
      </c>
      <c r="H2541" t="s">
        <v>729</v>
      </c>
      <c r="I2541">
        <v>143762</v>
      </c>
      <c r="J2541">
        <v>130</v>
      </c>
      <c r="K2541">
        <v>140</v>
      </c>
      <c r="L2541" t="e">
        <v>#N/A</v>
      </c>
      <c r="M2541" t="e">
        <v>#N/A</v>
      </c>
      <c r="N2541">
        <v>130</v>
      </c>
      <c r="O2541">
        <v>140</v>
      </c>
      <c r="P2541">
        <v>0</v>
      </c>
      <c r="Q2541" s="4">
        <v>10</v>
      </c>
    </row>
    <row r="2542" spans="1:17" x14ac:dyDescent="0.25">
      <c r="A2542">
        <v>352</v>
      </c>
      <c r="B2542" t="s">
        <v>96</v>
      </c>
      <c r="C2542">
        <v>143763</v>
      </c>
      <c r="D2542" t="s">
        <v>3817</v>
      </c>
      <c r="E2542" s="3" t="s">
        <v>4779</v>
      </c>
      <c r="F2542">
        <v>43344</v>
      </c>
      <c r="G2542" t="e">
        <v>#N/A</v>
      </c>
      <c r="H2542" t="s">
        <v>5466</v>
      </c>
      <c r="I2542">
        <v>143763</v>
      </c>
      <c r="J2542" t="e">
        <v>#N/A</v>
      </c>
      <c r="K2542">
        <v>18</v>
      </c>
      <c r="L2542" t="e">
        <v>#N/A</v>
      </c>
      <c r="M2542" t="e">
        <v>#N/A</v>
      </c>
      <c r="N2542">
        <v>0</v>
      </c>
      <c r="O2542">
        <v>18</v>
      </c>
      <c r="P2542">
        <v>1.01</v>
      </c>
      <c r="Q2542" s="4">
        <v>11</v>
      </c>
    </row>
    <row r="2543" spans="1:17" x14ac:dyDescent="0.25">
      <c r="A2543">
        <v>876</v>
      </c>
      <c r="B2543" t="s">
        <v>68</v>
      </c>
      <c r="C2543">
        <v>143768</v>
      </c>
      <c r="D2543" t="s">
        <v>3793</v>
      </c>
      <c r="E2543" s="3" t="s">
        <v>4777</v>
      </c>
      <c r="F2543">
        <v>42614</v>
      </c>
      <c r="G2543" t="e">
        <v>#N/A</v>
      </c>
      <c r="H2543" t="s">
        <v>1146</v>
      </c>
      <c r="I2543">
        <v>143768</v>
      </c>
      <c r="J2543">
        <v>10</v>
      </c>
      <c r="K2543">
        <v>10</v>
      </c>
      <c r="L2543" t="e">
        <v>#N/A</v>
      </c>
      <c r="M2543" t="e">
        <v>#N/A</v>
      </c>
      <c r="N2543">
        <v>10</v>
      </c>
      <c r="O2543">
        <v>10</v>
      </c>
      <c r="P2543">
        <v>1</v>
      </c>
      <c r="Q2543" s="4">
        <v>11</v>
      </c>
    </row>
    <row r="2544" spans="1:17" x14ac:dyDescent="0.25">
      <c r="A2544">
        <v>350</v>
      </c>
      <c r="B2544" t="s">
        <v>32</v>
      </c>
      <c r="C2544">
        <v>143773</v>
      </c>
      <c r="D2544" t="s">
        <v>3752</v>
      </c>
      <c r="E2544" s="3" t="s">
        <v>4777</v>
      </c>
      <c r="F2544">
        <v>42795</v>
      </c>
      <c r="G2544" t="e">
        <v>#N/A</v>
      </c>
      <c r="H2544" t="s">
        <v>1267</v>
      </c>
      <c r="I2544">
        <v>143773</v>
      </c>
      <c r="J2544">
        <v>37</v>
      </c>
      <c r="K2544">
        <v>37</v>
      </c>
      <c r="L2544" t="e">
        <v>#N/A</v>
      </c>
      <c r="M2544" t="e">
        <v>#N/A</v>
      </c>
      <c r="N2544">
        <v>37</v>
      </c>
      <c r="O2544">
        <v>37</v>
      </c>
      <c r="P2544">
        <v>1.01</v>
      </c>
      <c r="Q2544" s="4">
        <v>11</v>
      </c>
    </row>
    <row r="2545" spans="1:17" x14ac:dyDescent="0.25">
      <c r="A2545">
        <v>305</v>
      </c>
      <c r="B2545" t="s">
        <v>39</v>
      </c>
      <c r="C2545">
        <v>143774</v>
      </c>
      <c r="D2545" t="s">
        <v>3942</v>
      </c>
      <c r="E2545" s="3" t="s">
        <v>4777</v>
      </c>
      <c r="F2545">
        <v>42705</v>
      </c>
      <c r="G2545" t="e">
        <v>#N/A</v>
      </c>
      <c r="H2545" t="s">
        <v>836</v>
      </c>
      <c r="I2545">
        <v>143774</v>
      </c>
      <c r="J2545">
        <v>10</v>
      </c>
      <c r="K2545">
        <v>10</v>
      </c>
      <c r="L2545" t="e">
        <v>#N/A</v>
      </c>
      <c r="M2545" t="e">
        <v>#N/A</v>
      </c>
      <c r="N2545">
        <v>10</v>
      </c>
      <c r="O2545">
        <v>10</v>
      </c>
      <c r="P2545">
        <v>1.08</v>
      </c>
      <c r="Q2545" s="4">
        <v>11</v>
      </c>
    </row>
    <row r="2546" spans="1:17" x14ac:dyDescent="0.25">
      <c r="A2546">
        <v>373</v>
      </c>
      <c r="B2546" t="s">
        <v>128</v>
      </c>
      <c r="C2546">
        <v>143798</v>
      </c>
      <c r="D2546" t="s">
        <v>4606</v>
      </c>
      <c r="E2546" s="3" t="s">
        <v>4777</v>
      </c>
      <c r="F2546">
        <v>42705</v>
      </c>
      <c r="G2546" t="e">
        <v>#N/A</v>
      </c>
      <c r="H2546" t="s">
        <v>1910</v>
      </c>
      <c r="I2546">
        <v>143798</v>
      </c>
      <c r="J2546" t="e">
        <v>#N/A</v>
      </c>
      <c r="K2546">
        <v>10</v>
      </c>
      <c r="L2546" t="e">
        <v>#N/A</v>
      </c>
      <c r="M2546" t="e">
        <v>#N/A</v>
      </c>
      <c r="N2546">
        <v>0</v>
      </c>
      <c r="O2546">
        <v>10</v>
      </c>
      <c r="P2546">
        <v>1</v>
      </c>
      <c r="Q2546" s="4">
        <v>11</v>
      </c>
    </row>
    <row r="2547" spans="1:17" x14ac:dyDescent="0.25">
      <c r="A2547">
        <v>373</v>
      </c>
      <c r="B2547" t="s">
        <v>128</v>
      </c>
      <c r="C2547">
        <v>143799</v>
      </c>
      <c r="D2547" t="s">
        <v>4601</v>
      </c>
      <c r="E2547" s="3" t="s">
        <v>4777</v>
      </c>
      <c r="F2547">
        <v>42705</v>
      </c>
      <c r="G2547" t="e">
        <v>#N/A</v>
      </c>
      <c r="H2547" t="s">
        <v>954</v>
      </c>
      <c r="I2547">
        <v>143799</v>
      </c>
      <c r="J2547">
        <v>10</v>
      </c>
      <c r="K2547">
        <v>10</v>
      </c>
      <c r="L2547" t="e">
        <v>#N/A</v>
      </c>
      <c r="M2547" t="e">
        <v>#N/A</v>
      </c>
      <c r="N2547">
        <v>10</v>
      </c>
      <c r="O2547">
        <v>10</v>
      </c>
      <c r="P2547">
        <v>1</v>
      </c>
      <c r="Q2547" s="4">
        <v>11</v>
      </c>
    </row>
    <row r="2548" spans="1:17" x14ac:dyDescent="0.25">
      <c r="A2548">
        <v>871</v>
      </c>
      <c r="B2548" t="s">
        <v>130</v>
      </c>
      <c r="C2548">
        <v>143802</v>
      </c>
      <c r="D2548" t="s">
        <v>4136</v>
      </c>
      <c r="E2548" s="3" t="s">
        <v>4777</v>
      </c>
      <c r="F2548">
        <v>42705</v>
      </c>
      <c r="G2548" t="e">
        <v>#N/A</v>
      </c>
      <c r="H2548" t="s">
        <v>1378</v>
      </c>
      <c r="I2548">
        <v>143802</v>
      </c>
      <c r="J2548">
        <v>10</v>
      </c>
      <c r="K2548">
        <v>10</v>
      </c>
      <c r="L2548" t="e">
        <v>#N/A</v>
      </c>
      <c r="M2548" t="e">
        <v>#N/A</v>
      </c>
      <c r="N2548">
        <v>10</v>
      </c>
      <c r="O2548">
        <v>10</v>
      </c>
      <c r="P2548">
        <v>1.06</v>
      </c>
      <c r="Q2548" s="4">
        <v>11</v>
      </c>
    </row>
    <row r="2549" spans="1:17" x14ac:dyDescent="0.25">
      <c r="A2549">
        <v>936</v>
      </c>
      <c r="B2549" t="s">
        <v>145</v>
      </c>
      <c r="C2549">
        <v>143808</v>
      </c>
      <c r="D2549" t="s">
        <v>4236</v>
      </c>
      <c r="E2549" s="3" t="s">
        <v>4777</v>
      </c>
      <c r="F2549">
        <v>42705</v>
      </c>
      <c r="G2549" t="e">
        <v>#N/A</v>
      </c>
      <c r="H2549" t="s">
        <v>554</v>
      </c>
      <c r="I2549">
        <v>143808</v>
      </c>
      <c r="J2549">
        <v>9</v>
      </c>
      <c r="K2549">
        <v>13</v>
      </c>
      <c r="L2549" t="e">
        <v>#N/A</v>
      </c>
      <c r="M2549" t="e">
        <v>#N/A</v>
      </c>
      <c r="N2549">
        <v>9</v>
      </c>
      <c r="O2549">
        <v>13</v>
      </c>
      <c r="P2549">
        <v>1.06</v>
      </c>
      <c r="Q2549" s="4">
        <v>11</v>
      </c>
    </row>
    <row r="2550" spans="1:17" x14ac:dyDescent="0.25">
      <c r="A2550">
        <v>332</v>
      </c>
      <c r="B2550" t="s">
        <v>58</v>
      </c>
      <c r="C2550">
        <v>143821</v>
      </c>
      <c r="D2550" t="s">
        <v>4452</v>
      </c>
      <c r="E2550" s="3" t="s">
        <v>4700</v>
      </c>
      <c r="F2550">
        <v>42826</v>
      </c>
      <c r="G2550" t="e">
        <v>#N/A</v>
      </c>
      <c r="H2550" t="s">
        <v>1966</v>
      </c>
      <c r="I2550">
        <v>143821</v>
      </c>
      <c r="J2550" t="e">
        <v>#N/A</v>
      </c>
      <c r="K2550">
        <v>12</v>
      </c>
      <c r="L2550" t="e">
        <v>#N/A</v>
      </c>
      <c r="M2550" t="e">
        <v>#N/A</v>
      </c>
      <c r="N2550">
        <v>0</v>
      </c>
      <c r="O2550">
        <v>12</v>
      </c>
      <c r="P2550">
        <v>1</v>
      </c>
      <c r="Q2550" s="4">
        <v>11</v>
      </c>
    </row>
    <row r="2551" spans="1:17" x14ac:dyDescent="0.25">
      <c r="A2551">
        <v>926</v>
      </c>
      <c r="B2551" t="s">
        <v>103</v>
      </c>
      <c r="C2551">
        <v>143824</v>
      </c>
      <c r="D2551" t="s">
        <v>3545</v>
      </c>
      <c r="E2551" s="3" t="s">
        <v>4700</v>
      </c>
      <c r="F2551">
        <v>42795</v>
      </c>
      <c r="G2551" t="e">
        <v>#N/A</v>
      </c>
      <c r="H2551" t="s">
        <v>605</v>
      </c>
      <c r="I2551">
        <v>143824</v>
      </c>
      <c r="J2551">
        <v>16</v>
      </c>
      <c r="K2551">
        <v>16</v>
      </c>
      <c r="L2551" t="e">
        <v>#N/A</v>
      </c>
      <c r="M2551" t="e">
        <v>#N/A</v>
      </c>
      <c r="N2551">
        <v>16</v>
      </c>
      <c r="O2551">
        <v>16</v>
      </c>
      <c r="P2551">
        <v>1</v>
      </c>
      <c r="Q2551" s="4">
        <v>11</v>
      </c>
    </row>
    <row r="2552" spans="1:17" x14ac:dyDescent="0.25">
      <c r="A2552">
        <v>879</v>
      </c>
      <c r="B2552" t="s">
        <v>116</v>
      </c>
      <c r="C2552">
        <v>143826</v>
      </c>
      <c r="D2552" t="s">
        <v>4340</v>
      </c>
      <c r="E2552" s="3" t="s">
        <v>4700</v>
      </c>
      <c r="F2552">
        <v>42736</v>
      </c>
      <c r="G2552" t="e">
        <v>#N/A</v>
      </c>
      <c r="H2552" t="s">
        <v>694</v>
      </c>
      <c r="I2552">
        <v>143826</v>
      </c>
      <c r="J2552">
        <v>10</v>
      </c>
      <c r="K2552">
        <v>10</v>
      </c>
      <c r="L2552" t="e">
        <v>#N/A</v>
      </c>
      <c r="M2552" t="e">
        <v>#N/A</v>
      </c>
      <c r="N2552">
        <v>10</v>
      </c>
      <c r="O2552">
        <v>10</v>
      </c>
      <c r="P2552">
        <v>1</v>
      </c>
      <c r="Q2552" s="4">
        <v>11</v>
      </c>
    </row>
    <row r="2553" spans="1:17" x14ac:dyDescent="0.25">
      <c r="A2553">
        <v>851</v>
      </c>
      <c r="B2553" t="s">
        <v>117</v>
      </c>
      <c r="C2553">
        <v>143828</v>
      </c>
      <c r="D2553" t="s">
        <v>5100</v>
      </c>
      <c r="E2553" s="3" t="s">
        <v>4820</v>
      </c>
      <c r="F2553">
        <v>42767</v>
      </c>
      <c r="G2553" t="e">
        <v>#N/A</v>
      </c>
      <c r="H2553" t="s">
        <v>1243</v>
      </c>
      <c r="I2553">
        <v>143828</v>
      </c>
      <c r="J2553">
        <v>160</v>
      </c>
      <c r="K2553">
        <v>160</v>
      </c>
      <c r="L2553" t="e">
        <v>#N/A</v>
      </c>
      <c r="M2553" t="e">
        <v>#N/A</v>
      </c>
      <c r="N2553">
        <v>160</v>
      </c>
      <c r="O2553">
        <v>160</v>
      </c>
      <c r="P2553">
        <v>0</v>
      </c>
      <c r="Q2553" s="4">
        <v>10</v>
      </c>
    </row>
    <row r="2554" spans="1:17" x14ac:dyDescent="0.25">
      <c r="A2554">
        <v>855</v>
      </c>
      <c r="B2554" t="s">
        <v>91</v>
      </c>
      <c r="C2554">
        <v>143844</v>
      </c>
      <c r="D2554" t="s">
        <v>3435</v>
      </c>
      <c r="E2554" s="3" t="s">
        <v>4777</v>
      </c>
      <c r="F2554">
        <v>42736</v>
      </c>
      <c r="G2554" t="e">
        <v>#N/A</v>
      </c>
      <c r="H2554" t="s">
        <v>1628</v>
      </c>
      <c r="I2554">
        <v>143844</v>
      </c>
      <c r="J2554">
        <v>15</v>
      </c>
      <c r="K2554">
        <v>17</v>
      </c>
      <c r="L2554" t="e">
        <v>#N/A</v>
      </c>
      <c r="M2554" t="e">
        <v>#N/A</v>
      </c>
      <c r="N2554">
        <v>15</v>
      </c>
      <c r="O2554">
        <v>17</v>
      </c>
      <c r="P2554">
        <v>1</v>
      </c>
      <c r="Q2554" s="4">
        <v>11</v>
      </c>
    </row>
    <row r="2555" spans="1:17" x14ac:dyDescent="0.25">
      <c r="A2555">
        <v>306</v>
      </c>
      <c r="B2555" t="s">
        <v>50</v>
      </c>
      <c r="C2555">
        <v>143846</v>
      </c>
      <c r="D2555" t="s">
        <v>3957</v>
      </c>
      <c r="E2555" s="3" t="s">
        <v>4700</v>
      </c>
      <c r="F2555">
        <v>42644</v>
      </c>
      <c r="G2555" t="e">
        <v>#N/A</v>
      </c>
      <c r="H2555" t="s">
        <v>997</v>
      </c>
      <c r="I2555">
        <v>143846</v>
      </c>
      <c r="J2555">
        <v>35</v>
      </c>
      <c r="K2555">
        <v>35</v>
      </c>
      <c r="L2555" t="e">
        <v>#N/A</v>
      </c>
      <c r="M2555" t="e">
        <v>#N/A</v>
      </c>
      <c r="N2555">
        <v>35</v>
      </c>
      <c r="O2555">
        <v>35</v>
      </c>
      <c r="P2555">
        <v>1.08</v>
      </c>
      <c r="Q2555" s="4">
        <v>11</v>
      </c>
    </row>
    <row r="2556" spans="1:17" x14ac:dyDescent="0.25">
      <c r="A2556">
        <v>935</v>
      </c>
      <c r="B2556" t="s">
        <v>143</v>
      </c>
      <c r="C2556">
        <v>143860</v>
      </c>
      <c r="D2556" t="s">
        <v>3527</v>
      </c>
      <c r="E2556" s="3" t="s">
        <v>4700</v>
      </c>
      <c r="F2556">
        <v>42736</v>
      </c>
      <c r="G2556" t="e">
        <v>#N/A</v>
      </c>
      <c r="H2556" t="s">
        <v>1796</v>
      </c>
      <c r="I2556">
        <v>143860</v>
      </c>
      <c r="J2556">
        <v>18</v>
      </c>
      <c r="K2556">
        <v>18</v>
      </c>
      <c r="L2556" t="e">
        <v>#N/A</v>
      </c>
      <c r="M2556" t="e">
        <v>#N/A</v>
      </c>
      <c r="N2556">
        <v>18</v>
      </c>
      <c r="O2556">
        <v>18</v>
      </c>
      <c r="P2556">
        <v>1</v>
      </c>
      <c r="Q2556" s="4">
        <v>11</v>
      </c>
    </row>
    <row r="2557" spans="1:17" x14ac:dyDescent="0.25">
      <c r="A2557">
        <v>935</v>
      </c>
      <c r="B2557" t="s">
        <v>143</v>
      </c>
      <c r="C2557">
        <v>143861</v>
      </c>
      <c r="D2557" t="s">
        <v>3591</v>
      </c>
      <c r="E2557" s="3" t="s">
        <v>4700</v>
      </c>
      <c r="F2557">
        <v>42736</v>
      </c>
      <c r="G2557" t="e">
        <v>#N/A</v>
      </c>
      <c r="H2557" t="s">
        <v>817</v>
      </c>
      <c r="I2557">
        <v>143861</v>
      </c>
      <c r="J2557">
        <v>18</v>
      </c>
      <c r="K2557">
        <v>18</v>
      </c>
      <c r="L2557" t="e">
        <v>#N/A</v>
      </c>
      <c r="M2557" t="e">
        <v>#N/A</v>
      </c>
      <c r="N2557">
        <v>18</v>
      </c>
      <c r="O2557">
        <v>18</v>
      </c>
      <c r="P2557">
        <v>1</v>
      </c>
      <c r="Q2557" s="4">
        <v>11</v>
      </c>
    </row>
    <row r="2558" spans="1:17" x14ac:dyDescent="0.25">
      <c r="A2558">
        <v>302</v>
      </c>
      <c r="B2558" t="s">
        <v>24</v>
      </c>
      <c r="C2558">
        <v>143865</v>
      </c>
      <c r="D2558" t="s">
        <v>2081</v>
      </c>
      <c r="E2558" s="3" t="s">
        <v>4783</v>
      </c>
      <c r="F2558">
        <v>42736</v>
      </c>
      <c r="G2558" t="e">
        <v>#N/A</v>
      </c>
      <c r="H2558" t="s">
        <v>1084</v>
      </c>
      <c r="I2558">
        <v>143865</v>
      </c>
      <c r="J2558">
        <v>200</v>
      </c>
      <c r="K2558">
        <v>195</v>
      </c>
      <c r="L2558" t="e">
        <v>#N/A</v>
      </c>
      <c r="M2558" t="e">
        <v>#N/A</v>
      </c>
      <c r="N2558">
        <v>200</v>
      </c>
      <c r="O2558">
        <v>195</v>
      </c>
      <c r="P2558">
        <v>0</v>
      </c>
      <c r="Q2558" s="4">
        <v>10</v>
      </c>
    </row>
    <row r="2559" spans="1:17" x14ac:dyDescent="0.25">
      <c r="A2559">
        <v>303</v>
      </c>
      <c r="B2559" t="s">
        <v>28</v>
      </c>
      <c r="C2559">
        <v>143868</v>
      </c>
      <c r="D2559" t="s">
        <v>3912</v>
      </c>
      <c r="E2559" s="3" t="s">
        <v>4777</v>
      </c>
      <c r="F2559">
        <v>42736</v>
      </c>
      <c r="G2559" t="e">
        <v>#N/A</v>
      </c>
      <c r="H2559" t="s">
        <v>297</v>
      </c>
      <c r="I2559">
        <v>143868</v>
      </c>
      <c r="J2559">
        <v>10</v>
      </c>
      <c r="K2559">
        <v>10</v>
      </c>
      <c r="L2559" t="e">
        <v>#N/A</v>
      </c>
      <c r="M2559" t="e">
        <v>#N/A</v>
      </c>
      <c r="N2559">
        <v>10</v>
      </c>
      <c r="O2559">
        <v>10</v>
      </c>
      <c r="P2559">
        <v>1.08</v>
      </c>
      <c r="Q2559" s="4">
        <v>11</v>
      </c>
    </row>
    <row r="2560" spans="1:17" x14ac:dyDescent="0.25">
      <c r="A2560">
        <v>888</v>
      </c>
      <c r="B2560" t="s">
        <v>88</v>
      </c>
      <c r="C2560">
        <v>143879</v>
      </c>
      <c r="D2560" t="s">
        <v>5101</v>
      </c>
      <c r="E2560" s="3" t="s">
        <v>4783</v>
      </c>
      <c r="F2560">
        <v>42736</v>
      </c>
      <c r="G2560" t="e">
        <v>#N/A</v>
      </c>
      <c r="H2560" t="s">
        <v>1661</v>
      </c>
      <c r="I2560">
        <v>143879</v>
      </c>
      <c r="J2560">
        <v>262</v>
      </c>
      <c r="K2560">
        <v>259</v>
      </c>
      <c r="L2560" t="e">
        <v>#N/A</v>
      </c>
      <c r="M2560" t="e">
        <v>#N/A</v>
      </c>
      <c r="N2560">
        <v>262</v>
      </c>
      <c r="O2560">
        <v>259</v>
      </c>
      <c r="P2560">
        <v>0</v>
      </c>
      <c r="Q2560" s="4">
        <v>10</v>
      </c>
    </row>
    <row r="2561" spans="1:17" x14ac:dyDescent="0.25">
      <c r="A2561">
        <v>316</v>
      </c>
      <c r="B2561" t="s">
        <v>102</v>
      </c>
      <c r="C2561">
        <v>143881</v>
      </c>
      <c r="D2561" t="s">
        <v>3604</v>
      </c>
      <c r="E2561" s="3" t="s">
        <v>4777</v>
      </c>
      <c r="F2561">
        <v>42736</v>
      </c>
      <c r="G2561" t="e">
        <v>#N/A</v>
      </c>
      <c r="H2561" t="s">
        <v>1655</v>
      </c>
      <c r="I2561">
        <v>143881</v>
      </c>
      <c r="J2561">
        <v>15</v>
      </c>
      <c r="K2561">
        <v>14</v>
      </c>
      <c r="L2561" t="e">
        <v>#N/A</v>
      </c>
      <c r="M2561" t="e">
        <v>#N/A</v>
      </c>
      <c r="N2561">
        <v>15</v>
      </c>
      <c r="O2561">
        <v>14</v>
      </c>
      <c r="P2561">
        <v>1.1299999999999999</v>
      </c>
      <c r="Q2561" s="4">
        <v>11</v>
      </c>
    </row>
    <row r="2562" spans="1:17" x14ac:dyDescent="0.25">
      <c r="A2562">
        <v>316</v>
      </c>
      <c r="B2562" t="s">
        <v>102</v>
      </c>
      <c r="C2562">
        <v>143882</v>
      </c>
      <c r="D2562" t="s">
        <v>3642</v>
      </c>
      <c r="E2562" s="3" t="s">
        <v>4777</v>
      </c>
      <c r="F2562">
        <v>42736</v>
      </c>
      <c r="G2562" t="e">
        <v>#N/A</v>
      </c>
      <c r="H2562" t="s">
        <v>485</v>
      </c>
      <c r="I2562">
        <v>143882</v>
      </c>
      <c r="J2562">
        <v>23</v>
      </c>
      <c r="K2562">
        <v>23</v>
      </c>
      <c r="L2562" t="e">
        <v>#N/A</v>
      </c>
      <c r="M2562" t="e">
        <v>#N/A</v>
      </c>
      <c r="N2562">
        <v>23</v>
      </c>
      <c r="O2562">
        <v>23</v>
      </c>
      <c r="P2562">
        <v>1.1299999999999999</v>
      </c>
      <c r="Q2562" s="4">
        <v>11</v>
      </c>
    </row>
    <row r="2563" spans="1:17" x14ac:dyDescent="0.25">
      <c r="A2563">
        <v>860</v>
      </c>
      <c r="B2563" t="s">
        <v>139</v>
      </c>
      <c r="C2563">
        <v>143897</v>
      </c>
      <c r="D2563" t="s">
        <v>5102</v>
      </c>
      <c r="E2563" s="3" t="s">
        <v>4783</v>
      </c>
      <c r="F2563">
        <v>42767</v>
      </c>
      <c r="G2563" t="e">
        <v>#N/A</v>
      </c>
      <c r="H2563" t="s">
        <v>998</v>
      </c>
      <c r="I2563">
        <v>143897</v>
      </c>
      <c r="J2563">
        <v>113</v>
      </c>
      <c r="K2563">
        <v>113</v>
      </c>
      <c r="L2563" t="e">
        <v>#N/A</v>
      </c>
      <c r="M2563" t="e">
        <v>#N/A</v>
      </c>
      <c r="N2563">
        <v>113</v>
      </c>
      <c r="O2563">
        <v>113</v>
      </c>
      <c r="P2563">
        <v>0</v>
      </c>
      <c r="Q2563" s="4">
        <v>10</v>
      </c>
    </row>
    <row r="2564" spans="1:17" x14ac:dyDescent="0.25">
      <c r="A2564">
        <v>936</v>
      </c>
      <c r="B2564" t="s">
        <v>145</v>
      </c>
      <c r="C2564">
        <v>143902</v>
      </c>
      <c r="D2564" t="s">
        <v>4230</v>
      </c>
      <c r="E2564" s="3" t="s">
        <v>4777</v>
      </c>
      <c r="F2564">
        <v>42736</v>
      </c>
      <c r="G2564" t="e">
        <v>#N/A</v>
      </c>
      <c r="H2564" t="s">
        <v>1634</v>
      </c>
      <c r="I2564">
        <v>143902</v>
      </c>
      <c r="J2564">
        <v>20</v>
      </c>
      <c r="K2564">
        <v>20</v>
      </c>
      <c r="L2564" t="e">
        <v>#N/A</v>
      </c>
      <c r="M2564" t="e">
        <v>#N/A</v>
      </c>
      <c r="N2564">
        <v>20</v>
      </c>
      <c r="O2564">
        <v>20</v>
      </c>
      <c r="P2564">
        <v>1.06</v>
      </c>
      <c r="Q2564" s="4">
        <v>11</v>
      </c>
    </row>
    <row r="2565" spans="1:17" x14ac:dyDescent="0.25">
      <c r="A2565">
        <v>937</v>
      </c>
      <c r="B2565" t="s">
        <v>159</v>
      </c>
      <c r="C2565">
        <v>143905</v>
      </c>
      <c r="D2565" t="s">
        <v>5995</v>
      </c>
      <c r="E2565" s="3" t="s">
        <v>4777</v>
      </c>
      <c r="F2565">
        <v>42826</v>
      </c>
      <c r="G2565" t="e">
        <v>#N/A</v>
      </c>
      <c r="H2565" t="s">
        <v>5996</v>
      </c>
      <c r="I2565">
        <v>143905</v>
      </c>
      <c r="J2565">
        <v>8</v>
      </c>
      <c r="K2565">
        <v>5</v>
      </c>
      <c r="L2565" t="e">
        <v>#N/A</v>
      </c>
      <c r="M2565" t="e">
        <v>#N/A</v>
      </c>
      <c r="N2565">
        <v>8</v>
      </c>
      <c r="O2565">
        <v>5</v>
      </c>
      <c r="P2565">
        <v>1.01</v>
      </c>
      <c r="Q2565" s="4">
        <v>11</v>
      </c>
    </row>
    <row r="2566" spans="1:17" x14ac:dyDescent="0.25">
      <c r="A2566">
        <v>334</v>
      </c>
      <c r="B2566" t="s">
        <v>131</v>
      </c>
      <c r="C2566">
        <v>143918</v>
      </c>
      <c r="D2566" t="s">
        <v>5103</v>
      </c>
      <c r="E2566" s="3" t="s">
        <v>4822</v>
      </c>
      <c r="F2566">
        <v>43206</v>
      </c>
      <c r="G2566" t="e">
        <v>#N/A</v>
      </c>
      <c r="H2566" t="s">
        <v>1336</v>
      </c>
      <c r="I2566">
        <v>143918</v>
      </c>
      <c r="J2566">
        <v>180</v>
      </c>
      <c r="K2566">
        <v>180</v>
      </c>
      <c r="L2566" t="e">
        <v>#N/A</v>
      </c>
      <c r="M2566" t="e">
        <v>#N/A</v>
      </c>
      <c r="N2566">
        <v>180</v>
      </c>
      <c r="O2566">
        <v>180</v>
      </c>
      <c r="P2566">
        <v>0</v>
      </c>
      <c r="Q2566" s="4">
        <v>10</v>
      </c>
    </row>
    <row r="2567" spans="1:17" x14ac:dyDescent="0.25">
      <c r="A2567">
        <v>831</v>
      </c>
      <c r="B2567" t="s">
        <v>53</v>
      </c>
      <c r="C2567">
        <v>143934</v>
      </c>
      <c r="D2567" t="s">
        <v>5997</v>
      </c>
      <c r="E2567" s="3" t="s">
        <v>4777</v>
      </c>
      <c r="F2567">
        <v>42736</v>
      </c>
      <c r="G2567" t="e">
        <v>#N/A</v>
      </c>
      <c r="H2567" t="s">
        <v>5998</v>
      </c>
      <c r="I2567">
        <v>143934</v>
      </c>
      <c r="J2567" t="e">
        <v>#N/A</v>
      </c>
      <c r="K2567">
        <v>45</v>
      </c>
      <c r="L2567" t="e">
        <v>#N/A</v>
      </c>
      <c r="M2567" t="e">
        <v>#N/A</v>
      </c>
      <c r="N2567">
        <v>0</v>
      </c>
      <c r="O2567">
        <v>45</v>
      </c>
      <c r="P2567">
        <v>1</v>
      </c>
      <c r="Q2567" s="4">
        <v>11</v>
      </c>
    </row>
    <row r="2568" spans="1:17" x14ac:dyDescent="0.25">
      <c r="A2568">
        <v>371</v>
      </c>
      <c r="B2568" t="s">
        <v>56</v>
      </c>
      <c r="C2568">
        <v>143938</v>
      </c>
      <c r="D2568" t="s">
        <v>4538</v>
      </c>
      <c r="E2568" s="3" t="s">
        <v>4700</v>
      </c>
      <c r="F2568">
        <v>42614</v>
      </c>
      <c r="G2568" t="e">
        <v>#N/A</v>
      </c>
      <c r="H2568" t="s">
        <v>1135</v>
      </c>
      <c r="I2568">
        <v>143938</v>
      </c>
      <c r="J2568">
        <v>8</v>
      </c>
      <c r="K2568">
        <v>8</v>
      </c>
      <c r="L2568" t="e">
        <v>#N/A</v>
      </c>
      <c r="M2568" t="e">
        <v>#N/A</v>
      </c>
      <c r="N2568">
        <v>8</v>
      </c>
      <c r="O2568">
        <v>8</v>
      </c>
      <c r="P2568">
        <v>1</v>
      </c>
      <c r="Q2568" s="4">
        <v>11</v>
      </c>
    </row>
    <row r="2569" spans="1:17" x14ac:dyDescent="0.25">
      <c r="A2569">
        <v>931</v>
      </c>
      <c r="B2569" t="s">
        <v>114</v>
      </c>
      <c r="C2569">
        <v>143951</v>
      </c>
      <c r="D2569" t="s">
        <v>4176</v>
      </c>
      <c r="E2569" s="3" t="s">
        <v>4700</v>
      </c>
      <c r="F2569">
        <v>42767</v>
      </c>
      <c r="G2569" t="e">
        <v>#N/A</v>
      </c>
      <c r="H2569" t="s">
        <v>1040</v>
      </c>
      <c r="I2569">
        <v>143951</v>
      </c>
      <c r="J2569">
        <v>8</v>
      </c>
      <c r="K2569">
        <v>8</v>
      </c>
      <c r="L2569" t="e">
        <v>#N/A</v>
      </c>
      <c r="M2569" t="e">
        <v>#N/A</v>
      </c>
      <c r="N2569">
        <v>8</v>
      </c>
      <c r="O2569">
        <v>8</v>
      </c>
      <c r="P2569">
        <v>1.02</v>
      </c>
      <c r="Q2569" s="4">
        <v>11</v>
      </c>
    </row>
    <row r="2570" spans="1:17" x14ac:dyDescent="0.25">
      <c r="A2570">
        <v>830</v>
      </c>
      <c r="B2570" t="s">
        <v>54</v>
      </c>
      <c r="C2570">
        <v>143953</v>
      </c>
      <c r="D2570" t="s">
        <v>3403</v>
      </c>
      <c r="E2570" s="3" t="s">
        <v>4700</v>
      </c>
      <c r="F2570">
        <v>42887</v>
      </c>
      <c r="G2570" t="e">
        <v>#N/A</v>
      </c>
      <c r="H2570" t="s">
        <v>1353</v>
      </c>
      <c r="I2570">
        <v>143953</v>
      </c>
      <c r="J2570">
        <v>16</v>
      </c>
      <c r="K2570">
        <v>16</v>
      </c>
      <c r="L2570" t="e">
        <v>#N/A</v>
      </c>
      <c r="M2570" t="e">
        <v>#N/A</v>
      </c>
      <c r="N2570">
        <v>16</v>
      </c>
      <c r="O2570">
        <v>16</v>
      </c>
      <c r="P2570">
        <v>1</v>
      </c>
      <c r="Q2570" s="4">
        <v>11</v>
      </c>
    </row>
    <row r="2571" spans="1:17" x14ac:dyDescent="0.25">
      <c r="A2571">
        <v>926</v>
      </c>
      <c r="B2571" t="s">
        <v>103</v>
      </c>
      <c r="C2571">
        <v>143956</v>
      </c>
      <c r="D2571" t="s">
        <v>3566</v>
      </c>
      <c r="E2571" s="3" t="s">
        <v>4700</v>
      </c>
      <c r="F2571">
        <v>42795</v>
      </c>
      <c r="G2571" t="e">
        <v>#N/A</v>
      </c>
      <c r="H2571" t="s">
        <v>5539</v>
      </c>
      <c r="I2571">
        <v>143956</v>
      </c>
      <c r="J2571" t="e">
        <v>#N/A</v>
      </c>
      <c r="K2571">
        <v>8</v>
      </c>
      <c r="L2571" t="e">
        <v>#N/A</v>
      </c>
      <c r="M2571" t="e">
        <v>#N/A</v>
      </c>
      <c r="N2571">
        <v>0</v>
      </c>
      <c r="O2571">
        <v>8</v>
      </c>
      <c r="P2571">
        <v>1</v>
      </c>
      <c r="Q2571" s="4">
        <v>11</v>
      </c>
    </row>
    <row r="2572" spans="1:17" x14ac:dyDescent="0.25">
      <c r="A2572">
        <v>373</v>
      </c>
      <c r="B2572" t="s">
        <v>128</v>
      </c>
      <c r="C2572">
        <v>143963</v>
      </c>
      <c r="D2572" t="s">
        <v>4609</v>
      </c>
      <c r="E2572" s="3" t="s">
        <v>4777</v>
      </c>
      <c r="F2572">
        <v>42767</v>
      </c>
      <c r="G2572" t="e">
        <v>#N/A</v>
      </c>
      <c r="H2572" t="s">
        <v>1472</v>
      </c>
      <c r="I2572">
        <v>143963</v>
      </c>
      <c r="J2572">
        <v>15</v>
      </c>
      <c r="K2572">
        <v>20</v>
      </c>
      <c r="L2572" t="e">
        <v>#N/A</v>
      </c>
      <c r="M2572" t="e">
        <v>#N/A</v>
      </c>
      <c r="N2572">
        <v>15</v>
      </c>
      <c r="O2572">
        <v>20</v>
      </c>
      <c r="P2572">
        <v>1</v>
      </c>
      <c r="Q2572" s="4">
        <v>11</v>
      </c>
    </row>
    <row r="2573" spans="1:17" x14ac:dyDescent="0.25">
      <c r="A2573">
        <v>373</v>
      </c>
      <c r="B2573" t="s">
        <v>128</v>
      </c>
      <c r="C2573">
        <v>143965</v>
      </c>
      <c r="D2573" t="s">
        <v>4595</v>
      </c>
      <c r="E2573" s="3" t="s">
        <v>4777</v>
      </c>
      <c r="F2573">
        <v>42767</v>
      </c>
      <c r="G2573" t="e">
        <v>#N/A</v>
      </c>
      <c r="H2573" t="s">
        <v>333</v>
      </c>
      <c r="I2573">
        <v>143965</v>
      </c>
      <c r="J2573">
        <v>10</v>
      </c>
      <c r="K2573">
        <v>10</v>
      </c>
      <c r="L2573" t="e">
        <v>#N/A</v>
      </c>
      <c r="M2573" t="e">
        <v>#N/A</v>
      </c>
      <c r="N2573">
        <v>10</v>
      </c>
      <c r="O2573">
        <v>10</v>
      </c>
      <c r="P2573">
        <v>1</v>
      </c>
      <c r="Q2573" s="4">
        <v>11</v>
      </c>
    </row>
    <row r="2574" spans="1:17" x14ac:dyDescent="0.25">
      <c r="A2574">
        <v>938</v>
      </c>
      <c r="B2574" t="s">
        <v>162</v>
      </c>
      <c r="C2574">
        <v>143973</v>
      </c>
      <c r="D2574" t="s">
        <v>4242</v>
      </c>
      <c r="E2574" s="3" t="s">
        <v>4777</v>
      </c>
      <c r="F2574">
        <v>42767</v>
      </c>
      <c r="G2574" t="e">
        <v>#N/A</v>
      </c>
      <c r="H2574" t="s">
        <v>562</v>
      </c>
      <c r="I2574">
        <v>143973</v>
      </c>
      <c r="J2574">
        <v>23</v>
      </c>
      <c r="K2574">
        <v>20</v>
      </c>
      <c r="L2574" t="e">
        <v>#N/A</v>
      </c>
      <c r="M2574" t="e">
        <v>#N/A</v>
      </c>
      <c r="N2574">
        <v>23</v>
      </c>
      <c r="O2574">
        <v>20</v>
      </c>
      <c r="P2574">
        <v>1.06</v>
      </c>
      <c r="Q2574" s="4">
        <v>11</v>
      </c>
    </row>
    <row r="2575" spans="1:17" x14ac:dyDescent="0.25">
      <c r="A2575">
        <v>908</v>
      </c>
      <c r="B2575" t="s">
        <v>48</v>
      </c>
      <c r="C2575">
        <v>143981</v>
      </c>
      <c r="D2575" t="s">
        <v>5999</v>
      </c>
      <c r="E2575" s="3" t="s">
        <v>4777</v>
      </c>
      <c r="F2575">
        <v>42887</v>
      </c>
      <c r="G2575" t="e">
        <v>#N/A</v>
      </c>
      <c r="H2575" t="s">
        <v>6000</v>
      </c>
      <c r="I2575">
        <v>143981</v>
      </c>
      <c r="J2575">
        <v>3</v>
      </c>
      <c r="K2575">
        <v>6</v>
      </c>
      <c r="L2575" t="e">
        <v>#N/A</v>
      </c>
      <c r="M2575" t="e">
        <v>#N/A</v>
      </c>
      <c r="N2575">
        <v>3</v>
      </c>
      <c r="O2575">
        <v>6</v>
      </c>
      <c r="P2575">
        <v>1</v>
      </c>
      <c r="Q2575" s="4">
        <v>11</v>
      </c>
    </row>
    <row r="2576" spans="1:17" x14ac:dyDescent="0.25">
      <c r="A2576">
        <v>926</v>
      </c>
      <c r="B2576" t="s">
        <v>103</v>
      </c>
      <c r="C2576">
        <v>143990</v>
      </c>
      <c r="D2576" t="s">
        <v>3552</v>
      </c>
      <c r="E2576" s="3" t="s">
        <v>4777</v>
      </c>
      <c r="F2576">
        <v>42795</v>
      </c>
      <c r="G2576" t="e">
        <v>#N/A</v>
      </c>
      <c r="H2576" t="s">
        <v>953</v>
      </c>
      <c r="I2576">
        <v>143990</v>
      </c>
      <c r="J2576">
        <v>8</v>
      </c>
      <c r="K2576">
        <v>8</v>
      </c>
      <c r="L2576" t="e">
        <v>#N/A</v>
      </c>
      <c r="M2576" t="e">
        <v>#N/A</v>
      </c>
      <c r="N2576">
        <v>8</v>
      </c>
      <c r="O2576">
        <v>8</v>
      </c>
      <c r="P2576">
        <v>1</v>
      </c>
      <c r="Q2576" s="4">
        <v>11</v>
      </c>
    </row>
    <row r="2577" spans="1:17" x14ac:dyDescent="0.25">
      <c r="A2577">
        <v>869</v>
      </c>
      <c r="B2577" t="s">
        <v>160</v>
      </c>
      <c r="C2577">
        <v>143999</v>
      </c>
      <c r="D2577" t="s">
        <v>4239</v>
      </c>
      <c r="E2577" s="3" t="s">
        <v>4777</v>
      </c>
      <c r="F2577">
        <v>42767</v>
      </c>
      <c r="G2577" t="e">
        <v>#N/A</v>
      </c>
      <c r="H2577" t="s">
        <v>1347</v>
      </c>
      <c r="I2577">
        <v>143999</v>
      </c>
      <c r="J2577">
        <v>10</v>
      </c>
      <c r="K2577">
        <v>10</v>
      </c>
      <c r="L2577" t="e">
        <v>#N/A</v>
      </c>
      <c r="M2577" t="e">
        <v>#N/A</v>
      </c>
      <c r="N2577">
        <v>10</v>
      </c>
      <c r="O2577">
        <v>10</v>
      </c>
      <c r="P2577">
        <v>1.04</v>
      </c>
      <c r="Q2577" s="4">
        <v>11</v>
      </c>
    </row>
    <row r="2578" spans="1:17" x14ac:dyDescent="0.25">
      <c r="A2578">
        <v>931</v>
      </c>
      <c r="B2578" t="s">
        <v>114</v>
      </c>
      <c r="C2578">
        <v>144008</v>
      </c>
      <c r="D2578" t="s">
        <v>4182</v>
      </c>
      <c r="E2578" s="3" t="s">
        <v>4777</v>
      </c>
      <c r="F2578">
        <v>42767</v>
      </c>
      <c r="G2578" t="e">
        <v>#N/A</v>
      </c>
      <c r="H2578" t="s">
        <v>1791</v>
      </c>
      <c r="I2578">
        <v>144008</v>
      </c>
      <c r="J2578">
        <v>20</v>
      </c>
      <c r="K2578">
        <v>20</v>
      </c>
      <c r="L2578" t="e">
        <v>#N/A</v>
      </c>
      <c r="M2578" t="e">
        <v>#N/A</v>
      </c>
      <c r="N2578">
        <v>20</v>
      </c>
      <c r="O2578">
        <v>20</v>
      </c>
      <c r="P2578">
        <v>1.02</v>
      </c>
      <c r="Q2578" s="4">
        <v>11</v>
      </c>
    </row>
    <row r="2579" spans="1:17" x14ac:dyDescent="0.25">
      <c r="A2579">
        <v>879</v>
      </c>
      <c r="B2579" t="s">
        <v>116</v>
      </c>
      <c r="C2579">
        <v>144009</v>
      </c>
      <c r="D2579" t="s">
        <v>5104</v>
      </c>
      <c r="E2579" s="3" t="s">
        <v>4783</v>
      </c>
      <c r="F2579">
        <v>42767</v>
      </c>
      <c r="G2579" t="e">
        <v>#N/A</v>
      </c>
      <c r="H2579" t="s">
        <v>525</v>
      </c>
      <c r="I2579">
        <v>144009</v>
      </c>
      <c r="J2579">
        <v>100</v>
      </c>
      <c r="K2579">
        <v>100</v>
      </c>
      <c r="L2579" t="e">
        <v>#N/A</v>
      </c>
      <c r="M2579" t="e">
        <v>#N/A</v>
      </c>
      <c r="N2579">
        <v>100</v>
      </c>
      <c r="O2579">
        <v>100</v>
      </c>
      <c r="P2579">
        <v>0</v>
      </c>
      <c r="Q2579" s="4">
        <v>10</v>
      </c>
    </row>
    <row r="2580" spans="1:17" x14ac:dyDescent="0.25">
      <c r="A2580">
        <v>830</v>
      </c>
      <c r="B2580" t="s">
        <v>54</v>
      </c>
      <c r="C2580">
        <v>144012</v>
      </c>
      <c r="D2580" t="s">
        <v>3401</v>
      </c>
      <c r="E2580" s="3" t="s">
        <v>4700</v>
      </c>
      <c r="F2580">
        <v>42826</v>
      </c>
      <c r="G2580" t="e">
        <v>#N/A</v>
      </c>
      <c r="H2580" t="s">
        <v>1043</v>
      </c>
      <c r="I2580">
        <v>144012</v>
      </c>
      <c r="J2580">
        <v>6</v>
      </c>
      <c r="K2580">
        <v>6</v>
      </c>
      <c r="L2580" t="e">
        <v>#N/A</v>
      </c>
      <c r="M2580" t="e">
        <v>#N/A</v>
      </c>
      <c r="N2580">
        <v>6</v>
      </c>
      <c r="O2580">
        <v>6</v>
      </c>
      <c r="P2580">
        <v>1</v>
      </c>
      <c r="Q2580" s="4">
        <v>11</v>
      </c>
    </row>
    <row r="2581" spans="1:17" x14ac:dyDescent="0.25">
      <c r="A2581">
        <v>886</v>
      </c>
      <c r="B2581" t="s">
        <v>82</v>
      </c>
      <c r="C2581">
        <v>144015</v>
      </c>
      <c r="D2581" t="s">
        <v>4143</v>
      </c>
      <c r="E2581" s="3" t="s">
        <v>4700</v>
      </c>
      <c r="F2581">
        <v>42795</v>
      </c>
      <c r="G2581" t="e">
        <v>#N/A</v>
      </c>
      <c r="H2581" t="s">
        <v>1494</v>
      </c>
      <c r="I2581">
        <v>144015</v>
      </c>
      <c r="J2581">
        <v>5</v>
      </c>
      <c r="K2581">
        <v>6</v>
      </c>
      <c r="L2581" t="e">
        <v>#N/A</v>
      </c>
      <c r="M2581" t="e">
        <v>#N/A</v>
      </c>
      <c r="N2581">
        <v>5</v>
      </c>
      <c r="O2581">
        <v>6</v>
      </c>
      <c r="P2581">
        <v>1</v>
      </c>
      <c r="Q2581" s="4">
        <v>11</v>
      </c>
    </row>
    <row r="2582" spans="1:17" x14ac:dyDescent="0.25">
      <c r="A2582">
        <v>892</v>
      </c>
      <c r="B2582" t="s">
        <v>111</v>
      </c>
      <c r="C2582">
        <v>144022</v>
      </c>
      <c r="D2582" t="s">
        <v>5105</v>
      </c>
      <c r="E2582" s="3" t="s">
        <v>4929</v>
      </c>
      <c r="F2582">
        <v>42826</v>
      </c>
      <c r="G2582" t="e">
        <v>#N/A</v>
      </c>
      <c r="H2582" t="s">
        <v>558</v>
      </c>
      <c r="I2582">
        <v>144022</v>
      </c>
      <c r="J2582">
        <v>50</v>
      </c>
      <c r="K2582">
        <v>70</v>
      </c>
      <c r="L2582" t="e">
        <v>#N/A</v>
      </c>
      <c r="M2582" t="e">
        <v>#N/A</v>
      </c>
      <c r="N2582">
        <v>50</v>
      </c>
      <c r="O2582">
        <v>70</v>
      </c>
      <c r="P2582">
        <v>0</v>
      </c>
      <c r="Q2582" s="4">
        <v>10</v>
      </c>
    </row>
    <row r="2583" spans="1:17" x14ac:dyDescent="0.25">
      <c r="A2583">
        <v>892</v>
      </c>
      <c r="B2583" t="s">
        <v>111</v>
      </c>
      <c r="C2583">
        <v>144023</v>
      </c>
      <c r="D2583" t="s">
        <v>5106</v>
      </c>
      <c r="E2583" s="3" t="s">
        <v>4929</v>
      </c>
      <c r="F2583">
        <v>42826</v>
      </c>
      <c r="G2583" t="e">
        <v>#N/A</v>
      </c>
      <c r="H2583" t="s">
        <v>1692</v>
      </c>
      <c r="I2583">
        <v>144023</v>
      </c>
      <c r="J2583">
        <v>110</v>
      </c>
      <c r="K2583">
        <v>210</v>
      </c>
      <c r="L2583" t="e">
        <v>#N/A</v>
      </c>
      <c r="M2583" t="e">
        <v>#N/A</v>
      </c>
      <c r="N2583">
        <v>110</v>
      </c>
      <c r="O2583">
        <v>210</v>
      </c>
      <c r="P2583">
        <v>0</v>
      </c>
      <c r="Q2583" s="4">
        <v>10</v>
      </c>
    </row>
    <row r="2584" spans="1:17" x14ac:dyDescent="0.25">
      <c r="A2584">
        <v>891</v>
      </c>
      <c r="B2584" t="s">
        <v>112</v>
      </c>
      <c r="C2584">
        <v>144024</v>
      </c>
      <c r="D2584" t="s">
        <v>5107</v>
      </c>
      <c r="E2584" s="3" t="s">
        <v>4820</v>
      </c>
      <c r="F2584">
        <v>43009</v>
      </c>
      <c r="G2584" t="e">
        <v>#N/A</v>
      </c>
      <c r="H2584" t="s">
        <v>1242</v>
      </c>
      <c r="I2584">
        <v>144024</v>
      </c>
      <c r="J2584">
        <v>56</v>
      </c>
      <c r="K2584">
        <v>56</v>
      </c>
      <c r="L2584" t="e">
        <v>#N/A</v>
      </c>
      <c r="M2584" t="e">
        <v>#N/A</v>
      </c>
      <c r="N2584">
        <v>56</v>
      </c>
      <c r="O2584">
        <v>56</v>
      </c>
      <c r="P2584">
        <v>0</v>
      </c>
      <c r="Q2584" s="4">
        <v>10</v>
      </c>
    </row>
    <row r="2585" spans="1:17" x14ac:dyDescent="0.25">
      <c r="A2585">
        <v>880</v>
      </c>
      <c r="B2585" t="s">
        <v>151</v>
      </c>
      <c r="C2585">
        <v>144031</v>
      </c>
      <c r="D2585" t="s">
        <v>5108</v>
      </c>
      <c r="E2585" s="3" t="s">
        <v>4929</v>
      </c>
      <c r="F2585">
        <v>42826</v>
      </c>
      <c r="G2585" t="e">
        <v>#N/A</v>
      </c>
      <c r="H2585" t="s">
        <v>1556</v>
      </c>
      <c r="I2585">
        <v>144031</v>
      </c>
      <c r="J2585">
        <v>55</v>
      </c>
      <c r="K2585">
        <v>55</v>
      </c>
      <c r="L2585" t="e">
        <v>#N/A</v>
      </c>
      <c r="M2585" t="e">
        <v>#N/A</v>
      </c>
      <c r="N2585">
        <v>55</v>
      </c>
      <c r="O2585">
        <v>55</v>
      </c>
      <c r="P2585">
        <v>0</v>
      </c>
      <c r="Q2585" s="4">
        <v>10</v>
      </c>
    </row>
    <row r="2586" spans="1:17" x14ac:dyDescent="0.25">
      <c r="A2586">
        <v>303</v>
      </c>
      <c r="B2586" t="s">
        <v>28</v>
      </c>
      <c r="C2586">
        <v>144041</v>
      </c>
      <c r="D2586" t="s">
        <v>5109</v>
      </c>
      <c r="E2586" s="3" t="s">
        <v>4783</v>
      </c>
      <c r="F2586">
        <v>42979</v>
      </c>
      <c r="G2586" t="e">
        <v>#N/A</v>
      </c>
      <c r="H2586" t="s">
        <v>1315</v>
      </c>
      <c r="I2586">
        <v>144041</v>
      </c>
      <c r="J2586">
        <v>215</v>
      </c>
      <c r="K2586">
        <v>240</v>
      </c>
      <c r="L2586" t="e">
        <v>#N/A</v>
      </c>
      <c r="M2586" t="e">
        <v>#N/A</v>
      </c>
      <c r="N2586">
        <v>215</v>
      </c>
      <c r="O2586">
        <v>240</v>
      </c>
      <c r="P2586">
        <v>0</v>
      </c>
      <c r="Q2586" s="4">
        <v>10</v>
      </c>
    </row>
    <row r="2587" spans="1:17" x14ac:dyDescent="0.25">
      <c r="A2587">
        <v>330</v>
      </c>
      <c r="B2587" t="s">
        <v>29</v>
      </c>
      <c r="C2587">
        <v>144042</v>
      </c>
      <c r="D2587" t="s">
        <v>5110</v>
      </c>
      <c r="E2587" s="3" t="s">
        <v>4783</v>
      </c>
      <c r="F2587">
        <v>42826</v>
      </c>
      <c r="G2587" t="e">
        <v>#N/A</v>
      </c>
      <c r="H2587" t="s">
        <v>367</v>
      </c>
      <c r="I2587">
        <v>144042</v>
      </c>
      <c r="J2587">
        <v>110</v>
      </c>
      <c r="K2587">
        <v>110</v>
      </c>
      <c r="L2587" t="e">
        <v>#N/A</v>
      </c>
      <c r="M2587" t="e">
        <v>#N/A</v>
      </c>
      <c r="N2587">
        <v>110</v>
      </c>
      <c r="O2587">
        <v>110</v>
      </c>
      <c r="P2587">
        <v>0</v>
      </c>
      <c r="Q2587" s="4">
        <v>10</v>
      </c>
    </row>
    <row r="2588" spans="1:17" x14ac:dyDescent="0.25">
      <c r="A2588">
        <v>330</v>
      </c>
      <c r="B2588" t="s">
        <v>29</v>
      </c>
      <c r="C2588">
        <v>144043</v>
      </c>
      <c r="D2588" t="s">
        <v>2995</v>
      </c>
      <c r="E2588" s="3" t="s">
        <v>4783</v>
      </c>
      <c r="F2588">
        <v>42826</v>
      </c>
      <c r="G2588" t="e">
        <v>#N/A</v>
      </c>
      <c r="H2588" t="s">
        <v>1479</v>
      </c>
      <c r="I2588">
        <v>144043</v>
      </c>
      <c r="J2588">
        <v>90</v>
      </c>
      <c r="K2588">
        <v>90</v>
      </c>
      <c r="L2588" t="e">
        <v>#N/A</v>
      </c>
      <c r="M2588" t="e">
        <v>#N/A</v>
      </c>
      <c r="N2588">
        <v>90</v>
      </c>
      <c r="O2588">
        <v>90</v>
      </c>
      <c r="P2588">
        <v>0</v>
      </c>
      <c r="Q2588" s="4">
        <v>10</v>
      </c>
    </row>
    <row r="2589" spans="1:17" x14ac:dyDescent="0.25">
      <c r="A2589">
        <v>350</v>
      </c>
      <c r="B2589" t="s">
        <v>32</v>
      </c>
      <c r="C2589">
        <v>144044</v>
      </c>
      <c r="D2589" t="s">
        <v>6001</v>
      </c>
      <c r="E2589" s="3" t="s">
        <v>4777</v>
      </c>
      <c r="F2589">
        <v>43070</v>
      </c>
      <c r="G2589" t="e">
        <v>#N/A</v>
      </c>
      <c r="H2589" t="s">
        <v>6002</v>
      </c>
      <c r="I2589">
        <v>144044</v>
      </c>
      <c r="J2589">
        <v>1</v>
      </c>
      <c r="K2589">
        <v>1</v>
      </c>
      <c r="L2589" t="e">
        <v>#N/A</v>
      </c>
      <c r="M2589" t="e">
        <v>#N/A</v>
      </c>
      <c r="N2589">
        <v>1</v>
      </c>
      <c r="O2589">
        <v>1</v>
      </c>
      <c r="P2589">
        <v>1.01</v>
      </c>
      <c r="Q2589" s="4">
        <v>11</v>
      </c>
    </row>
    <row r="2590" spans="1:17" x14ac:dyDescent="0.25">
      <c r="A2590">
        <v>304</v>
      </c>
      <c r="B2590" t="s">
        <v>36</v>
      </c>
      <c r="C2590">
        <v>144053</v>
      </c>
      <c r="D2590" t="s">
        <v>3442</v>
      </c>
      <c r="E2590" s="3" t="s">
        <v>4783</v>
      </c>
      <c r="F2590">
        <v>42826</v>
      </c>
      <c r="G2590" t="e">
        <v>#N/A</v>
      </c>
      <c r="H2590" t="s">
        <v>956</v>
      </c>
      <c r="I2590">
        <v>144053</v>
      </c>
      <c r="J2590">
        <v>196</v>
      </c>
      <c r="K2590">
        <v>204</v>
      </c>
      <c r="L2590" t="e">
        <v>#N/A</v>
      </c>
      <c r="M2590" t="e">
        <v>#N/A</v>
      </c>
      <c r="N2590">
        <v>196</v>
      </c>
      <c r="O2590">
        <v>204</v>
      </c>
      <c r="P2590">
        <v>0</v>
      </c>
      <c r="Q2590" s="4">
        <v>10</v>
      </c>
    </row>
    <row r="2591" spans="1:17" x14ac:dyDescent="0.25">
      <c r="A2591">
        <v>873</v>
      </c>
      <c r="B2591" t="s">
        <v>43</v>
      </c>
      <c r="C2591">
        <v>144055</v>
      </c>
      <c r="D2591" t="s">
        <v>5111</v>
      </c>
      <c r="E2591" s="3" t="s">
        <v>4783</v>
      </c>
      <c r="F2591">
        <v>42826</v>
      </c>
      <c r="G2591" t="e">
        <v>#N/A</v>
      </c>
      <c r="H2591" t="s">
        <v>985</v>
      </c>
      <c r="I2591">
        <v>144055</v>
      </c>
      <c r="J2591">
        <v>176</v>
      </c>
      <c r="K2591">
        <v>176</v>
      </c>
      <c r="L2591" t="e">
        <v>#N/A</v>
      </c>
      <c r="M2591" t="e">
        <v>#N/A</v>
      </c>
      <c r="N2591">
        <v>176</v>
      </c>
      <c r="O2591">
        <v>176</v>
      </c>
      <c r="P2591">
        <v>0</v>
      </c>
      <c r="Q2591" s="4">
        <v>10</v>
      </c>
    </row>
    <row r="2592" spans="1:17" x14ac:dyDescent="0.25">
      <c r="A2592">
        <v>896</v>
      </c>
      <c r="B2592" t="s">
        <v>3778</v>
      </c>
      <c r="C2592">
        <v>144058</v>
      </c>
      <c r="D2592" t="s">
        <v>3780</v>
      </c>
      <c r="E2592" s="3" t="s">
        <v>4777</v>
      </c>
      <c r="F2592">
        <v>42826</v>
      </c>
      <c r="G2592" t="e">
        <v>#N/A</v>
      </c>
      <c r="H2592" t="s">
        <v>296</v>
      </c>
      <c r="I2592">
        <v>144058</v>
      </c>
      <c r="J2592">
        <v>7</v>
      </c>
      <c r="K2592">
        <v>31</v>
      </c>
      <c r="L2592" t="e">
        <v>#N/A</v>
      </c>
      <c r="M2592" t="e">
        <v>#N/A</v>
      </c>
      <c r="N2592">
        <v>7</v>
      </c>
      <c r="O2592">
        <v>31</v>
      </c>
      <c r="P2592">
        <v>1</v>
      </c>
      <c r="Q2592" s="4">
        <v>11</v>
      </c>
    </row>
    <row r="2593" spans="1:17" x14ac:dyDescent="0.25">
      <c r="A2593">
        <v>331</v>
      </c>
      <c r="B2593" t="s">
        <v>49</v>
      </c>
      <c r="C2593">
        <v>144064</v>
      </c>
      <c r="D2593" t="s">
        <v>4438</v>
      </c>
      <c r="E2593" s="3" t="s">
        <v>4777</v>
      </c>
      <c r="F2593">
        <v>42826</v>
      </c>
      <c r="G2593" t="e">
        <v>#N/A</v>
      </c>
      <c r="H2593" t="s">
        <v>524</v>
      </c>
      <c r="I2593">
        <v>144064</v>
      </c>
      <c r="J2593">
        <v>24</v>
      </c>
      <c r="K2593">
        <v>24</v>
      </c>
      <c r="L2593" t="e">
        <v>#N/A</v>
      </c>
      <c r="M2593" t="e">
        <v>#N/A</v>
      </c>
      <c r="N2593">
        <v>24</v>
      </c>
      <c r="O2593">
        <v>24</v>
      </c>
      <c r="P2593">
        <v>1</v>
      </c>
      <c r="Q2593" s="4">
        <v>11</v>
      </c>
    </row>
    <row r="2594" spans="1:17" x14ac:dyDescent="0.25">
      <c r="A2594">
        <v>830</v>
      </c>
      <c r="B2594" t="s">
        <v>54</v>
      </c>
      <c r="C2594">
        <v>144069</v>
      </c>
      <c r="D2594" t="s">
        <v>3406</v>
      </c>
      <c r="E2594" s="3" t="s">
        <v>4777</v>
      </c>
      <c r="F2594">
        <v>42856</v>
      </c>
      <c r="G2594" t="e">
        <v>#N/A</v>
      </c>
      <c r="H2594" t="s">
        <v>1576</v>
      </c>
      <c r="I2594">
        <v>144069</v>
      </c>
      <c r="J2594">
        <v>55</v>
      </c>
      <c r="K2594">
        <v>64</v>
      </c>
      <c r="L2594" t="e">
        <v>#N/A</v>
      </c>
      <c r="M2594" t="e">
        <v>#N/A</v>
      </c>
      <c r="N2594">
        <v>55</v>
      </c>
      <c r="O2594">
        <v>64</v>
      </c>
      <c r="P2594">
        <v>1</v>
      </c>
      <c r="Q2594" s="4">
        <v>11</v>
      </c>
    </row>
    <row r="2595" spans="1:17" x14ac:dyDescent="0.25">
      <c r="A2595">
        <v>810</v>
      </c>
      <c r="B2595" t="s">
        <v>4548</v>
      </c>
      <c r="C2595">
        <v>144104</v>
      </c>
      <c r="D2595" t="s">
        <v>6003</v>
      </c>
      <c r="E2595" s="3" t="s">
        <v>4777</v>
      </c>
      <c r="F2595">
        <v>43009</v>
      </c>
      <c r="G2595" t="e">
        <v>#N/A</v>
      </c>
      <c r="H2595" t="s">
        <v>6004</v>
      </c>
      <c r="I2595">
        <v>144104</v>
      </c>
      <c r="J2595">
        <v>7</v>
      </c>
      <c r="K2595">
        <v>7</v>
      </c>
      <c r="L2595" t="e">
        <v>#N/A</v>
      </c>
      <c r="M2595" t="e">
        <v>#N/A</v>
      </c>
      <c r="N2595">
        <v>7</v>
      </c>
      <c r="O2595">
        <v>7</v>
      </c>
      <c r="P2595">
        <v>1</v>
      </c>
      <c r="Q2595" s="4">
        <v>11</v>
      </c>
    </row>
    <row r="2596" spans="1:17" x14ac:dyDescent="0.25">
      <c r="A2596">
        <v>352</v>
      </c>
      <c r="B2596" t="s">
        <v>96</v>
      </c>
      <c r="C2596">
        <v>144128</v>
      </c>
      <c r="D2596" t="s">
        <v>3816</v>
      </c>
      <c r="E2596" s="3" t="s">
        <v>4777</v>
      </c>
      <c r="F2596">
        <v>42826</v>
      </c>
      <c r="G2596" t="e">
        <v>#N/A</v>
      </c>
      <c r="H2596" t="s">
        <v>294</v>
      </c>
      <c r="I2596">
        <v>144128</v>
      </c>
      <c r="J2596">
        <v>7</v>
      </c>
      <c r="K2596">
        <v>7</v>
      </c>
      <c r="L2596" t="e">
        <v>#N/A</v>
      </c>
      <c r="M2596" t="e">
        <v>#N/A</v>
      </c>
      <c r="N2596">
        <v>7</v>
      </c>
      <c r="O2596">
        <v>7</v>
      </c>
      <c r="P2596">
        <v>1.01</v>
      </c>
      <c r="Q2596" s="4">
        <v>11</v>
      </c>
    </row>
    <row r="2597" spans="1:17" x14ac:dyDescent="0.25">
      <c r="A2597">
        <v>887</v>
      </c>
      <c r="B2597" t="s">
        <v>97</v>
      </c>
      <c r="C2597">
        <v>144134</v>
      </c>
      <c r="D2597" t="s">
        <v>4703</v>
      </c>
      <c r="E2597" s="3" t="s">
        <v>4856</v>
      </c>
      <c r="F2597">
        <v>42887</v>
      </c>
      <c r="G2597" t="e">
        <v>#N/A</v>
      </c>
      <c r="H2597" t="s">
        <v>1595</v>
      </c>
      <c r="I2597">
        <v>144134</v>
      </c>
      <c r="J2597">
        <v>73</v>
      </c>
      <c r="K2597">
        <v>89</v>
      </c>
      <c r="L2597" t="e">
        <v>#N/A</v>
      </c>
      <c r="M2597" t="e">
        <v>#N/A</v>
      </c>
      <c r="N2597">
        <v>73</v>
      </c>
      <c r="O2597">
        <v>89</v>
      </c>
      <c r="P2597">
        <v>0</v>
      </c>
      <c r="Q2597" s="4">
        <v>10</v>
      </c>
    </row>
    <row r="2598" spans="1:17" x14ac:dyDescent="0.25">
      <c r="A2598">
        <v>887</v>
      </c>
      <c r="B2598" t="s">
        <v>97</v>
      </c>
      <c r="C2598">
        <v>144135</v>
      </c>
      <c r="D2598" t="s">
        <v>2447</v>
      </c>
      <c r="E2598" s="3" t="s">
        <v>4777</v>
      </c>
      <c r="F2598">
        <v>42826</v>
      </c>
      <c r="G2598" t="e">
        <v>#N/A</v>
      </c>
      <c r="H2598" t="s">
        <v>1264</v>
      </c>
      <c r="I2598">
        <v>144135</v>
      </c>
      <c r="J2598">
        <v>15</v>
      </c>
      <c r="K2598">
        <v>15</v>
      </c>
      <c r="L2598" t="e">
        <v>#N/A</v>
      </c>
      <c r="M2598" t="e">
        <v>#N/A</v>
      </c>
      <c r="N2598">
        <v>15</v>
      </c>
      <c r="O2598">
        <v>15</v>
      </c>
      <c r="P2598">
        <v>1</v>
      </c>
      <c r="Q2598" s="4">
        <v>11</v>
      </c>
    </row>
    <row r="2599" spans="1:17" x14ac:dyDescent="0.25">
      <c r="A2599">
        <v>316</v>
      </c>
      <c r="B2599" t="s">
        <v>102</v>
      </c>
      <c r="C2599">
        <v>144139</v>
      </c>
      <c r="D2599" t="s">
        <v>3598</v>
      </c>
      <c r="E2599" s="3" t="s">
        <v>4777</v>
      </c>
      <c r="F2599">
        <v>42979</v>
      </c>
      <c r="G2599" t="e">
        <v>#N/A</v>
      </c>
      <c r="H2599" t="s">
        <v>1232</v>
      </c>
      <c r="I2599">
        <v>144139</v>
      </c>
      <c r="J2599">
        <v>12</v>
      </c>
      <c r="K2599">
        <v>21</v>
      </c>
      <c r="L2599" t="e">
        <v>#N/A</v>
      </c>
      <c r="M2599" t="e">
        <v>#N/A</v>
      </c>
      <c r="N2599">
        <v>12</v>
      </c>
      <c r="O2599">
        <v>21</v>
      </c>
      <c r="P2599">
        <v>1.1299999999999999</v>
      </c>
      <c r="Q2599" s="4">
        <v>11</v>
      </c>
    </row>
    <row r="2600" spans="1:17" x14ac:dyDescent="0.25">
      <c r="A2600">
        <v>316</v>
      </c>
      <c r="B2600" t="s">
        <v>102</v>
      </c>
      <c r="C2600">
        <v>144140</v>
      </c>
      <c r="D2600" t="s">
        <v>3650</v>
      </c>
      <c r="E2600" s="3" t="s">
        <v>4777</v>
      </c>
      <c r="F2600">
        <v>42826</v>
      </c>
      <c r="G2600" t="e">
        <v>#N/A</v>
      </c>
      <c r="H2600" t="s">
        <v>1233</v>
      </c>
      <c r="I2600">
        <v>144140</v>
      </c>
      <c r="J2600">
        <v>14</v>
      </c>
      <c r="K2600">
        <v>14</v>
      </c>
      <c r="L2600" t="e">
        <v>#N/A</v>
      </c>
      <c r="M2600" t="e">
        <v>#N/A</v>
      </c>
      <c r="N2600">
        <v>14</v>
      </c>
      <c r="O2600">
        <v>14</v>
      </c>
      <c r="P2600">
        <v>1.1299999999999999</v>
      </c>
      <c r="Q2600" s="4">
        <v>11</v>
      </c>
    </row>
    <row r="2601" spans="1:17" x14ac:dyDescent="0.25">
      <c r="A2601">
        <v>926</v>
      </c>
      <c r="B2601" t="s">
        <v>103</v>
      </c>
      <c r="C2601">
        <v>144144</v>
      </c>
      <c r="D2601" t="s">
        <v>3550</v>
      </c>
      <c r="E2601" s="3" t="s">
        <v>4777</v>
      </c>
      <c r="F2601">
        <v>42826</v>
      </c>
      <c r="G2601" t="e">
        <v>#N/A</v>
      </c>
      <c r="H2601" t="s">
        <v>926</v>
      </c>
      <c r="I2601">
        <v>144144</v>
      </c>
      <c r="J2601">
        <v>8</v>
      </c>
      <c r="K2601">
        <v>8</v>
      </c>
      <c r="L2601" t="e">
        <v>#N/A</v>
      </c>
      <c r="M2601" t="e">
        <v>#N/A</v>
      </c>
      <c r="N2601">
        <v>8</v>
      </c>
      <c r="O2601">
        <v>8</v>
      </c>
      <c r="P2601">
        <v>1</v>
      </c>
      <c r="Q2601" s="4">
        <v>11</v>
      </c>
    </row>
    <row r="2602" spans="1:17" x14ac:dyDescent="0.25">
      <c r="A2602">
        <v>926</v>
      </c>
      <c r="B2602" t="s">
        <v>103</v>
      </c>
      <c r="C2602">
        <v>144145</v>
      </c>
      <c r="D2602" t="s">
        <v>3546</v>
      </c>
      <c r="E2602" s="3" t="s">
        <v>4777</v>
      </c>
      <c r="F2602">
        <v>42826</v>
      </c>
      <c r="G2602" t="e">
        <v>#N/A</v>
      </c>
      <c r="H2602" t="s">
        <v>682</v>
      </c>
      <c r="I2602">
        <v>144145</v>
      </c>
      <c r="J2602">
        <v>10</v>
      </c>
      <c r="K2602">
        <v>10</v>
      </c>
      <c r="L2602" t="e">
        <v>#N/A</v>
      </c>
      <c r="M2602" t="e">
        <v>#N/A</v>
      </c>
      <c r="N2602">
        <v>10</v>
      </c>
      <c r="O2602">
        <v>10</v>
      </c>
      <c r="P2602">
        <v>1</v>
      </c>
      <c r="Q2602" s="4">
        <v>11</v>
      </c>
    </row>
    <row r="2603" spans="1:17" x14ac:dyDescent="0.25">
      <c r="A2603">
        <v>926</v>
      </c>
      <c r="B2603" t="s">
        <v>103</v>
      </c>
      <c r="C2603">
        <v>144146</v>
      </c>
      <c r="D2603" t="s">
        <v>3551</v>
      </c>
      <c r="E2603" s="3" t="s">
        <v>4777</v>
      </c>
      <c r="F2603">
        <v>42826</v>
      </c>
      <c r="G2603" t="e">
        <v>#N/A</v>
      </c>
      <c r="H2603" t="s">
        <v>927</v>
      </c>
      <c r="I2603">
        <v>144146</v>
      </c>
      <c r="J2603">
        <v>8</v>
      </c>
      <c r="K2603">
        <v>8</v>
      </c>
      <c r="L2603" t="e">
        <v>#N/A</v>
      </c>
      <c r="M2603" t="e">
        <v>#N/A</v>
      </c>
      <c r="N2603">
        <v>8</v>
      </c>
      <c r="O2603">
        <v>8</v>
      </c>
      <c r="P2603">
        <v>1</v>
      </c>
      <c r="Q2603" s="4">
        <v>11</v>
      </c>
    </row>
    <row r="2604" spans="1:17" x14ac:dyDescent="0.25">
      <c r="A2604">
        <v>851</v>
      </c>
      <c r="B2604" t="s">
        <v>117</v>
      </c>
      <c r="C2604">
        <v>144194</v>
      </c>
      <c r="D2604" t="s">
        <v>4183</v>
      </c>
      <c r="E2604" s="3" t="s">
        <v>4777</v>
      </c>
      <c r="F2604">
        <v>42856</v>
      </c>
      <c r="G2604" t="e">
        <v>#N/A</v>
      </c>
      <c r="H2604" t="s">
        <v>274</v>
      </c>
      <c r="I2604">
        <v>144194</v>
      </c>
      <c r="J2604">
        <v>24</v>
      </c>
      <c r="K2604">
        <v>24</v>
      </c>
      <c r="L2604" t="e">
        <v>#N/A</v>
      </c>
      <c r="M2604" t="e">
        <v>#N/A</v>
      </c>
      <c r="N2604">
        <v>24</v>
      </c>
      <c r="O2604">
        <v>24</v>
      </c>
      <c r="P2604">
        <v>1.01</v>
      </c>
      <c r="Q2604" s="4">
        <v>11</v>
      </c>
    </row>
    <row r="2605" spans="1:17" x14ac:dyDescent="0.25">
      <c r="A2605">
        <v>355</v>
      </c>
      <c r="B2605" t="s">
        <v>125</v>
      </c>
      <c r="C2605">
        <v>144199</v>
      </c>
      <c r="D2605" t="s">
        <v>3844</v>
      </c>
      <c r="E2605" s="3" t="s">
        <v>4777</v>
      </c>
      <c r="F2605">
        <v>43191</v>
      </c>
      <c r="G2605" t="e">
        <v>#N/A</v>
      </c>
      <c r="H2605" t="s">
        <v>1020</v>
      </c>
      <c r="I2605">
        <v>144199</v>
      </c>
      <c r="J2605">
        <v>21</v>
      </c>
      <c r="K2605">
        <v>21</v>
      </c>
      <c r="L2605" t="e">
        <v>#N/A</v>
      </c>
      <c r="M2605" t="e">
        <v>#N/A</v>
      </c>
      <c r="N2605">
        <v>21</v>
      </c>
      <c r="O2605">
        <v>21</v>
      </c>
      <c r="P2605">
        <v>1.01</v>
      </c>
      <c r="Q2605" s="4">
        <v>11</v>
      </c>
    </row>
    <row r="2606" spans="1:17" x14ac:dyDescent="0.25">
      <c r="A2606">
        <v>355</v>
      </c>
      <c r="B2606" t="s">
        <v>125</v>
      </c>
      <c r="C2606">
        <v>144200</v>
      </c>
      <c r="D2606" t="s">
        <v>3838</v>
      </c>
      <c r="E2606" s="3" t="s">
        <v>4777</v>
      </c>
      <c r="F2606">
        <v>42917</v>
      </c>
      <c r="G2606" t="e">
        <v>#N/A</v>
      </c>
      <c r="H2606" t="s">
        <v>612</v>
      </c>
      <c r="I2606">
        <v>144200</v>
      </c>
      <c r="J2606">
        <v>20</v>
      </c>
      <c r="K2606">
        <v>20</v>
      </c>
      <c r="L2606" t="e">
        <v>#N/A</v>
      </c>
      <c r="M2606" t="e">
        <v>#N/A</v>
      </c>
      <c r="N2606">
        <v>20</v>
      </c>
      <c r="O2606">
        <v>20</v>
      </c>
      <c r="P2606">
        <v>1.01</v>
      </c>
      <c r="Q2606" s="4">
        <v>11</v>
      </c>
    </row>
    <row r="2607" spans="1:17" x14ac:dyDescent="0.25">
      <c r="A2607">
        <v>393</v>
      </c>
      <c r="B2607" t="s">
        <v>134</v>
      </c>
      <c r="C2607">
        <v>144204</v>
      </c>
      <c r="D2607" t="s">
        <v>3726</v>
      </c>
      <c r="E2607" s="3" t="s">
        <v>4777</v>
      </c>
      <c r="F2607">
        <v>42979</v>
      </c>
      <c r="G2607" t="e">
        <v>#N/A</v>
      </c>
      <c r="H2607" t="s">
        <v>753</v>
      </c>
      <c r="I2607">
        <v>144204</v>
      </c>
      <c r="J2607">
        <v>25</v>
      </c>
      <c r="K2607">
        <v>28</v>
      </c>
      <c r="L2607" t="e">
        <v>#N/A</v>
      </c>
      <c r="M2607" t="e">
        <v>#N/A</v>
      </c>
      <c r="N2607">
        <v>25</v>
      </c>
      <c r="O2607">
        <v>28</v>
      </c>
      <c r="P2607">
        <v>1</v>
      </c>
      <c r="Q2607" s="4">
        <v>11</v>
      </c>
    </row>
    <row r="2608" spans="1:17" x14ac:dyDescent="0.25">
      <c r="A2608">
        <v>852</v>
      </c>
      <c r="B2608" t="s">
        <v>135</v>
      </c>
      <c r="C2608">
        <v>144205</v>
      </c>
      <c r="D2608" t="s">
        <v>5112</v>
      </c>
      <c r="E2608" s="3" t="s">
        <v>4783</v>
      </c>
      <c r="F2608">
        <v>42979</v>
      </c>
      <c r="G2608" t="e">
        <v>#N/A</v>
      </c>
      <c r="H2608" t="s">
        <v>702</v>
      </c>
      <c r="I2608">
        <v>144205</v>
      </c>
      <c r="J2608">
        <v>340</v>
      </c>
      <c r="K2608">
        <v>360</v>
      </c>
      <c r="L2608" t="e">
        <v>#N/A</v>
      </c>
      <c r="M2608" t="e">
        <v>#N/A</v>
      </c>
      <c r="N2608">
        <v>340</v>
      </c>
      <c r="O2608">
        <v>360</v>
      </c>
      <c r="P2608">
        <v>0</v>
      </c>
      <c r="Q2608" s="4">
        <v>10</v>
      </c>
    </row>
    <row r="2609" spans="1:17" x14ac:dyDescent="0.25">
      <c r="A2609">
        <v>860</v>
      </c>
      <c r="B2609" t="s">
        <v>139</v>
      </c>
      <c r="C2609">
        <v>144208</v>
      </c>
      <c r="D2609" t="s">
        <v>5113</v>
      </c>
      <c r="E2609" s="3" t="s">
        <v>4783</v>
      </c>
      <c r="F2609">
        <v>42979</v>
      </c>
      <c r="G2609" t="e">
        <v>#N/A</v>
      </c>
      <c r="H2609" t="s">
        <v>455</v>
      </c>
      <c r="I2609">
        <v>144208</v>
      </c>
      <c r="J2609">
        <v>52</v>
      </c>
      <c r="K2609">
        <v>60</v>
      </c>
      <c r="L2609" t="e">
        <v>#N/A</v>
      </c>
      <c r="M2609" t="e">
        <v>#N/A</v>
      </c>
      <c r="N2609">
        <v>52</v>
      </c>
      <c r="O2609">
        <v>60</v>
      </c>
      <c r="P2609">
        <v>0</v>
      </c>
      <c r="Q2609" s="4">
        <v>10</v>
      </c>
    </row>
    <row r="2610" spans="1:17" x14ac:dyDescent="0.25">
      <c r="A2610">
        <v>860</v>
      </c>
      <c r="B2610" t="s">
        <v>139</v>
      </c>
      <c r="C2610">
        <v>144209</v>
      </c>
      <c r="D2610" t="s">
        <v>5114</v>
      </c>
      <c r="E2610" s="3" t="s">
        <v>4783</v>
      </c>
      <c r="F2610">
        <v>42979</v>
      </c>
      <c r="G2610" t="e">
        <v>#N/A</v>
      </c>
      <c r="H2610" t="s">
        <v>1768</v>
      </c>
      <c r="I2610">
        <v>144209</v>
      </c>
      <c r="J2610">
        <v>136</v>
      </c>
      <c r="K2610">
        <v>180</v>
      </c>
      <c r="L2610" t="e">
        <v>#N/A</v>
      </c>
      <c r="M2610" t="e">
        <v>#N/A</v>
      </c>
      <c r="N2610">
        <v>136</v>
      </c>
      <c r="O2610">
        <v>180</v>
      </c>
      <c r="P2610">
        <v>0</v>
      </c>
      <c r="Q2610" s="4">
        <v>10</v>
      </c>
    </row>
    <row r="2611" spans="1:17" x14ac:dyDescent="0.25">
      <c r="A2611">
        <v>394</v>
      </c>
      <c r="B2611" t="s">
        <v>144</v>
      </c>
      <c r="C2611">
        <v>144221</v>
      </c>
      <c r="D2611" t="s">
        <v>3741</v>
      </c>
      <c r="E2611" s="3" t="s">
        <v>4777</v>
      </c>
      <c r="F2611">
        <v>43252</v>
      </c>
      <c r="G2611" t="e">
        <v>#N/A</v>
      </c>
      <c r="H2611" t="s">
        <v>1701</v>
      </c>
      <c r="I2611">
        <v>144221</v>
      </c>
      <c r="J2611">
        <v>10</v>
      </c>
      <c r="K2611">
        <v>10</v>
      </c>
      <c r="L2611" t="e">
        <v>#N/A</v>
      </c>
      <c r="M2611" t="e">
        <v>#N/A</v>
      </c>
      <c r="N2611">
        <v>10</v>
      </c>
      <c r="O2611">
        <v>10</v>
      </c>
      <c r="P2611">
        <v>1</v>
      </c>
      <c r="Q2611" s="4">
        <v>11</v>
      </c>
    </row>
    <row r="2612" spans="1:17" x14ac:dyDescent="0.25">
      <c r="A2612">
        <v>394</v>
      </c>
      <c r="B2612" t="s">
        <v>144</v>
      </c>
      <c r="C2612">
        <v>144223</v>
      </c>
      <c r="D2612" t="s">
        <v>3737</v>
      </c>
      <c r="E2612" s="3" t="s">
        <v>4777</v>
      </c>
      <c r="F2612">
        <v>42826</v>
      </c>
      <c r="G2612" t="e">
        <v>#N/A</v>
      </c>
      <c r="H2612" t="s">
        <v>840</v>
      </c>
      <c r="I2612">
        <v>144223</v>
      </c>
      <c r="J2612">
        <v>24</v>
      </c>
      <c r="K2612">
        <v>24</v>
      </c>
      <c r="L2612" t="e">
        <v>#N/A</v>
      </c>
      <c r="M2612" t="e">
        <v>#N/A</v>
      </c>
      <c r="N2612">
        <v>24</v>
      </c>
      <c r="O2612">
        <v>24</v>
      </c>
      <c r="P2612">
        <v>1</v>
      </c>
      <c r="Q2612" s="4">
        <v>11</v>
      </c>
    </row>
    <row r="2613" spans="1:17" x14ac:dyDescent="0.25">
      <c r="A2613">
        <v>936</v>
      </c>
      <c r="B2613" t="s">
        <v>145</v>
      </c>
      <c r="C2613">
        <v>144228</v>
      </c>
      <c r="D2613" t="s">
        <v>3870</v>
      </c>
      <c r="E2613" s="3" t="s">
        <v>4783</v>
      </c>
      <c r="F2613">
        <v>43009</v>
      </c>
      <c r="G2613" t="e">
        <v>#N/A</v>
      </c>
      <c r="H2613" t="s">
        <v>1744</v>
      </c>
      <c r="I2613">
        <v>144228</v>
      </c>
      <c r="J2613">
        <v>154</v>
      </c>
      <c r="K2613">
        <v>154</v>
      </c>
      <c r="L2613" t="e">
        <v>#N/A</v>
      </c>
      <c r="M2613" t="e">
        <v>#N/A</v>
      </c>
      <c r="N2613">
        <v>154</v>
      </c>
      <c r="O2613">
        <v>154</v>
      </c>
      <c r="P2613">
        <v>0</v>
      </c>
      <c r="Q2613" s="4">
        <v>10</v>
      </c>
    </row>
    <row r="2614" spans="1:17" x14ac:dyDescent="0.25">
      <c r="A2614">
        <v>936</v>
      </c>
      <c r="B2614" t="s">
        <v>145</v>
      </c>
      <c r="C2614">
        <v>144229</v>
      </c>
      <c r="D2614" t="s">
        <v>4203</v>
      </c>
      <c r="E2614" s="3" t="s">
        <v>4777</v>
      </c>
      <c r="F2614">
        <v>42856</v>
      </c>
      <c r="G2614" t="e">
        <v>#N/A</v>
      </c>
      <c r="H2614" t="s">
        <v>344</v>
      </c>
      <c r="I2614">
        <v>144229</v>
      </c>
      <c r="J2614">
        <v>21</v>
      </c>
      <c r="K2614">
        <v>21</v>
      </c>
      <c r="L2614" t="e">
        <v>#N/A</v>
      </c>
      <c r="M2614" t="e">
        <v>#N/A</v>
      </c>
      <c r="N2614">
        <v>21</v>
      </c>
      <c r="O2614">
        <v>21</v>
      </c>
      <c r="P2614">
        <v>1.06</v>
      </c>
      <c r="Q2614" s="4">
        <v>11</v>
      </c>
    </row>
    <row r="2615" spans="1:17" x14ac:dyDescent="0.25">
      <c r="A2615">
        <v>936</v>
      </c>
      <c r="B2615" t="s">
        <v>145</v>
      </c>
      <c r="C2615">
        <v>144233</v>
      </c>
      <c r="D2615" t="s">
        <v>5115</v>
      </c>
      <c r="E2615" s="3" t="s">
        <v>4783</v>
      </c>
      <c r="F2615">
        <v>43009</v>
      </c>
      <c r="G2615" t="e">
        <v>#N/A</v>
      </c>
      <c r="H2615" t="s">
        <v>922</v>
      </c>
      <c r="I2615">
        <v>144233</v>
      </c>
      <c r="J2615">
        <v>141</v>
      </c>
      <c r="K2615">
        <v>141</v>
      </c>
      <c r="L2615" t="e">
        <v>#N/A</v>
      </c>
      <c r="M2615" t="e">
        <v>#N/A</v>
      </c>
      <c r="N2615">
        <v>141</v>
      </c>
      <c r="O2615">
        <v>141</v>
      </c>
      <c r="P2615">
        <v>0</v>
      </c>
      <c r="Q2615" s="4">
        <v>10</v>
      </c>
    </row>
    <row r="2616" spans="1:17" x14ac:dyDescent="0.25">
      <c r="A2616">
        <v>883</v>
      </c>
      <c r="B2616" t="s">
        <v>150</v>
      </c>
      <c r="C2616">
        <v>144234</v>
      </c>
      <c r="D2616" t="s">
        <v>5116</v>
      </c>
      <c r="E2616" s="3" t="s">
        <v>4783</v>
      </c>
      <c r="F2616">
        <v>42826</v>
      </c>
      <c r="G2616" t="e">
        <v>#N/A</v>
      </c>
      <c r="H2616" t="s">
        <v>1666</v>
      </c>
      <c r="I2616">
        <v>144234</v>
      </c>
      <c r="J2616">
        <v>318</v>
      </c>
      <c r="K2616">
        <v>318</v>
      </c>
      <c r="L2616" t="e">
        <v>#N/A</v>
      </c>
      <c r="M2616" t="e">
        <v>#N/A</v>
      </c>
      <c r="N2616">
        <v>318</v>
      </c>
      <c r="O2616">
        <v>318</v>
      </c>
      <c r="P2616">
        <v>0</v>
      </c>
      <c r="Q2616" s="4">
        <v>10</v>
      </c>
    </row>
    <row r="2617" spans="1:17" x14ac:dyDescent="0.25">
      <c r="A2617">
        <v>877</v>
      </c>
      <c r="B2617" t="s">
        <v>158</v>
      </c>
      <c r="C2617">
        <v>144240</v>
      </c>
      <c r="D2617" t="s">
        <v>5117</v>
      </c>
      <c r="E2617" s="3" t="s">
        <v>4856</v>
      </c>
      <c r="F2617">
        <v>43101</v>
      </c>
      <c r="G2617" t="e">
        <v>#N/A</v>
      </c>
      <c r="H2617" t="s">
        <v>848</v>
      </c>
      <c r="I2617">
        <v>144240</v>
      </c>
      <c r="J2617">
        <v>60</v>
      </c>
      <c r="K2617">
        <v>60</v>
      </c>
      <c r="L2617" t="e">
        <v>#N/A</v>
      </c>
      <c r="M2617" t="e">
        <v>#N/A</v>
      </c>
      <c r="N2617">
        <v>60</v>
      </c>
      <c r="O2617">
        <v>60</v>
      </c>
      <c r="P2617">
        <v>0</v>
      </c>
      <c r="Q2617" s="4">
        <v>10</v>
      </c>
    </row>
    <row r="2618" spans="1:17" x14ac:dyDescent="0.25">
      <c r="A2618">
        <v>877</v>
      </c>
      <c r="B2618" t="s">
        <v>158</v>
      </c>
      <c r="C2618">
        <v>144241</v>
      </c>
      <c r="D2618" t="s">
        <v>3878</v>
      </c>
      <c r="E2618" s="3" t="s">
        <v>4777</v>
      </c>
      <c r="F2618">
        <v>43709</v>
      </c>
      <c r="G2618" t="e">
        <v>#N/A</v>
      </c>
      <c r="H2618" t="s">
        <v>1099</v>
      </c>
      <c r="I2618">
        <v>144241</v>
      </c>
      <c r="J2618">
        <v>28</v>
      </c>
      <c r="K2618">
        <v>28</v>
      </c>
      <c r="L2618" t="e">
        <v>#N/A</v>
      </c>
      <c r="M2618" t="e">
        <v>#N/A</v>
      </c>
      <c r="N2618">
        <v>28</v>
      </c>
      <c r="O2618">
        <v>28</v>
      </c>
      <c r="P2618">
        <v>1</v>
      </c>
      <c r="Q2618" s="4">
        <v>11</v>
      </c>
    </row>
    <row r="2619" spans="1:17" x14ac:dyDescent="0.25">
      <c r="A2619">
        <v>391</v>
      </c>
      <c r="B2619" t="s">
        <v>101</v>
      </c>
      <c r="C2619">
        <v>144271</v>
      </c>
      <c r="D2619" t="s">
        <v>3710</v>
      </c>
      <c r="E2619" s="3" t="s">
        <v>4777</v>
      </c>
      <c r="F2619">
        <v>42856</v>
      </c>
      <c r="G2619" t="e">
        <v>#N/A</v>
      </c>
      <c r="H2619" t="s">
        <v>322</v>
      </c>
      <c r="I2619">
        <v>144271</v>
      </c>
      <c r="J2619">
        <v>30</v>
      </c>
      <c r="K2619">
        <v>30</v>
      </c>
      <c r="L2619" t="e">
        <v>#N/A</v>
      </c>
      <c r="M2619" t="e">
        <v>#N/A</v>
      </c>
      <c r="N2619">
        <v>30</v>
      </c>
      <c r="O2619">
        <v>30</v>
      </c>
      <c r="P2619">
        <v>1</v>
      </c>
      <c r="Q2619" s="4">
        <v>11</v>
      </c>
    </row>
    <row r="2620" spans="1:17" x14ac:dyDescent="0.25">
      <c r="A2620">
        <v>391</v>
      </c>
      <c r="B2620" t="s">
        <v>101</v>
      </c>
      <c r="C2620">
        <v>144272</v>
      </c>
      <c r="D2620" t="s">
        <v>3716</v>
      </c>
      <c r="E2620" s="3" t="s">
        <v>4777</v>
      </c>
      <c r="F2620">
        <v>42826</v>
      </c>
      <c r="G2620" t="e">
        <v>#N/A</v>
      </c>
      <c r="H2620" t="s">
        <v>1688</v>
      </c>
      <c r="I2620">
        <v>144272</v>
      </c>
      <c r="J2620">
        <v>10</v>
      </c>
      <c r="K2620">
        <v>10</v>
      </c>
      <c r="L2620" t="e">
        <v>#N/A</v>
      </c>
      <c r="M2620" t="e">
        <v>#N/A</v>
      </c>
      <c r="N2620">
        <v>10</v>
      </c>
      <c r="O2620">
        <v>10</v>
      </c>
      <c r="P2620">
        <v>1</v>
      </c>
      <c r="Q2620" s="4">
        <v>11</v>
      </c>
    </row>
    <row r="2621" spans="1:17" x14ac:dyDescent="0.25">
      <c r="A2621">
        <v>935</v>
      </c>
      <c r="B2621" t="s">
        <v>143</v>
      </c>
      <c r="C2621">
        <v>144276</v>
      </c>
      <c r="D2621" t="s">
        <v>3587</v>
      </c>
      <c r="E2621" s="3" t="s">
        <v>4700</v>
      </c>
      <c r="F2621">
        <v>42856</v>
      </c>
      <c r="G2621" t="e">
        <v>#N/A</v>
      </c>
      <c r="H2621" t="s">
        <v>483</v>
      </c>
      <c r="I2621">
        <v>144276</v>
      </c>
      <c r="J2621">
        <v>18</v>
      </c>
      <c r="K2621">
        <v>18</v>
      </c>
      <c r="L2621" t="e">
        <v>#N/A</v>
      </c>
      <c r="M2621" t="e">
        <v>#N/A</v>
      </c>
      <c r="N2621">
        <v>18</v>
      </c>
      <c r="O2621">
        <v>18</v>
      </c>
      <c r="P2621">
        <v>1</v>
      </c>
      <c r="Q2621" s="4">
        <v>11</v>
      </c>
    </row>
    <row r="2622" spans="1:17" x14ac:dyDescent="0.25">
      <c r="A2622">
        <v>301</v>
      </c>
      <c r="B2622" t="s">
        <v>23</v>
      </c>
      <c r="C2622">
        <v>144280</v>
      </c>
      <c r="D2622" t="s">
        <v>3900</v>
      </c>
      <c r="E2622" s="3" t="s">
        <v>4700</v>
      </c>
      <c r="F2622">
        <v>42856</v>
      </c>
      <c r="G2622" t="e">
        <v>#N/A</v>
      </c>
      <c r="H2622" t="s">
        <v>1540</v>
      </c>
      <c r="I2622">
        <v>144280</v>
      </c>
      <c r="J2622">
        <v>16</v>
      </c>
      <c r="K2622">
        <v>16</v>
      </c>
      <c r="L2622" t="e">
        <v>#N/A</v>
      </c>
      <c r="M2622" t="e">
        <v>#N/A</v>
      </c>
      <c r="N2622">
        <v>16</v>
      </c>
      <c r="O2622">
        <v>16</v>
      </c>
      <c r="P2622">
        <v>1.1299999999999999</v>
      </c>
      <c r="Q2622" s="4">
        <v>11</v>
      </c>
    </row>
    <row r="2623" spans="1:17" x14ac:dyDescent="0.25">
      <c r="A2623">
        <v>801</v>
      </c>
      <c r="B2623" t="s">
        <v>4282</v>
      </c>
      <c r="C2623">
        <v>144285</v>
      </c>
      <c r="D2623" t="s">
        <v>5118</v>
      </c>
      <c r="E2623" s="3" t="s">
        <v>4856</v>
      </c>
      <c r="F2623">
        <v>42979</v>
      </c>
      <c r="G2623" t="e">
        <v>#N/A</v>
      </c>
      <c r="H2623" t="s">
        <v>1400</v>
      </c>
      <c r="I2623">
        <v>144285</v>
      </c>
      <c r="J2623">
        <v>93</v>
      </c>
      <c r="K2623">
        <v>93</v>
      </c>
      <c r="L2623" t="e">
        <v>#N/A</v>
      </c>
      <c r="M2623" t="e">
        <v>#N/A</v>
      </c>
      <c r="N2623">
        <v>93</v>
      </c>
      <c r="O2623">
        <v>93</v>
      </c>
      <c r="P2623">
        <v>0</v>
      </c>
      <c r="Q2623" s="4">
        <v>10</v>
      </c>
    </row>
    <row r="2624" spans="1:17" x14ac:dyDescent="0.25">
      <c r="A2624">
        <v>801</v>
      </c>
      <c r="B2624" t="s">
        <v>4282</v>
      </c>
      <c r="C2624">
        <v>144286</v>
      </c>
      <c r="D2624" t="s">
        <v>5119</v>
      </c>
      <c r="E2624" s="3" t="s">
        <v>4783</v>
      </c>
      <c r="F2624">
        <v>42979</v>
      </c>
      <c r="G2624" t="e">
        <v>#N/A</v>
      </c>
      <c r="H2624" t="s">
        <v>1079</v>
      </c>
      <c r="I2624">
        <v>144286</v>
      </c>
      <c r="J2624">
        <v>50</v>
      </c>
      <c r="K2624">
        <v>50</v>
      </c>
      <c r="L2624" t="e">
        <v>#N/A</v>
      </c>
      <c r="M2624" t="e">
        <v>#N/A</v>
      </c>
      <c r="N2624">
        <v>50</v>
      </c>
      <c r="O2624">
        <v>50</v>
      </c>
      <c r="P2624">
        <v>0</v>
      </c>
      <c r="Q2624" s="4">
        <v>10</v>
      </c>
    </row>
    <row r="2625" spans="1:17" x14ac:dyDescent="0.25">
      <c r="A2625">
        <v>908</v>
      </c>
      <c r="B2625" t="s">
        <v>48</v>
      </c>
      <c r="C2625">
        <v>144291</v>
      </c>
      <c r="D2625" t="s">
        <v>4303</v>
      </c>
      <c r="E2625" s="3" t="s">
        <v>4777</v>
      </c>
      <c r="F2625">
        <v>42826</v>
      </c>
      <c r="G2625" t="e">
        <v>#N/A</v>
      </c>
      <c r="H2625" t="s">
        <v>928</v>
      </c>
      <c r="I2625">
        <v>144291</v>
      </c>
      <c r="J2625">
        <v>20</v>
      </c>
      <c r="K2625">
        <v>30</v>
      </c>
      <c r="L2625" t="e">
        <v>#N/A</v>
      </c>
      <c r="M2625" t="e">
        <v>#N/A</v>
      </c>
      <c r="N2625">
        <v>20</v>
      </c>
      <c r="O2625">
        <v>30</v>
      </c>
      <c r="P2625">
        <v>1</v>
      </c>
      <c r="Q2625" s="4">
        <v>11</v>
      </c>
    </row>
    <row r="2626" spans="1:17" x14ac:dyDescent="0.25">
      <c r="A2626">
        <v>330</v>
      </c>
      <c r="B2626" t="s">
        <v>29</v>
      </c>
      <c r="C2626">
        <v>144306</v>
      </c>
      <c r="D2626" t="s">
        <v>4432</v>
      </c>
      <c r="E2626" s="3" t="s">
        <v>4700</v>
      </c>
      <c r="F2626">
        <v>42856</v>
      </c>
      <c r="G2626" t="e">
        <v>#N/A</v>
      </c>
      <c r="H2626" t="s">
        <v>1650</v>
      </c>
      <c r="I2626">
        <v>144306</v>
      </c>
      <c r="J2626">
        <v>8</v>
      </c>
      <c r="K2626">
        <v>8</v>
      </c>
      <c r="L2626" t="e">
        <v>#N/A</v>
      </c>
      <c r="M2626" t="e">
        <v>#N/A</v>
      </c>
      <c r="N2626">
        <v>8</v>
      </c>
      <c r="O2626">
        <v>8</v>
      </c>
      <c r="P2626">
        <v>1</v>
      </c>
      <c r="Q2626" s="4">
        <v>11</v>
      </c>
    </row>
    <row r="2627" spans="1:17" x14ac:dyDescent="0.25">
      <c r="A2627">
        <v>208</v>
      </c>
      <c r="B2627" t="s">
        <v>87</v>
      </c>
      <c r="C2627">
        <v>144309</v>
      </c>
      <c r="D2627" t="s">
        <v>3637</v>
      </c>
      <c r="E2627" s="3" t="s">
        <v>4777</v>
      </c>
      <c r="F2627">
        <v>42856</v>
      </c>
      <c r="G2627" t="e">
        <v>#N/A</v>
      </c>
      <c r="H2627" t="s">
        <v>1510</v>
      </c>
      <c r="I2627">
        <v>144309</v>
      </c>
      <c r="J2627">
        <v>33</v>
      </c>
      <c r="K2627">
        <v>33</v>
      </c>
      <c r="L2627" t="e">
        <v>#N/A</v>
      </c>
      <c r="M2627" t="e">
        <v>#N/A</v>
      </c>
      <c r="N2627">
        <v>33</v>
      </c>
      <c r="O2627">
        <v>33</v>
      </c>
      <c r="P2627">
        <v>1.18</v>
      </c>
      <c r="Q2627" s="4">
        <v>11</v>
      </c>
    </row>
    <row r="2628" spans="1:17" x14ac:dyDescent="0.25">
      <c r="A2628">
        <v>926</v>
      </c>
      <c r="B2628" t="s">
        <v>103</v>
      </c>
      <c r="C2628">
        <v>144316</v>
      </c>
      <c r="D2628" t="s">
        <v>3543</v>
      </c>
      <c r="E2628" s="3" t="s">
        <v>4777</v>
      </c>
      <c r="F2628">
        <v>42795</v>
      </c>
      <c r="G2628" t="e">
        <v>#N/A</v>
      </c>
      <c r="H2628" t="s">
        <v>561</v>
      </c>
      <c r="I2628">
        <v>144316</v>
      </c>
      <c r="J2628">
        <v>25</v>
      </c>
      <c r="K2628">
        <v>25</v>
      </c>
      <c r="L2628" t="e">
        <v>#N/A</v>
      </c>
      <c r="M2628" t="e">
        <v>#N/A</v>
      </c>
      <c r="N2628">
        <v>25</v>
      </c>
      <c r="O2628">
        <v>25</v>
      </c>
      <c r="P2628">
        <v>1</v>
      </c>
      <c r="Q2628" s="4">
        <v>11</v>
      </c>
    </row>
    <row r="2629" spans="1:17" x14ac:dyDescent="0.25">
      <c r="A2629">
        <v>892</v>
      </c>
      <c r="B2629" t="s">
        <v>111</v>
      </c>
      <c r="C2629">
        <v>144320</v>
      </c>
      <c r="D2629" t="s">
        <v>5120</v>
      </c>
      <c r="E2629" s="3" t="s">
        <v>4783</v>
      </c>
      <c r="F2629">
        <v>42826</v>
      </c>
      <c r="G2629" t="e">
        <v>#N/A</v>
      </c>
      <c r="H2629" t="s">
        <v>1749</v>
      </c>
      <c r="I2629">
        <v>144320</v>
      </c>
      <c r="J2629">
        <v>110</v>
      </c>
      <c r="K2629">
        <v>120</v>
      </c>
      <c r="L2629" t="e">
        <v>#N/A</v>
      </c>
      <c r="M2629" t="e">
        <v>#N/A</v>
      </c>
      <c r="N2629">
        <v>110</v>
      </c>
      <c r="O2629">
        <v>120</v>
      </c>
      <c r="P2629">
        <v>0</v>
      </c>
      <c r="Q2629" s="4">
        <v>10</v>
      </c>
    </row>
    <row r="2630" spans="1:17" x14ac:dyDescent="0.25">
      <c r="A2630">
        <v>892</v>
      </c>
      <c r="B2630" t="s">
        <v>111</v>
      </c>
      <c r="C2630">
        <v>144321</v>
      </c>
      <c r="D2630" t="s">
        <v>3971</v>
      </c>
      <c r="E2630" s="3" t="s">
        <v>4783</v>
      </c>
      <c r="F2630">
        <v>42826</v>
      </c>
      <c r="G2630" t="e">
        <v>#N/A</v>
      </c>
      <c r="H2630" t="s">
        <v>1800</v>
      </c>
      <c r="I2630">
        <v>144321</v>
      </c>
      <c r="J2630">
        <v>97</v>
      </c>
      <c r="K2630">
        <v>97</v>
      </c>
      <c r="L2630" t="e">
        <v>#N/A</v>
      </c>
      <c r="M2630" t="e">
        <v>#N/A</v>
      </c>
      <c r="N2630">
        <v>97</v>
      </c>
      <c r="O2630">
        <v>97</v>
      </c>
      <c r="P2630">
        <v>0</v>
      </c>
      <c r="Q2630" s="4">
        <v>10</v>
      </c>
    </row>
    <row r="2631" spans="1:17" x14ac:dyDescent="0.25">
      <c r="A2631">
        <v>342</v>
      </c>
      <c r="B2631" t="s">
        <v>3857</v>
      </c>
      <c r="C2631">
        <v>144326</v>
      </c>
      <c r="D2631" t="s">
        <v>6005</v>
      </c>
      <c r="E2631" s="3" t="s">
        <v>4777</v>
      </c>
      <c r="F2631">
        <v>42795</v>
      </c>
      <c r="G2631" t="e">
        <v>#N/A</v>
      </c>
      <c r="H2631" t="s">
        <v>6006</v>
      </c>
      <c r="I2631">
        <v>144326</v>
      </c>
      <c r="J2631">
        <v>7</v>
      </c>
      <c r="K2631">
        <v>10</v>
      </c>
      <c r="L2631" t="e">
        <v>#N/A</v>
      </c>
      <c r="M2631" t="e">
        <v>#N/A</v>
      </c>
      <c r="N2631">
        <v>7</v>
      </c>
      <c r="O2631">
        <v>10</v>
      </c>
      <c r="P2631">
        <v>1</v>
      </c>
      <c r="Q2631" s="4">
        <v>11</v>
      </c>
    </row>
    <row r="2632" spans="1:17" x14ac:dyDescent="0.25">
      <c r="A2632">
        <v>342</v>
      </c>
      <c r="B2632" t="s">
        <v>3857</v>
      </c>
      <c r="C2632">
        <v>144327</v>
      </c>
      <c r="D2632" t="s">
        <v>6007</v>
      </c>
      <c r="E2632" s="3" t="s">
        <v>4777</v>
      </c>
      <c r="F2632">
        <v>42979</v>
      </c>
      <c r="G2632" t="e">
        <v>#N/A</v>
      </c>
      <c r="H2632" t="s">
        <v>6008</v>
      </c>
      <c r="I2632">
        <v>144327</v>
      </c>
      <c r="J2632">
        <v>4</v>
      </c>
      <c r="K2632">
        <v>2</v>
      </c>
      <c r="L2632" t="e">
        <v>#N/A</v>
      </c>
      <c r="M2632" t="e">
        <v>#N/A</v>
      </c>
      <c r="N2632">
        <v>4</v>
      </c>
      <c r="O2632">
        <v>2</v>
      </c>
      <c r="P2632">
        <v>1</v>
      </c>
      <c r="Q2632" s="4">
        <v>11</v>
      </c>
    </row>
    <row r="2633" spans="1:17" x14ac:dyDescent="0.25">
      <c r="A2633">
        <v>330</v>
      </c>
      <c r="B2633" t="s">
        <v>29</v>
      </c>
      <c r="C2633">
        <v>144336</v>
      </c>
      <c r="D2633" t="s">
        <v>5121</v>
      </c>
      <c r="E2633" s="3" t="s">
        <v>4820</v>
      </c>
      <c r="F2633">
        <v>42826</v>
      </c>
      <c r="G2633" t="e">
        <v>#N/A</v>
      </c>
      <c r="H2633" t="s">
        <v>731</v>
      </c>
      <c r="I2633">
        <v>144336</v>
      </c>
      <c r="J2633">
        <v>265</v>
      </c>
      <c r="K2633">
        <v>290</v>
      </c>
      <c r="L2633" t="e">
        <v>#N/A</v>
      </c>
      <c r="M2633" t="e">
        <v>#N/A</v>
      </c>
      <c r="N2633">
        <v>265</v>
      </c>
      <c r="O2633">
        <v>290</v>
      </c>
      <c r="P2633">
        <v>0</v>
      </c>
      <c r="Q2633" s="4">
        <v>10</v>
      </c>
    </row>
    <row r="2634" spans="1:17" x14ac:dyDescent="0.25">
      <c r="A2634">
        <v>823</v>
      </c>
      <c r="B2634" t="s">
        <v>45</v>
      </c>
      <c r="C2634">
        <v>144342</v>
      </c>
      <c r="D2634" t="s">
        <v>3490</v>
      </c>
      <c r="E2634" s="3" t="s">
        <v>4700</v>
      </c>
      <c r="F2634">
        <v>42856</v>
      </c>
      <c r="G2634" t="e">
        <v>#N/A</v>
      </c>
      <c r="H2634" t="s">
        <v>958</v>
      </c>
      <c r="I2634">
        <v>144342</v>
      </c>
      <c r="J2634">
        <v>7</v>
      </c>
      <c r="K2634">
        <v>8</v>
      </c>
      <c r="L2634" t="e">
        <v>#N/A</v>
      </c>
      <c r="M2634" t="e">
        <v>#N/A</v>
      </c>
      <c r="N2634">
        <v>7</v>
      </c>
      <c r="O2634">
        <v>8</v>
      </c>
      <c r="P2634">
        <v>1.02</v>
      </c>
      <c r="Q2634" s="4">
        <v>11</v>
      </c>
    </row>
    <row r="2635" spans="1:17" x14ac:dyDescent="0.25">
      <c r="A2635">
        <v>371</v>
      </c>
      <c r="B2635" t="s">
        <v>56</v>
      </c>
      <c r="C2635">
        <v>144346</v>
      </c>
      <c r="D2635" t="s">
        <v>5122</v>
      </c>
      <c r="E2635" s="3" t="s">
        <v>4820</v>
      </c>
      <c r="F2635">
        <v>42826</v>
      </c>
      <c r="G2635" t="e">
        <v>#N/A</v>
      </c>
      <c r="H2635" t="s">
        <v>1170</v>
      </c>
      <c r="I2635">
        <v>144346</v>
      </c>
      <c r="J2635">
        <v>144</v>
      </c>
      <c r="K2635">
        <v>169</v>
      </c>
      <c r="L2635" t="e">
        <v>#N/A</v>
      </c>
      <c r="M2635" t="e">
        <v>#N/A</v>
      </c>
      <c r="N2635">
        <v>144</v>
      </c>
      <c r="O2635">
        <v>169</v>
      </c>
      <c r="P2635">
        <v>0</v>
      </c>
      <c r="Q2635" s="4">
        <v>10</v>
      </c>
    </row>
    <row r="2636" spans="1:17" x14ac:dyDescent="0.25">
      <c r="A2636">
        <v>390</v>
      </c>
      <c r="B2636" t="s">
        <v>64</v>
      </c>
      <c r="C2636">
        <v>144352</v>
      </c>
      <c r="D2636" t="s">
        <v>5123</v>
      </c>
      <c r="E2636" s="3" t="s">
        <v>4929</v>
      </c>
      <c r="F2636">
        <v>43101</v>
      </c>
      <c r="G2636" t="e">
        <v>#N/A</v>
      </c>
      <c r="H2636" t="s">
        <v>1259</v>
      </c>
      <c r="I2636">
        <v>144352</v>
      </c>
      <c r="J2636">
        <v>103</v>
      </c>
      <c r="K2636">
        <v>103</v>
      </c>
      <c r="L2636" t="e">
        <v>#N/A</v>
      </c>
      <c r="M2636" t="e">
        <v>#N/A</v>
      </c>
      <c r="N2636">
        <v>103</v>
      </c>
      <c r="O2636">
        <v>103</v>
      </c>
      <c r="P2636">
        <v>0</v>
      </c>
      <c r="Q2636" s="4">
        <v>10</v>
      </c>
    </row>
    <row r="2637" spans="1:17" x14ac:dyDescent="0.25">
      <c r="A2637">
        <v>391</v>
      </c>
      <c r="B2637" t="s">
        <v>101</v>
      </c>
      <c r="C2637">
        <v>144358</v>
      </c>
      <c r="D2637" t="s">
        <v>5124</v>
      </c>
      <c r="E2637" s="3" t="s">
        <v>4929</v>
      </c>
      <c r="F2637">
        <v>43101</v>
      </c>
      <c r="G2637" t="e">
        <v>#N/A</v>
      </c>
      <c r="H2637" t="s">
        <v>971</v>
      </c>
      <c r="I2637">
        <v>144358</v>
      </c>
      <c r="J2637">
        <v>40</v>
      </c>
      <c r="K2637">
        <v>40</v>
      </c>
      <c r="L2637" t="e">
        <v>#N/A</v>
      </c>
      <c r="M2637" t="e">
        <v>#N/A</v>
      </c>
      <c r="N2637">
        <v>40</v>
      </c>
      <c r="O2637">
        <v>40</v>
      </c>
      <c r="P2637">
        <v>0</v>
      </c>
      <c r="Q2637" s="4">
        <v>10</v>
      </c>
    </row>
    <row r="2638" spans="1:17" x14ac:dyDescent="0.25">
      <c r="A2638">
        <v>371</v>
      </c>
      <c r="B2638" t="s">
        <v>56</v>
      </c>
      <c r="C2638">
        <v>144364</v>
      </c>
      <c r="D2638" t="s">
        <v>6009</v>
      </c>
      <c r="E2638" s="3" t="s">
        <v>4777</v>
      </c>
      <c r="F2638">
        <v>42826</v>
      </c>
      <c r="G2638" t="e">
        <v>#N/A</v>
      </c>
      <c r="H2638" t="s">
        <v>6010</v>
      </c>
      <c r="I2638">
        <v>144364</v>
      </c>
      <c r="J2638">
        <v>1</v>
      </c>
      <c r="K2638">
        <v>1</v>
      </c>
      <c r="L2638" t="e">
        <v>#N/A</v>
      </c>
      <c r="M2638" t="e">
        <v>#N/A</v>
      </c>
      <c r="N2638">
        <v>1</v>
      </c>
      <c r="O2638">
        <v>1</v>
      </c>
      <c r="P2638">
        <v>1</v>
      </c>
      <c r="Q2638" s="4">
        <v>11</v>
      </c>
    </row>
    <row r="2639" spans="1:17" x14ac:dyDescent="0.25">
      <c r="A2639">
        <v>936</v>
      </c>
      <c r="B2639" t="s">
        <v>145</v>
      </c>
      <c r="C2639">
        <v>144387</v>
      </c>
      <c r="D2639" t="s">
        <v>4202</v>
      </c>
      <c r="E2639" s="3" t="s">
        <v>4777</v>
      </c>
      <c r="F2639">
        <v>42856</v>
      </c>
      <c r="G2639" t="e">
        <v>#N/A</v>
      </c>
      <c r="H2639" t="s">
        <v>284</v>
      </c>
      <c r="I2639">
        <v>144387</v>
      </c>
      <c r="J2639">
        <v>8</v>
      </c>
      <c r="K2639">
        <v>8</v>
      </c>
      <c r="L2639" t="e">
        <v>#N/A</v>
      </c>
      <c r="M2639" t="e">
        <v>#N/A</v>
      </c>
      <c r="N2639">
        <v>8</v>
      </c>
      <c r="O2639">
        <v>8</v>
      </c>
      <c r="P2639">
        <v>1.06</v>
      </c>
      <c r="Q2639" s="4">
        <v>11</v>
      </c>
    </row>
    <row r="2640" spans="1:17" x14ac:dyDescent="0.25">
      <c r="A2640">
        <v>865</v>
      </c>
      <c r="B2640" t="s">
        <v>166</v>
      </c>
      <c r="C2640">
        <v>144388</v>
      </c>
      <c r="D2640" t="s">
        <v>5125</v>
      </c>
      <c r="E2640" s="3" t="s">
        <v>4777</v>
      </c>
      <c r="F2640">
        <v>42826</v>
      </c>
      <c r="G2640" t="e">
        <v>#N/A</v>
      </c>
      <c r="H2640" t="s">
        <v>1818</v>
      </c>
      <c r="I2640">
        <v>144388</v>
      </c>
      <c r="J2640">
        <v>20</v>
      </c>
      <c r="K2640">
        <v>20</v>
      </c>
      <c r="L2640" t="e">
        <v>#N/A</v>
      </c>
      <c r="M2640" t="e">
        <v>#N/A</v>
      </c>
      <c r="N2640">
        <v>20</v>
      </c>
      <c r="O2640">
        <v>20</v>
      </c>
      <c r="P2640">
        <v>1.01</v>
      </c>
      <c r="Q2640" s="4">
        <v>11</v>
      </c>
    </row>
    <row r="2641" spans="1:17" x14ac:dyDescent="0.25">
      <c r="A2641">
        <v>865</v>
      </c>
      <c r="B2641" t="s">
        <v>166</v>
      </c>
      <c r="C2641">
        <v>144389</v>
      </c>
      <c r="D2641" t="s">
        <v>4406</v>
      </c>
      <c r="E2641" s="3" t="s">
        <v>4777</v>
      </c>
      <c r="F2641">
        <v>42826</v>
      </c>
      <c r="G2641" t="e">
        <v>#N/A</v>
      </c>
      <c r="H2641" t="s">
        <v>1615</v>
      </c>
      <c r="I2641">
        <v>144389</v>
      </c>
      <c r="J2641">
        <v>12</v>
      </c>
      <c r="K2641">
        <v>12</v>
      </c>
      <c r="L2641" t="e">
        <v>#N/A</v>
      </c>
      <c r="M2641" t="e">
        <v>#N/A</v>
      </c>
      <c r="N2641">
        <v>12</v>
      </c>
      <c r="O2641">
        <v>12</v>
      </c>
      <c r="P2641">
        <v>1.01</v>
      </c>
      <c r="Q2641" s="4">
        <v>11</v>
      </c>
    </row>
    <row r="2642" spans="1:17" x14ac:dyDescent="0.25">
      <c r="A2642">
        <v>303</v>
      </c>
      <c r="B2642" t="s">
        <v>28</v>
      </c>
      <c r="C2642">
        <v>144405</v>
      </c>
      <c r="D2642" t="s">
        <v>5126</v>
      </c>
      <c r="E2642" s="3" t="s">
        <v>4783</v>
      </c>
      <c r="F2642">
        <v>43040</v>
      </c>
      <c r="G2642" t="e">
        <v>#N/A</v>
      </c>
      <c r="H2642" t="s">
        <v>620</v>
      </c>
      <c r="I2642">
        <v>144405</v>
      </c>
      <c r="J2642">
        <v>96</v>
      </c>
      <c r="K2642">
        <v>96</v>
      </c>
      <c r="L2642" t="e">
        <v>#N/A</v>
      </c>
      <c r="M2642" t="e">
        <v>#N/A</v>
      </c>
      <c r="N2642">
        <v>96</v>
      </c>
      <c r="O2642">
        <v>96</v>
      </c>
      <c r="P2642">
        <v>0</v>
      </c>
      <c r="Q2642" s="4">
        <v>10</v>
      </c>
    </row>
    <row r="2643" spans="1:17" x14ac:dyDescent="0.25">
      <c r="A2643">
        <v>303</v>
      </c>
      <c r="B2643" t="s">
        <v>28</v>
      </c>
      <c r="C2643">
        <v>144406</v>
      </c>
      <c r="D2643" t="s">
        <v>4947</v>
      </c>
      <c r="E2643" s="3" t="s">
        <v>4783</v>
      </c>
      <c r="F2643">
        <v>43040</v>
      </c>
      <c r="G2643" t="e">
        <v>#N/A</v>
      </c>
      <c r="H2643" t="s">
        <v>281</v>
      </c>
      <c r="I2643">
        <v>144406</v>
      </c>
      <c r="J2643">
        <v>64</v>
      </c>
      <c r="K2643">
        <v>64</v>
      </c>
      <c r="L2643" t="e">
        <v>#N/A</v>
      </c>
      <c r="M2643" t="e">
        <v>#N/A</v>
      </c>
      <c r="N2643">
        <v>64</v>
      </c>
      <c r="O2643">
        <v>64</v>
      </c>
      <c r="P2643">
        <v>0</v>
      </c>
      <c r="Q2643" s="4">
        <v>10</v>
      </c>
    </row>
    <row r="2644" spans="1:17" x14ac:dyDescent="0.25">
      <c r="A2644">
        <v>303</v>
      </c>
      <c r="B2644" t="s">
        <v>28</v>
      </c>
      <c r="C2644">
        <v>144407</v>
      </c>
      <c r="D2644" t="s">
        <v>5127</v>
      </c>
      <c r="E2644" s="3" t="s">
        <v>4856</v>
      </c>
      <c r="F2644">
        <v>43040</v>
      </c>
      <c r="G2644" t="e">
        <v>#N/A</v>
      </c>
      <c r="H2644" t="s">
        <v>813</v>
      </c>
      <c r="I2644">
        <v>144407</v>
      </c>
      <c r="J2644">
        <v>117</v>
      </c>
      <c r="K2644">
        <v>117</v>
      </c>
      <c r="L2644" t="e">
        <v>#N/A</v>
      </c>
      <c r="M2644" t="e">
        <v>#N/A</v>
      </c>
      <c r="N2644">
        <v>117</v>
      </c>
      <c r="O2644">
        <v>117</v>
      </c>
      <c r="P2644">
        <v>0</v>
      </c>
      <c r="Q2644" s="4">
        <v>10</v>
      </c>
    </row>
    <row r="2645" spans="1:17" x14ac:dyDescent="0.25">
      <c r="A2645">
        <v>810</v>
      </c>
      <c r="B2645" t="s">
        <v>4548</v>
      </c>
      <c r="C2645">
        <v>144422</v>
      </c>
      <c r="D2645" t="s">
        <v>5128</v>
      </c>
      <c r="E2645" s="3" t="s">
        <v>4856</v>
      </c>
      <c r="F2645">
        <v>42979</v>
      </c>
      <c r="G2645" t="e">
        <v>#N/A</v>
      </c>
      <c r="H2645" t="s">
        <v>1251</v>
      </c>
      <c r="I2645">
        <v>144422</v>
      </c>
      <c r="J2645">
        <v>70</v>
      </c>
      <c r="K2645">
        <v>140</v>
      </c>
      <c r="L2645" t="e">
        <v>#N/A</v>
      </c>
      <c r="M2645" t="e">
        <v>#N/A</v>
      </c>
      <c r="N2645">
        <v>70</v>
      </c>
      <c r="O2645">
        <v>140</v>
      </c>
      <c r="P2645">
        <v>0</v>
      </c>
      <c r="Q2645" s="4">
        <v>10</v>
      </c>
    </row>
    <row r="2646" spans="1:17" x14ac:dyDescent="0.25">
      <c r="A2646">
        <v>826</v>
      </c>
      <c r="B2646" t="s">
        <v>100</v>
      </c>
      <c r="C2646">
        <v>144424</v>
      </c>
      <c r="D2646" t="s">
        <v>4169</v>
      </c>
      <c r="E2646" s="3" t="s">
        <v>4777</v>
      </c>
      <c r="F2646">
        <v>42979</v>
      </c>
      <c r="G2646" t="e">
        <v>#N/A</v>
      </c>
      <c r="H2646" t="s">
        <v>1036</v>
      </c>
      <c r="I2646">
        <v>144424</v>
      </c>
      <c r="J2646">
        <v>24</v>
      </c>
      <c r="K2646">
        <v>24</v>
      </c>
      <c r="L2646" t="e">
        <v>#N/A</v>
      </c>
      <c r="M2646" t="e">
        <v>#N/A</v>
      </c>
      <c r="N2646">
        <v>24</v>
      </c>
      <c r="O2646">
        <v>24</v>
      </c>
      <c r="P2646">
        <v>1.03</v>
      </c>
      <c r="Q2646" s="4">
        <v>11</v>
      </c>
    </row>
    <row r="2647" spans="1:17" x14ac:dyDescent="0.25">
      <c r="A2647">
        <v>933</v>
      </c>
      <c r="B2647" t="s">
        <v>132</v>
      </c>
      <c r="C2647">
        <v>144437</v>
      </c>
      <c r="D2647" t="s">
        <v>4350</v>
      </c>
      <c r="E2647" s="3" t="s">
        <v>4777</v>
      </c>
      <c r="F2647">
        <v>42948</v>
      </c>
      <c r="G2647" t="e">
        <v>#N/A</v>
      </c>
      <c r="H2647" t="s">
        <v>1758</v>
      </c>
      <c r="I2647">
        <v>144437</v>
      </c>
      <c r="J2647">
        <v>14</v>
      </c>
      <c r="K2647">
        <v>14</v>
      </c>
      <c r="L2647" t="e">
        <v>#N/A</v>
      </c>
      <c r="M2647" t="e">
        <v>#N/A</v>
      </c>
      <c r="N2647">
        <v>14</v>
      </c>
      <c r="O2647">
        <v>14</v>
      </c>
      <c r="P2647">
        <v>1</v>
      </c>
      <c r="Q2647" s="4">
        <v>11</v>
      </c>
    </row>
    <row r="2648" spans="1:17" x14ac:dyDescent="0.25">
      <c r="A2648">
        <v>330</v>
      </c>
      <c r="B2648" t="s">
        <v>29</v>
      </c>
      <c r="C2648">
        <v>144464</v>
      </c>
      <c r="D2648" t="s">
        <v>4429</v>
      </c>
      <c r="E2648" s="3" t="s">
        <v>4700</v>
      </c>
      <c r="F2648">
        <v>43101</v>
      </c>
      <c r="G2648" t="e">
        <v>#N/A</v>
      </c>
      <c r="H2648" t="s">
        <v>1334</v>
      </c>
      <c r="I2648">
        <v>144464</v>
      </c>
      <c r="J2648">
        <v>8</v>
      </c>
      <c r="K2648">
        <v>8</v>
      </c>
      <c r="L2648" t="e">
        <v>#N/A</v>
      </c>
      <c r="M2648" t="e">
        <v>#N/A</v>
      </c>
      <c r="N2648">
        <v>8</v>
      </c>
      <c r="O2648">
        <v>8</v>
      </c>
      <c r="P2648">
        <v>1</v>
      </c>
      <c r="Q2648" s="4">
        <v>11</v>
      </c>
    </row>
    <row r="2649" spans="1:17" x14ac:dyDescent="0.25">
      <c r="A2649">
        <v>871</v>
      </c>
      <c r="B2649" t="s">
        <v>130</v>
      </c>
      <c r="C2649">
        <v>144501</v>
      </c>
      <c r="D2649" t="s">
        <v>4199</v>
      </c>
      <c r="E2649" s="3" t="s">
        <v>4777</v>
      </c>
      <c r="F2649">
        <v>42614</v>
      </c>
      <c r="G2649" t="e">
        <v>#N/A</v>
      </c>
      <c r="H2649" t="s">
        <v>1521</v>
      </c>
      <c r="I2649">
        <v>144501</v>
      </c>
      <c r="J2649">
        <v>10</v>
      </c>
      <c r="K2649">
        <v>15</v>
      </c>
      <c r="L2649" t="e">
        <v>#N/A</v>
      </c>
      <c r="M2649" t="e">
        <v>#N/A</v>
      </c>
      <c r="N2649">
        <v>10</v>
      </c>
      <c r="O2649">
        <v>15</v>
      </c>
      <c r="P2649">
        <v>1.06</v>
      </c>
      <c r="Q2649" s="4">
        <v>11</v>
      </c>
    </row>
    <row r="2650" spans="1:17" x14ac:dyDescent="0.25">
      <c r="A2650">
        <v>936</v>
      </c>
      <c r="B2650" t="s">
        <v>145</v>
      </c>
      <c r="C2650">
        <v>144503</v>
      </c>
      <c r="D2650" t="s">
        <v>4231</v>
      </c>
      <c r="E2650" s="3" t="s">
        <v>4777</v>
      </c>
      <c r="F2650">
        <v>42614</v>
      </c>
      <c r="G2650" t="e">
        <v>#N/A</v>
      </c>
      <c r="H2650" t="s">
        <v>5535</v>
      </c>
      <c r="I2650">
        <v>144503</v>
      </c>
      <c r="J2650" t="e">
        <v>#N/A</v>
      </c>
      <c r="K2650">
        <v>25</v>
      </c>
      <c r="L2650" t="e">
        <v>#N/A</v>
      </c>
      <c r="M2650" t="e">
        <v>#N/A</v>
      </c>
      <c r="N2650">
        <v>0</v>
      </c>
      <c r="O2650">
        <v>25</v>
      </c>
      <c r="P2650">
        <v>1.06</v>
      </c>
      <c r="Q2650" s="4">
        <v>11</v>
      </c>
    </row>
    <row r="2651" spans="1:17" x14ac:dyDescent="0.25">
      <c r="A2651">
        <v>305</v>
      </c>
      <c r="B2651" t="s">
        <v>39</v>
      </c>
      <c r="C2651">
        <v>144504</v>
      </c>
      <c r="D2651" t="s">
        <v>3938</v>
      </c>
      <c r="E2651" s="3" t="s">
        <v>4777</v>
      </c>
      <c r="F2651">
        <v>42461</v>
      </c>
      <c r="G2651" t="e">
        <v>#N/A</v>
      </c>
      <c r="H2651" t="s">
        <v>706</v>
      </c>
      <c r="I2651">
        <v>144504</v>
      </c>
      <c r="J2651">
        <v>24</v>
      </c>
      <c r="K2651">
        <v>25</v>
      </c>
      <c r="L2651" t="e">
        <v>#N/A</v>
      </c>
      <c r="M2651" t="e">
        <v>#N/A</v>
      </c>
      <c r="N2651">
        <v>24</v>
      </c>
      <c r="O2651">
        <v>25</v>
      </c>
      <c r="P2651">
        <v>1.08</v>
      </c>
      <c r="Q2651" s="4">
        <v>11</v>
      </c>
    </row>
    <row r="2652" spans="1:17" x14ac:dyDescent="0.25">
      <c r="A2652">
        <v>801</v>
      </c>
      <c r="B2652" t="s">
        <v>4282</v>
      </c>
      <c r="C2652">
        <v>144509</v>
      </c>
      <c r="D2652" t="s">
        <v>4294</v>
      </c>
      <c r="E2652" s="3" t="s">
        <v>4700</v>
      </c>
      <c r="F2652">
        <v>42522</v>
      </c>
      <c r="G2652" t="e">
        <v>#N/A</v>
      </c>
      <c r="H2652" t="s">
        <v>1496</v>
      </c>
      <c r="I2652">
        <v>144509</v>
      </c>
      <c r="J2652">
        <v>20</v>
      </c>
      <c r="K2652">
        <v>20</v>
      </c>
      <c r="L2652" t="e">
        <v>#N/A</v>
      </c>
      <c r="M2652" t="e">
        <v>#N/A</v>
      </c>
      <c r="N2652">
        <v>20</v>
      </c>
      <c r="O2652">
        <v>20</v>
      </c>
      <c r="P2652">
        <v>1.02</v>
      </c>
      <c r="Q2652" s="4">
        <v>11</v>
      </c>
    </row>
    <row r="2653" spans="1:17" x14ac:dyDescent="0.25">
      <c r="A2653">
        <v>886</v>
      </c>
      <c r="B2653" t="s">
        <v>82</v>
      </c>
      <c r="C2653">
        <v>144531</v>
      </c>
      <c r="D2653" t="s">
        <v>4151</v>
      </c>
      <c r="E2653" s="3" t="s">
        <v>4777</v>
      </c>
      <c r="F2653">
        <v>43040</v>
      </c>
      <c r="G2653" t="e">
        <v>#N/A</v>
      </c>
      <c r="H2653" t="s">
        <v>1697</v>
      </c>
      <c r="I2653">
        <v>144531</v>
      </c>
      <c r="J2653">
        <v>15</v>
      </c>
      <c r="K2653">
        <v>15</v>
      </c>
      <c r="L2653" t="e">
        <v>#N/A</v>
      </c>
      <c r="M2653" t="e">
        <v>#N/A</v>
      </c>
      <c r="N2653">
        <v>15</v>
      </c>
      <c r="O2653">
        <v>15</v>
      </c>
      <c r="P2653">
        <v>1</v>
      </c>
      <c r="Q2653" s="4">
        <v>11</v>
      </c>
    </row>
    <row r="2654" spans="1:17" x14ac:dyDescent="0.25">
      <c r="A2654">
        <v>855</v>
      </c>
      <c r="B2654" t="s">
        <v>91</v>
      </c>
      <c r="C2654">
        <v>144538</v>
      </c>
      <c r="D2654" t="s">
        <v>3429</v>
      </c>
      <c r="E2654" s="3" t="s">
        <v>4777</v>
      </c>
      <c r="F2654">
        <v>43101</v>
      </c>
      <c r="G2654" t="e">
        <v>#N/A</v>
      </c>
      <c r="H2654" t="s">
        <v>883</v>
      </c>
      <c r="I2654">
        <v>144538</v>
      </c>
      <c r="J2654">
        <v>9</v>
      </c>
      <c r="K2654">
        <v>8</v>
      </c>
      <c r="L2654" t="e">
        <v>#N/A</v>
      </c>
      <c r="M2654" t="e">
        <v>#N/A</v>
      </c>
      <c r="N2654">
        <v>9</v>
      </c>
      <c r="O2654">
        <v>8</v>
      </c>
      <c r="P2654">
        <v>1</v>
      </c>
      <c r="Q2654" s="4">
        <v>11</v>
      </c>
    </row>
    <row r="2655" spans="1:17" x14ac:dyDescent="0.25">
      <c r="A2655">
        <v>808</v>
      </c>
      <c r="B2655" t="s">
        <v>141</v>
      </c>
      <c r="C2655">
        <v>144542</v>
      </c>
      <c r="D2655" t="s">
        <v>3731</v>
      </c>
      <c r="E2655" s="3" t="s">
        <v>4777</v>
      </c>
      <c r="F2655">
        <v>42917</v>
      </c>
      <c r="G2655" t="e">
        <v>#N/A</v>
      </c>
      <c r="H2655" t="s">
        <v>1177</v>
      </c>
      <c r="I2655">
        <v>144542</v>
      </c>
      <c r="J2655">
        <v>10</v>
      </c>
      <c r="K2655">
        <v>10</v>
      </c>
      <c r="L2655" t="e">
        <v>#N/A</v>
      </c>
      <c r="M2655" t="e">
        <v>#N/A</v>
      </c>
      <c r="N2655">
        <v>10</v>
      </c>
      <c r="O2655">
        <v>10</v>
      </c>
      <c r="P2655">
        <v>1</v>
      </c>
      <c r="Q2655" s="4">
        <v>11</v>
      </c>
    </row>
    <row r="2656" spans="1:17" x14ac:dyDescent="0.25">
      <c r="A2656">
        <v>319</v>
      </c>
      <c r="B2656" t="s">
        <v>146</v>
      </c>
      <c r="C2656">
        <v>144544</v>
      </c>
      <c r="D2656" t="s">
        <v>4052</v>
      </c>
      <c r="E2656" s="3" t="s">
        <v>4700</v>
      </c>
      <c r="F2656">
        <v>42979</v>
      </c>
      <c r="G2656" t="e">
        <v>#N/A</v>
      </c>
      <c r="H2656" t="s">
        <v>1289</v>
      </c>
      <c r="I2656">
        <v>144544</v>
      </c>
      <c r="J2656">
        <v>11</v>
      </c>
      <c r="K2656">
        <v>8</v>
      </c>
      <c r="L2656" t="e">
        <v>#N/A</v>
      </c>
      <c r="M2656" t="e">
        <v>#N/A</v>
      </c>
      <c r="N2656">
        <v>11</v>
      </c>
      <c r="O2656">
        <v>8</v>
      </c>
      <c r="P2656">
        <v>1.1000000000000001</v>
      </c>
      <c r="Q2656" s="4">
        <v>11</v>
      </c>
    </row>
    <row r="2657" spans="1:17" x14ac:dyDescent="0.25">
      <c r="A2657">
        <v>808</v>
      </c>
      <c r="B2657" t="s">
        <v>141</v>
      </c>
      <c r="C2657">
        <v>144551</v>
      </c>
      <c r="D2657" t="s">
        <v>2858</v>
      </c>
      <c r="E2657" s="3" t="s">
        <v>4777</v>
      </c>
      <c r="F2657">
        <v>42917</v>
      </c>
      <c r="G2657" t="e">
        <v>#N/A</v>
      </c>
      <c r="H2657" t="s">
        <v>1391</v>
      </c>
      <c r="I2657">
        <v>144551</v>
      </c>
      <c r="J2657">
        <v>6</v>
      </c>
      <c r="K2657">
        <v>6</v>
      </c>
      <c r="L2657" t="e">
        <v>#N/A</v>
      </c>
      <c r="M2657" t="e">
        <v>#N/A</v>
      </c>
      <c r="N2657">
        <v>6</v>
      </c>
      <c r="O2657">
        <v>6</v>
      </c>
      <c r="P2657">
        <v>1</v>
      </c>
      <c r="Q2657" s="4">
        <v>11</v>
      </c>
    </row>
    <row r="2658" spans="1:17" x14ac:dyDescent="0.25">
      <c r="A2658">
        <v>351</v>
      </c>
      <c r="B2658" t="s">
        <v>41</v>
      </c>
      <c r="C2658">
        <v>144572</v>
      </c>
      <c r="D2658" t="s">
        <v>3756</v>
      </c>
      <c r="E2658" s="3" t="s">
        <v>4777</v>
      </c>
      <c r="F2658">
        <v>42917</v>
      </c>
      <c r="G2658" t="e">
        <v>#N/A</v>
      </c>
      <c r="H2658" t="s">
        <v>1853</v>
      </c>
      <c r="I2658">
        <v>144572</v>
      </c>
      <c r="J2658" t="e">
        <v>#N/A</v>
      </c>
      <c r="K2658">
        <v>20</v>
      </c>
      <c r="L2658" t="e">
        <v>#N/A</v>
      </c>
      <c r="M2658" t="e">
        <v>#N/A</v>
      </c>
      <c r="N2658">
        <v>0</v>
      </c>
      <c r="O2658">
        <v>20</v>
      </c>
      <c r="P2658">
        <v>1.01</v>
      </c>
      <c r="Q2658" s="4">
        <v>11</v>
      </c>
    </row>
    <row r="2659" spans="1:17" x14ac:dyDescent="0.25">
      <c r="A2659">
        <v>351</v>
      </c>
      <c r="B2659" t="s">
        <v>41</v>
      </c>
      <c r="C2659">
        <v>144575</v>
      </c>
      <c r="D2659" t="s">
        <v>3758</v>
      </c>
      <c r="E2659" s="3" t="s">
        <v>4777</v>
      </c>
      <c r="F2659">
        <v>42917</v>
      </c>
      <c r="G2659" t="e">
        <v>#N/A</v>
      </c>
      <c r="H2659" t="s">
        <v>5474</v>
      </c>
      <c r="I2659">
        <v>144575</v>
      </c>
      <c r="J2659" t="e">
        <v>#N/A</v>
      </c>
      <c r="K2659">
        <v>12</v>
      </c>
      <c r="L2659" t="e">
        <v>#N/A</v>
      </c>
      <c r="M2659" t="e">
        <v>#N/A</v>
      </c>
      <c r="N2659">
        <v>0</v>
      </c>
      <c r="O2659">
        <v>12</v>
      </c>
      <c r="P2659">
        <v>1.01</v>
      </c>
      <c r="Q2659" s="4">
        <v>11</v>
      </c>
    </row>
    <row r="2660" spans="1:17" x14ac:dyDescent="0.25">
      <c r="A2660">
        <v>876</v>
      </c>
      <c r="B2660" t="s">
        <v>68</v>
      </c>
      <c r="C2660">
        <v>144617</v>
      </c>
      <c r="D2660" t="s">
        <v>3795</v>
      </c>
      <c r="E2660" s="3" t="s">
        <v>4700</v>
      </c>
      <c r="F2660">
        <v>43101</v>
      </c>
      <c r="G2660" t="e">
        <v>#N/A</v>
      </c>
      <c r="H2660" t="s">
        <v>1523</v>
      </c>
      <c r="I2660">
        <v>144617</v>
      </c>
      <c r="J2660">
        <v>32</v>
      </c>
      <c r="K2660">
        <v>38</v>
      </c>
      <c r="L2660" t="e">
        <v>#N/A</v>
      </c>
      <c r="M2660" t="e">
        <v>#N/A</v>
      </c>
      <c r="N2660">
        <v>32</v>
      </c>
      <c r="O2660">
        <v>38</v>
      </c>
      <c r="P2660">
        <v>1</v>
      </c>
      <c r="Q2660" s="4">
        <v>11</v>
      </c>
    </row>
    <row r="2661" spans="1:17" x14ac:dyDescent="0.25">
      <c r="A2661">
        <v>856</v>
      </c>
      <c r="B2661" t="s">
        <v>90</v>
      </c>
      <c r="C2661">
        <v>144629</v>
      </c>
      <c r="D2661" t="s">
        <v>3412</v>
      </c>
      <c r="E2661" s="3" t="s">
        <v>4700</v>
      </c>
      <c r="F2661">
        <v>42979</v>
      </c>
      <c r="G2661" t="e">
        <v>#N/A</v>
      </c>
      <c r="H2661" t="s">
        <v>1119</v>
      </c>
      <c r="I2661">
        <v>144629</v>
      </c>
      <c r="J2661">
        <v>12</v>
      </c>
      <c r="K2661">
        <v>12</v>
      </c>
      <c r="L2661" t="e">
        <v>#N/A</v>
      </c>
      <c r="M2661" t="e">
        <v>#N/A</v>
      </c>
      <c r="N2661">
        <v>12</v>
      </c>
      <c r="O2661">
        <v>12</v>
      </c>
      <c r="P2661">
        <v>1</v>
      </c>
      <c r="Q2661" s="4">
        <v>11</v>
      </c>
    </row>
    <row r="2662" spans="1:17" x14ac:dyDescent="0.25">
      <c r="A2662">
        <v>937</v>
      </c>
      <c r="B2662" t="s">
        <v>159</v>
      </c>
      <c r="C2662">
        <v>144633</v>
      </c>
      <c r="D2662" t="s">
        <v>5129</v>
      </c>
      <c r="E2662" s="3" t="s">
        <v>4820</v>
      </c>
      <c r="F2662">
        <v>43221</v>
      </c>
      <c r="G2662" t="e">
        <v>#N/A</v>
      </c>
      <c r="H2662" t="s">
        <v>1703</v>
      </c>
      <c r="I2662">
        <v>144633</v>
      </c>
      <c r="J2662">
        <v>50</v>
      </c>
      <c r="K2662">
        <v>50</v>
      </c>
      <c r="L2662" t="e">
        <v>#N/A</v>
      </c>
      <c r="M2662" t="e">
        <v>#N/A</v>
      </c>
      <c r="N2662">
        <v>50</v>
      </c>
      <c r="O2662">
        <v>50</v>
      </c>
      <c r="P2662">
        <v>0</v>
      </c>
      <c r="Q2662" s="4">
        <v>10</v>
      </c>
    </row>
    <row r="2663" spans="1:17" x14ac:dyDescent="0.25">
      <c r="A2663">
        <v>891</v>
      </c>
      <c r="B2663" t="s">
        <v>112</v>
      </c>
      <c r="C2663">
        <v>144643</v>
      </c>
      <c r="D2663" t="s">
        <v>5130</v>
      </c>
      <c r="E2663" s="3" t="s">
        <v>4783</v>
      </c>
      <c r="F2663">
        <v>43009</v>
      </c>
      <c r="G2663" t="e">
        <v>#N/A</v>
      </c>
      <c r="H2663" t="s">
        <v>1820</v>
      </c>
      <c r="I2663">
        <v>144643</v>
      </c>
      <c r="J2663">
        <v>110</v>
      </c>
      <c r="K2663">
        <v>138</v>
      </c>
      <c r="L2663" t="e">
        <v>#N/A</v>
      </c>
      <c r="M2663" t="e">
        <v>#N/A</v>
      </c>
      <c r="N2663">
        <v>110</v>
      </c>
      <c r="O2663">
        <v>138</v>
      </c>
      <c r="P2663">
        <v>0</v>
      </c>
      <c r="Q2663" s="4">
        <v>10</v>
      </c>
    </row>
    <row r="2664" spans="1:17" x14ac:dyDescent="0.25">
      <c r="A2664">
        <v>358</v>
      </c>
      <c r="B2664" t="s">
        <v>153</v>
      </c>
      <c r="C2664">
        <v>144649</v>
      </c>
      <c r="D2664" t="s">
        <v>3872</v>
      </c>
      <c r="E2664" s="3" t="s">
        <v>4700</v>
      </c>
      <c r="F2664">
        <v>43160</v>
      </c>
      <c r="G2664" t="e">
        <v>#N/A</v>
      </c>
      <c r="H2664" t="s">
        <v>300</v>
      </c>
      <c r="I2664">
        <v>144649</v>
      </c>
      <c r="J2664">
        <v>20</v>
      </c>
      <c r="K2664">
        <v>20</v>
      </c>
      <c r="L2664" t="e">
        <v>#N/A</v>
      </c>
      <c r="M2664" t="e">
        <v>#N/A</v>
      </c>
      <c r="N2664">
        <v>20</v>
      </c>
      <c r="O2664">
        <v>20</v>
      </c>
      <c r="P2664">
        <v>1.01</v>
      </c>
      <c r="Q2664" s="4">
        <v>11</v>
      </c>
    </row>
    <row r="2665" spans="1:17" x14ac:dyDescent="0.25">
      <c r="A2665">
        <v>302</v>
      </c>
      <c r="B2665" t="s">
        <v>24</v>
      </c>
      <c r="C2665">
        <v>144653</v>
      </c>
      <c r="D2665" t="s">
        <v>3910</v>
      </c>
      <c r="E2665" s="3" t="s">
        <v>4700</v>
      </c>
      <c r="F2665">
        <v>42979</v>
      </c>
      <c r="G2665" t="e">
        <v>#N/A</v>
      </c>
      <c r="H2665" t="s">
        <v>1440</v>
      </c>
      <c r="I2665">
        <v>144653</v>
      </c>
      <c r="J2665">
        <v>12</v>
      </c>
      <c r="K2665">
        <v>12</v>
      </c>
      <c r="L2665" t="e">
        <v>#N/A</v>
      </c>
      <c r="M2665" t="e">
        <v>#N/A</v>
      </c>
      <c r="N2665">
        <v>12</v>
      </c>
      <c r="O2665">
        <v>12</v>
      </c>
      <c r="P2665">
        <v>1.1000000000000001</v>
      </c>
      <c r="Q2665" s="4">
        <v>11</v>
      </c>
    </row>
    <row r="2666" spans="1:17" x14ac:dyDescent="0.25">
      <c r="A2666">
        <v>801</v>
      </c>
      <c r="B2666" t="s">
        <v>4282</v>
      </c>
      <c r="C2666">
        <v>144655</v>
      </c>
      <c r="D2666" t="s">
        <v>5131</v>
      </c>
      <c r="E2666" s="3" t="s">
        <v>4783</v>
      </c>
      <c r="F2666">
        <v>42979</v>
      </c>
      <c r="G2666" t="e">
        <v>#N/A</v>
      </c>
      <c r="H2666" t="s">
        <v>890</v>
      </c>
      <c r="I2666">
        <v>144655</v>
      </c>
      <c r="J2666">
        <v>176</v>
      </c>
      <c r="K2666">
        <v>176</v>
      </c>
      <c r="L2666" t="e">
        <v>#N/A</v>
      </c>
      <c r="M2666" t="e">
        <v>#N/A</v>
      </c>
      <c r="N2666">
        <v>176</v>
      </c>
      <c r="O2666">
        <v>176</v>
      </c>
      <c r="P2666">
        <v>0</v>
      </c>
      <c r="Q2666" s="4">
        <v>10</v>
      </c>
    </row>
    <row r="2667" spans="1:17" x14ac:dyDescent="0.25">
      <c r="A2667">
        <v>845</v>
      </c>
      <c r="B2667" t="s">
        <v>5</v>
      </c>
      <c r="C2667">
        <v>144661</v>
      </c>
      <c r="D2667" t="s">
        <v>4086</v>
      </c>
      <c r="E2667" s="3" t="s">
        <v>4777</v>
      </c>
      <c r="F2667">
        <v>43709</v>
      </c>
      <c r="G2667" t="e">
        <v>#N/A</v>
      </c>
      <c r="H2667" t="s">
        <v>1161</v>
      </c>
      <c r="I2667">
        <v>144661</v>
      </c>
      <c r="J2667">
        <v>22</v>
      </c>
      <c r="K2667">
        <v>22</v>
      </c>
      <c r="L2667" t="e">
        <v>#N/A</v>
      </c>
      <c r="M2667" t="e">
        <v>#N/A</v>
      </c>
      <c r="N2667">
        <v>22</v>
      </c>
      <c r="O2667">
        <v>22</v>
      </c>
      <c r="P2667">
        <v>1</v>
      </c>
      <c r="Q2667" s="4">
        <v>11</v>
      </c>
    </row>
    <row r="2668" spans="1:17" x14ac:dyDescent="0.25">
      <c r="A2668">
        <v>881</v>
      </c>
      <c r="B2668" t="s">
        <v>63</v>
      </c>
      <c r="C2668">
        <v>144664</v>
      </c>
      <c r="D2668" t="s">
        <v>3503</v>
      </c>
      <c r="E2668" s="3" t="s">
        <v>4777</v>
      </c>
      <c r="F2668">
        <v>43009</v>
      </c>
      <c r="G2668" t="e">
        <v>#N/A</v>
      </c>
      <c r="H2668" t="s">
        <v>745</v>
      </c>
      <c r="I2668">
        <v>144664</v>
      </c>
      <c r="J2668">
        <v>20</v>
      </c>
      <c r="K2668">
        <v>20</v>
      </c>
      <c r="L2668" t="e">
        <v>#N/A</v>
      </c>
      <c r="M2668" t="e">
        <v>#N/A</v>
      </c>
      <c r="N2668">
        <v>20</v>
      </c>
      <c r="O2668">
        <v>20</v>
      </c>
      <c r="P2668">
        <v>1.04</v>
      </c>
      <c r="Q2668" s="4">
        <v>11</v>
      </c>
    </row>
    <row r="2669" spans="1:17" x14ac:dyDescent="0.25">
      <c r="A2669">
        <v>881</v>
      </c>
      <c r="B2669" t="s">
        <v>63</v>
      </c>
      <c r="C2669">
        <v>144665</v>
      </c>
      <c r="D2669" t="s">
        <v>3515</v>
      </c>
      <c r="E2669" s="3" t="s">
        <v>4777</v>
      </c>
      <c r="F2669">
        <v>43009</v>
      </c>
      <c r="G2669" t="e">
        <v>#N/A</v>
      </c>
      <c r="H2669" t="s">
        <v>1449</v>
      </c>
      <c r="I2669">
        <v>144665</v>
      </c>
      <c r="J2669">
        <v>12</v>
      </c>
      <c r="K2669">
        <v>12</v>
      </c>
      <c r="L2669" t="e">
        <v>#N/A</v>
      </c>
      <c r="M2669" t="e">
        <v>#N/A</v>
      </c>
      <c r="N2669">
        <v>12</v>
      </c>
      <c r="O2669">
        <v>12</v>
      </c>
      <c r="P2669">
        <v>1.04</v>
      </c>
      <c r="Q2669" s="4">
        <v>11</v>
      </c>
    </row>
    <row r="2670" spans="1:17" x14ac:dyDescent="0.25">
      <c r="A2670">
        <v>810</v>
      </c>
      <c r="B2670" t="s">
        <v>4548</v>
      </c>
      <c r="C2670">
        <v>144669</v>
      </c>
      <c r="D2670" t="s">
        <v>4550</v>
      </c>
      <c r="E2670" s="3" t="s">
        <v>4777</v>
      </c>
      <c r="F2670">
        <v>43191</v>
      </c>
      <c r="G2670" t="e">
        <v>#N/A</v>
      </c>
      <c r="H2670" t="s">
        <v>381</v>
      </c>
      <c r="I2670">
        <v>144669</v>
      </c>
      <c r="J2670">
        <v>10</v>
      </c>
      <c r="K2670">
        <v>10</v>
      </c>
      <c r="L2670" t="e">
        <v>#N/A</v>
      </c>
      <c r="M2670" t="e">
        <v>#N/A</v>
      </c>
      <c r="N2670">
        <v>10</v>
      </c>
      <c r="O2670">
        <v>10</v>
      </c>
      <c r="P2670">
        <v>1</v>
      </c>
      <c r="Q2670" s="4">
        <v>11</v>
      </c>
    </row>
    <row r="2671" spans="1:17" x14ac:dyDescent="0.25">
      <c r="A2671">
        <v>810</v>
      </c>
      <c r="B2671" t="s">
        <v>4548</v>
      </c>
      <c r="C2671">
        <v>144673</v>
      </c>
      <c r="D2671" t="s">
        <v>4557</v>
      </c>
      <c r="E2671" s="3" t="s">
        <v>4777</v>
      </c>
      <c r="F2671">
        <v>44378</v>
      </c>
      <c r="G2671" t="e">
        <v>#N/A</v>
      </c>
      <c r="H2671" t="s">
        <v>1956</v>
      </c>
      <c r="I2671">
        <v>144673</v>
      </c>
      <c r="J2671" t="e">
        <v>#N/A</v>
      </c>
      <c r="K2671">
        <v>16</v>
      </c>
      <c r="L2671" t="e">
        <v>#N/A</v>
      </c>
      <c r="M2671" t="e">
        <v>#N/A</v>
      </c>
      <c r="N2671">
        <v>0</v>
      </c>
      <c r="O2671">
        <v>16</v>
      </c>
      <c r="P2671">
        <v>1</v>
      </c>
      <c r="Q2671" s="4">
        <v>11</v>
      </c>
    </row>
    <row r="2672" spans="1:17" x14ac:dyDescent="0.25">
      <c r="A2672">
        <v>815</v>
      </c>
      <c r="B2672" t="s">
        <v>109</v>
      </c>
      <c r="C2672">
        <v>144681</v>
      </c>
      <c r="D2672" t="s">
        <v>4581</v>
      </c>
      <c r="E2672" s="3" t="s">
        <v>4777</v>
      </c>
      <c r="F2672">
        <v>43132</v>
      </c>
      <c r="G2672" t="e">
        <v>#N/A</v>
      </c>
      <c r="H2672" t="s">
        <v>1742</v>
      </c>
      <c r="I2672">
        <v>144681</v>
      </c>
      <c r="J2672">
        <v>8</v>
      </c>
      <c r="K2672">
        <v>8</v>
      </c>
      <c r="L2672" t="e">
        <v>#N/A</v>
      </c>
      <c r="M2672" t="e">
        <v>#N/A</v>
      </c>
      <c r="N2672">
        <v>8</v>
      </c>
      <c r="O2672">
        <v>8</v>
      </c>
      <c r="P2672">
        <v>1</v>
      </c>
      <c r="Q2672" s="4">
        <v>11</v>
      </c>
    </row>
    <row r="2673" spans="1:17" x14ac:dyDescent="0.25">
      <c r="A2673">
        <v>940</v>
      </c>
      <c r="B2673" t="s">
        <v>106</v>
      </c>
      <c r="C2673">
        <v>144684</v>
      </c>
      <c r="D2673" t="s">
        <v>5132</v>
      </c>
      <c r="E2673" s="3" t="s">
        <v>4783</v>
      </c>
      <c r="F2673">
        <v>42979</v>
      </c>
      <c r="G2673" t="e">
        <v>#N/A</v>
      </c>
      <c r="H2673" t="s">
        <v>1814</v>
      </c>
      <c r="I2673">
        <v>144684</v>
      </c>
      <c r="J2673">
        <v>88</v>
      </c>
      <c r="K2673">
        <v>97</v>
      </c>
      <c r="L2673" t="e">
        <v>#N/A</v>
      </c>
      <c r="M2673" t="e">
        <v>#N/A</v>
      </c>
      <c r="N2673">
        <v>88</v>
      </c>
      <c r="O2673">
        <v>97</v>
      </c>
      <c r="P2673">
        <v>0</v>
      </c>
      <c r="Q2673" s="4">
        <v>10</v>
      </c>
    </row>
    <row r="2674" spans="1:17" x14ac:dyDescent="0.25">
      <c r="A2674">
        <v>941</v>
      </c>
      <c r="B2674" t="s">
        <v>161</v>
      </c>
      <c r="C2674">
        <v>144685</v>
      </c>
      <c r="D2674" t="s">
        <v>5133</v>
      </c>
      <c r="E2674" s="3" t="s">
        <v>4856</v>
      </c>
      <c r="F2674">
        <v>43556</v>
      </c>
      <c r="G2674" t="e">
        <v>#N/A</v>
      </c>
      <c r="H2674" t="s">
        <v>816</v>
      </c>
      <c r="I2674">
        <v>144685</v>
      </c>
      <c r="J2674">
        <v>0</v>
      </c>
      <c r="K2674">
        <v>0</v>
      </c>
      <c r="L2674" t="e">
        <v>#N/A</v>
      </c>
      <c r="M2674" t="e">
        <v>#N/A</v>
      </c>
      <c r="N2674">
        <v>0</v>
      </c>
      <c r="O2674">
        <v>0</v>
      </c>
      <c r="P2674">
        <v>0</v>
      </c>
      <c r="Q2674" s="4">
        <v>10</v>
      </c>
    </row>
    <row r="2675" spans="1:17" x14ac:dyDescent="0.25">
      <c r="A2675">
        <v>882</v>
      </c>
      <c r="B2675" t="s">
        <v>3572</v>
      </c>
      <c r="C2675">
        <v>144691</v>
      </c>
      <c r="D2675" t="s">
        <v>4686</v>
      </c>
      <c r="E2675" s="3" t="s">
        <v>4783</v>
      </c>
      <c r="F2675">
        <v>42979</v>
      </c>
      <c r="G2675" t="e">
        <v>#N/A</v>
      </c>
      <c r="H2675" t="s">
        <v>1404</v>
      </c>
      <c r="I2675">
        <v>144691</v>
      </c>
      <c r="J2675">
        <v>108</v>
      </c>
      <c r="K2675">
        <v>108</v>
      </c>
      <c r="L2675" t="e">
        <v>#N/A</v>
      </c>
      <c r="M2675" t="e">
        <v>#N/A</v>
      </c>
      <c r="N2675">
        <v>108</v>
      </c>
      <c r="O2675">
        <v>108</v>
      </c>
      <c r="P2675">
        <v>0</v>
      </c>
      <c r="Q2675" s="4">
        <v>10</v>
      </c>
    </row>
    <row r="2676" spans="1:17" x14ac:dyDescent="0.25">
      <c r="A2676">
        <v>882</v>
      </c>
      <c r="B2676" t="s">
        <v>3572</v>
      </c>
      <c r="C2676">
        <v>144692</v>
      </c>
      <c r="D2676" t="s">
        <v>4359</v>
      </c>
      <c r="E2676" s="3" t="s">
        <v>4783</v>
      </c>
      <c r="F2676">
        <v>42979</v>
      </c>
      <c r="G2676" t="e">
        <v>#N/A</v>
      </c>
      <c r="H2676" t="s">
        <v>879</v>
      </c>
      <c r="I2676">
        <v>144692</v>
      </c>
      <c r="J2676">
        <v>130</v>
      </c>
      <c r="K2676">
        <v>130</v>
      </c>
      <c r="L2676" t="e">
        <v>#N/A</v>
      </c>
      <c r="M2676" t="e">
        <v>#N/A</v>
      </c>
      <c r="N2676">
        <v>130</v>
      </c>
      <c r="O2676">
        <v>130</v>
      </c>
      <c r="P2676">
        <v>0</v>
      </c>
      <c r="Q2676" s="4">
        <v>10</v>
      </c>
    </row>
    <row r="2677" spans="1:17" x14ac:dyDescent="0.25">
      <c r="A2677">
        <v>882</v>
      </c>
      <c r="B2677" t="s">
        <v>3572</v>
      </c>
      <c r="C2677">
        <v>144693</v>
      </c>
      <c r="D2677" t="s">
        <v>5134</v>
      </c>
      <c r="E2677" s="3" t="s">
        <v>4783</v>
      </c>
      <c r="F2677">
        <v>42979</v>
      </c>
      <c r="G2677" t="e">
        <v>#N/A</v>
      </c>
      <c r="H2677" t="s">
        <v>895</v>
      </c>
      <c r="I2677">
        <v>144693</v>
      </c>
      <c r="J2677">
        <v>130</v>
      </c>
      <c r="K2677">
        <v>130</v>
      </c>
      <c r="L2677" t="e">
        <v>#N/A</v>
      </c>
      <c r="M2677" t="e">
        <v>#N/A</v>
      </c>
      <c r="N2677">
        <v>130</v>
      </c>
      <c r="O2677">
        <v>130</v>
      </c>
      <c r="P2677">
        <v>0</v>
      </c>
      <c r="Q2677" s="4">
        <v>10</v>
      </c>
    </row>
    <row r="2678" spans="1:17" x14ac:dyDescent="0.25">
      <c r="A2678">
        <v>882</v>
      </c>
      <c r="B2678" t="s">
        <v>3572</v>
      </c>
      <c r="C2678">
        <v>144694</v>
      </c>
      <c r="D2678" t="s">
        <v>3579</v>
      </c>
      <c r="E2678" s="3" t="s">
        <v>4777</v>
      </c>
      <c r="F2678">
        <v>43344</v>
      </c>
      <c r="G2678" t="e">
        <v>#N/A</v>
      </c>
      <c r="H2678" t="s">
        <v>1452</v>
      </c>
      <c r="I2678">
        <v>144694</v>
      </c>
      <c r="J2678">
        <v>12</v>
      </c>
      <c r="K2678">
        <v>12</v>
      </c>
      <c r="L2678" t="e">
        <v>#N/A</v>
      </c>
      <c r="M2678" t="e">
        <v>#N/A</v>
      </c>
      <c r="N2678">
        <v>12</v>
      </c>
      <c r="O2678">
        <v>12</v>
      </c>
      <c r="P2678">
        <v>1</v>
      </c>
      <c r="Q2678" s="4">
        <v>11</v>
      </c>
    </row>
    <row r="2679" spans="1:17" x14ac:dyDescent="0.25">
      <c r="A2679">
        <v>211</v>
      </c>
      <c r="B2679" t="s">
        <v>152</v>
      </c>
      <c r="C2679">
        <v>144700</v>
      </c>
      <c r="D2679" t="s">
        <v>6011</v>
      </c>
      <c r="E2679" s="3" t="s">
        <v>4777</v>
      </c>
      <c r="F2679">
        <v>43160</v>
      </c>
      <c r="G2679" t="e">
        <v>#N/A</v>
      </c>
      <c r="H2679" t="s">
        <v>6012</v>
      </c>
      <c r="I2679">
        <v>144700</v>
      </c>
      <c r="J2679">
        <v>12</v>
      </c>
      <c r="K2679">
        <v>12</v>
      </c>
      <c r="L2679" t="e">
        <v>#N/A</v>
      </c>
      <c r="M2679" t="e">
        <v>#N/A</v>
      </c>
      <c r="N2679">
        <v>12</v>
      </c>
      <c r="O2679">
        <v>12</v>
      </c>
      <c r="P2679">
        <v>1.18</v>
      </c>
      <c r="Q2679" s="4">
        <v>11</v>
      </c>
    </row>
    <row r="2680" spans="1:17" x14ac:dyDescent="0.25">
      <c r="A2680">
        <v>816</v>
      </c>
      <c r="B2680" t="s">
        <v>172</v>
      </c>
      <c r="C2680">
        <v>144709</v>
      </c>
      <c r="D2680" t="s">
        <v>5135</v>
      </c>
      <c r="E2680" s="3" t="s">
        <v>4783</v>
      </c>
      <c r="F2680">
        <v>43221</v>
      </c>
      <c r="G2680" t="e">
        <v>#N/A</v>
      </c>
      <c r="H2680" t="s">
        <v>799</v>
      </c>
      <c r="I2680">
        <v>144709</v>
      </c>
      <c r="J2680">
        <v>120</v>
      </c>
      <c r="K2680">
        <v>138</v>
      </c>
      <c r="L2680" t="e">
        <v>#N/A</v>
      </c>
      <c r="M2680" t="e">
        <v>#N/A</v>
      </c>
      <c r="N2680">
        <v>120</v>
      </c>
      <c r="O2680">
        <v>138</v>
      </c>
      <c r="P2680">
        <v>0</v>
      </c>
      <c r="Q2680" s="4">
        <v>10</v>
      </c>
    </row>
    <row r="2681" spans="1:17" x14ac:dyDescent="0.25">
      <c r="A2681">
        <v>816</v>
      </c>
      <c r="B2681" t="s">
        <v>172</v>
      </c>
      <c r="C2681">
        <v>144711</v>
      </c>
      <c r="D2681" t="s">
        <v>4617</v>
      </c>
      <c r="E2681" s="3" t="s">
        <v>4777</v>
      </c>
      <c r="F2681">
        <v>43101</v>
      </c>
      <c r="G2681" t="e">
        <v>#N/A</v>
      </c>
      <c r="H2681" t="s">
        <v>675</v>
      </c>
      <c r="I2681">
        <v>144711</v>
      </c>
      <c r="J2681">
        <v>11</v>
      </c>
      <c r="K2681">
        <v>11</v>
      </c>
      <c r="L2681" t="e">
        <v>#N/A</v>
      </c>
      <c r="M2681" t="e">
        <v>#N/A</v>
      </c>
      <c r="N2681">
        <v>11</v>
      </c>
      <c r="O2681">
        <v>11</v>
      </c>
      <c r="P2681">
        <v>1</v>
      </c>
      <c r="Q2681" s="4">
        <v>11</v>
      </c>
    </row>
    <row r="2682" spans="1:17" x14ac:dyDescent="0.25">
      <c r="A2682">
        <v>302</v>
      </c>
      <c r="B2682" t="s">
        <v>24</v>
      </c>
      <c r="C2682">
        <v>144752</v>
      </c>
      <c r="D2682" t="s">
        <v>5136</v>
      </c>
      <c r="E2682" s="3" t="s">
        <v>4824</v>
      </c>
      <c r="F2682">
        <v>43322</v>
      </c>
      <c r="G2682" t="e">
        <v>#N/A</v>
      </c>
      <c r="H2682" t="s">
        <v>886</v>
      </c>
      <c r="I2682">
        <v>144752</v>
      </c>
      <c r="J2682">
        <v>72</v>
      </c>
      <c r="K2682">
        <v>72</v>
      </c>
      <c r="L2682" t="e">
        <v>#N/A</v>
      </c>
      <c r="M2682" t="e">
        <v>#N/A</v>
      </c>
      <c r="N2682">
        <v>72</v>
      </c>
      <c r="O2682">
        <v>72</v>
      </c>
      <c r="P2682">
        <v>0</v>
      </c>
      <c r="Q2682" s="4">
        <v>10</v>
      </c>
    </row>
    <row r="2683" spans="1:17" x14ac:dyDescent="0.25">
      <c r="A2683">
        <v>211</v>
      </c>
      <c r="B2683" t="s">
        <v>152</v>
      </c>
      <c r="C2683">
        <v>144756</v>
      </c>
      <c r="D2683" t="s">
        <v>6013</v>
      </c>
      <c r="E2683" s="3" t="s">
        <v>5871</v>
      </c>
      <c r="F2683">
        <v>42979</v>
      </c>
      <c r="G2683" t="e">
        <v>#N/A</v>
      </c>
      <c r="H2683" t="s">
        <v>6014</v>
      </c>
      <c r="I2683">
        <v>144756</v>
      </c>
      <c r="J2683">
        <v>9</v>
      </c>
      <c r="K2683">
        <v>9</v>
      </c>
      <c r="L2683" t="e">
        <v>#N/A</v>
      </c>
      <c r="M2683" t="e">
        <v>#N/A</v>
      </c>
      <c r="N2683">
        <v>9</v>
      </c>
      <c r="O2683">
        <v>9</v>
      </c>
      <c r="P2683">
        <v>1.18</v>
      </c>
      <c r="Q2683" s="4">
        <v>11</v>
      </c>
    </row>
    <row r="2684" spans="1:17" x14ac:dyDescent="0.25">
      <c r="A2684">
        <v>941</v>
      </c>
      <c r="B2684" t="s">
        <v>161</v>
      </c>
      <c r="C2684">
        <v>144759</v>
      </c>
      <c r="D2684" t="s">
        <v>5137</v>
      </c>
      <c r="E2684" s="3" t="s">
        <v>4824</v>
      </c>
      <c r="F2684">
        <v>42979</v>
      </c>
      <c r="G2684" t="e">
        <v>#N/A</v>
      </c>
      <c r="H2684" t="s">
        <v>1218</v>
      </c>
      <c r="I2684">
        <v>144759</v>
      </c>
      <c r="J2684">
        <v>140</v>
      </c>
      <c r="K2684">
        <v>140</v>
      </c>
      <c r="L2684" t="e">
        <v>#N/A</v>
      </c>
      <c r="M2684" t="e">
        <v>#N/A</v>
      </c>
      <c r="N2684">
        <v>140</v>
      </c>
      <c r="O2684">
        <v>140</v>
      </c>
      <c r="P2684">
        <v>0</v>
      </c>
      <c r="Q2684" s="4">
        <v>10</v>
      </c>
    </row>
    <row r="2685" spans="1:17" x14ac:dyDescent="0.25">
      <c r="A2685">
        <v>879</v>
      </c>
      <c r="B2685" t="s">
        <v>116</v>
      </c>
      <c r="C2685">
        <v>144760</v>
      </c>
      <c r="D2685" t="s">
        <v>6015</v>
      </c>
      <c r="E2685" s="3" t="s">
        <v>5884</v>
      </c>
      <c r="F2685">
        <v>42979</v>
      </c>
      <c r="G2685" t="e">
        <v>#N/A</v>
      </c>
      <c r="H2685" t="s">
        <v>6016</v>
      </c>
      <c r="I2685">
        <v>144760</v>
      </c>
      <c r="J2685" t="e">
        <v>#N/A</v>
      </c>
      <c r="K2685">
        <v>3</v>
      </c>
      <c r="L2685" t="e">
        <v>#N/A</v>
      </c>
      <c r="M2685" t="e">
        <v>#N/A</v>
      </c>
      <c r="N2685">
        <v>0</v>
      </c>
      <c r="O2685">
        <v>3</v>
      </c>
      <c r="P2685">
        <v>1</v>
      </c>
      <c r="Q2685" s="4">
        <v>11</v>
      </c>
    </row>
    <row r="2686" spans="1:17" x14ac:dyDescent="0.25">
      <c r="A2686">
        <v>925</v>
      </c>
      <c r="B2686" t="s">
        <v>93</v>
      </c>
      <c r="C2686">
        <v>144763</v>
      </c>
      <c r="D2686" t="s">
        <v>5138</v>
      </c>
      <c r="E2686" s="3" t="s">
        <v>4822</v>
      </c>
      <c r="F2686">
        <v>43556</v>
      </c>
      <c r="G2686" t="e">
        <v>#N/A</v>
      </c>
      <c r="H2686" t="s">
        <v>1360</v>
      </c>
      <c r="I2686">
        <v>144763</v>
      </c>
      <c r="J2686">
        <v>63</v>
      </c>
      <c r="K2686">
        <v>65</v>
      </c>
      <c r="L2686" t="e">
        <v>#N/A</v>
      </c>
      <c r="M2686" t="e">
        <v>#N/A</v>
      </c>
      <c r="N2686">
        <v>63</v>
      </c>
      <c r="O2686">
        <v>65</v>
      </c>
      <c r="P2686">
        <v>0</v>
      </c>
      <c r="Q2686" s="4">
        <v>10</v>
      </c>
    </row>
    <row r="2687" spans="1:17" x14ac:dyDescent="0.25">
      <c r="A2687">
        <v>937</v>
      </c>
      <c r="B2687" t="s">
        <v>159</v>
      </c>
      <c r="C2687">
        <v>144764</v>
      </c>
      <c r="D2687" t="s">
        <v>5139</v>
      </c>
      <c r="E2687" s="3" t="s">
        <v>4824</v>
      </c>
      <c r="F2687">
        <v>42979</v>
      </c>
      <c r="G2687" t="e">
        <v>#N/A</v>
      </c>
      <c r="H2687" t="s">
        <v>1226</v>
      </c>
      <c r="I2687">
        <v>144764</v>
      </c>
      <c r="J2687">
        <v>100</v>
      </c>
      <c r="K2687">
        <v>100</v>
      </c>
      <c r="L2687" t="e">
        <v>#N/A</v>
      </c>
      <c r="M2687" t="e">
        <v>#N/A</v>
      </c>
      <c r="N2687">
        <v>100</v>
      </c>
      <c r="O2687">
        <v>100</v>
      </c>
      <c r="P2687">
        <v>0</v>
      </c>
      <c r="Q2687" s="4">
        <v>10</v>
      </c>
    </row>
    <row r="2688" spans="1:17" x14ac:dyDescent="0.25">
      <c r="A2688">
        <v>926</v>
      </c>
      <c r="B2688" t="s">
        <v>103</v>
      </c>
      <c r="C2688">
        <v>144769</v>
      </c>
      <c r="D2688" t="s">
        <v>5140</v>
      </c>
      <c r="E2688" s="3" t="s">
        <v>4824</v>
      </c>
      <c r="F2688">
        <v>42979</v>
      </c>
      <c r="G2688" t="e">
        <v>#N/A</v>
      </c>
      <c r="H2688" t="s">
        <v>1624</v>
      </c>
      <c r="I2688">
        <v>144769</v>
      </c>
      <c r="J2688">
        <v>116</v>
      </c>
      <c r="K2688">
        <v>116</v>
      </c>
      <c r="L2688" t="e">
        <v>#N/A</v>
      </c>
      <c r="M2688" t="e">
        <v>#N/A</v>
      </c>
      <c r="N2688">
        <v>116</v>
      </c>
      <c r="O2688">
        <v>116</v>
      </c>
      <c r="P2688">
        <v>0</v>
      </c>
      <c r="Q2688" s="4">
        <v>10</v>
      </c>
    </row>
    <row r="2689" spans="1:17" x14ac:dyDescent="0.25">
      <c r="A2689">
        <v>302</v>
      </c>
      <c r="B2689" t="s">
        <v>24</v>
      </c>
      <c r="C2689">
        <v>144784</v>
      </c>
      <c r="D2689" t="s">
        <v>5141</v>
      </c>
      <c r="E2689" s="3" t="s">
        <v>4783</v>
      </c>
      <c r="F2689">
        <v>42856</v>
      </c>
      <c r="G2689" t="e">
        <v>#N/A</v>
      </c>
      <c r="H2689" t="s">
        <v>1083</v>
      </c>
      <c r="I2689">
        <v>144784</v>
      </c>
      <c r="J2689">
        <v>50</v>
      </c>
      <c r="K2689">
        <v>50</v>
      </c>
      <c r="L2689" t="e">
        <v>#N/A</v>
      </c>
      <c r="M2689" t="e">
        <v>#N/A</v>
      </c>
      <c r="N2689">
        <v>50</v>
      </c>
      <c r="O2689">
        <v>50</v>
      </c>
      <c r="P2689">
        <v>0</v>
      </c>
      <c r="Q2689" s="4">
        <v>10</v>
      </c>
    </row>
    <row r="2690" spans="1:17" x14ac:dyDescent="0.25">
      <c r="A2690">
        <v>877</v>
      </c>
      <c r="B2690" t="s">
        <v>158</v>
      </c>
      <c r="C2690">
        <v>144799</v>
      </c>
      <c r="D2690" t="s">
        <v>3881</v>
      </c>
      <c r="E2690" s="3" t="s">
        <v>4700</v>
      </c>
      <c r="F2690">
        <v>42887</v>
      </c>
      <c r="G2690" t="e">
        <v>#N/A</v>
      </c>
      <c r="H2690" t="s">
        <v>1330</v>
      </c>
      <c r="I2690">
        <v>144799</v>
      </c>
      <c r="J2690">
        <v>24</v>
      </c>
      <c r="K2690">
        <v>24</v>
      </c>
      <c r="L2690" t="e">
        <v>#N/A</v>
      </c>
      <c r="M2690" t="e">
        <v>#N/A</v>
      </c>
      <c r="N2690">
        <v>24</v>
      </c>
      <c r="O2690">
        <v>24</v>
      </c>
      <c r="P2690">
        <v>1</v>
      </c>
      <c r="Q2690" s="4">
        <v>11</v>
      </c>
    </row>
    <row r="2691" spans="1:17" x14ac:dyDescent="0.25">
      <c r="A2691">
        <v>383</v>
      </c>
      <c r="B2691" t="s">
        <v>89</v>
      </c>
      <c r="C2691">
        <v>144809</v>
      </c>
      <c r="D2691" t="s">
        <v>4570</v>
      </c>
      <c r="E2691" s="3" t="s">
        <v>4700</v>
      </c>
      <c r="F2691">
        <v>42856</v>
      </c>
      <c r="G2691" t="e">
        <v>#N/A</v>
      </c>
      <c r="H2691" t="s">
        <v>335</v>
      </c>
      <c r="I2691">
        <v>144809</v>
      </c>
      <c r="J2691">
        <v>24</v>
      </c>
      <c r="K2691">
        <v>30</v>
      </c>
      <c r="L2691" t="e">
        <v>#N/A</v>
      </c>
      <c r="M2691" t="e">
        <v>#N/A</v>
      </c>
      <c r="N2691">
        <v>24</v>
      </c>
      <c r="O2691">
        <v>30</v>
      </c>
      <c r="P2691">
        <v>1</v>
      </c>
      <c r="Q2691" s="4">
        <v>11</v>
      </c>
    </row>
    <row r="2692" spans="1:17" x14ac:dyDescent="0.25">
      <c r="A2692">
        <v>935</v>
      </c>
      <c r="B2692" t="s">
        <v>143</v>
      </c>
      <c r="C2692">
        <v>144828</v>
      </c>
      <c r="D2692" t="s">
        <v>3580</v>
      </c>
      <c r="E2692" s="3" t="s">
        <v>4700</v>
      </c>
      <c r="F2692">
        <v>42979</v>
      </c>
      <c r="G2692" t="e">
        <v>#N/A</v>
      </c>
      <c r="H2692" t="s">
        <v>5438</v>
      </c>
      <c r="I2692">
        <v>144828</v>
      </c>
      <c r="J2692" t="e">
        <v>#N/A</v>
      </c>
      <c r="K2692">
        <v>18</v>
      </c>
      <c r="L2692" t="e">
        <v>#N/A</v>
      </c>
      <c r="M2692" t="e">
        <v>#N/A</v>
      </c>
      <c r="N2692">
        <v>0</v>
      </c>
      <c r="O2692">
        <v>18</v>
      </c>
      <c r="P2692">
        <v>1</v>
      </c>
      <c r="Q2692" s="4">
        <v>11</v>
      </c>
    </row>
    <row r="2693" spans="1:17" x14ac:dyDescent="0.25">
      <c r="A2693">
        <v>800</v>
      </c>
      <c r="B2693" t="s">
        <v>26</v>
      </c>
      <c r="C2693">
        <v>144830</v>
      </c>
      <c r="D2693" t="s">
        <v>4267</v>
      </c>
      <c r="E2693" s="3" t="s">
        <v>4777</v>
      </c>
      <c r="F2693">
        <v>42979</v>
      </c>
      <c r="G2693" t="e">
        <v>#N/A</v>
      </c>
      <c r="H2693" t="s">
        <v>1004</v>
      </c>
      <c r="I2693">
        <v>144830</v>
      </c>
      <c r="J2693">
        <v>10</v>
      </c>
      <c r="K2693">
        <v>6</v>
      </c>
      <c r="L2693" t="e">
        <v>#N/A</v>
      </c>
      <c r="M2693" t="e">
        <v>#N/A</v>
      </c>
      <c r="N2693">
        <v>10</v>
      </c>
      <c r="O2693">
        <v>6</v>
      </c>
      <c r="P2693">
        <v>1.02</v>
      </c>
      <c r="Q2693" s="4">
        <v>11</v>
      </c>
    </row>
    <row r="2694" spans="1:17" x14ac:dyDescent="0.25">
      <c r="A2694">
        <v>319</v>
      </c>
      <c r="B2694" t="s">
        <v>146</v>
      </c>
      <c r="C2694">
        <v>144851</v>
      </c>
      <c r="D2694" t="s">
        <v>2658</v>
      </c>
      <c r="E2694" s="3" t="s">
        <v>4783</v>
      </c>
      <c r="F2694">
        <v>42917</v>
      </c>
      <c r="G2694" t="e">
        <v>#N/A</v>
      </c>
      <c r="H2694" t="s">
        <v>1554</v>
      </c>
      <c r="I2694">
        <v>144851</v>
      </c>
      <c r="J2694">
        <v>152</v>
      </c>
      <c r="K2694">
        <v>165</v>
      </c>
      <c r="L2694" t="e">
        <v>#N/A</v>
      </c>
      <c r="M2694" t="e">
        <v>#N/A</v>
      </c>
      <c r="N2694">
        <v>152</v>
      </c>
      <c r="O2694">
        <v>165</v>
      </c>
      <c r="P2694">
        <v>0</v>
      </c>
      <c r="Q2694" s="4">
        <v>10</v>
      </c>
    </row>
    <row r="2695" spans="1:17" x14ac:dyDescent="0.25">
      <c r="A2695">
        <v>886</v>
      </c>
      <c r="B2695" t="s">
        <v>82</v>
      </c>
      <c r="C2695">
        <v>144869</v>
      </c>
      <c r="D2695" t="s">
        <v>4128</v>
      </c>
      <c r="E2695" s="3" t="s">
        <v>4777</v>
      </c>
      <c r="F2695">
        <v>42948</v>
      </c>
      <c r="G2695" t="e">
        <v>#N/A</v>
      </c>
      <c r="H2695" t="s">
        <v>1013</v>
      </c>
      <c r="I2695">
        <v>144869</v>
      </c>
      <c r="J2695">
        <v>24</v>
      </c>
      <c r="K2695">
        <v>24</v>
      </c>
      <c r="L2695" t="e">
        <v>#N/A</v>
      </c>
      <c r="M2695" t="e">
        <v>#N/A</v>
      </c>
      <c r="N2695">
        <v>24</v>
      </c>
      <c r="O2695">
        <v>24</v>
      </c>
      <c r="P2695">
        <v>1</v>
      </c>
      <c r="Q2695" s="4">
        <v>11</v>
      </c>
    </row>
    <row r="2696" spans="1:17" x14ac:dyDescent="0.25">
      <c r="A2696">
        <v>886</v>
      </c>
      <c r="B2696" t="s">
        <v>82</v>
      </c>
      <c r="C2696">
        <v>144870</v>
      </c>
      <c r="D2696" t="s">
        <v>4147</v>
      </c>
      <c r="E2696" s="3" t="s">
        <v>4777</v>
      </c>
      <c r="F2696">
        <v>42948</v>
      </c>
      <c r="G2696" t="e">
        <v>#N/A</v>
      </c>
      <c r="H2696" t="s">
        <v>1569</v>
      </c>
      <c r="I2696">
        <v>144870</v>
      </c>
      <c r="J2696">
        <v>12</v>
      </c>
      <c r="K2696">
        <v>12</v>
      </c>
      <c r="L2696" t="e">
        <v>#N/A</v>
      </c>
      <c r="M2696" t="e">
        <v>#N/A</v>
      </c>
      <c r="N2696">
        <v>12</v>
      </c>
      <c r="O2696">
        <v>12</v>
      </c>
      <c r="P2696">
        <v>1</v>
      </c>
      <c r="Q2696" s="4">
        <v>11</v>
      </c>
    </row>
    <row r="2697" spans="1:17" x14ac:dyDescent="0.25">
      <c r="A2697">
        <v>317</v>
      </c>
      <c r="B2697" t="s">
        <v>119</v>
      </c>
      <c r="C2697">
        <v>144875</v>
      </c>
      <c r="D2697" t="s">
        <v>5142</v>
      </c>
      <c r="E2697" s="3" t="s">
        <v>4783</v>
      </c>
      <c r="F2697">
        <v>42948</v>
      </c>
      <c r="G2697" t="e">
        <v>#N/A</v>
      </c>
      <c r="H2697" t="s">
        <v>1044</v>
      </c>
      <c r="I2697">
        <v>144875</v>
      </c>
      <c r="J2697">
        <v>169</v>
      </c>
      <c r="K2697">
        <v>169</v>
      </c>
      <c r="L2697" t="e">
        <v>#N/A</v>
      </c>
      <c r="M2697" t="e">
        <v>#N/A</v>
      </c>
      <c r="N2697">
        <v>169</v>
      </c>
      <c r="O2697">
        <v>169</v>
      </c>
      <c r="P2697">
        <v>0</v>
      </c>
      <c r="Q2697" s="4">
        <v>10</v>
      </c>
    </row>
    <row r="2698" spans="1:17" x14ac:dyDescent="0.25">
      <c r="A2698">
        <v>935</v>
      </c>
      <c r="B2698" t="s">
        <v>143</v>
      </c>
      <c r="C2698">
        <v>144879</v>
      </c>
      <c r="D2698" t="s">
        <v>5143</v>
      </c>
      <c r="E2698" s="3" t="s">
        <v>4856</v>
      </c>
      <c r="F2698">
        <v>42979</v>
      </c>
      <c r="G2698" t="e">
        <v>#N/A</v>
      </c>
      <c r="H2698" t="s">
        <v>256</v>
      </c>
      <c r="I2698">
        <v>144879</v>
      </c>
      <c r="J2698">
        <v>24</v>
      </c>
      <c r="K2698">
        <v>24</v>
      </c>
      <c r="L2698" t="e">
        <v>#N/A</v>
      </c>
      <c r="M2698" t="e">
        <v>#N/A</v>
      </c>
      <c r="N2698">
        <v>24</v>
      </c>
      <c r="O2698">
        <v>24</v>
      </c>
      <c r="P2698">
        <v>0</v>
      </c>
      <c r="Q2698" s="4">
        <v>10</v>
      </c>
    </row>
    <row r="2699" spans="1:17" x14ac:dyDescent="0.25">
      <c r="A2699">
        <v>850</v>
      </c>
      <c r="B2699" t="s">
        <v>70</v>
      </c>
      <c r="C2699">
        <v>144882</v>
      </c>
      <c r="D2699" t="s">
        <v>4103</v>
      </c>
      <c r="E2699" s="3" t="s">
        <v>4700</v>
      </c>
      <c r="F2699">
        <v>42979</v>
      </c>
      <c r="G2699" t="e">
        <v>#N/A</v>
      </c>
      <c r="H2699" t="s">
        <v>1938</v>
      </c>
      <c r="I2699">
        <v>144882</v>
      </c>
      <c r="J2699" t="e">
        <v>#N/A</v>
      </c>
      <c r="K2699">
        <v>6</v>
      </c>
      <c r="L2699" t="e">
        <v>#N/A</v>
      </c>
      <c r="M2699" t="e">
        <v>#N/A</v>
      </c>
      <c r="N2699">
        <v>0</v>
      </c>
      <c r="O2699">
        <v>6</v>
      </c>
      <c r="P2699">
        <v>1.01</v>
      </c>
      <c r="Q2699" s="4">
        <v>11</v>
      </c>
    </row>
    <row r="2700" spans="1:17" x14ac:dyDescent="0.25">
      <c r="A2700">
        <v>310</v>
      </c>
      <c r="B2700" t="s">
        <v>72</v>
      </c>
      <c r="C2700">
        <v>144883</v>
      </c>
      <c r="D2700" t="s">
        <v>2192</v>
      </c>
      <c r="E2700" s="3" t="s">
        <v>4700</v>
      </c>
      <c r="F2700">
        <v>42948</v>
      </c>
      <c r="G2700" t="e">
        <v>#N/A</v>
      </c>
      <c r="H2700" t="s">
        <v>587</v>
      </c>
      <c r="I2700">
        <v>144883</v>
      </c>
      <c r="J2700">
        <v>12</v>
      </c>
      <c r="K2700">
        <v>12</v>
      </c>
      <c r="L2700" t="e">
        <v>#N/A</v>
      </c>
      <c r="M2700" t="e">
        <v>#N/A</v>
      </c>
      <c r="N2700">
        <v>12</v>
      </c>
      <c r="O2700">
        <v>12</v>
      </c>
      <c r="P2700">
        <v>1.1000000000000001</v>
      </c>
      <c r="Q2700" s="4">
        <v>11</v>
      </c>
    </row>
    <row r="2701" spans="1:17" x14ac:dyDescent="0.25">
      <c r="A2701">
        <v>926</v>
      </c>
      <c r="B2701" t="s">
        <v>103</v>
      </c>
      <c r="C2701">
        <v>144884</v>
      </c>
      <c r="D2701" t="s">
        <v>3556</v>
      </c>
      <c r="E2701" s="3" t="s">
        <v>4700</v>
      </c>
      <c r="F2701">
        <v>42948</v>
      </c>
      <c r="G2701" t="e">
        <v>#N/A</v>
      </c>
      <c r="H2701" t="s">
        <v>1244</v>
      </c>
      <c r="I2701">
        <v>144884</v>
      </c>
      <c r="J2701">
        <v>16</v>
      </c>
      <c r="K2701">
        <v>16</v>
      </c>
      <c r="L2701" t="e">
        <v>#N/A</v>
      </c>
      <c r="M2701" t="e">
        <v>#N/A</v>
      </c>
      <c r="N2701">
        <v>16</v>
      </c>
      <c r="O2701">
        <v>16</v>
      </c>
      <c r="P2701">
        <v>1</v>
      </c>
      <c r="Q2701" s="4">
        <v>11</v>
      </c>
    </row>
    <row r="2702" spans="1:17" x14ac:dyDescent="0.25">
      <c r="A2702">
        <v>380</v>
      </c>
      <c r="B2702" t="s">
        <v>35</v>
      </c>
      <c r="C2702">
        <v>144891</v>
      </c>
      <c r="D2702" t="s">
        <v>5144</v>
      </c>
      <c r="E2702" s="3" t="s">
        <v>4783</v>
      </c>
      <c r="F2702">
        <v>42979</v>
      </c>
      <c r="G2702" t="e">
        <v>#N/A</v>
      </c>
      <c r="H2702" t="s">
        <v>312</v>
      </c>
      <c r="I2702">
        <v>144891</v>
      </c>
      <c r="J2702">
        <v>102</v>
      </c>
      <c r="K2702">
        <v>102</v>
      </c>
      <c r="L2702" t="e">
        <v>#N/A</v>
      </c>
      <c r="M2702" t="e">
        <v>#N/A</v>
      </c>
      <c r="N2702">
        <v>102</v>
      </c>
      <c r="O2702">
        <v>102</v>
      </c>
      <c r="P2702">
        <v>0</v>
      </c>
      <c r="Q2702" s="4">
        <v>10</v>
      </c>
    </row>
    <row r="2703" spans="1:17" x14ac:dyDescent="0.25">
      <c r="A2703">
        <v>305</v>
      </c>
      <c r="B2703" t="s">
        <v>39</v>
      </c>
      <c r="C2703">
        <v>144893</v>
      </c>
      <c r="D2703" t="s">
        <v>5145</v>
      </c>
      <c r="E2703" s="3" t="s">
        <v>4783</v>
      </c>
      <c r="F2703">
        <v>42979</v>
      </c>
      <c r="G2703" t="e">
        <v>#N/A</v>
      </c>
      <c r="H2703" t="s">
        <v>687</v>
      </c>
      <c r="I2703">
        <v>144893</v>
      </c>
      <c r="J2703">
        <v>283</v>
      </c>
      <c r="K2703">
        <v>290</v>
      </c>
      <c r="L2703" t="e">
        <v>#N/A</v>
      </c>
      <c r="M2703" t="e">
        <v>#N/A</v>
      </c>
      <c r="N2703">
        <v>283</v>
      </c>
      <c r="O2703">
        <v>290</v>
      </c>
      <c r="P2703">
        <v>0</v>
      </c>
      <c r="Q2703" s="4">
        <v>10</v>
      </c>
    </row>
    <row r="2704" spans="1:17" x14ac:dyDescent="0.25">
      <c r="A2704">
        <v>881</v>
      </c>
      <c r="B2704" t="s">
        <v>63</v>
      </c>
      <c r="C2704">
        <v>144897</v>
      </c>
      <c r="D2704" t="s">
        <v>5146</v>
      </c>
      <c r="E2704" s="3" t="s">
        <v>4783</v>
      </c>
      <c r="F2704">
        <v>42979</v>
      </c>
      <c r="G2704" t="e">
        <v>#N/A</v>
      </c>
      <c r="H2704" t="s">
        <v>884</v>
      </c>
      <c r="I2704">
        <v>144897</v>
      </c>
      <c r="J2704">
        <v>150</v>
      </c>
      <c r="K2704">
        <v>165</v>
      </c>
      <c r="L2704" t="e">
        <v>#N/A</v>
      </c>
      <c r="M2704" t="e">
        <v>#N/A</v>
      </c>
      <c r="N2704">
        <v>150</v>
      </c>
      <c r="O2704">
        <v>165</v>
      </c>
      <c r="P2704">
        <v>0</v>
      </c>
      <c r="Q2704" s="4">
        <v>10</v>
      </c>
    </row>
    <row r="2705" spans="1:17" x14ac:dyDescent="0.25">
      <c r="A2705">
        <v>919</v>
      </c>
      <c r="B2705" t="s">
        <v>76</v>
      </c>
      <c r="C2705">
        <v>144905</v>
      </c>
      <c r="D2705" t="s">
        <v>3525</v>
      </c>
      <c r="E2705" s="3" t="s">
        <v>4777</v>
      </c>
      <c r="F2705">
        <v>42979</v>
      </c>
      <c r="G2705" t="e">
        <v>#N/A</v>
      </c>
      <c r="H2705" t="s">
        <v>1957</v>
      </c>
      <c r="I2705">
        <v>144905</v>
      </c>
      <c r="J2705" t="e">
        <v>#N/A</v>
      </c>
      <c r="K2705">
        <v>12</v>
      </c>
      <c r="L2705" t="e">
        <v>#N/A</v>
      </c>
      <c r="M2705" t="e">
        <v>#N/A</v>
      </c>
      <c r="N2705">
        <v>0</v>
      </c>
      <c r="O2705">
        <v>12</v>
      </c>
      <c r="P2705">
        <v>1.05</v>
      </c>
      <c r="Q2705" s="4">
        <v>11</v>
      </c>
    </row>
    <row r="2706" spans="1:17" x14ac:dyDescent="0.25">
      <c r="A2706">
        <v>802</v>
      </c>
      <c r="B2706" t="s">
        <v>107</v>
      </c>
      <c r="C2706">
        <v>144917</v>
      </c>
      <c r="D2706" t="s">
        <v>4184</v>
      </c>
      <c r="E2706" s="3" t="s">
        <v>4777</v>
      </c>
      <c r="F2706">
        <v>43009</v>
      </c>
      <c r="G2706" t="e">
        <v>#N/A</v>
      </c>
      <c r="H2706" t="s">
        <v>1011</v>
      </c>
      <c r="I2706">
        <v>144917</v>
      </c>
      <c r="J2706">
        <v>10</v>
      </c>
      <c r="K2706">
        <v>10</v>
      </c>
      <c r="L2706" t="e">
        <v>#N/A</v>
      </c>
      <c r="M2706" t="e">
        <v>#N/A</v>
      </c>
      <c r="N2706">
        <v>10</v>
      </c>
      <c r="O2706">
        <v>10</v>
      </c>
      <c r="P2706">
        <v>1.02</v>
      </c>
      <c r="Q2706" s="4">
        <v>11</v>
      </c>
    </row>
    <row r="2707" spans="1:17" x14ac:dyDescent="0.25">
      <c r="A2707">
        <v>802</v>
      </c>
      <c r="B2707" t="s">
        <v>107</v>
      </c>
      <c r="C2707">
        <v>144926</v>
      </c>
      <c r="D2707" t="s">
        <v>4334</v>
      </c>
      <c r="E2707" s="3" t="s">
        <v>4777</v>
      </c>
      <c r="F2707">
        <v>43009</v>
      </c>
      <c r="G2707" t="e">
        <v>#N/A</v>
      </c>
      <c r="H2707" t="s">
        <v>934</v>
      </c>
      <c r="I2707">
        <v>144926</v>
      </c>
      <c r="J2707">
        <v>10</v>
      </c>
      <c r="K2707">
        <v>10</v>
      </c>
      <c r="L2707" t="e">
        <v>#N/A</v>
      </c>
      <c r="M2707" t="e">
        <v>#N/A</v>
      </c>
      <c r="N2707">
        <v>10</v>
      </c>
      <c r="O2707">
        <v>10</v>
      </c>
      <c r="P2707">
        <v>1.02</v>
      </c>
      <c r="Q2707" s="4">
        <v>11</v>
      </c>
    </row>
    <row r="2708" spans="1:17" x14ac:dyDescent="0.25">
      <c r="A2708">
        <v>394</v>
      </c>
      <c r="B2708" t="s">
        <v>144</v>
      </c>
      <c r="C2708">
        <v>144937</v>
      </c>
      <c r="D2708" t="s">
        <v>3742</v>
      </c>
      <c r="E2708" s="3" t="s">
        <v>4777</v>
      </c>
      <c r="F2708">
        <v>42979</v>
      </c>
      <c r="G2708" t="e">
        <v>#N/A</v>
      </c>
      <c r="H2708" t="s">
        <v>1725</v>
      </c>
      <c r="I2708">
        <v>144937</v>
      </c>
      <c r="J2708">
        <v>27</v>
      </c>
      <c r="K2708">
        <v>27</v>
      </c>
      <c r="L2708" t="e">
        <v>#N/A</v>
      </c>
      <c r="M2708" t="e">
        <v>#N/A</v>
      </c>
      <c r="N2708">
        <v>27</v>
      </c>
      <c r="O2708">
        <v>27</v>
      </c>
      <c r="P2708">
        <v>1</v>
      </c>
      <c r="Q2708" s="4">
        <v>11</v>
      </c>
    </row>
    <row r="2709" spans="1:17" x14ac:dyDescent="0.25">
      <c r="A2709">
        <v>936</v>
      </c>
      <c r="B2709" t="s">
        <v>145</v>
      </c>
      <c r="C2709">
        <v>144939</v>
      </c>
      <c r="D2709" t="s">
        <v>3629</v>
      </c>
      <c r="E2709" s="3" t="s">
        <v>4777</v>
      </c>
      <c r="F2709">
        <v>43132</v>
      </c>
      <c r="G2709" t="e">
        <v>#N/A</v>
      </c>
      <c r="H2709" t="s">
        <v>1409</v>
      </c>
      <c r="I2709">
        <v>144939</v>
      </c>
      <c r="J2709">
        <v>9</v>
      </c>
      <c r="K2709">
        <v>9</v>
      </c>
      <c r="L2709" t="e">
        <v>#N/A</v>
      </c>
      <c r="M2709" t="e">
        <v>#N/A</v>
      </c>
      <c r="N2709">
        <v>9</v>
      </c>
      <c r="O2709">
        <v>9</v>
      </c>
      <c r="P2709">
        <v>1.06</v>
      </c>
      <c r="Q2709" s="4">
        <v>11</v>
      </c>
    </row>
    <row r="2710" spans="1:17" x14ac:dyDescent="0.25">
      <c r="A2710">
        <v>381</v>
      </c>
      <c r="B2710" t="s">
        <v>42</v>
      </c>
      <c r="C2710">
        <v>144946</v>
      </c>
      <c r="D2710" t="s">
        <v>4537</v>
      </c>
      <c r="E2710" s="3" t="s">
        <v>4700</v>
      </c>
      <c r="F2710">
        <v>43374</v>
      </c>
      <c r="G2710" t="e">
        <v>#N/A</v>
      </c>
      <c r="H2710" t="s">
        <v>1671</v>
      </c>
      <c r="I2710">
        <v>144946</v>
      </c>
      <c r="J2710">
        <v>10</v>
      </c>
      <c r="K2710">
        <v>10</v>
      </c>
      <c r="L2710" t="e">
        <v>#N/A</v>
      </c>
      <c r="M2710" t="e">
        <v>#N/A</v>
      </c>
      <c r="N2710">
        <v>10</v>
      </c>
      <c r="O2710">
        <v>10</v>
      </c>
      <c r="P2710">
        <v>1</v>
      </c>
      <c r="Q2710" s="4">
        <v>11</v>
      </c>
    </row>
    <row r="2711" spans="1:17" x14ac:dyDescent="0.25">
      <c r="A2711">
        <v>881</v>
      </c>
      <c r="B2711" t="s">
        <v>63</v>
      </c>
      <c r="C2711">
        <v>144956</v>
      </c>
      <c r="D2711" t="s">
        <v>5147</v>
      </c>
      <c r="E2711" s="3" t="s">
        <v>4820</v>
      </c>
      <c r="F2711">
        <v>43191</v>
      </c>
      <c r="G2711" t="e">
        <v>#N/A</v>
      </c>
      <c r="H2711" t="s">
        <v>1344</v>
      </c>
      <c r="I2711">
        <v>144956</v>
      </c>
      <c r="J2711">
        <v>90</v>
      </c>
      <c r="K2711">
        <v>110</v>
      </c>
      <c r="L2711" t="e">
        <v>#N/A</v>
      </c>
      <c r="M2711" t="e">
        <v>#N/A</v>
      </c>
      <c r="N2711">
        <v>90</v>
      </c>
      <c r="O2711">
        <v>110</v>
      </c>
      <c r="P2711">
        <v>0</v>
      </c>
      <c r="Q2711" s="4">
        <v>10</v>
      </c>
    </row>
    <row r="2712" spans="1:17" x14ac:dyDescent="0.25">
      <c r="A2712">
        <v>936</v>
      </c>
      <c r="B2712" t="s">
        <v>145</v>
      </c>
      <c r="C2712">
        <v>144994</v>
      </c>
      <c r="D2712" t="s">
        <v>3456</v>
      </c>
      <c r="E2712" s="3" t="s">
        <v>4700</v>
      </c>
      <c r="F2712">
        <v>43132</v>
      </c>
      <c r="G2712" t="e">
        <v>#N/A</v>
      </c>
      <c r="H2712" t="s">
        <v>1399</v>
      </c>
      <c r="I2712">
        <v>144994</v>
      </c>
      <c r="J2712">
        <v>24</v>
      </c>
      <c r="K2712">
        <v>29</v>
      </c>
      <c r="L2712" t="e">
        <v>#N/A</v>
      </c>
      <c r="M2712" t="e">
        <v>#N/A</v>
      </c>
      <c r="N2712">
        <v>24</v>
      </c>
      <c r="O2712">
        <v>29</v>
      </c>
      <c r="P2712">
        <v>1.06</v>
      </c>
      <c r="Q2712" s="4">
        <v>11</v>
      </c>
    </row>
    <row r="2713" spans="1:17" x14ac:dyDescent="0.25">
      <c r="A2713">
        <v>303</v>
      </c>
      <c r="B2713" t="s">
        <v>28</v>
      </c>
      <c r="C2713">
        <v>145011</v>
      </c>
      <c r="D2713" t="s">
        <v>3925</v>
      </c>
      <c r="E2713" s="3" t="s">
        <v>4700</v>
      </c>
      <c r="F2713">
        <v>42917</v>
      </c>
      <c r="G2713" t="e">
        <v>#N/A</v>
      </c>
      <c r="H2713" t="s">
        <v>1417</v>
      </c>
      <c r="I2713">
        <v>145011</v>
      </c>
      <c r="J2713">
        <v>8</v>
      </c>
      <c r="K2713">
        <v>12</v>
      </c>
      <c r="L2713" t="e">
        <v>#N/A</v>
      </c>
      <c r="M2713" t="e">
        <v>#N/A</v>
      </c>
      <c r="N2713">
        <v>8</v>
      </c>
      <c r="O2713">
        <v>12</v>
      </c>
      <c r="P2713">
        <v>1.08</v>
      </c>
      <c r="Q2713" s="4">
        <v>11</v>
      </c>
    </row>
    <row r="2714" spans="1:17" x14ac:dyDescent="0.25">
      <c r="A2714">
        <v>886</v>
      </c>
      <c r="B2714" t="s">
        <v>82</v>
      </c>
      <c r="C2714">
        <v>145012</v>
      </c>
      <c r="D2714" t="s">
        <v>4129</v>
      </c>
      <c r="E2714" s="3" t="s">
        <v>4700</v>
      </c>
      <c r="F2714">
        <v>42736</v>
      </c>
      <c r="G2714" t="e">
        <v>#N/A</v>
      </c>
      <c r="H2714" t="s">
        <v>1021</v>
      </c>
      <c r="I2714">
        <v>145012</v>
      </c>
      <c r="J2714">
        <v>4</v>
      </c>
      <c r="K2714">
        <v>4</v>
      </c>
      <c r="L2714" t="e">
        <v>#N/A</v>
      </c>
      <c r="M2714" t="e">
        <v>#N/A</v>
      </c>
      <c r="N2714">
        <v>4</v>
      </c>
      <c r="O2714">
        <v>4</v>
      </c>
      <c r="P2714">
        <v>1</v>
      </c>
      <c r="Q2714" s="4">
        <v>11</v>
      </c>
    </row>
    <row r="2715" spans="1:17" x14ac:dyDescent="0.25">
      <c r="A2715">
        <v>212</v>
      </c>
      <c r="B2715" t="s">
        <v>157</v>
      </c>
      <c r="C2715">
        <v>145030</v>
      </c>
      <c r="D2715" t="s">
        <v>3670</v>
      </c>
      <c r="E2715" s="3" t="s">
        <v>4777</v>
      </c>
      <c r="F2715">
        <v>42948</v>
      </c>
      <c r="G2715" t="e">
        <v>#N/A</v>
      </c>
      <c r="H2715" t="s">
        <v>1462</v>
      </c>
      <c r="I2715">
        <v>145030</v>
      </c>
      <c r="J2715">
        <v>24</v>
      </c>
      <c r="K2715">
        <v>24</v>
      </c>
      <c r="L2715" t="e">
        <v>#N/A</v>
      </c>
      <c r="M2715" t="e">
        <v>#N/A</v>
      </c>
      <c r="N2715">
        <v>24</v>
      </c>
      <c r="O2715">
        <v>24</v>
      </c>
      <c r="P2715">
        <v>1.18</v>
      </c>
      <c r="Q2715" s="4">
        <v>11</v>
      </c>
    </row>
    <row r="2716" spans="1:17" x14ac:dyDescent="0.25">
      <c r="A2716">
        <v>356</v>
      </c>
      <c r="B2716" t="s">
        <v>140</v>
      </c>
      <c r="C2716">
        <v>145054</v>
      </c>
      <c r="D2716" t="s">
        <v>3859</v>
      </c>
      <c r="E2716" s="3" t="s">
        <v>4700</v>
      </c>
      <c r="F2716">
        <v>42979</v>
      </c>
      <c r="G2716" t="e">
        <v>#N/A</v>
      </c>
      <c r="H2716" t="s">
        <v>368</v>
      </c>
      <c r="I2716">
        <v>145054</v>
      </c>
      <c r="J2716">
        <v>6</v>
      </c>
      <c r="K2716">
        <v>6</v>
      </c>
      <c r="L2716" t="e">
        <v>#N/A</v>
      </c>
      <c r="M2716" t="e">
        <v>#N/A</v>
      </c>
      <c r="N2716">
        <v>6</v>
      </c>
      <c r="O2716">
        <v>6</v>
      </c>
      <c r="P2716">
        <v>1.01</v>
      </c>
      <c r="Q2716" s="4">
        <v>11</v>
      </c>
    </row>
    <row r="2717" spans="1:17" x14ac:dyDescent="0.25">
      <c r="A2717">
        <v>803</v>
      </c>
      <c r="B2717" t="s">
        <v>133</v>
      </c>
      <c r="C2717">
        <v>145058</v>
      </c>
      <c r="D2717" t="s">
        <v>5148</v>
      </c>
      <c r="E2717" s="3" t="s">
        <v>4824</v>
      </c>
      <c r="F2717">
        <v>42979</v>
      </c>
      <c r="G2717" t="e">
        <v>#N/A</v>
      </c>
      <c r="H2717" t="s">
        <v>1310</v>
      </c>
      <c r="I2717">
        <v>145058</v>
      </c>
      <c r="J2717">
        <v>110</v>
      </c>
      <c r="K2717">
        <v>135</v>
      </c>
      <c r="L2717" t="e">
        <v>#N/A</v>
      </c>
      <c r="M2717" t="e">
        <v>#N/A</v>
      </c>
      <c r="N2717">
        <v>110</v>
      </c>
      <c r="O2717">
        <v>135</v>
      </c>
      <c r="P2717">
        <v>0</v>
      </c>
      <c r="Q2717" s="4">
        <v>10</v>
      </c>
    </row>
    <row r="2718" spans="1:17" x14ac:dyDescent="0.25">
      <c r="A2718">
        <v>855</v>
      </c>
      <c r="B2718" t="s">
        <v>91</v>
      </c>
      <c r="C2718">
        <v>145083</v>
      </c>
      <c r="D2718" t="s">
        <v>3431</v>
      </c>
      <c r="E2718" s="3" t="s">
        <v>4700</v>
      </c>
      <c r="F2718">
        <v>43009</v>
      </c>
      <c r="G2718" t="e">
        <v>#N/A</v>
      </c>
      <c r="H2718" t="s">
        <v>1318</v>
      </c>
      <c r="I2718">
        <v>145083</v>
      </c>
      <c r="J2718">
        <v>30</v>
      </c>
      <c r="K2718">
        <v>30</v>
      </c>
      <c r="L2718" t="e">
        <v>#N/A</v>
      </c>
      <c r="M2718" t="e">
        <v>#N/A</v>
      </c>
      <c r="N2718">
        <v>30</v>
      </c>
      <c r="O2718">
        <v>30</v>
      </c>
      <c r="P2718">
        <v>1</v>
      </c>
      <c r="Q2718" s="4">
        <v>11</v>
      </c>
    </row>
    <row r="2719" spans="1:17" x14ac:dyDescent="0.25">
      <c r="A2719">
        <v>815</v>
      </c>
      <c r="B2719" t="s">
        <v>109</v>
      </c>
      <c r="C2719">
        <v>145090</v>
      </c>
      <c r="D2719" t="s">
        <v>6017</v>
      </c>
      <c r="E2719" s="3" t="s">
        <v>4777</v>
      </c>
      <c r="F2719">
        <v>43070</v>
      </c>
      <c r="G2719" t="e">
        <v>#N/A</v>
      </c>
      <c r="H2719" t="s">
        <v>6018</v>
      </c>
      <c r="I2719">
        <v>145090</v>
      </c>
      <c r="J2719">
        <v>1</v>
      </c>
      <c r="K2719">
        <v>2</v>
      </c>
      <c r="L2719" t="e">
        <v>#N/A</v>
      </c>
      <c r="M2719" t="e">
        <v>#N/A</v>
      </c>
      <c r="N2719">
        <v>1</v>
      </c>
      <c r="O2719">
        <v>2</v>
      </c>
      <c r="P2719">
        <v>1</v>
      </c>
      <c r="Q2719" s="4">
        <v>11</v>
      </c>
    </row>
    <row r="2720" spans="1:17" x14ac:dyDescent="0.25">
      <c r="A2720">
        <v>935</v>
      </c>
      <c r="B2720" t="s">
        <v>143</v>
      </c>
      <c r="C2720">
        <v>145101</v>
      </c>
      <c r="D2720" t="s">
        <v>5149</v>
      </c>
      <c r="E2720" s="3" t="s">
        <v>4856</v>
      </c>
      <c r="F2720">
        <v>43040</v>
      </c>
      <c r="G2720" t="e">
        <v>#N/A</v>
      </c>
      <c r="H2720" t="s">
        <v>651</v>
      </c>
      <c r="I2720">
        <v>145101</v>
      </c>
      <c r="J2720">
        <v>12</v>
      </c>
      <c r="K2720">
        <v>12</v>
      </c>
      <c r="L2720" t="e">
        <v>#N/A</v>
      </c>
      <c r="M2720" t="e">
        <v>#N/A</v>
      </c>
      <c r="N2720">
        <v>12</v>
      </c>
      <c r="O2720">
        <v>12</v>
      </c>
      <c r="P2720">
        <v>0</v>
      </c>
      <c r="Q2720" s="4">
        <v>10</v>
      </c>
    </row>
    <row r="2721" spans="1:17" x14ac:dyDescent="0.25">
      <c r="A2721">
        <v>881</v>
      </c>
      <c r="B2721" t="s">
        <v>63</v>
      </c>
      <c r="C2721">
        <v>145110</v>
      </c>
      <c r="D2721" t="s">
        <v>3501</v>
      </c>
      <c r="E2721" s="3" t="s">
        <v>4700</v>
      </c>
      <c r="F2721">
        <v>43009</v>
      </c>
      <c r="G2721" t="e">
        <v>#N/A</v>
      </c>
      <c r="H2721" t="s">
        <v>686</v>
      </c>
      <c r="I2721">
        <v>145110</v>
      </c>
      <c r="J2721">
        <v>24</v>
      </c>
      <c r="K2721">
        <v>24</v>
      </c>
      <c r="L2721" t="e">
        <v>#N/A</v>
      </c>
      <c r="M2721" t="e">
        <v>#N/A</v>
      </c>
      <c r="N2721">
        <v>24</v>
      </c>
      <c r="O2721">
        <v>24</v>
      </c>
      <c r="P2721">
        <v>1</v>
      </c>
      <c r="Q2721" s="4">
        <v>11</v>
      </c>
    </row>
    <row r="2722" spans="1:17" x14ac:dyDescent="0.25">
      <c r="A2722">
        <v>316</v>
      </c>
      <c r="B2722" t="s">
        <v>102</v>
      </c>
      <c r="C2722">
        <v>145113</v>
      </c>
      <c r="D2722" t="s">
        <v>3643</v>
      </c>
      <c r="E2722" s="3" t="s">
        <v>4700</v>
      </c>
      <c r="F2722">
        <v>43221</v>
      </c>
      <c r="G2722" t="e">
        <v>#N/A</v>
      </c>
      <c r="H2722" t="s">
        <v>543</v>
      </c>
      <c r="I2722">
        <v>145113</v>
      </c>
      <c r="J2722">
        <v>20</v>
      </c>
      <c r="K2722">
        <v>20</v>
      </c>
      <c r="L2722" t="e">
        <v>#N/A</v>
      </c>
      <c r="M2722" t="e">
        <v>#N/A</v>
      </c>
      <c r="N2722">
        <v>20</v>
      </c>
      <c r="O2722">
        <v>20</v>
      </c>
      <c r="P2722">
        <v>1.1299999999999999</v>
      </c>
      <c r="Q2722" s="4">
        <v>11</v>
      </c>
    </row>
    <row r="2723" spans="1:17" x14ac:dyDescent="0.25">
      <c r="A2723">
        <v>886</v>
      </c>
      <c r="B2723" t="s">
        <v>82</v>
      </c>
      <c r="C2723">
        <v>145115</v>
      </c>
      <c r="D2723" t="s">
        <v>4112</v>
      </c>
      <c r="E2723" s="3" t="s">
        <v>4779</v>
      </c>
      <c r="F2723">
        <v>43346</v>
      </c>
      <c r="G2723" t="e">
        <v>#N/A</v>
      </c>
      <c r="H2723" t="s">
        <v>460</v>
      </c>
      <c r="I2723">
        <v>145115</v>
      </c>
      <c r="J2723">
        <v>8</v>
      </c>
      <c r="K2723">
        <v>8</v>
      </c>
      <c r="L2723" t="e">
        <v>#N/A</v>
      </c>
      <c r="M2723" t="e">
        <v>#N/A</v>
      </c>
      <c r="N2723">
        <v>8</v>
      </c>
      <c r="O2723">
        <v>8</v>
      </c>
      <c r="P2723">
        <v>1</v>
      </c>
      <c r="Q2723" s="4">
        <v>11</v>
      </c>
    </row>
    <row r="2724" spans="1:17" x14ac:dyDescent="0.25">
      <c r="A2724">
        <v>935</v>
      </c>
      <c r="B2724" t="s">
        <v>143</v>
      </c>
      <c r="C2724">
        <v>145118</v>
      </c>
      <c r="D2724" t="s">
        <v>3597</v>
      </c>
      <c r="E2724" s="3" t="s">
        <v>4700</v>
      </c>
      <c r="F2724">
        <v>42979</v>
      </c>
      <c r="G2724" t="e">
        <v>#N/A</v>
      </c>
      <c r="H2724" t="s">
        <v>1198</v>
      </c>
      <c r="I2724">
        <v>145118</v>
      </c>
      <c r="J2724">
        <v>12</v>
      </c>
      <c r="K2724">
        <v>12</v>
      </c>
      <c r="L2724" t="e">
        <v>#N/A</v>
      </c>
      <c r="M2724" t="e">
        <v>#N/A</v>
      </c>
      <c r="N2724">
        <v>12</v>
      </c>
      <c r="O2724">
        <v>12</v>
      </c>
      <c r="P2724">
        <v>1</v>
      </c>
      <c r="Q2724" s="4">
        <v>11</v>
      </c>
    </row>
    <row r="2725" spans="1:17" x14ac:dyDescent="0.25">
      <c r="A2725">
        <v>306</v>
      </c>
      <c r="B2725" t="s">
        <v>50</v>
      </c>
      <c r="C2725">
        <v>145131</v>
      </c>
      <c r="D2725" t="s">
        <v>3952</v>
      </c>
      <c r="E2725" s="3" t="s">
        <v>4700</v>
      </c>
      <c r="F2725">
        <v>42979</v>
      </c>
      <c r="G2725" t="e">
        <v>#N/A</v>
      </c>
      <c r="H2725" t="s">
        <v>426</v>
      </c>
      <c r="I2725">
        <v>145131</v>
      </c>
      <c r="J2725">
        <v>45</v>
      </c>
      <c r="K2725">
        <v>45</v>
      </c>
      <c r="L2725" t="e">
        <v>#N/A</v>
      </c>
      <c r="M2725" t="e">
        <v>#N/A</v>
      </c>
      <c r="N2725">
        <v>45</v>
      </c>
      <c r="O2725">
        <v>45</v>
      </c>
      <c r="P2725">
        <v>1.08</v>
      </c>
      <c r="Q2725" s="4">
        <v>11</v>
      </c>
    </row>
    <row r="2726" spans="1:17" x14ac:dyDescent="0.25">
      <c r="A2726">
        <v>803</v>
      </c>
      <c r="B2726" t="s">
        <v>133</v>
      </c>
      <c r="C2726">
        <v>145135</v>
      </c>
      <c r="D2726" t="s">
        <v>4358</v>
      </c>
      <c r="E2726" s="3" t="s">
        <v>4777</v>
      </c>
      <c r="F2726">
        <v>42979</v>
      </c>
      <c r="G2726" t="e">
        <v>#N/A</v>
      </c>
      <c r="H2726" t="s">
        <v>1819</v>
      </c>
      <c r="I2726">
        <v>145135</v>
      </c>
      <c r="J2726">
        <v>7</v>
      </c>
      <c r="K2726">
        <v>6</v>
      </c>
      <c r="L2726" t="e">
        <v>#N/A</v>
      </c>
      <c r="M2726" t="e">
        <v>#N/A</v>
      </c>
      <c r="N2726">
        <v>7</v>
      </c>
      <c r="O2726">
        <v>6</v>
      </c>
      <c r="P2726">
        <v>1.02</v>
      </c>
      <c r="Q2726" s="4">
        <v>11</v>
      </c>
    </row>
    <row r="2727" spans="1:17" x14ac:dyDescent="0.25">
      <c r="A2727">
        <v>806</v>
      </c>
      <c r="B2727" t="s">
        <v>99</v>
      </c>
      <c r="C2727">
        <v>145136</v>
      </c>
      <c r="D2727" t="s">
        <v>3702</v>
      </c>
      <c r="E2727" s="3" t="s">
        <v>4700</v>
      </c>
      <c r="F2727">
        <v>42979</v>
      </c>
      <c r="G2727" t="e">
        <v>#N/A</v>
      </c>
      <c r="H2727" t="s">
        <v>772</v>
      </c>
      <c r="I2727">
        <v>145136</v>
      </c>
      <c r="J2727">
        <v>32</v>
      </c>
      <c r="K2727">
        <v>35</v>
      </c>
      <c r="L2727" t="e">
        <v>#N/A</v>
      </c>
      <c r="M2727" t="e">
        <v>#N/A</v>
      </c>
      <c r="N2727">
        <v>32</v>
      </c>
      <c r="O2727">
        <v>35</v>
      </c>
      <c r="P2727">
        <v>1</v>
      </c>
      <c r="Q2727" s="4">
        <v>11</v>
      </c>
    </row>
    <row r="2728" spans="1:17" x14ac:dyDescent="0.25">
      <c r="A2728">
        <v>866</v>
      </c>
      <c r="B2728" t="s">
        <v>147</v>
      </c>
      <c r="C2728">
        <v>145139</v>
      </c>
      <c r="D2728" t="s">
        <v>4359</v>
      </c>
      <c r="E2728" s="3" t="s">
        <v>4777</v>
      </c>
      <c r="F2728">
        <v>42979</v>
      </c>
      <c r="G2728" t="e">
        <v>#N/A</v>
      </c>
      <c r="H2728" t="s">
        <v>879</v>
      </c>
      <c r="I2728">
        <v>145139</v>
      </c>
      <c r="J2728">
        <v>20</v>
      </c>
      <c r="K2728">
        <v>20</v>
      </c>
      <c r="L2728" t="e">
        <v>#N/A</v>
      </c>
      <c r="M2728" t="e">
        <v>#N/A</v>
      </c>
      <c r="N2728">
        <v>20</v>
      </c>
      <c r="O2728">
        <v>20</v>
      </c>
      <c r="P2728">
        <v>1.01</v>
      </c>
      <c r="Q2728" s="4">
        <v>11</v>
      </c>
    </row>
    <row r="2729" spans="1:17" x14ac:dyDescent="0.25">
      <c r="A2729">
        <v>892</v>
      </c>
      <c r="B2729" t="s">
        <v>111</v>
      </c>
      <c r="C2729">
        <v>145145</v>
      </c>
      <c r="D2729" t="s">
        <v>3451</v>
      </c>
      <c r="E2729" s="3" t="s">
        <v>4777</v>
      </c>
      <c r="F2729">
        <v>43009</v>
      </c>
      <c r="G2729" t="e">
        <v>#N/A</v>
      </c>
      <c r="H2729" t="s">
        <v>348</v>
      </c>
      <c r="I2729">
        <v>145145</v>
      </c>
      <c r="J2729">
        <v>5</v>
      </c>
      <c r="K2729">
        <v>5</v>
      </c>
      <c r="L2729" t="e">
        <v>#N/A</v>
      </c>
      <c r="M2729" t="e">
        <v>#N/A</v>
      </c>
      <c r="N2729">
        <v>5</v>
      </c>
      <c r="O2729">
        <v>5</v>
      </c>
      <c r="P2729">
        <v>1</v>
      </c>
      <c r="Q2729" s="4">
        <v>11</v>
      </c>
    </row>
    <row r="2730" spans="1:17" x14ac:dyDescent="0.25">
      <c r="A2730">
        <v>877</v>
      </c>
      <c r="B2730" t="s">
        <v>158</v>
      </c>
      <c r="C2730">
        <v>145157</v>
      </c>
      <c r="D2730" t="s">
        <v>3880</v>
      </c>
      <c r="E2730" s="3" t="s">
        <v>4777</v>
      </c>
      <c r="F2730">
        <v>42856</v>
      </c>
      <c r="G2730" t="e">
        <v>#N/A</v>
      </c>
      <c r="H2730" t="s">
        <v>1168</v>
      </c>
      <c r="I2730">
        <v>145157</v>
      </c>
      <c r="J2730">
        <v>20</v>
      </c>
      <c r="K2730">
        <v>20</v>
      </c>
      <c r="L2730" t="e">
        <v>#N/A</v>
      </c>
      <c r="M2730" t="e">
        <v>#N/A</v>
      </c>
      <c r="N2730">
        <v>20</v>
      </c>
      <c r="O2730">
        <v>20</v>
      </c>
      <c r="P2730">
        <v>1</v>
      </c>
      <c r="Q2730" s="4">
        <v>11</v>
      </c>
    </row>
    <row r="2731" spans="1:17" x14ac:dyDescent="0.25">
      <c r="A2731">
        <v>811</v>
      </c>
      <c r="B2731" t="s">
        <v>61</v>
      </c>
      <c r="C2731">
        <v>145177</v>
      </c>
      <c r="D2731" t="s">
        <v>4541</v>
      </c>
      <c r="E2731" s="3" t="s">
        <v>4700</v>
      </c>
      <c r="F2731">
        <v>43009</v>
      </c>
      <c r="G2731" t="e">
        <v>#N/A</v>
      </c>
      <c r="H2731" t="s">
        <v>1848</v>
      </c>
      <c r="I2731">
        <v>145177</v>
      </c>
      <c r="J2731" t="e">
        <v>#N/A</v>
      </c>
      <c r="K2731">
        <v>8</v>
      </c>
      <c r="L2731" t="e">
        <v>#N/A</v>
      </c>
      <c r="M2731" t="e">
        <v>#N/A</v>
      </c>
      <c r="N2731">
        <v>0</v>
      </c>
      <c r="O2731">
        <v>8</v>
      </c>
      <c r="P2731">
        <v>1</v>
      </c>
      <c r="Q2731" s="4">
        <v>11</v>
      </c>
    </row>
    <row r="2732" spans="1:17" x14ac:dyDescent="0.25">
      <c r="A2732">
        <v>383</v>
      </c>
      <c r="B2732" t="s">
        <v>89</v>
      </c>
      <c r="C2732">
        <v>145178</v>
      </c>
      <c r="D2732" t="s">
        <v>4575</v>
      </c>
      <c r="E2732" s="3" t="s">
        <v>4700</v>
      </c>
      <c r="F2732">
        <v>43040</v>
      </c>
      <c r="G2732" t="e">
        <v>#N/A</v>
      </c>
      <c r="H2732" t="s">
        <v>1585</v>
      </c>
      <c r="I2732">
        <v>145178</v>
      </c>
      <c r="J2732">
        <v>35</v>
      </c>
      <c r="K2732">
        <v>52</v>
      </c>
      <c r="L2732" t="e">
        <v>#N/A</v>
      </c>
      <c r="M2732" t="e">
        <v>#N/A</v>
      </c>
      <c r="N2732">
        <v>35</v>
      </c>
      <c r="O2732">
        <v>52</v>
      </c>
      <c r="P2732">
        <v>1</v>
      </c>
      <c r="Q2732" s="4">
        <v>11</v>
      </c>
    </row>
    <row r="2733" spans="1:17" x14ac:dyDescent="0.25">
      <c r="A2733">
        <v>865</v>
      </c>
      <c r="B2733" t="s">
        <v>166</v>
      </c>
      <c r="C2733">
        <v>145198</v>
      </c>
      <c r="D2733" t="s">
        <v>5150</v>
      </c>
      <c r="E2733" s="3" t="s">
        <v>4820</v>
      </c>
      <c r="F2733">
        <v>43040</v>
      </c>
      <c r="G2733" t="e">
        <v>#N/A</v>
      </c>
      <c r="H2733" t="s">
        <v>1604</v>
      </c>
      <c r="I2733">
        <v>145198</v>
      </c>
      <c r="J2733">
        <v>210</v>
      </c>
      <c r="K2733">
        <v>250</v>
      </c>
      <c r="L2733" t="e">
        <v>#N/A</v>
      </c>
      <c r="M2733" t="e">
        <v>#N/A</v>
      </c>
      <c r="N2733">
        <v>210</v>
      </c>
      <c r="O2733">
        <v>250</v>
      </c>
      <c r="P2733">
        <v>0</v>
      </c>
      <c r="Q2733" s="4">
        <v>10</v>
      </c>
    </row>
    <row r="2734" spans="1:17" x14ac:dyDescent="0.25">
      <c r="A2734">
        <v>937</v>
      </c>
      <c r="B2734" t="s">
        <v>159</v>
      </c>
      <c r="C2734">
        <v>145200</v>
      </c>
      <c r="D2734" t="s">
        <v>5151</v>
      </c>
      <c r="E2734" s="3" t="s">
        <v>4783</v>
      </c>
      <c r="F2734">
        <v>43070</v>
      </c>
      <c r="G2734" t="e">
        <v>#N/A</v>
      </c>
      <c r="H2734" t="s">
        <v>392</v>
      </c>
      <c r="I2734">
        <v>145200</v>
      </c>
      <c r="J2734">
        <v>214</v>
      </c>
      <c r="K2734">
        <v>209</v>
      </c>
      <c r="L2734" t="e">
        <v>#N/A</v>
      </c>
      <c r="M2734" t="e">
        <v>#N/A</v>
      </c>
      <c r="N2734">
        <v>214</v>
      </c>
      <c r="O2734">
        <v>209</v>
      </c>
      <c r="P2734">
        <v>0</v>
      </c>
      <c r="Q2734" s="4">
        <v>10</v>
      </c>
    </row>
    <row r="2735" spans="1:17" x14ac:dyDescent="0.25">
      <c r="A2735">
        <v>305</v>
      </c>
      <c r="B2735" t="s">
        <v>39</v>
      </c>
      <c r="C2735">
        <v>145204</v>
      </c>
      <c r="D2735" t="s">
        <v>3935</v>
      </c>
      <c r="E2735" s="3" t="s">
        <v>4777</v>
      </c>
      <c r="F2735">
        <v>43040</v>
      </c>
      <c r="G2735" t="e">
        <v>#N/A</v>
      </c>
      <c r="H2735" t="s">
        <v>474</v>
      </c>
      <c r="I2735">
        <v>145204</v>
      </c>
      <c r="J2735">
        <v>18</v>
      </c>
      <c r="K2735">
        <v>18</v>
      </c>
      <c r="L2735" t="e">
        <v>#N/A</v>
      </c>
      <c r="M2735" t="e">
        <v>#N/A</v>
      </c>
      <c r="N2735">
        <v>18</v>
      </c>
      <c r="O2735">
        <v>18</v>
      </c>
      <c r="P2735">
        <v>1.08</v>
      </c>
      <c r="Q2735" s="4">
        <v>11</v>
      </c>
    </row>
    <row r="2736" spans="1:17" x14ac:dyDescent="0.25">
      <c r="A2736">
        <v>936</v>
      </c>
      <c r="B2736" t="s">
        <v>145</v>
      </c>
      <c r="C2736">
        <v>145205</v>
      </c>
      <c r="D2736" t="s">
        <v>4208</v>
      </c>
      <c r="E2736" s="3" t="s">
        <v>4777</v>
      </c>
      <c r="F2736">
        <v>43040</v>
      </c>
      <c r="G2736" t="e">
        <v>#N/A</v>
      </c>
      <c r="H2736" t="s">
        <v>578</v>
      </c>
      <c r="I2736">
        <v>145205</v>
      </c>
      <c r="J2736">
        <v>23</v>
      </c>
      <c r="K2736">
        <v>24</v>
      </c>
      <c r="L2736" t="e">
        <v>#N/A</v>
      </c>
      <c r="M2736" t="e">
        <v>#N/A</v>
      </c>
      <c r="N2736">
        <v>23</v>
      </c>
      <c r="O2736">
        <v>24</v>
      </c>
      <c r="P2736">
        <v>1.06</v>
      </c>
      <c r="Q2736" s="4">
        <v>11</v>
      </c>
    </row>
    <row r="2737" spans="1:17" x14ac:dyDescent="0.25">
      <c r="A2737">
        <v>941</v>
      </c>
      <c r="B2737" t="s">
        <v>161</v>
      </c>
      <c r="C2737">
        <v>145206</v>
      </c>
      <c r="D2737" t="s">
        <v>3463</v>
      </c>
      <c r="E2737" s="3" t="s">
        <v>4777</v>
      </c>
      <c r="F2737">
        <v>43040</v>
      </c>
      <c r="G2737" t="e">
        <v>#N/A</v>
      </c>
      <c r="H2737" t="s">
        <v>589</v>
      </c>
      <c r="I2737">
        <v>145206</v>
      </c>
      <c r="J2737">
        <v>50</v>
      </c>
      <c r="K2737">
        <v>50</v>
      </c>
      <c r="L2737" t="e">
        <v>#N/A</v>
      </c>
      <c r="M2737" t="e">
        <v>#N/A</v>
      </c>
      <c r="N2737">
        <v>50</v>
      </c>
      <c r="O2737">
        <v>50</v>
      </c>
      <c r="P2737">
        <v>1</v>
      </c>
      <c r="Q2737" s="4">
        <v>11</v>
      </c>
    </row>
    <row r="2738" spans="1:17" x14ac:dyDescent="0.25">
      <c r="A2738">
        <v>203</v>
      </c>
      <c r="B2738" t="s">
        <v>66</v>
      </c>
      <c r="C2738">
        <v>145210</v>
      </c>
      <c r="D2738" t="s">
        <v>3985</v>
      </c>
      <c r="E2738" s="3" t="s">
        <v>4777</v>
      </c>
      <c r="F2738">
        <v>43040</v>
      </c>
      <c r="G2738" t="e">
        <v>#N/A</v>
      </c>
      <c r="H2738" t="s">
        <v>709</v>
      </c>
      <c r="I2738">
        <v>145210</v>
      </c>
      <c r="J2738">
        <v>35</v>
      </c>
      <c r="K2738">
        <v>35</v>
      </c>
      <c r="L2738" t="e">
        <v>#N/A</v>
      </c>
      <c r="M2738" t="e">
        <v>#N/A</v>
      </c>
      <c r="N2738">
        <v>35</v>
      </c>
      <c r="O2738">
        <v>35</v>
      </c>
      <c r="P2738">
        <v>1.18</v>
      </c>
      <c r="Q2738" s="4">
        <v>11</v>
      </c>
    </row>
    <row r="2739" spans="1:17" x14ac:dyDescent="0.25">
      <c r="A2739">
        <v>908</v>
      </c>
      <c r="B2739" t="s">
        <v>48</v>
      </c>
      <c r="C2739">
        <v>145211</v>
      </c>
      <c r="D2739" t="s">
        <v>4301</v>
      </c>
      <c r="E2739" s="3" t="s">
        <v>4777</v>
      </c>
      <c r="F2739">
        <v>43040</v>
      </c>
      <c r="G2739" t="e">
        <v>#N/A</v>
      </c>
      <c r="H2739" t="s">
        <v>763</v>
      </c>
      <c r="I2739">
        <v>145211</v>
      </c>
      <c r="J2739">
        <v>21</v>
      </c>
      <c r="K2739">
        <v>20</v>
      </c>
      <c r="L2739" t="e">
        <v>#N/A</v>
      </c>
      <c r="M2739" t="e">
        <v>#N/A</v>
      </c>
      <c r="N2739">
        <v>21</v>
      </c>
      <c r="O2739">
        <v>20</v>
      </c>
      <c r="P2739">
        <v>1</v>
      </c>
      <c r="Q2739" s="4">
        <v>11</v>
      </c>
    </row>
    <row r="2740" spans="1:17" x14ac:dyDescent="0.25">
      <c r="A2740">
        <v>937</v>
      </c>
      <c r="B2740" t="s">
        <v>159</v>
      </c>
      <c r="C2740">
        <v>145224</v>
      </c>
      <c r="D2740" t="s">
        <v>4706</v>
      </c>
      <c r="E2740" s="3" t="s">
        <v>4783</v>
      </c>
      <c r="F2740">
        <v>43070</v>
      </c>
      <c r="G2740" t="e">
        <v>#N/A</v>
      </c>
      <c r="H2740" t="s">
        <v>1799</v>
      </c>
      <c r="I2740">
        <v>145224</v>
      </c>
      <c r="J2740">
        <v>221</v>
      </c>
      <c r="K2740">
        <v>221</v>
      </c>
      <c r="L2740" t="e">
        <v>#N/A</v>
      </c>
      <c r="M2740" t="e">
        <v>#N/A</v>
      </c>
      <c r="N2740">
        <v>221</v>
      </c>
      <c r="O2740">
        <v>221</v>
      </c>
      <c r="P2740">
        <v>0</v>
      </c>
      <c r="Q2740" s="4">
        <v>10</v>
      </c>
    </row>
    <row r="2741" spans="1:17" x14ac:dyDescent="0.25">
      <c r="A2741">
        <v>308</v>
      </c>
      <c r="B2741" t="s">
        <v>62</v>
      </c>
      <c r="C2741">
        <v>145232</v>
      </c>
      <c r="D2741" t="s">
        <v>5152</v>
      </c>
      <c r="E2741" s="3" t="s">
        <v>4820</v>
      </c>
      <c r="F2741">
        <v>43040</v>
      </c>
      <c r="G2741" t="e">
        <v>#N/A</v>
      </c>
      <c r="H2741" t="s">
        <v>646</v>
      </c>
      <c r="I2741">
        <v>145232</v>
      </c>
      <c r="J2741">
        <v>80</v>
      </c>
      <c r="K2741">
        <v>80</v>
      </c>
      <c r="L2741" t="e">
        <v>#N/A</v>
      </c>
      <c r="M2741" t="e">
        <v>#N/A</v>
      </c>
      <c r="N2741">
        <v>80</v>
      </c>
      <c r="O2741">
        <v>80</v>
      </c>
      <c r="P2741">
        <v>0</v>
      </c>
      <c r="Q2741" s="4">
        <v>10</v>
      </c>
    </row>
    <row r="2742" spans="1:17" x14ac:dyDescent="0.25">
      <c r="A2742">
        <v>867</v>
      </c>
      <c r="B2742" t="s">
        <v>34</v>
      </c>
      <c r="C2742">
        <v>145244</v>
      </c>
      <c r="D2742" t="s">
        <v>4062</v>
      </c>
      <c r="E2742" s="3" t="s">
        <v>4777</v>
      </c>
      <c r="F2742">
        <v>43101</v>
      </c>
      <c r="G2742" t="e">
        <v>#N/A</v>
      </c>
      <c r="H2742" t="s">
        <v>602</v>
      </c>
      <c r="I2742">
        <v>145244</v>
      </c>
      <c r="J2742">
        <v>9</v>
      </c>
      <c r="K2742">
        <v>7</v>
      </c>
      <c r="L2742" t="e">
        <v>#N/A</v>
      </c>
      <c r="M2742" t="e">
        <v>#N/A</v>
      </c>
      <c r="N2742">
        <v>9</v>
      </c>
      <c r="O2742">
        <v>7</v>
      </c>
      <c r="P2742">
        <v>1.06</v>
      </c>
      <c r="Q2742" s="4">
        <v>11</v>
      </c>
    </row>
    <row r="2743" spans="1:17" x14ac:dyDescent="0.25">
      <c r="A2743">
        <v>895</v>
      </c>
      <c r="B2743" t="s">
        <v>46</v>
      </c>
      <c r="C2743">
        <v>145248</v>
      </c>
      <c r="D2743" t="s">
        <v>3773</v>
      </c>
      <c r="E2743" s="3" t="s">
        <v>4777</v>
      </c>
      <c r="F2743">
        <v>43070</v>
      </c>
      <c r="G2743" t="e">
        <v>#N/A</v>
      </c>
      <c r="H2743" t="s">
        <v>1219</v>
      </c>
      <c r="I2743">
        <v>145248</v>
      </c>
      <c r="J2743">
        <v>14</v>
      </c>
      <c r="K2743">
        <v>14</v>
      </c>
      <c r="L2743" t="e">
        <v>#N/A</v>
      </c>
      <c r="M2743" t="e">
        <v>#N/A</v>
      </c>
      <c r="N2743">
        <v>14</v>
      </c>
      <c r="O2743">
        <v>14</v>
      </c>
      <c r="P2743">
        <v>1</v>
      </c>
      <c r="Q2743" s="4">
        <v>11</v>
      </c>
    </row>
    <row r="2744" spans="1:17" x14ac:dyDescent="0.25">
      <c r="A2744">
        <v>830</v>
      </c>
      <c r="B2744" t="s">
        <v>54</v>
      </c>
      <c r="C2744">
        <v>145250</v>
      </c>
      <c r="D2744" t="s">
        <v>3397</v>
      </c>
      <c r="E2744" s="3" t="s">
        <v>4700</v>
      </c>
      <c r="F2744">
        <v>43132</v>
      </c>
      <c r="G2744" t="e">
        <v>#N/A</v>
      </c>
      <c r="H2744" t="s">
        <v>581</v>
      </c>
      <c r="I2744">
        <v>145250</v>
      </c>
      <c r="J2744">
        <v>6</v>
      </c>
      <c r="K2744">
        <v>6</v>
      </c>
      <c r="L2744" t="e">
        <v>#N/A</v>
      </c>
      <c r="M2744" t="e">
        <v>#N/A</v>
      </c>
      <c r="N2744">
        <v>6</v>
      </c>
      <c r="O2744">
        <v>6</v>
      </c>
      <c r="P2744">
        <v>1</v>
      </c>
      <c r="Q2744" s="4">
        <v>11</v>
      </c>
    </row>
    <row r="2745" spans="1:17" x14ac:dyDescent="0.25">
      <c r="A2745">
        <v>845</v>
      </c>
      <c r="B2745" t="s">
        <v>5</v>
      </c>
      <c r="C2745">
        <v>145254</v>
      </c>
      <c r="D2745" t="s">
        <v>5153</v>
      </c>
      <c r="E2745" s="3" t="s">
        <v>4783</v>
      </c>
      <c r="F2745">
        <v>43344</v>
      </c>
      <c r="G2745" t="e">
        <v>#N/A</v>
      </c>
      <c r="H2745" t="s">
        <v>764</v>
      </c>
      <c r="I2745">
        <v>145254</v>
      </c>
      <c r="J2745">
        <v>115</v>
      </c>
      <c r="K2745">
        <v>120</v>
      </c>
      <c r="L2745" t="e">
        <v>#N/A</v>
      </c>
      <c r="M2745" t="e">
        <v>#N/A</v>
      </c>
      <c r="N2745">
        <v>115</v>
      </c>
      <c r="O2745">
        <v>120</v>
      </c>
      <c r="P2745">
        <v>0</v>
      </c>
      <c r="Q2745" s="4">
        <v>10</v>
      </c>
    </row>
    <row r="2746" spans="1:17" x14ac:dyDescent="0.25">
      <c r="A2746">
        <v>802</v>
      </c>
      <c r="B2746" t="s">
        <v>107</v>
      </c>
      <c r="C2746">
        <v>145260</v>
      </c>
      <c r="D2746" t="s">
        <v>4332</v>
      </c>
      <c r="E2746" s="3" t="s">
        <v>4777</v>
      </c>
      <c r="F2746">
        <v>43191</v>
      </c>
      <c r="G2746" t="e">
        <v>#N/A</v>
      </c>
      <c r="H2746" t="s">
        <v>1867</v>
      </c>
      <c r="I2746">
        <v>145260</v>
      </c>
      <c r="J2746" t="e">
        <v>#N/A</v>
      </c>
      <c r="K2746">
        <v>5</v>
      </c>
      <c r="L2746" t="e">
        <v>#N/A</v>
      </c>
      <c r="M2746" t="e">
        <v>#N/A</v>
      </c>
      <c r="N2746">
        <v>0</v>
      </c>
      <c r="O2746">
        <v>5</v>
      </c>
      <c r="P2746">
        <v>1.02</v>
      </c>
      <c r="Q2746" s="4">
        <v>11</v>
      </c>
    </row>
    <row r="2747" spans="1:17" x14ac:dyDescent="0.25">
      <c r="A2747">
        <v>802</v>
      </c>
      <c r="B2747" t="s">
        <v>107</v>
      </c>
      <c r="C2747">
        <v>145262</v>
      </c>
      <c r="D2747" t="s">
        <v>4333</v>
      </c>
      <c r="E2747" s="3" t="s">
        <v>4777</v>
      </c>
      <c r="F2747">
        <v>43191</v>
      </c>
      <c r="G2747" t="e">
        <v>#N/A</v>
      </c>
      <c r="H2747" t="s">
        <v>1870</v>
      </c>
      <c r="I2747">
        <v>145262</v>
      </c>
      <c r="J2747" t="e">
        <v>#N/A</v>
      </c>
      <c r="K2747">
        <v>5</v>
      </c>
      <c r="L2747" t="e">
        <v>#N/A</v>
      </c>
      <c r="M2747" t="e">
        <v>#N/A</v>
      </c>
      <c r="N2747">
        <v>0</v>
      </c>
      <c r="O2747">
        <v>5</v>
      </c>
      <c r="P2747">
        <v>1.02</v>
      </c>
      <c r="Q2747" s="4">
        <v>11</v>
      </c>
    </row>
    <row r="2748" spans="1:17" x14ac:dyDescent="0.25">
      <c r="A2748">
        <v>874</v>
      </c>
      <c r="B2748" t="s">
        <v>115</v>
      </c>
      <c r="C2748">
        <v>145271</v>
      </c>
      <c r="D2748" t="s">
        <v>5154</v>
      </c>
      <c r="E2748" s="3" t="s">
        <v>4777</v>
      </c>
      <c r="F2748">
        <v>43191</v>
      </c>
      <c r="G2748" t="e">
        <v>#N/A</v>
      </c>
      <c r="H2748" t="s">
        <v>5480</v>
      </c>
      <c r="I2748">
        <v>145271</v>
      </c>
      <c r="J2748">
        <v>6</v>
      </c>
      <c r="K2748">
        <v>6</v>
      </c>
      <c r="L2748" t="e">
        <v>#N/A</v>
      </c>
      <c r="M2748" t="e">
        <v>#N/A</v>
      </c>
      <c r="N2748">
        <v>6</v>
      </c>
      <c r="O2748">
        <v>6</v>
      </c>
      <c r="P2748">
        <v>1.01</v>
      </c>
      <c r="Q2748" s="4">
        <v>11</v>
      </c>
    </row>
    <row r="2749" spans="1:17" x14ac:dyDescent="0.25">
      <c r="A2749">
        <v>860</v>
      </c>
      <c r="B2749" t="s">
        <v>139</v>
      </c>
      <c r="C2749">
        <v>145276</v>
      </c>
      <c r="D2749" t="s">
        <v>5155</v>
      </c>
      <c r="E2749" s="3" t="s">
        <v>4783</v>
      </c>
      <c r="F2749">
        <v>43191</v>
      </c>
      <c r="G2749" t="e">
        <v>#N/A</v>
      </c>
      <c r="H2749" t="s">
        <v>1271</v>
      </c>
      <c r="I2749">
        <v>145276</v>
      </c>
      <c r="J2749">
        <v>135</v>
      </c>
      <c r="K2749">
        <v>135</v>
      </c>
      <c r="L2749" t="e">
        <v>#N/A</v>
      </c>
      <c r="M2749" t="e">
        <v>#N/A</v>
      </c>
      <c r="N2749">
        <v>135</v>
      </c>
      <c r="O2749">
        <v>135</v>
      </c>
      <c r="P2749">
        <v>0</v>
      </c>
      <c r="Q2749" s="4">
        <v>10</v>
      </c>
    </row>
    <row r="2750" spans="1:17" x14ac:dyDescent="0.25">
      <c r="A2750">
        <v>380</v>
      </c>
      <c r="B2750" t="s">
        <v>35</v>
      </c>
      <c r="C2750">
        <v>145303</v>
      </c>
      <c r="D2750" t="s">
        <v>4529</v>
      </c>
      <c r="E2750" s="3" t="s">
        <v>4700</v>
      </c>
      <c r="F2750">
        <v>43070</v>
      </c>
      <c r="G2750" t="e">
        <v>#N/A</v>
      </c>
      <c r="H2750" t="s">
        <v>807</v>
      </c>
      <c r="I2750">
        <v>145303</v>
      </c>
      <c r="J2750">
        <v>16</v>
      </c>
      <c r="K2750">
        <v>16</v>
      </c>
      <c r="L2750" t="e">
        <v>#N/A</v>
      </c>
      <c r="M2750" t="e">
        <v>#N/A</v>
      </c>
      <c r="N2750">
        <v>16</v>
      </c>
      <c r="O2750">
        <v>16</v>
      </c>
      <c r="P2750">
        <v>1</v>
      </c>
      <c r="Q2750" s="4">
        <v>11</v>
      </c>
    </row>
    <row r="2751" spans="1:17" x14ac:dyDescent="0.25">
      <c r="A2751">
        <v>332</v>
      </c>
      <c r="B2751" t="s">
        <v>58</v>
      </c>
      <c r="C2751">
        <v>145305</v>
      </c>
      <c r="D2751" t="s">
        <v>3475</v>
      </c>
      <c r="E2751" s="3" t="s">
        <v>4700</v>
      </c>
      <c r="F2751">
        <v>43070</v>
      </c>
      <c r="G2751" t="e">
        <v>#N/A</v>
      </c>
      <c r="H2751" t="s">
        <v>1915</v>
      </c>
      <c r="I2751">
        <v>145305</v>
      </c>
      <c r="J2751" t="e">
        <v>#N/A</v>
      </c>
      <c r="K2751">
        <v>12</v>
      </c>
      <c r="L2751" t="e">
        <v>#N/A</v>
      </c>
      <c r="M2751" t="e">
        <v>#N/A</v>
      </c>
      <c r="N2751">
        <v>0</v>
      </c>
      <c r="O2751">
        <v>12</v>
      </c>
      <c r="P2751">
        <v>1</v>
      </c>
      <c r="Q2751" s="4">
        <v>11</v>
      </c>
    </row>
    <row r="2752" spans="1:17" x14ac:dyDescent="0.25">
      <c r="A2752">
        <v>350</v>
      </c>
      <c r="B2752" t="s">
        <v>32</v>
      </c>
      <c r="C2752">
        <v>145314</v>
      </c>
      <c r="D2752" t="s">
        <v>3750</v>
      </c>
      <c r="E2752" s="3" t="s">
        <v>4777</v>
      </c>
      <c r="F2752">
        <v>43221</v>
      </c>
      <c r="G2752" t="e">
        <v>#N/A</v>
      </c>
      <c r="H2752" t="s">
        <v>350</v>
      </c>
      <c r="I2752">
        <v>145314</v>
      </c>
      <c r="J2752">
        <v>18</v>
      </c>
      <c r="K2752">
        <v>18</v>
      </c>
      <c r="L2752" t="e">
        <v>#N/A</v>
      </c>
      <c r="M2752" t="e">
        <v>#N/A</v>
      </c>
      <c r="N2752">
        <v>18</v>
      </c>
      <c r="O2752">
        <v>18</v>
      </c>
      <c r="P2752">
        <v>1.01</v>
      </c>
      <c r="Q2752" s="4">
        <v>11</v>
      </c>
    </row>
    <row r="2753" spans="1:17" x14ac:dyDescent="0.25">
      <c r="A2753">
        <v>203</v>
      </c>
      <c r="B2753" t="s">
        <v>66</v>
      </c>
      <c r="C2753">
        <v>145315</v>
      </c>
      <c r="D2753" t="s">
        <v>3986</v>
      </c>
      <c r="E2753" s="3" t="s">
        <v>4700</v>
      </c>
      <c r="F2753">
        <v>43160</v>
      </c>
      <c r="G2753" t="e">
        <v>#N/A</v>
      </c>
      <c r="H2753" t="s">
        <v>1884</v>
      </c>
      <c r="I2753">
        <v>145315</v>
      </c>
      <c r="J2753">
        <v>16</v>
      </c>
      <c r="K2753">
        <v>24</v>
      </c>
      <c r="L2753" t="e">
        <v>#N/A</v>
      </c>
      <c r="M2753" t="e">
        <v>#N/A</v>
      </c>
      <c r="N2753">
        <v>16</v>
      </c>
      <c r="O2753">
        <v>24</v>
      </c>
      <c r="P2753">
        <v>1.18</v>
      </c>
      <c r="Q2753" s="4">
        <v>11</v>
      </c>
    </row>
    <row r="2754" spans="1:17" x14ac:dyDescent="0.25">
      <c r="A2754">
        <v>801</v>
      </c>
      <c r="B2754" t="s">
        <v>4282</v>
      </c>
      <c r="C2754">
        <v>145320</v>
      </c>
      <c r="D2754" t="s">
        <v>4285</v>
      </c>
      <c r="E2754" s="3" t="s">
        <v>4777</v>
      </c>
      <c r="F2754">
        <v>43282</v>
      </c>
      <c r="G2754" t="e">
        <v>#N/A</v>
      </c>
      <c r="H2754" t="s">
        <v>498</v>
      </c>
      <c r="I2754">
        <v>145320</v>
      </c>
      <c r="J2754">
        <v>28</v>
      </c>
      <c r="K2754">
        <v>32</v>
      </c>
      <c r="L2754" t="e">
        <v>#N/A</v>
      </c>
      <c r="M2754" t="e">
        <v>#N/A</v>
      </c>
      <c r="N2754">
        <v>28</v>
      </c>
      <c r="O2754">
        <v>32</v>
      </c>
      <c r="P2754">
        <v>1.02</v>
      </c>
      <c r="Q2754" s="4">
        <v>11</v>
      </c>
    </row>
    <row r="2755" spans="1:17" x14ac:dyDescent="0.25">
      <c r="A2755">
        <v>825</v>
      </c>
      <c r="B2755" t="s">
        <v>40</v>
      </c>
      <c r="C2755">
        <v>145322</v>
      </c>
      <c r="D2755" t="s">
        <v>4076</v>
      </c>
      <c r="E2755" s="3" t="s">
        <v>4777</v>
      </c>
      <c r="F2755">
        <v>43101</v>
      </c>
      <c r="G2755" t="e">
        <v>#N/A</v>
      </c>
      <c r="H2755" t="s">
        <v>1567</v>
      </c>
      <c r="I2755">
        <v>145322</v>
      </c>
      <c r="J2755">
        <v>6</v>
      </c>
      <c r="K2755">
        <v>6</v>
      </c>
      <c r="L2755" t="e">
        <v>#N/A</v>
      </c>
      <c r="M2755" t="e">
        <v>#N/A</v>
      </c>
      <c r="N2755">
        <v>6</v>
      </c>
      <c r="O2755">
        <v>6</v>
      </c>
      <c r="P2755">
        <v>1.05</v>
      </c>
      <c r="Q2755" s="4">
        <v>11</v>
      </c>
    </row>
    <row r="2756" spans="1:17" x14ac:dyDescent="0.25">
      <c r="A2756">
        <v>878</v>
      </c>
      <c r="B2756" t="s">
        <v>55</v>
      </c>
      <c r="C2756">
        <v>145334</v>
      </c>
      <c r="D2756" t="s">
        <v>4317</v>
      </c>
      <c r="E2756" s="3" t="s">
        <v>4777</v>
      </c>
      <c r="F2756">
        <v>43101</v>
      </c>
      <c r="G2756" t="e">
        <v>#N/A</v>
      </c>
      <c r="H2756" t="s">
        <v>1108</v>
      </c>
      <c r="I2756">
        <v>145334</v>
      </c>
      <c r="J2756">
        <v>8</v>
      </c>
      <c r="K2756">
        <v>8</v>
      </c>
      <c r="L2756" t="e">
        <v>#N/A</v>
      </c>
      <c r="M2756" t="e">
        <v>#N/A</v>
      </c>
      <c r="N2756">
        <v>8</v>
      </c>
      <c r="O2756">
        <v>8</v>
      </c>
      <c r="P2756">
        <v>1</v>
      </c>
      <c r="Q2756" s="4">
        <v>11</v>
      </c>
    </row>
    <row r="2757" spans="1:17" x14ac:dyDescent="0.25">
      <c r="A2757">
        <v>878</v>
      </c>
      <c r="B2757" t="s">
        <v>55</v>
      </c>
      <c r="C2757">
        <v>145336</v>
      </c>
      <c r="D2757" t="s">
        <v>6019</v>
      </c>
      <c r="E2757" s="3" t="s">
        <v>4777</v>
      </c>
      <c r="F2757">
        <v>43101</v>
      </c>
      <c r="G2757" t="e">
        <v>#N/A</v>
      </c>
      <c r="H2757" t="s">
        <v>6020</v>
      </c>
      <c r="I2757">
        <v>145336</v>
      </c>
      <c r="J2757">
        <v>2</v>
      </c>
      <c r="K2757">
        <v>2</v>
      </c>
      <c r="L2757" t="e">
        <v>#N/A</v>
      </c>
      <c r="M2757" t="e">
        <v>#N/A</v>
      </c>
      <c r="N2757">
        <v>2</v>
      </c>
      <c r="O2757">
        <v>2</v>
      </c>
      <c r="P2757">
        <v>1</v>
      </c>
      <c r="Q2757" s="4">
        <v>11</v>
      </c>
    </row>
    <row r="2758" spans="1:17" x14ac:dyDescent="0.25">
      <c r="A2758">
        <v>878</v>
      </c>
      <c r="B2758" t="s">
        <v>55</v>
      </c>
      <c r="C2758">
        <v>145337</v>
      </c>
      <c r="D2758" t="s">
        <v>6021</v>
      </c>
      <c r="E2758" s="3" t="s">
        <v>4777</v>
      </c>
      <c r="F2758">
        <v>43101</v>
      </c>
      <c r="G2758" t="e">
        <v>#N/A</v>
      </c>
      <c r="H2758" t="s">
        <v>6022</v>
      </c>
      <c r="I2758">
        <v>145337</v>
      </c>
      <c r="J2758">
        <v>1</v>
      </c>
      <c r="K2758">
        <v>4</v>
      </c>
      <c r="L2758" t="e">
        <v>#N/A</v>
      </c>
      <c r="M2758" t="e">
        <v>#N/A</v>
      </c>
      <c r="N2758">
        <v>1</v>
      </c>
      <c r="O2758">
        <v>4</v>
      </c>
      <c r="P2758">
        <v>1</v>
      </c>
      <c r="Q2758" s="4">
        <v>11</v>
      </c>
    </row>
    <row r="2759" spans="1:17" x14ac:dyDescent="0.25">
      <c r="A2759">
        <v>878</v>
      </c>
      <c r="B2759" t="s">
        <v>55</v>
      </c>
      <c r="C2759">
        <v>145343</v>
      </c>
      <c r="D2759" t="s">
        <v>4313</v>
      </c>
      <c r="E2759" s="3" t="s">
        <v>4777</v>
      </c>
      <c r="F2759">
        <v>43101</v>
      </c>
      <c r="G2759" t="e">
        <v>#N/A</v>
      </c>
      <c r="H2759" t="s">
        <v>1876</v>
      </c>
      <c r="I2759">
        <v>145343</v>
      </c>
      <c r="J2759">
        <v>10</v>
      </c>
      <c r="K2759">
        <v>10</v>
      </c>
      <c r="L2759" t="e">
        <v>#N/A</v>
      </c>
      <c r="M2759" t="e">
        <v>#N/A</v>
      </c>
      <c r="N2759">
        <v>10</v>
      </c>
      <c r="O2759">
        <v>10</v>
      </c>
      <c r="P2759">
        <v>1</v>
      </c>
      <c r="Q2759" s="4">
        <v>11</v>
      </c>
    </row>
    <row r="2760" spans="1:17" x14ac:dyDescent="0.25">
      <c r="A2760">
        <v>307</v>
      </c>
      <c r="B2760" t="s">
        <v>60</v>
      </c>
      <c r="C2760">
        <v>145348</v>
      </c>
      <c r="D2760" t="s">
        <v>6023</v>
      </c>
      <c r="E2760" s="3" t="s">
        <v>4777</v>
      </c>
      <c r="F2760">
        <v>43101</v>
      </c>
      <c r="G2760" t="e">
        <v>#N/A</v>
      </c>
      <c r="H2760" t="s">
        <v>6024</v>
      </c>
      <c r="I2760">
        <v>145348</v>
      </c>
      <c r="J2760">
        <v>4</v>
      </c>
      <c r="K2760">
        <v>1</v>
      </c>
      <c r="L2760">
        <v>0.83333333333333326</v>
      </c>
      <c r="M2760">
        <v>0</v>
      </c>
      <c r="N2760">
        <v>4</v>
      </c>
      <c r="O2760">
        <v>1</v>
      </c>
      <c r="P2760">
        <v>1.1399999999999999</v>
      </c>
      <c r="Q2760" s="4">
        <v>11</v>
      </c>
    </row>
    <row r="2761" spans="1:17" x14ac:dyDescent="0.25">
      <c r="A2761">
        <v>391</v>
      </c>
      <c r="B2761" t="s">
        <v>101</v>
      </c>
      <c r="C2761">
        <v>145361</v>
      </c>
      <c r="D2761" t="s">
        <v>5156</v>
      </c>
      <c r="E2761" s="3" t="s">
        <v>4856</v>
      </c>
      <c r="F2761">
        <v>43101</v>
      </c>
      <c r="G2761" t="e">
        <v>#N/A</v>
      </c>
      <c r="H2761" t="s">
        <v>1045</v>
      </c>
      <c r="I2761">
        <v>145361</v>
      </c>
      <c r="J2761">
        <v>79</v>
      </c>
      <c r="K2761">
        <v>79</v>
      </c>
      <c r="L2761" t="e">
        <v>#N/A</v>
      </c>
      <c r="M2761" t="e">
        <v>#N/A</v>
      </c>
      <c r="N2761">
        <v>79</v>
      </c>
      <c r="O2761">
        <v>79</v>
      </c>
      <c r="P2761">
        <v>0</v>
      </c>
      <c r="Q2761" s="4">
        <v>10</v>
      </c>
    </row>
    <row r="2762" spans="1:17" x14ac:dyDescent="0.25">
      <c r="A2762">
        <v>316</v>
      </c>
      <c r="B2762" t="s">
        <v>102</v>
      </c>
      <c r="C2762">
        <v>145364</v>
      </c>
      <c r="D2762" t="s">
        <v>3648</v>
      </c>
      <c r="E2762" s="3" t="s">
        <v>4777</v>
      </c>
      <c r="F2762">
        <v>43160</v>
      </c>
      <c r="G2762" t="e">
        <v>#N/A</v>
      </c>
      <c r="H2762" t="s">
        <v>1032</v>
      </c>
      <c r="I2762">
        <v>145364</v>
      </c>
      <c r="J2762">
        <v>14</v>
      </c>
      <c r="K2762">
        <v>14</v>
      </c>
      <c r="L2762" t="e">
        <v>#N/A</v>
      </c>
      <c r="M2762" t="e">
        <v>#N/A</v>
      </c>
      <c r="N2762">
        <v>14</v>
      </c>
      <c r="O2762">
        <v>14</v>
      </c>
      <c r="P2762">
        <v>1.1299999999999999</v>
      </c>
      <c r="Q2762" s="4">
        <v>11</v>
      </c>
    </row>
    <row r="2763" spans="1:17" x14ac:dyDescent="0.25">
      <c r="A2763">
        <v>316</v>
      </c>
      <c r="B2763" t="s">
        <v>102</v>
      </c>
      <c r="C2763">
        <v>145368</v>
      </c>
      <c r="D2763" t="s">
        <v>3645</v>
      </c>
      <c r="E2763" s="3" t="s">
        <v>4777</v>
      </c>
      <c r="F2763">
        <v>43191</v>
      </c>
      <c r="G2763" t="e">
        <v>#N/A</v>
      </c>
      <c r="H2763" t="s">
        <v>679</v>
      </c>
      <c r="I2763">
        <v>145368</v>
      </c>
      <c r="J2763">
        <v>21</v>
      </c>
      <c r="K2763">
        <v>21</v>
      </c>
      <c r="L2763" t="e">
        <v>#N/A</v>
      </c>
      <c r="M2763" t="e">
        <v>#N/A</v>
      </c>
      <c r="N2763">
        <v>21</v>
      </c>
      <c r="O2763">
        <v>21</v>
      </c>
      <c r="P2763">
        <v>1.1299999999999999</v>
      </c>
      <c r="Q2763" s="4">
        <v>11</v>
      </c>
    </row>
    <row r="2764" spans="1:17" x14ac:dyDescent="0.25">
      <c r="A2764">
        <v>373</v>
      </c>
      <c r="B2764" t="s">
        <v>128</v>
      </c>
      <c r="C2764">
        <v>145374</v>
      </c>
      <c r="D2764" t="s">
        <v>3757</v>
      </c>
      <c r="E2764" s="3" t="s">
        <v>4777</v>
      </c>
      <c r="F2764">
        <v>43132</v>
      </c>
      <c r="G2764" t="e">
        <v>#N/A</v>
      </c>
      <c r="H2764" t="s">
        <v>713</v>
      </c>
      <c r="I2764">
        <v>145374</v>
      </c>
      <c r="J2764">
        <v>12</v>
      </c>
      <c r="K2764">
        <v>12</v>
      </c>
      <c r="L2764" t="e">
        <v>#N/A</v>
      </c>
      <c r="M2764" t="e">
        <v>#N/A</v>
      </c>
      <c r="N2764">
        <v>12</v>
      </c>
      <c r="O2764">
        <v>12</v>
      </c>
      <c r="P2764">
        <v>1</v>
      </c>
      <c r="Q2764" s="4">
        <v>11</v>
      </c>
    </row>
    <row r="2765" spans="1:17" x14ac:dyDescent="0.25">
      <c r="A2765">
        <v>936</v>
      </c>
      <c r="B2765" t="s">
        <v>145</v>
      </c>
      <c r="C2765">
        <v>145384</v>
      </c>
      <c r="D2765" t="s">
        <v>5157</v>
      </c>
      <c r="E2765" s="3" t="s">
        <v>4783</v>
      </c>
      <c r="F2765">
        <v>43101</v>
      </c>
      <c r="G2765" t="e">
        <v>#N/A</v>
      </c>
      <c r="H2765" t="s">
        <v>1376</v>
      </c>
      <c r="I2765">
        <v>145384</v>
      </c>
      <c r="J2765">
        <v>154</v>
      </c>
      <c r="K2765">
        <v>158</v>
      </c>
      <c r="L2765" t="e">
        <v>#N/A</v>
      </c>
      <c r="M2765" t="e">
        <v>#N/A</v>
      </c>
      <c r="N2765">
        <v>154</v>
      </c>
      <c r="O2765">
        <v>158</v>
      </c>
      <c r="P2765">
        <v>0</v>
      </c>
      <c r="Q2765" s="4">
        <v>10</v>
      </c>
    </row>
    <row r="2766" spans="1:17" x14ac:dyDescent="0.25">
      <c r="A2766">
        <v>937</v>
      </c>
      <c r="B2766" t="s">
        <v>159</v>
      </c>
      <c r="C2766">
        <v>145393</v>
      </c>
      <c r="D2766" t="s">
        <v>4491</v>
      </c>
      <c r="E2766" s="3" t="s">
        <v>4777</v>
      </c>
      <c r="F2766">
        <v>43466</v>
      </c>
      <c r="G2766" t="e">
        <v>#N/A</v>
      </c>
      <c r="H2766" t="s">
        <v>1273</v>
      </c>
      <c r="I2766">
        <v>145393</v>
      </c>
      <c r="J2766">
        <v>10</v>
      </c>
      <c r="K2766">
        <v>10</v>
      </c>
      <c r="L2766" t="e">
        <v>#N/A</v>
      </c>
      <c r="M2766" t="e">
        <v>#N/A</v>
      </c>
      <c r="N2766">
        <v>10</v>
      </c>
      <c r="O2766">
        <v>10</v>
      </c>
      <c r="P2766">
        <v>1.01</v>
      </c>
      <c r="Q2766" s="4">
        <v>11</v>
      </c>
    </row>
    <row r="2767" spans="1:17" x14ac:dyDescent="0.25">
      <c r="A2767">
        <v>938</v>
      </c>
      <c r="B2767" t="s">
        <v>162</v>
      </c>
      <c r="C2767">
        <v>145394</v>
      </c>
      <c r="D2767" t="s">
        <v>5158</v>
      </c>
      <c r="E2767" s="3" t="s">
        <v>4783</v>
      </c>
      <c r="F2767">
        <v>43101</v>
      </c>
      <c r="G2767" t="e">
        <v>#N/A</v>
      </c>
      <c r="H2767" t="s">
        <v>365</v>
      </c>
      <c r="I2767">
        <v>145394</v>
      </c>
      <c r="J2767">
        <v>75</v>
      </c>
      <c r="K2767">
        <v>75</v>
      </c>
      <c r="L2767" t="e">
        <v>#N/A</v>
      </c>
      <c r="M2767" t="e">
        <v>#N/A</v>
      </c>
      <c r="N2767">
        <v>75</v>
      </c>
      <c r="O2767">
        <v>75</v>
      </c>
      <c r="P2767">
        <v>0</v>
      </c>
      <c r="Q2767" s="4">
        <v>10</v>
      </c>
    </row>
    <row r="2768" spans="1:17" x14ac:dyDescent="0.25">
      <c r="A2768">
        <v>801</v>
      </c>
      <c r="B2768" t="s">
        <v>4282</v>
      </c>
      <c r="C2768">
        <v>145398</v>
      </c>
      <c r="D2768" t="s">
        <v>4283</v>
      </c>
      <c r="E2768" s="3" t="s">
        <v>4700</v>
      </c>
      <c r="F2768">
        <v>43282</v>
      </c>
      <c r="G2768" t="e">
        <v>#N/A</v>
      </c>
      <c r="H2768" t="s">
        <v>279</v>
      </c>
      <c r="I2768">
        <v>145398</v>
      </c>
      <c r="J2768">
        <v>25</v>
      </c>
      <c r="K2768">
        <v>25</v>
      </c>
      <c r="L2768" t="e">
        <v>#N/A</v>
      </c>
      <c r="M2768" t="e">
        <v>#N/A</v>
      </c>
      <c r="N2768">
        <v>25</v>
      </c>
      <c r="O2768">
        <v>25</v>
      </c>
      <c r="P2768">
        <v>1.02</v>
      </c>
      <c r="Q2768" s="4">
        <v>11</v>
      </c>
    </row>
    <row r="2769" spans="1:17" x14ac:dyDescent="0.25">
      <c r="A2769">
        <v>316</v>
      </c>
      <c r="B2769" t="s">
        <v>102</v>
      </c>
      <c r="C2769">
        <v>145410</v>
      </c>
      <c r="D2769" t="s">
        <v>3651</v>
      </c>
      <c r="E2769" s="3" t="s">
        <v>4700</v>
      </c>
      <c r="F2769">
        <v>43101</v>
      </c>
      <c r="G2769" t="e">
        <v>#N/A</v>
      </c>
      <c r="H2769" t="s">
        <v>1282</v>
      </c>
      <c r="I2769">
        <v>145410</v>
      </c>
      <c r="J2769">
        <v>20</v>
      </c>
      <c r="K2769">
        <v>20</v>
      </c>
      <c r="L2769" t="e">
        <v>#N/A</v>
      </c>
      <c r="M2769" t="e">
        <v>#N/A</v>
      </c>
      <c r="N2769">
        <v>20</v>
      </c>
      <c r="O2769">
        <v>20</v>
      </c>
      <c r="P2769">
        <v>1.1299999999999999</v>
      </c>
      <c r="Q2769" s="4">
        <v>11</v>
      </c>
    </row>
    <row r="2770" spans="1:17" x14ac:dyDescent="0.25">
      <c r="A2770">
        <v>373</v>
      </c>
      <c r="B2770" t="s">
        <v>128</v>
      </c>
      <c r="C2770">
        <v>145413</v>
      </c>
      <c r="D2770" t="s">
        <v>4605</v>
      </c>
      <c r="E2770" s="3" t="s">
        <v>4700</v>
      </c>
      <c r="F2770">
        <v>43101</v>
      </c>
      <c r="G2770" t="e">
        <v>#N/A</v>
      </c>
      <c r="H2770" t="s">
        <v>1903</v>
      </c>
      <c r="I2770">
        <v>145413</v>
      </c>
      <c r="J2770" t="e">
        <v>#N/A</v>
      </c>
      <c r="K2770">
        <v>10</v>
      </c>
      <c r="L2770" t="e">
        <v>#N/A</v>
      </c>
      <c r="M2770" t="e">
        <v>#N/A</v>
      </c>
      <c r="N2770">
        <v>0</v>
      </c>
      <c r="O2770">
        <v>10</v>
      </c>
      <c r="P2770">
        <v>1</v>
      </c>
      <c r="Q2770" s="4">
        <v>11</v>
      </c>
    </row>
    <row r="2771" spans="1:17" x14ac:dyDescent="0.25">
      <c r="A2771">
        <v>886</v>
      </c>
      <c r="B2771" t="s">
        <v>82</v>
      </c>
      <c r="C2771">
        <v>145420</v>
      </c>
      <c r="D2771" t="s">
        <v>4118</v>
      </c>
      <c r="E2771" s="3" t="s">
        <v>4700</v>
      </c>
      <c r="F2771">
        <v>43070</v>
      </c>
      <c r="G2771" t="e">
        <v>#N/A</v>
      </c>
      <c r="H2771" t="s">
        <v>1863</v>
      </c>
      <c r="I2771">
        <v>145420</v>
      </c>
      <c r="J2771" t="e">
        <v>#N/A</v>
      </c>
      <c r="K2771">
        <v>12</v>
      </c>
      <c r="L2771" t="e">
        <v>#N/A</v>
      </c>
      <c r="M2771" t="e">
        <v>#N/A</v>
      </c>
      <c r="N2771">
        <v>0</v>
      </c>
      <c r="O2771">
        <v>12</v>
      </c>
      <c r="P2771">
        <v>1</v>
      </c>
      <c r="Q2771" s="4">
        <v>11</v>
      </c>
    </row>
    <row r="2772" spans="1:17" x14ac:dyDescent="0.25">
      <c r="A2772">
        <v>382</v>
      </c>
      <c r="B2772" t="s">
        <v>85</v>
      </c>
      <c r="C2772">
        <v>145432</v>
      </c>
      <c r="D2772" t="s">
        <v>5159</v>
      </c>
      <c r="E2772" s="3" t="s">
        <v>4856</v>
      </c>
      <c r="F2772">
        <v>43344</v>
      </c>
      <c r="G2772" t="e">
        <v>#N/A</v>
      </c>
      <c r="H2772" t="s">
        <v>624</v>
      </c>
      <c r="I2772">
        <v>145432</v>
      </c>
      <c r="J2772">
        <v>14</v>
      </c>
      <c r="K2772">
        <v>14</v>
      </c>
      <c r="L2772" t="e">
        <v>#N/A</v>
      </c>
      <c r="M2772" t="e">
        <v>#N/A</v>
      </c>
      <c r="N2772">
        <v>14</v>
      </c>
      <c r="O2772">
        <v>14</v>
      </c>
      <c r="P2772">
        <v>0</v>
      </c>
      <c r="Q2772" s="4">
        <v>10</v>
      </c>
    </row>
    <row r="2773" spans="1:17" x14ac:dyDescent="0.25">
      <c r="A2773">
        <v>382</v>
      </c>
      <c r="B2773" t="s">
        <v>85</v>
      </c>
      <c r="C2773">
        <v>145433</v>
      </c>
      <c r="D2773" t="s">
        <v>5160</v>
      </c>
      <c r="E2773" s="3" t="s">
        <v>4856</v>
      </c>
      <c r="F2773">
        <v>43344</v>
      </c>
      <c r="G2773" t="e">
        <v>#N/A</v>
      </c>
      <c r="H2773" t="s">
        <v>633</v>
      </c>
      <c r="I2773">
        <v>145433</v>
      </c>
      <c r="J2773">
        <v>20</v>
      </c>
      <c r="K2773">
        <v>20</v>
      </c>
      <c r="L2773" t="e">
        <v>#N/A</v>
      </c>
      <c r="M2773" t="e">
        <v>#N/A</v>
      </c>
      <c r="N2773">
        <v>20</v>
      </c>
      <c r="O2773">
        <v>20</v>
      </c>
      <c r="P2773">
        <v>0</v>
      </c>
      <c r="Q2773" s="4">
        <v>10</v>
      </c>
    </row>
    <row r="2774" spans="1:17" x14ac:dyDescent="0.25">
      <c r="A2774">
        <v>382</v>
      </c>
      <c r="B2774" t="s">
        <v>85</v>
      </c>
      <c r="C2774">
        <v>145434</v>
      </c>
      <c r="D2774" t="s">
        <v>5161</v>
      </c>
      <c r="E2774" s="3" t="s">
        <v>4856</v>
      </c>
      <c r="F2774">
        <v>43344</v>
      </c>
      <c r="G2774" t="e">
        <v>#N/A</v>
      </c>
      <c r="H2774" t="s">
        <v>1236</v>
      </c>
      <c r="I2774">
        <v>145434</v>
      </c>
      <c r="J2774">
        <v>26</v>
      </c>
      <c r="K2774">
        <v>26</v>
      </c>
      <c r="L2774" t="e">
        <v>#N/A</v>
      </c>
      <c r="M2774" t="e">
        <v>#N/A</v>
      </c>
      <c r="N2774">
        <v>26</v>
      </c>
      <c r="O2774">
        <v>26</v>
      </c>
      <c r="P2774">
        <v>0</v>
      </c>
      <c r="Q2774" s="4">
        <v>10</v>
      </c>
    </row>
    <row r="2775" spans="1:17" x14ac:dyDescent="0.25">
      <c r="A2775">
        <v>394</v>
      </c>
      <c r="B2775" t="s">
        <v>144</v>
      </c>
      <c r="C2775">
        <v>145477</v>
      </c>
      <c r="D2775" t="s">
        <v>3733</v>
      </c>
      <c r="E2775" s="3" t="s">
        <v>4700</v>
      </c>
      <c r="F2775">
        <v>43101</v>
      </c>
      <c r="G2775" t="e">
        <v>#N/A</v>
      </c>
      <c r="H2775" t="s">
        <v>236</v>
      </c>
      <c r="I2775">
        <v>145477</v>
      </c>
      <c r="J2775">
        <v>35</v>
      </c>
      <c r="K2775">
        <v>35</v>
      </c>
      <c r="L2775" t="e">
        <v>#N/A</v>
      </c>
      <c r="M2775" t="e">
        <v>#N/A</v>
      </c>
      <c r="N2775">
        <v>35</v>
      </c>
      <c r="O2775">
        <v>35</v>
      </c>
      <c r="P2775">
        <v>1</v>
      </c>
      <c r="Q2775" s="4">
        <v>11</v>
      </c>
    </row>
    <row r="2776" spans="1:17" x14ac:dyDescent="0.25">
      <c r="A2776">
        <v>937</v>
      </c>
      <c r="B2776" t="s">
        <v>159</v>
      </c>
      <c r="C2776">
        <v>145486</v>
      </c>
      <c r="D2776" t="s">
        <v>5162</v>
      </c>
      <c r="E2776" s="3" t="s">
        <v>4783</v>
      </c>
      <c r="F2776">
        <v>43221</v>
      </c>
      <c r="G2776" t="e">
        <v>#N/A</v>
      </c>
      <c r="H2776" t="s">
        <v>1736</v>
      </c>
      <c r="I2776">
        <v>145486</v>
      </c>
      <c r="J2776">
        <v>178</v>
      </c>
      <c r="K2776">
        <v>184</v>
      </c>
      <c r="L2776" t="e">
        <v>#N/A</v>
      </c>
      <c r="M2776" t="e">
        <v>#N/A</v>
      </c>
      <c r="N2776">
        <v>178</v>
      </c>
      <c r="O2776">
        <v>184</v>
      </c>
      <c r="P2776">
        <v>0</v>
      </c>
      <c r="Q2776" s="4">
        <v>10</v>
      </c>
    </row>
    <row r="2777" spans="1:17" x14ac:dyDescent="0.25">
      <c r="A2777">
        <v>830</v>
      </c>
      <c r="B2777" t="s">
        <v>54</v>
      </c>
      <c r="C2777">
        <v>145491</v>
      </c>
      <c r="D2777" t="s">
        <v>3400</v>
      </c>
      <c r="E2777" s="3" t="s">
        <v>4700</v>
      </c>
      <c r="F2777">
        <v>43132</v>
      </c>
      <c r="G2777" t="e">
        <v>#N/A</v>
      </c>
      <c r="H2777" t="s">
        <v>899</v>
      </c>
      <c r="I2777">
        <v>145491</v>
      </c>
      <c r="J2777">
        <v>6</v>
      </c>
      <c r="K2777">
        <v>6</v>
      </c>
      <c r="L2777" t="e">
        <v>#N/A</v>
      </c>
      <c r="M2777" t="e">
        <v>#N/A</v>
      </c>
      <c r="N2777">
        <v>6</v>
      </c>
      <c r="O2777">
        <v>6</v>
      </c>
      <c r="P2777">
        <v>1</v>
      </c>
      <c r="Q2777" s="4">
        <v>11</v>
      </c>
    </row>
    <row r="2778" spans="1:17" x14ac:dyDescent="0.25">
      <c r="A2778">
        <v>894</v>
      </c>
      <c r="B2778" t="s">
        <v>149</v>
      </c>
      <c r="C2778">
        <v>145494</v>
      </c>
      <c r="D2778" t="s">
        <v>4702</v>
      </c>
      <c r="E2778" s="3" t="s">
        <v>4820</v>
      </c>
      <c r="F2778">
        <v>43160</v>
      </c>
      <c r="G2778" t="e">
        <v>#N/A</v>
      </c>
      <c r="H2778" t="s">
        <v>1225</v>
      </c>
      <c r="I2778">
        <v>145494</v>
      </c>
      <c r="J2778">
        <v>114</v>
      </c>
      <c r="K2778">
        <v>114</v>
      </c>
      <c r="L2778" t="e">
        <v>#N/A</v>
      </c>
      <c r="M2778" t="e">
        <v>#N/A</v>
      </c>
      <c r="N2778">
        <v>114</v>
      </c>
      <c r="O2778">
        <v>114</v>
      </c>
      <c r="P2778">
        <v>0</v>
      </c>
      <c r="Q2778" s="4">
        <v>10</v>
      </c>
    </row>
    <row r="2779" spans="1:17" x14ac:dyDescent="0.25">
      <c r="A2779">
        <v>803</v>
      </c>
      <c r="B2779" t="s">
        <v>133</v>
      </c>
      <c r="C2779">
        <v>145502</v>
      </c>
      <c r="D2779" t="s">
        <v>6025</v>
      </c>
      <c r="E2779" s="3" t="s">
        <v>4700</v>
      </c>
      <c r="F2779">
        <v>43132</v>
      </c>
      <c r="G2779" t="e">
        <v>#N/A</v>
      </c>
      <c r="H2779" t="s">
        <v>6026</v>
      </c>
      <c r="I2779">
        <v>145502</v>
      </c>
      <c r="J2779">
        <v>2</v>
      </c>
      <c r="K2779">
        <v>2</v>
      </c>
      <c r="L2779" t="e">
        <v>#N/A</v>
      </c>
      <c r="M2779" t="e">
        <v>#N/A</v>
      </c>
      <c r="N2779">
        <v>2</v>
      </c>
      <c r="O2779">
        <v>2</v>
      </c>
      <c r="P2779">
        <v>1.02</v>
      </c>
      <c r="Q2779" s="4">
        <v>11</v>
      </c>
    </row>
    <row r="2780" spans="1:17" x14ac:dyDescent="0.25">
      <c r="A2780">
        <v>391</v>
      </c>
      <c r="B2780" t="s">
        <v>101</v>
      </c>
      <c r="C2780">
        <v>145528</v>
      </c>
      <c r="D2780" t="s">
        <v>3718</v>
      </c>
      <c r="E2780" s="3" t="s">
        <v>4777</v>
      </c>
      <c r="F2780">
        <v>43160</v>
      </c>
      <c r="G2780" t="e">
        <v>#N/A</v>
      </c>
      <c r="H2780" t="s">
        <v>1710</v>
      </c>
      <c r="I2780">
        <v>145528</v>
      </c>
      <c r="J2780">
        <v>12</v>
      </c>
      <c r="K2780">
        <v>12</v>
      </c>
      <c r="L2780" t="e">
        <v>#N/A</v>
      </c>
      <c r="M2780" t="e">
        <v>#N/A</v>
      </c>
      <c r="N2780">
        <v>12</v>
      </c>
      <c r="O2780">
        <v>12</v>
      </c>
      <c r="P2780">
        <v>1</v>
      </c>
      <c r="Q2780" s="4">
        <v>11</v>
      </c>
    </row>
    <row r="2781" spans="1:17" x14ac:dyDescent="0.25">
      <c r="A2781">
        <v>926</v>
      </c>
      <c r="B2781" t="s">
        <v>103</v>
      </c>
      <c r="C2781">
        <v>145529</v>
      </c>
      <c r="D2781" t="s">
        <v>5163</v>
      </c>
      <c r="E2781" s="3" t="s">
        <v>4783</v>
      </c>
      <c r="F2781">
        <v>43160</v>
      </c>
      <c r="G2781" t="e">
        <v>#N/A</v>
      </c>
      <c r="H2781" t="s">
        <v>475</v>
      </c>
      <c r="I2781">
        <v>145529</v>
      </c>
      <c r="J2781">
        <v>232</v>
      </c>
      <c r="K2781">
        <v>232</v>
      </c>
      <c r="L2781" t="e">
        <v>#N/A</v>
      </c>
      <c r="M2781" t="e">
        <v>#N/A</v>
      </c>
      <c r="N2781">
        <v>232</v>
      </c>
      <c r="O2781">
        <v>232</v>
      </c>
      <c r="P2781">
        <v>0</v>
      </c>
      <c r="Q2781" s="4">
        <v>10</v>
      </c>
    </row>
    <row r="2782" spans="1:17" x14ac:dyDescent="0.25">
      <c r="A2782">
        <v>926</v>
      </c>
      <c r="B2782" t="s">
        <v>103</v>
      </c>
      <c r="C2782">
        <v>145535</v>
      </c>
      <c r="D2782" t="s">
        <v>3547</v>
      </c>
      <c r="E2782" s="3" t="s">
        <v>4777</v>
      </c>
      <c r="F2782">
        <v>43160</v>
      </c>
      <c r="G2782" t="e">
        <v>#N/A</v>
      </c>
      <c r="H2782" t="s">
        <v>721</v>
      </c>
      <c r="I2782">
        <v>145535</v>
      </c>
      <c r="J2782">
        <v>8</v>
      </c>
      <c r="K2782">
        <v>8</v>
      </c>
      <c r="L2782" t="e">
        <v>#N/A</v>
      </c>
      <c r="M2782" t="e">
        <v>#N/A</v>
      </c>
      <c r="N2782">
        <v>8</v>
      </c>
      <c r="O2782">
        <v>8</v>
      </c>
      <c r="P2782">
        <v>1</v>
      </c>
      <c r="Q2782" s="4">
        <v>11</v>
      </c>
    </row>
    <row r="2783" spans="1:17" x14ac:dyDescent="0.25">
      <c r="A2783">
        <v>937</v>
      </c>
      <c r="B2783" t="s">
        <v>159</v>
      </c>
      <c r="C2783">
        <v>145575</v>
      </c>
      <c r="D2783" t="s">
        <v>6027</v>
      </c>
      <c r="E2783" s="3" t="s">
        <v>4700</v>
      </c>
      <c r="F2783">
        <v>42826</v>
      </c>
      <c r="G2783" t="e">
        <v>#N/A</v>
      </c>
      <c r="H2783" t="s">
        <v>6028</v>
      </c>
      <c r="I2783">
        <v>145575</v>
      </c>
      <c r="J2783">
        <v>1</v>
      </c>
      <c r="K2783">
        <v>8</v>
      </c>
      <c r="L2783" t="e">
        <v>#N/A</v>
      </c>
      <c r="M2783" t="e">
        <v>#N/A</v>
      </c>
      <c r="N2783">
        <v>1</v>
      </c>
      <c r="O2783">
        <v>8</v>
      </c>
      <c r="P2783">
        <v>1.01</v>
      </c>
      <c r="Q2783" s="4">
        <v>11</v>
      </c>
    </row>
    <row r="2784" spans="1:17" x14ac:dyDescent="0.25">
      <c r="A2784">
        <v>892</v>
      </c>
      <c r="B2784" t="s">
        <v>111</v>
      </c>
      <c r="C2784">
        <v>145581</v>
      </c>
      <c r="D2784" t="s">
        <v>5164</v>
      </c>
      <c r="E2784" s="3" t="s">
        <v>4822</v>
      </c>
      <c r="F2784">
        <v>43160</v>
      </c>
      <c r="G2784" t="e">
        <v>#N/A</v>
      </c>
      <c r="H2784" t="s">
        <v>528</v>
      </c>
      <c r="I2784">
        <v>145581</v>
      </c>
      <c r="J2784">
        <v>50</v>
      </c>
      <c r="K2784">
        <v>48</v>
      </c>
      <c r="L2784" t="e">
        <v>#N/A</v>
      </c>
      <c r="M2784" t="e">
        <v>#N/A</v>
      </c>
      <c r="N2784">
        <v>50</v>
      </c>
      <c r="O2784">
        <v>48</v>
      </c>
      <c r="P2784">
        <v>0</v>
      </c>
      <c r="Q2784" s="4">
        <v>10</v>
      </c>
    </row>
    <row r="2785" spans="1:17" x14ac:dyDescent="0.25">
      <c r="A2785">
        <v>306</v>
      </c>
      <c r="B2785" t="s">
        <v>50</v>
      </c>
      <c r="C2785">
        <v>145591</v>
      </c>
      <c r="D2785" t="s">
        <v>5165</v>
      </c>
      <c r="E2785" s="3" t="s">
        <v>4783</v>
      </c>
      <c r="F2785">
        <v>43556</v>
      </c>
      <c r="G2785" t="e">
        <v>#N/A</v>
      </c>
      <c r="H2785" t="s">
        <v>317</v>
      </c>
      <c r="I2785">
        <v>145591</v>
      </c>
      <c r="J2785">
        <v>127</v>
      </c>
      <c r="K2785">
        <v>127</v>
      </c>
      <c r="L2785" t="e">
        <v>#N/A</v>
      </c>
      <c r="M2785" t="e">
        <v>#N/A</v>
      </c>
      <c r="N2785">
        <v>127</v>
      </c>
      <c r="O2785">
        <v>127</v>
      </c>
      <c r="P2785">
        <v>0</v>
      </c>
      <c r="Q2785" s="4">
        <v>10</v>
      </c>
    </row>
    <row r="2786" spans="1:17" x14ac:dyDescent="0.25">
      <c r="A2786">
        <v>855</v>
      </c>
      <c r="B2786" t="s">
        <v>91</v>
      </c>
      <c r="C2786">
        <v>145619</v>
      </c>
      <c r="D2786" t="s">
        <v>2519</v>
      </c>
      <c r="E2786" s="3" t="s">
        <v>4777</v>
      </c>
      <c r="F2786">
        <v>43191</v>
      </c>
      <c r="G2786" t="e">
        <v>#N/A</v>
      </c>
      <c r="H2786" t="s">
        <v>396</v>
      </c>
      <c r="I2786">
        <v>145619</v>
      </c>
      <c r="J2786">
        <v>20</v>
      </c>
      <c r="K2786">
        <v>20</v>
      </c>
      <c r="L2786" t="e">
        <v>#N/A</v>
      </c>
      <c r="M2786" t="e">
        <v>#N/A</v>
      </c>
      <c r="N2786">
        <v>20</v>
      </c>
      <c r="O2786">
        <v>20</v>
      </c>
      <c r="P2786">
        <v>1</v>
      </c>
      <c r="Q2786" s="4">
        <v>11</v>
      </c>
    </row>
    <row r="2787" spans="1:17" x14ac:dyDescent="0.25">
      <c r="A2787">
        <v>802</v>
      </c>
      <c r="B2787" t="s">
        <v>107</v>
      </c>
      <c r="C2787">
        <v>145630</v>
      </c>
      <c r="D2787" t="s">
        <v>4331</v>
      </c>
      <c r="E2787" s="3" t="s">
        <v>4777</v>
      </c>
      <c r="F2787">
        <v>43191</v>
      </c>
      <c r="G2787" t="e">
        <v>#N/A</v>
      </c>
      <c r="H2787" t="s">
        <v>424</v>
      </c>
      <c r="I2787">
        <v>145630</v>
      </c>
      <c r="J2787">
        <v>20</v>
      </c>
      <c r="K2787">
        <v>20</v>
      </c>
      <c r="L2787" t="e">
        <v>#N/A</v>
      </c>
      <c r="M2787" t="e">
        <v>#N/A</v>
      </c>
      <c r="N2787">
        <v>20</v>
      </c>
      <c r="O2787">
        <v>20</v>
      </c>
      <c r="P2787">
        <v>1.02</v>
      </c>
      <c r="Q2787" s="4">
        <v>11</v>
      </c>
    </row>
    <row r="2788" spans="1:17" x14ac:dyDescent="0.25">
      <c r="A2788">
        <v>851</v>
      </c>
      <c r="B2788" t="s">
        <v>117</v>
      </c>
      <c r="C2788">
        <v>145659</v>
      </c>
      <c r="D2788" t="s">
        <v>4185</v>
      </c>
      <c r="E2788" s="3" t="s">
        <v>4777</v>
      </c>
      <c r="F2788">
        <v>43191</v>
      </c>
      <c r="G2788" t="e">
        <v>#N/A</v>
      </c>
      <c r="H2788" t="s">
        <v>1166</v>
      </c>
      <c r="I2788">
        <v>145659</v>
      </c>
      <c r="J2788">
        <v>24</v>
      </c>
      <c r="K2788">
        <v>24</v>
      </c>
      <c r="L2788" t="e">
        <v>#N/A</v>
      </c>
      <c r="M2788" t="e">
        <v>#N/A</v>
      </c>
      <c r="N2788">
        <v>24</v>
      </c>
      <c r="O2788">
        <v>24</v>
      </c>
      <c r="P2788">
        <v>1.01</v>
      </c>
      <c r="Q2788" s="4">
        <v>11</v>
      </c>
    </row>
    <row r="2789" spans="1:17" x14ac:dyDescent="0.25">
      <c r="A2789">
        <v>807</v>
      </c>
      <c r="B2789" t="s">
        <v>120</v>
      </c>
      <c r="C2789">
        <v>145671</v>
      </c>
      <c r="D2789" t="s">
        <v>3656</v>
      </c>
      <c r="E2789" s="3" t="s">
        <v>4777</v>
      </c>
      <c r="F2789">
        <v>43191</v>
      </c>
      <c r="G2789" t="e">
        <v>#N/A</v>
      </c>
      <c r="H2789" t="s">
        <v>1406</v>
      </c>
      <c r="I2789">
        <v>145671</v>
      </c>
      <c r="J2789">
        <v>27</v>
      </c>
      <c r="K2789">
        <v>27</v>
      </c>
      <c r="L2789" t="e">
        <v>#N/A</v>
      </c>
      <c r="M2789" t="e">
        <v>#N/A</v>
      </c>
      <c r="N2789">
        <v>27</v>
      </c>
      <c r="O2789">
        <v>27</v>
      </c>
      <c r="P2789">
        <v>1</v>
      </c>
      <c r="Q2789" s="4">
        <v>11</v>
      </c>
    </row>
    <row r="2790" spans="1:17" x14ac:dyDescent="0.25">
      <c r="A2790">
        <v>356</v>
      </c>
      <c r="B2790" t="s">
        <v>140</v>
      </c>
      <c r="C2790">
        <v>145688</v>
      </c>
      <c r="D2790" t="s">
        <v>3861</v>
      </c>
      <c r="E2790" s="3" t="s">
        <v>4777</v>
      </c>
      <c r="F2790">
        <v>43191</v>
      </c>
      <c r="G2790" t="e">
        <v>#N/A</v>
      </c>
      <c r="H2790" t="s">
        <v>983</v>
      </c>
      <c r="I2790">
        <v>145688</v>
      </c>
      <c r="J2790">
        <v>12</v>
      </c>
      <c r="K2790">
        <v>13</v>
      </c>
      <c r="L2790" t="e">
        <v>#N/A</v>
      </c>
      <c r="M2790" t="e">
        <v>#N/A</v>
      </c>
      <c r="N2790">
        <v>12</v>
      </c>
      <c r="O2790">
        <v>13</v>
      </c>
      <c r="P2790">
        <v>1.01</v>
      </c>
      <c r="Q2790" s="4">
        <v>11</v>
      </c>
    </row>
    <row r="2791" spans="1:17" x14ac:dyDescent="0.25">
      <c r="A2791">
        <v>319</v>
      </c>
      <c r="B2791" t="s">
        <v>146</v>
      </c>
      <c r="C2791">
        <v>145704</v>
      </c>
      <c r="D2791" t="s">
        <v>5166</v>
      </c>
      <c r="E2791" s="3" t="s">
        <v>4856</v>
      </c>
      <c r="F2791">
        <v>43617</v>
      </c>
      <c r="G2791" t="e">
        <v>#N/A</v>
      </c>
      <c r="H2791" t="s">
        <v>1552</v>
      </c>
      <c r="I2791">
        <v>145704</v>
      </c>
      <c r="J2791">
        <v>180</v>
      </c>
      <c r="K2791">
        <v>180</v>
      </c>
      <c r="L2791" t="e">
        <v>#N/A</v>
      </c>
      <c r="M2791" t="e">
        <v>#N/A</v>
      </c>
      <c r="N2791">
        <v>180</v>
      </c>
      <c r="O2791">
        <v>180</v>
      </c>
      <c r="P2791">
        <v>0</v>
      </c>
      <c r="Q2791" s="4">
        <v>10</v>
      </c>
    </row>
    <row r="2792" spans="1:17" x14ac:dyDescent="0.25">
      <c r="A2792">
        <v>212</v>
      </c>
      <c r="B2792" t="s">
        <v>157</v>
      </c>
      <c r="C2792">
        <v>145709</v>
      </c>
      <c r="D2792" t="s">
        <v>5167</v>
      </c>
      <c r="E2792" s="3" t="s">
        <v>4783</v>
      </c>
      <c r="F2792">
        <v>43344</v>
      </c>
      <c r="G2792" t="e">
        <v>#N/A</v>
      </c>
      <c r="H2792" t="s">
        <v>923</v>
      </c>
      <c r="I2792">
        <v>145709</v>
      </c>
      <c r="J2792">
        <v>153</v>
      </c>
      <c r="K2792">
        <v>153</v>
      </c>
      <c r="L2792" t="e">
        <v>#N/A</v>
      </c>
      <c r="M2792" t="e">
        <v>#N/A</v>
      </c>
      <c r="N2792">
        <v>153</v>
      </c>
      <c r="O2792">
        <v>153</v>
      </c>
      <c r="P2792">
        <v>0</v>
      </c>
      <c r="Q2792" s="4">
        <v>10</v>
      </c>
    </row>
    <row r="2793" spans="1:17" x14ac:dyDescent="0.25">
      <c r="A2793">
        <v>811</v>
      </c>
      <c r="B2793" t="s">
        <v>61</v>
      </c>
      <c r="C2793">
        <v>145722</v>
      </c>
      <c r="D2793" t="s">
        <v>5168</v>
      </c>
      <c r="E2793" s="3" t="s">
        <v>4700</v>
      </c>
      <c r="F2793">
        <v>43374</v>
      </c>
      <c r="G2793" t="e">
        <v>#N/A</v>
      </c>
      <c r="H2793" t="s">
        <v>801</v>
      </c>
      <c r="I2793">
        <v>145722</v>
      </c>
      <c r="J2793">
        <v>12</v>
      </c>
      <c r="K2793">
        <v>12</v>
      </c>
      <c r="L2793" t="e">
        <v>#N/A</v>
      </c>
      <c r="M2793" t="e">
        <v>#N/A</v>
      </c>
      <c r="N2793">
        <v>12</v>
      </c>
      <c r="O2793">
        <v>12</v>
      </c>
      <c r="P2793">
        <v>1</v>
      </c>
      <c r="Q2793" s="4">
        <v>11</v>
      </c>
    </row>
    <row r="2794" spans="1:17" x14ac:dyDescent="0.25">
      <c r="A2794">
        <v>307</v>
      </c>
      <c r="B2794" t="s">
        <v>60</v>
      </c>
      <c r="C2794">
        <v>145724</v>
      </c>
      <c r="D2794" t="s">
        <v>6029</v>
      </c>
      <c r="E2794" s="3" t="s">
        <v>4779</v>
      </c>
      <c r="F2794">
        <v>43344</v>
      </c>
      <c r="G2794" t="e">
        <v>#N/A</v>
      </c>
      <c r="H2794" t="s">
        <v>6030</v>
      </c>
      <c r="I2794">
        <v>145724</v>
      </c>
      <c r="J2794">
        <v>2</v>
      </c>
      <c r="K2794">
        <v>3</v>
      </c>
      <c r="L2794" t="e">
        <v>#N/A</v>
      </c>
      <c r="M2794" t="e">
        <v>#N/A</v>
      </c>
      <c r="N2794">
        <v>2</v>
      </c>
      <c r="O2794">
        <v>3</v>
      </c>
      <c r="P2794">
        <v>1.1399999999999999</v>
      </c>
      <c r="Q2794" s="4">
        <v>11</v>
      </c>
    </row>
    <row r="2795" spans="1:17" x14ac:dyDescent="0.25">
      <c r="A2795">
        <v>383</v>
      </c>
      <c r="B2795" t="s">
        <v>89</v>
      </c>
      <c r="C2795">
        <v>145732</v>
      </c>
      <c r="D2795" t="s">
        <v>5169</v>
      </c>
      <c r="E2795" s="3" t="s">
        <v>4820</v>
      </c>
      <c r="F2795">
        <v>44317</v>
      </c>
      <c r="G2795" t="e">
        <v>#N/A</v>
      </c>
      <c r="H2795" t="s">
        <v>1171</v>
      </c>
      <c r="I2795">
        <v>145732</v>
      </c>
      <c r="J2795">
        <v>64</v>
      </c>
      <c r="K2795">
        <v>70</v>
      </c>
      <c r="L2795" t="e">
        <v>#N/A</v>
      </c>
      <c r="M2795" t="e">
        <v>#N/A</v>
      </c>
      <c r="N2795">
        <v>64</v>
      </c>
      <c r="O2795">
        <v>70</v>
      </c>
      <c r="P2795">
        <v>0</v>
      </c>
      <c r="Q2795" s="4">
        <v>10</v>
      </c>
    </row>
    <row r="2796" spans="1:17" x14ac:dyDescent="0.25">
      <c r="A2796">
        <v>874</v>
      </c>
      <c r="B2796" t="s">
        <v>115</v>
      </c>
      <c r="C2796">
        <v>145739</v>
      </c>
      <c r="D2796" t="s">
        <v>3568</v>
      </c>
      <c r="E2796" s="3" t="s">
        <v>4700</v>
      </c>
      <c r="F2796">
        <v>43191</v>
      </c>
      <c r="G2796" t="e">
        <v>#N/A</v>
      </c>
      <c r="H2796" t="s">
        <v>1080</v>
      </c>
      <c r="I2796">
        <v>145739</v>
      </c>
      <c r="J2796">
        <v>10</v>
      </c>
      <c r="K2796">
        <v>10</v>
      </c>
      <c r="L2796" t="e">
        <v>#N/A</v>
      </c>
      <c r="M2796" t="e">
        <v>#N/A</v>
      </c>
      <c r="N2796">
        <v>10</v>
      </c>
      <c r="O2796">
        <v>10</v>
      </c>
      <c r="P2796">
        <v>1.01</v>
      </c>
      <c r="Q2796" s="4">
        <v>11</v>
      </c>
    </row>
    <row r="2797" spans="1:17" x14ac:dyDescent="0.25">
      <c r="A2797">
        <v>871</v>
      </c>
      <c r="B2797" t="s">
        <v>130</v>
      </c>
      <c r="C2797">
        <v>145741</v>
      </c>
      <c r="D2797" t="s">
        <v>5170</v>
      </c>
      <c r="E2797" s="3" t="s">
        <v>4820</v>
      </c>
      <c r="F2797">
        <v>43405</v>
      </c>
      <c r="G2797" t="e">
        <v>#N/A</v>
      </c>
      <c r="H2797" t="s">
        <v>267</v>
      </c>
      <c r="I2797">
        <v>145741</v>
      </c>
      <c r="J2797">
        <v>375</v>
      </c>
      <c r="K2797">
        <v>375</v>
      </c>
      <c r="L2797" t="e">
        <v>#N/A</v>
      </c>
      <c r="M2797" t="e">
        <v>#N/A</v>
      </c>
      <c r="N2797">
        <v>375</v>
      </c>
      <c r="O2797">
        <v>375</v>
      </c>
      <c r="P2797">
        <v>0</v>
      </c>
      <c r="Q2797" s="4">
        <v>10</v>
      </c>
    </row>
    <row r="2798" spans="1:17" x14ac:dyDescent="0.25">
      <c r="A2798">
        <v>831</v>
      </c>
      <c r="B2798" t="s">
        <v>53</v>
      </c>
      <c r="C2798">
        <v>145759</v>
      </c>
      <c r="D2798" t="s">
        <v>3388</v>
      </c>
      <c r="E2798" s="3" t="s">
        <v>4777</v>
      </c>
      <c r="F2798">
        <v>43344</v>
      </c>
      <c r="G2798" t="e">
        <v>#N/A</v>
      </c>
      <c r="H2798" t="s">
        <v>1824</v>
      </c>
      <c r="I2798">
        <v>145759</v>
      </c>
      <c r="J2798" t="e">
        <v>#N/A</v>
      </c>
      <c r="K2798">
        <v>12</v>
      </c>
      <c r="L2798" t="e">
        <v>#N/A</v>
      </c>
      <c r="M2798" t="e">
        <v>#N/A</v>
      </c>
      <c r="N2798">
        <v>0</v>
      </c>
      <c r="O2798">
        <v>12</v>
      </c>
      <c r="P2798">
        <v>1</v>
      </c>
      <c r="Q2798" s="4">
        <v>11</v>
      </c>
    </row>
    <row r="2799" spans="1:17" x14ac:dyDescent="0.25">
      <c r="A2799">
        <v>831</v>
      </c>
      <c r="B2799" t="s">
        <v>53</v>
      </c>
      <c r="C2799">
        <v>145760</v>
      </c>
      <c r="D2799" t="s">
        <v>3394</v>
      </c>
      <c r="E2799" s="3" t="s">
        <v>4777</v>
      </c>
      <c r="F2799">
        <v>43221</v>
      </c>
      <c r="G2799" t="e">
        <v>#N/A</v>
      </c>
      <c r="H2799" t="s">
        <v>5538</v>
      </c>
      <c r="I2799">
        <v>145760</v>
      </c>
      <c r="J2799" t="e">
        <v>#N/A</v>
      </c>
      <c r="K2799">
        <v>26</v>
      </c>
      <c r="L2799" t="e">
        <v>#N/A</v>
      </c>
      <c r="M2799" t="e">
        <v>#N/A</v>
      </c>
      <c r="N2799">
        <v>0</v>
      </c>
      <c r="O2799">
        <v>26</v>
      </c>
      <c r="P2799">
        <v>1</v>
      </c>
      <c r="Q2799" s="4">
        <v>11</v>
      </c>
    </row>
    <row r="2800" spans="1:17" x14ac:dyDescent="0.25">
      <c r="A2800">
        <v>806</v>
      </c>
      <c r="B2800" t="s">
        <v>99</v>
      </c>
      <c r="C2800">
        <v>145774</v>
      </c>
      <c r="D2800" t="s">
        <v>3700</v>
      </c>
      <c r="E2800" s="3" t="s">
        <v>4777</v>
      </c>
      <c r="F2800">
        <v>43282</v>
      </c>
      <c r="G2800" t="e">
        <v>#N/A</v>
      </c>
      <c r="H2800" t="s">
        <v>239</v>
      </c>
      <c r="I2800">
        <v>145774</v>
      </c>
      <c r="J2800">
        <v>16</v>
      </c>
      <c r="K2800">
        <v>16</v>
      </c>
      <c r="L2800" t="e">
        <v>#N/A</v>
      </c>
      <c r="M2800" t="e">
        <v>#N/A</v>
      </c>
      <c r="N2800">
        <v>16</v>
      </c>
      <c r="O2800">
        <v>16</v>
      </c>
      <c r="P2800">
        <v>1</v>
      </c>
      <c r="Q2800" s="4">
        <v>11</v>
      </c>
    </row>
    <row r="2801" spans="1:17" x14ac:dyDescent="0.25">
      <c r="A2801">
        <v>815</v>
      </c>
      <c r="B2801" t="s">
        <v>109</v>
      </c>
      <c r="C2801">
        <v>145777</v>
      </c>
      <c r="D2801" t="s">
        <v>6031</v>
      </c>
      <c r="E2801" s="3" t="s">
        <v>4777</v>
      </c>
      <c r="F2801">
        <v>43221</v>
      </c>
      <c r="G2801" t="e">
        <v>#N/A</v>
      </c>
      <c r="H2801" t="s">
        <v>6032</v>
      </c>
      <c r="I2801">
        <v>145777</v>
      </c>
      <c r="J2801" t="e">
        <v>#N/A</v>
      </c>
      <c r="K2801">
        <v>1</v>
      </c>
      <c r="L2801" t="e">
        <v>#N/A</v>
      </c>
      <c r="M2801" t="e">
        <v>#N/A</v>
      </c>
      <c r="N2801">
        <v>0</v>
      </c>
      <c r="O2801">
        <v>1</v>
      </c>
      <c r="P2801">
        <v>1</v>
      </c>
      <c r="Q2801" s="4">
        <v>11</v>
      </c>
    </row>
    <row r="2802" spans="1:17" x14ac:dyDescent="0.25">
      <c r="A2802">
        <v>929</v>
      </c>
      <c r="B2802" t="s">
        <v>110</v>
      </c>
      <c r="C2802">
        <v>145783</v>
      </c>
      <c r="D2802" t="s">
        <v>6033</v>
      </c>
      <c r="E2802" s="3" t="s">
        <v>4777</v>
      </c>
      <c r="F2802">
        <v>43497</v>
      </c>
      <c r="G2802" t="e">
        <v>#N/A</v>
      </c>
      <c r="H2802" t="s">
        <v>6034</v>
      </c>
      <c r="I2802">
        <v>145783</v>
      </c>
      <c r="J2802">
        <v>1</v>
      </c>
      <c r="K2802">
        <v>1</v>
      </c>
      <c r="L2802" t="e">
        <v>#N/A</v>
      </c>
      <c r="M2802" t="e">
        <v>#N/A</v>
      </c>
      <c r="N2802">
        <v>1</v>
      </c>
      <c r="O2802">
        <v>1</v>
      </c>
      <c r="P2802">
        <v>1</v>
      </c>
      <c r="Q2802" s="4">
        <v>11</v>
      </c>
    </row>
    <row r="2803" spans="1:17" x14ac:dyDescent="0.25">
      <c r="A2803">
        <v>936</v>
      </c>
      <c r="B2803" t="s">
        <v>145</v>
      </c>
      <c r="C2803">
        <v>145797</v>
      </c>
      <c r="D2803" t="s">
        <v>4234</v>
      </c>
      <c r="E2803" s="3" t="s">
        <v>4777</v>
      </c>
      <c r="F2803">
        <v>43252</v>
      </c>
      <c r="G2803" t="e">
        <v>#N/A</v>
      </c>
      <c r="H2803" t="s">
        <v>1743</v>
      </c>
      <c r="I2803">
        <v>145797</v>
      </c>
      <c r="J2803">
        <v>15</v>
      </c>
      <c r="K2803">
        <v>15</v>
      </c>
      <c r="L2803" t="e">
        <v>#N/A</v>
      </c>
      <c r="M2803" t="e">
        <v>#N/A</v>
      </c>
      <c r="N2803">
        <v>15</v>
      </c>
      <c r="O2803">
        <v>15</v>
      </c>
      <c r="P2803">
        <v>1.06</v>
      </c>
      <c r="Q2803" s="4">
        <v>11</v>
      </c>
    </row>
    <row r="2804" spans="1:17" x14ac:dyDescent="0.25">
      <c r="A2804">
        <v>815</v>
      </c>
      <c r="B2804" t="s">
        <v>109</v>
      </c>
      <c r="C2804">
        <v>145819</v>
      </c>
      <c r="D2804" t="s">
        <v>6035</v>
      </c>
      <c r="E2804" s="3" t="s">
        <v>4777</v>
      </c>
      <c r="F2804">
        <v>43739</v>
      </c>
      <c r="G2804" t="e">
        <v>#N/A</v>
      </c>
      <c r="H2804" t="s">
        <v>6036</v>
      </c>
      <c r="I2804">
        <v>145819</v>
      </c>
      <c r="J2804" t="e">
        <v>#N/A</v>
      </c>
      <c r="K2804">
        <v>1</v>
      </c>
      <c r="L2804" t="e">
        <v>#N/A</v>
      </c>
      <c r="M2804" t="e">
        <v>#N/A</v>
      </c>
      <c r="N2804">
        <v>0</v>
      </c>
      <c r="O2804">
        <v>1</v>
      </c>
      <c r="P2804">
        <v>1</v>
      </c>
      <c r="Q2804" s="4">
        <v>11</v>
      </c>
    </row>
    <row r="2805" spans="1:17" x14ac:dyDescent="0.25">
      <c r="A2805">
        <v>940</v>
      </c>
      <c r="B2805" t="s">
        <v>106</v>
      </c>
      <c r="C2805">
        <v>145823</v>
      </c>
      <c r="D2805" t="s">
        <v>3445</v>
      </c>
      <c r="E2805" s="3" t="s">
        <v>4777</v>
      </c>
      <c r="F2805">
        <v>43252</v>
      </c>
      <c r="G2805" t="e">
        <v>#N/A</v>
      </c>
      <c r="H2805" t="s">
        <v>1436</v>
      </c>
      <c r="I2805">
        <v>145823</v>
      </c>
      <c r="J2805">
        <v>24</v>
      </c>
      <c r="K2805">
        <v>24</v>
      </c>
      <c r="L2805" t="e">
        <v>#N/A</v>
      </c>
      <c r="M2805" t="e">
        <v>#N/A</v>
      </c>
      <c r="N2805">
        <v>24</v>
      </c>
      <c r="O2805">
        <v>24</v>
      </c>
      <c r="P2805">
        <v>1</v>
      </c>
      <c r="Q2805" s="4">
        <v>11</v>
      </c>
    </row>
    <row r="2806" spans="1:17" x14ac:dyDescent="0.25">
      <c r="A2806">
        <v>940</v>
      </c>
      <c r="B2806" t="s">
        <v>106</v>
      </c>
      <c r="C2806">
        <v>145824</v>
      </c>
      <c r="D2806" t="s">
        <v>3444</v>
      </c>
      <c r="E2806" s="3" t="s">
        <v>4777</v>
      </c>
      <c r="F2806">
        <v>43252</v>
      </c>
      <c r="G2806" t="e">
        <v>#N/A</v>
      </c>
      <c r="H2806" t="s">
        <v>1435</v>
      </c>
      <c r="I2806">
        <v>145824</v>
      </c>
      <c r="J2806">
        <v>18</v>
      </c>
      <c r="K2806">
        <v>18</v>
      </c>
      <c r="L2806" t="e">
        <v>#N/A</v>
      </c>
      <c r="M2806" t="e">
        <v>#N/A</v>
      </c>
      <c r="N2806">
        <v>18</v>
      </c>
      <c r="O2806">
        <v>18</v>
      </c>
      <c r="P2806">
        <v>1</v>
      </c>
      <c r="Q2806" s="4">
        <v>11</v>
      </c>
    </row>
    <row r="2807" spans="1:17" x14ac:dyDescent="0.25">
      <c r="A2807">
        <v>908</v>
      </c>
      <c r="B2807" t="s">
        <v>48</v>
      </c>
      <c r="C2807">
        <v>145843</v>
      </c>
      <c r="D2807" t="s">
        <v>6037</v>
      </c>
      <c r="E2807" s="3" t="s">
        <v>4700</v>
      </c>
      <c r="F2807">
        <v>43466</v>
      </c>
      <c r="G2807" t="e">
        <v>#N/A</v>
      </c>
      <c r="H2807" t="s">
        <v>6038</v>
      </c>
      <c r="I2807">
        <v>145843</v>
      </c>
      <c r="J2807">
        <v>1</v>
      </c>
      <c r="K2807">
        <v>1</v>
      </c>
      <c r="L2807" t="e">
        <v>#N/A</v>
      </c>
      <c r="M2807" t="e">
        <v>#N/A</v>
      </c>
      <c r="N2807">
        <v>1</v>
      </c>
      <c r="O2807">
        <v>1</v>
      </c>
      <c r="P2807">
        <v>1</v>
      </c>
      <c r="Q2807" s="4">
        <v>11</v>
      </c>
    </row>
    <row r="2808" spans="1:17" x14ac:dyDescent="0.25">
      <c r="A2808">
        <v>352</v>
      </c>
      <c r="B2808" t="s">
        <v>96</v>
      </c>
      <c r="C2808">
        <v>145845</v>
      </c>
      <c r="D2808" t="s">
        <v>4474</v>
      </c>
      <c r="E2808" s="3" t="s">
        <v>4820</v>
      </c>
      <c r="F2808">
        <v>43586</v>
      </c>
      <c r="G2808" t="e">
        <v>#N/A</v>
      </c>
      <c r="H2808" t="s">
        <v>698</v>
      </c>
      <c r="I2808">
        <v>145845</v>
      </c>
      <c r="J2808">
        <v>275</v>
      </c>
      <c r="K2808">
        <v>300</v>
      </c>
      <c r="L2808" t="e">
        <v>#N/A</v>
      </c>
      <c r="M2808" t="e">
        <v>#N/A</v>
      </c>
      <c r="N2808">
        <v>275</v>
      </c>
      <c r="O2808">
        <v>300</v>
      </c>
      <c r="P2808">
        <v>0</v>
      </c>
      <c r="Q2808" s="4">
        <v>10</v>
      </c>
    </row>
    <row r="2809" spans="1:17" x14ac:dyDescent="0.25">
      <c r="A2809">
        <v>355</v>
      </c>
      <c r="B2809" t="s">
        <v>125</v>
      </c>
      <c r="C2809">
        <v>145850</v>
      </c>
      <c r="D2809" t="s">
        <v>5171</v>
      </c>
      <c r="E2809" s="3" t="s">
        <v>4820</v>
      </c>
      <c r="F2809">
        <v>43252</v>
      </c>
      <c r="G2809" t="e">
        <v>#N/A</v>
      </c>
      <c r="H2809" t="s">
        <v>1041</v>
      </c>
      <c r="I2809">
        <v>145850</v>
      </c>
      <c r="J2809">
        <v>130</v>
      </c>
      <c r="K2809">
        <v>170</v>
      </c>
      <c r="L2809" t="e">
        <v>#N/A</v>
      </c>
      <c r="M2809" t="e">
        <v>#N/A</v>
      </c>
      <c r="N2809">
        <v>130</v>
      </c>
      <c r="O2809">
        <v>170</v>
      </c>
      <c r="P2809">
        <v>0</v>
      </c>
      <c r="Q2809" s="4">
        <v>10</v>
      </c>
    </row>
    <row r="2810" spans="1:17" x14ac:dyDescent="0.25">
      <c r="A2810">
        <v>866</v>
      </c>
      <c r="B2810" t="s">
        <v>147</v>
      </c>
      <c r="C2810">
        <v>145852</v>
      </c>
      <c r="D2810" t="s">
        <v>5172</v>
      </c>
      <c r="E2810" s="3" t="s">
        <v>4820</v>
      </c>
      <c r="F2810">
        <v>43344</v>
      </c>
      <c r="G2810" t="e">
        <v>#N/A</v>
      </c>
      <c r="H2810" t="s">
        <v>1390</v>
      </c>
      <c r="I2810">
        <v>145852</v>
      </c>
      <c r="J2810">
        <v>77</v>
      </c>
      <c r="K2810">
        <v>77</v>
      </c>
      <c r="L2810" t="e">
        <v>#N/A</v>
      </c>
      <c r="M2810" t="e">
        <v>#N/A</v>
      </c>
      <c r="N2810">
        <v>77</v>
      </c>
      <c r="O2810">
        <v>77</v>
      </c>
      <c r="P2810">
        <v>0</v>
      </c>
      <c r="Q2810" s="4">
        <v>10</v>
      </c>
    </row>
    <row r="2811" spans="1:17" x14ac:dyDescent="0.25">
      <c r="A2811">
        <v>831</v>
      </c>
      <c r="B2811" t="s">
        <v>53</v>
      </c>
      <c r="C2811">
        <v>145855</v>
      </c>
      <c r="D2811" t="s">
        <v>3391</v>
      </c>
      <c r="E2811" s="3" t="s">
        <v>4700</v>
      </c>
      <c r="F2811">
        <v>43344</v>
      </c>
      <c r="G2811" t="e">
        <v>#N/A</v>
      </c>
      <c r="H2811" t="s">
        <v>1246</v>
      </c>
      <c r="I2811">
        <v>145855</v>
      </c>
      <c r="J2811">
        <v>12</v>
      </c>
      <c r="K2811">
        <v>10</v>
      </c>
      <c r="L2811" t="e">
        <v>#N/A</v>
      </c>
      <c r="M2811" t="e">
        <v>#N/A</v>
      </c>
      <c r="N2811">
        <v>12</v>
      </c>
      <c r="O2811">
        <v>10</v>
      </c>
      <c r="P2811">
        <v>1</v>
      </c>
      <c r="Q2811" s="4">
        <v>11</v>
      </c>
    </row>
    <row r="2812" spans="1:17" x14ac:dyDescent="0.25">
      <c r="A2812">
        <v>313</v>
      </c>
      <c r="B2812" t="s">
        <v>78</v>
      </c>
      <c r="C2812">
        <v>145866</v>
      </c>
      <c r="D2812" t="s">
        <v>6039</v>
      </c>
      <c r="E2812" s="3" t="s">
        <v>4779</v>
      </c>
      <c r="F2812">
        <v>43346</v>
      </c>
      <c r="G2812" t="e">
        <v>#N/A</v>
      </c>
      <c r="H2812" t="s">
        <v>6040</v>
      </c>
      <c r="I2812">
        <v>145866</v>
      </c>
      <c r="J2812">
        <v>4</v>
      </c>
      <c r="K2812">
        <v>2</v>
      </c>
      <c r="L2812" t="e">
        <v>#N/A</v>
      </c>
      <c r="M2812" t="e">
        <v>#N/A</v>
      </c>
      <c r="N2812">
        <v>4</v>
      </c>
      <c r="O2812">
        <v>2</v>
      </c>
      <c r="P2812">
        <v>1.1000000000000001</v>
      </c>
      <c r="Q2812" s="4">
        <v>11</v>
      </c>
    </row>
    <row r="2813" spans="1:17" x14ac:dyDescent="0.25">
      <c r="A2813">
        <v>866</v>
      </c>
      <c r="B2813" t="s">
        <v>147</v>
      </c>
      <c r="C2813">
        <v>145874</v>
      </c>
      <c r="D2813" t="s">
        <v>5173</v>
      </c>
      <c r="E2813" s="3" t="s">
        <v>4824</v>
      </c>
      <c r="F2813">
        <v>43344</v>
      </c>
      <c r="G2813" t="e">
        <v>#N/A</v>
      </c>
      <c r="H2813" t="s">
        <v>477</v>
      </c>
      <c r="I2813">
        <v>145874</v>
      </c>
      <c r="J2813">
        <v>125</v>
      </c>
      <c r="K2813">
        <v>125</v>
      </c>
      <c r="L2813" t="e">
        <v>#N/A</v>
      </c>
      <c r="M2813" t="e">
        <v>#N/A</v>
      </c>
      <c r="N2813">
        <v>125</v>
      </c>
      <c r="O2813">
        <v>125</v>
      </c>
      <c r="P2813">
        <v>0</v>
      </c>
      <c r="Q2813" s="4">
        <v>10</v>
      </c>
    </row>
    <row r="2814" spans="1:17" x14ac:dyDescent="0.25">
      <c r="A2814">
        <v>806</v>
      </c>
      <c r="B2814" t="s">
        <v>99</v>
      </c>
      <c r="C2814">
        <v>145877</v>
      </c>
      <c r="D2814" t="s">
        <v>5174</v>
      </c>
      <c r="E2814" s="3" t="s">
        <v>4824</v>
      </c>
      <c r="F2814">
        <v>43344</v>
      </c>
      <c r="G2814" t="e">
        <v>#N/A</v>
      </c>
      <c r="H2814" t="s">
        <v>568</v>
      </c>
      <c r="I2814">
        <v>145877</v>
      </c>
      <c r="J2814">
        <v>148</v>
      </c>
      <c r="K2814">
        <v>162</v>
      </c>
      <c r="L2814" t="e">
        <v>#N/A</v>
      </c>
      <c r="M2814" t="e">
        <v>#N/A</v>
      </c>
      <c r="N2814">
        <v>148</v>
      </c>
      <c r="O2814">
        <v>162</v>
      </c>
      <c r="P2814">
        <v>0</v>
      </c>
      <c r="Q2814" s="4">
        <v>10</v>
      </c>
    </row>
    <row r="2815" spans="1:17" x14ac:dyDescent="0.25">
      <c r="A2815">
        <v>867</v>
      </c>
      <c r="B2815" t="s">
        <v>34</v>
      </c>
      <c r="C2815">
        <v>145892</v>
      </c>
      <c r="D2815" t="s">
        <v>4063</v>
      </c>
      <c r="E2815" s="3" t="s">
        <v>4779</v>
      </c>
      <c r="F2815">
        <v>43344</v>
      </c>
      <c r="G2815" t="e">
        <v>#N/A</v>
      </c>
      <c r="H2815" t="s">
        <v>871</v>
      </c>
      <c r="I2815">
        <v>145892</v>
      </c>
      <c r="J2815">
        <v>1</v>
      </c>
      <c r="K2815">
        <v>25</v>
      </c>
      <c r="L2815" t="e">
        <v>#N/A</v>
      </c>
      <c r="M2815" t="e">
        <v>#N/A</v>
      </c>
      <c r="N2815">
        <v>1</v>
      </c>
      <c r="O2815">
        <v>25</v>
      </c>
      <c r="P2815">
        <v>1.06</v>
      </c>
      <c r="Q2815" s="4">
        <v>11</v>
      </c>
    </row>
    <row r="2816" spans="1:17" x14ac:dyDescent="0.25">
      <c r="A2816">
        <v>940</v>
      </c>
      <c r="B2816" t="s">
        <v>106</v>
      </c>
      <c r="C2816">
        <v>145906</v>
      </c>
      <c r="D2816" t="s">
        <v>5175</v>
      </c>
      <c r="E2816" s="3" t="s">
        <v>4824</v>
      </c>
      <c r="F2816">
        <v>43346</v>
      </c>
      <c r="G2816" t="e">
        <v>#N/A</v>
      </c>
      <c r="H2816" t="s">
        <v>1239</v>
      </c>
      <c r="I2816">
        <v>145906</v>
      </c>
      <c r="J2816">
        <v>144</v>
      </c>
      <c r="K2816">
        <v>144</v>
      </c>
      <c r="L2816" t="e">
        <v>#N/A</v>
      </c>
      <c r="M2816" t="e">
        <v>#N/A</v>
      </c>
      <c r="N2816">
        <v>144</v>
      </c>
      <c r="O2816">
        <v>144</v>
      </c>
      <c r="P2816">
        <v>0</v>
      </c>
      <c r="Q2816" s="4">
        <v>10</v>
      </c>
    </row>
    <row r="2817" spans="1:17" x14ac:dyDescent="0.25">
      <c r="A2817">
        <v>309</v>
      </c>
      <c r="B2817" t="s">
        <v>71</v>
      </c>
      <c r="C2817">
        <v>145917</v>
      </c>
      <c r="D2817" t="s">
        <v>4704</v>
      </c>
      <c r="E2817" s="3" t="s">
        <v>4824</v>
      </c>
      <c r="F2817">
        <v>43344</v>
      </c>
      <c r="G2817" t="e">
        <v>#N/A</v>
      </c>
      <c r="H2817" t="s">
        <v>1525</v>
      </c>
      <c r="I2817">
        <v>145917</v>
      </c>
      <c r="J2817">
        <v>125</v>
      </c>
      <c r="K2817">
        <v>125</v>
      </c>
      <c r="L2817" t="e">
        <v>#N/A</v>
      </c>
      <c r="M2817" t="e">
        <v>#N/A</v>
      </c>
      <c r="N2817">
        <v>125</v>
      </c>
      <c r="O2817">
        <v>125</v>
      </c>
      <c r="P2817">
        <v>0</v>
      </c>
      <c r="Q2817" s="4">
        <v>10</v>
      </c>
    </row>
    <row r="2818" spans="1:17" x14ac:dyDescent="0.25">
      <c r="A2818">
        <v>888</v>
      </c>
      <c r="B2818" t="s">
        <v>88</v>
      </c>
      <c r="C2818">
        <v>145918</v>
      </c>
      <c r="D2818" t="s">
        <v>5176</v>
      </c>
      <c r="E2818" s="3" t="s">
        <v>4822</v>
      </c>
      <c r="F2818">
        <v>43710</v>
      </c>
      <c r="G2818" t="e">
        <v>#N/A</v>
      </c>
      <c r="H2818" t="s">
        <v>1533</v>
      </c>
      <c r="I2818">
        <v>145918</v>
      </c>
      <c r="J2818">
        <v>115</v>
      </c>
      <c r="K2818">
        <v>120</v>
      </c>
      <c r="L2818" t="e">
        <v>#N/A</v>
      </c>
      <c r="M2818" t="e">
        <v>#N/A</v>
      </c>
      <c r="N2818">
        <v>115</v>
      </c>
      <c r="O2818">
        <v>120</v>
      </c>
      <c r="P2818">
        <v>0</v>
      </c>
      <c r="Q2818" s="4">
        <v>10</v>
      </c>
    </row>
    <row r="2819" spans="1:17" x14ac:dyDescent="0.25">
      <c r="A2819">
        <v>353</v>
      </c>
      <c r="B2819" t="s">
        <v>113</v>
      </c>
      <c r="C2819">
        <v>145922</v>
      </c>
      <c r="D2819" t="s">
        <v>5177</v>
      </c>
      <c r="E2819" s="3" t="s">
        <v>4824</v>
      </c>
      <c r="F2819">
        <v>43710</v>
      </c>
      <c r="G2819" t="e">
        <v>#N/A</v>
      </c>
      <c r="H2819" t="s">
        <v>1603</v>
      </c>
      <c r="I2819">
        <v>145922</v>
      </c>
      <c r="J2819">
        <v>94</v>
      </c>
      <c r="K2819">
        <v>152</v>
      </c>
      <c r="L2819" t="e">
        <v>#N/A</v>
      </c>
      <c r="M2819" t="e">
        <v>#N/A</v>
      </c>
      <c r="N2819">
        <v>94</v>
      </c>
      <c r="O2819">
        <v>152</v>
      </c>
      <c r="P2819">
        <v>0</v>
      </c>
      <c r="Q2819" s="4">
        <v>10</v>
      </c>
    </row>
    <row r="2820" spans="1:17" x14ac:dyDescent="0.25">
      <c r="A2820">
        <v>887</v>
      </c>
      <c r="B2820" t="s">
        <v>97</v>
      </c>
      <c r="C2820">
        <v>145926</v>
      </c>
      <c r="D2820" t="s">
        <v>4161</v>
      </c>
      <c r="E2820" s="3" t="s">
        <v>4700</v>
      </c>
      <c r="F2820">
        <v>43221</v>
      </c>
      <c r="G2820" t="e">
        <v>#N/A</v>
      </c>
      <c r="H2820" t="s">
        <v>609</v>
      </c>
      <c r="I2820">
        <v>145926</v>
      </c>
      <c r="J2820">
        <v>20</v>
      </c>
      <c r="K2820">
        <v>10</v>
      </c>
      <c r="L2820" t="e">
        <v>#N/A</v>
      </c>
      <c r="M2820" t="e">
        <v>#N/A</v>
      </c>
      <c r="N2820">
        <v>20</v>
      </c>
      <c r="O2820">
        <v>10</v>
      </c>
      <c r="P2820">
        <v>1</v>
      </c>
      <c r="Q2820" s="4">
        <v>11</v>
      </c>
    </row>
    <row r="2821" spans="1:17" x14ac:dyDescent="0.25">
      <c r="A2821">
        <v>869</v>
      </c>
      <c r="B2821" t="s">
        <v>160</v>
      </c>
      <c r="C2821">
        <v>145945</v>
      </c>
      <c r="D2821" t="s">
        <v>4240</v>
      </c>
      <c r="E2821" s="3" t="s">
        <v>4700</v>
      </c>
      <c r="F2821">
        <v>43191</v>
      </c>
      <c r="G2821" t="e">
        <v>#N/A</v>
      </c>
      <c r="H2821" t="s">
        <v>1633</v>
      </c>
      <c r="I2821">
        <v>145945</v>
      </c>
      <c r="J2821">
        <v>9</v>
      </c>
      <c r="K2821">
        <v>2</v>
      </c>
      <c r="L2821" t="e">
        <v>#N/A</v>
      </c>
      <c r="M2821" t="e">
        <v>#N/A</v>
      </c>
      <c r="N2821">
        <v>9</v>
      </c>
      <c r="O2821">
        <v>2</v>
      </c>
      <c r="P2821">
        <v>1.04</v>
      </c>
      <c r="Q2821" s="4">
        <v>11</v>
      </c>
    </row>
    <row r="2822" spans="1:17" x14ac:dyDescent="0.25">
      <c r="A2822">
        <v>892</v>
      </c>
      <c r="B2822" t="s">
        <v>111</v>
      </c>
      <c r="C2822">
        <v>145952</v>
      </c>
      <c r="D2822" t="s">
        <v>3455</v>
      </c>
      <c r="E2822" s="3" t="s">
        <v>4700</v>
      </c>
      <c r="F2822">
        <v>43221</v>
      </c>
      <c r="G2822" t="e">
        <v>#N/A</v>
      </c>
      <c r="H2822" t="s">
        <v>1483</v>
      </c>
      <c r="I2822">
        <v>145952</v>
      </c>
      <c r="J2822">
        <v>2</v>
      </c>
      <c r="K2822">
        <v>1</v>
      </c>
      <c r="L2822" t="e">
        <v>#N/A</v>
      </c>
      <c r="M2822" t="e">
        <v>#N/A</v>
      </c>
      <c r="N2822">
        <v>2</v>
      </c>
      <c r="O2822">
        <v>1</v>
      </c>
      <c r="P2822">
        <v>1</v>
      </c>
      <c r="Q2822" s="4">
        <v>11</v>
      </c>
    </row>
    <row r="2823" spans="1:17" x14ac:dyDescent="0.25">
      <c r="A2823">
        <v>929</v>
      </c>
      <c r="B2823" t="s">
        <v>110</v>
      </c>
      <c r="C2823">
        <v>145957</v>
      </c>
      <c r="D2823" t="s">
        <v>5178</v>
      </c>
      <c r="E2823" s="3" t="s">
        <v>4783</v>
      </c>
      <c r="F2823">
        <v>43282</v>
      </c>
      <c r="G2823" t="e">
        <v>#N/A</v>
      </c>
      <c r="H2823" t="s">
        <v>1030</v>
      </c>
      <c r="I2823">
        <v>145957</v>
      </c>
      <c r="J2823">
        <v>135</v>
      </c>
      <c r="K2823">
        <v>157</v>
      </c>
      <c r="L2823" t="e">
        <v>#N/A</v>
      </c>
      <c r="M2823" t="e">
        <v>#N/A</v>
      </c>
      <c r="N2823">
        <v>135</v>
      </c>
      <c r="O2823">
        <v>157</v>
      </c>
      <c r="P2823">
        <v>0</v>
      </c>
      <c r="Q2823" s="4">
        <v>10</v>
      </c>
    </row>
    <row r="2824" spans="1:17" x14ac:dyDescent="0.25">
      <c r="A2824">
        <v>830</v>
      </c>
      <c r="B2824" t="s">
        <v>54</v>
      </c>
      <c r="C2824">
        <v>145966</v>
      </c>
      <c r="D2824" t="s">
        <v>6041</v>
      </c>
      <c r="E2824" s="3" t="s">
        <v>4777</v>
      </c>
      <c r="F2824">
        <v>43252</v>
      </c>
      <c r="G2824" t="e">
        <v>#N/A</v>
      </c>
      <c r="H2824" t="s">
        <v>6042</v>
      </c>
      <c r="I2824">
        <v>145966</v>
      </c>
      <c r="J2824" t="e">
        <v>#N/A</v>
      </c>
      <c r="K2824">
        <v>1</v>
      </c>
      <c r="L2824" t="e">
        <v>#N/A</v>
      </c>
      <c r="M2824" t="e">
        <v>#N/A</v>
      </c>
      <c r="N2824">
        <v>0</v>
      </c>
      <c r="O2824">
        <v>1</v>
      </c>
      <c r="P2824">
        <v>1</v>
      </c>
      <c r="Q2824" s="4">
        <v>11</v>
      </c>
    </row>
    <row r="2825" spans="1:17" x14ac:dyDescent="0.25">
      <c r="A2825">
        <v>308</v>
      </c>
      <c r="B2825" t="s">
        <v>62</v>
      </c>
      <c r="C2825">
        <v>145968</v>
      </c>
      <c r="D2825" t="s">
        <v>3426</v>
      </c>
      <c r="E2825" s="3" t="s">
        <v>4777</v>
      </c>
      <c r="F2825">
        <v>43252</v>
      </c>
      <c r="G2825" t="e">
        <v>#N/A</v>
      </c>
      <c r="H2825" t="s">
        <v>594</v>
      </c>
      <c r="I2825">
        <v>145968</v>
      </c>
      <c r="J2825">
        <v>8</v>
      </c>
      <c r="K2825">
        <v>8</v>
      </c>
      <c r="L2825" t="e">
        <v>#N/A</v>
      </c>
      <c r="M2825" t="e">
        <v>#N/A</v>
      </c>
      <c r="N2825">
        <v>8</v>
      </c>
      <c r="O2825">
        <v>8</v>
      </c>
      <c r="P2825">
        <v>1.08</v>
      </c>
      <c r="Q2825" s="4">
        <v>11</v>
      </c>
    </row>
    <row r="2826" spans="1:17" x14ac:dyDescent="0.25">
      <c r="A2826">
        <v>855</v>
      </c>
      <c r="B2826" t="s">
        <v>91</v>
      </c>
      <c r="C2826">
        <v>145973</v>
      </c>
      <c r="D2826" t="s">
        <v>3421</v>
      </c>
      <c r="E2826" s="3" t="s">
        <v>4777</v>
      </c>
      <c r="F2826">
        <v>43282</v>
      </c>
      <c r="G2826" t="e">
        <v>#N/A</v>
      </c>
      <c r="H2826" t="s">
        <v>262</v>
      </c>
      <c r="I2826">
        <v>145973</v>
      </c>
      <c r="J2826">
        <v>15</v>
      </c>
      <c r="K2826">
        <v>13</v>
      </c>
      <c r="L2826" t="e">
        <v>#N/A</v>
      </c>
      <c r="M2826" t="e">
        <v>#N/A</v>
      </c>
      <c r="N2826">
        <v>15</v>
      </c>
      <c r="O2826">
        <v>13</v>
      </c>
      <c r="P2826">
        <v>1</v>
      </c>
      <c r="Q2826" s="4">
        <v>11</v>
      </c>
    </row>
    <row r="2827" spans="1:17" x14ac:dyDescent="0.25">
      <c r="A2827">
        <v>881</v>
      </c>
      <c r="B2827" t="s">
        <v>63</v>
      </c>
      <c r="C2827">
        <v>145987</v>
      </c>
      <c r="D2827" t="s">
        <v>5179</v>
      </c>
      <c r="E2827" s="3" t="s">
        <v>4783</v>
      </c>
      <c r="F2827">
        <v>43282</v>
      </c>
      <c r="G2827" t="e">
        <v>#N/A</v>
      </c>
      <c r="H2827" t="s">
        <v>1086</v>
      </c>
      <c r="I2827">
        <v>145987</v>
      </c>
      <c r="J2827">
        <v>133</v>
      </c>
      <c r="K2827">
        <v>133</v>
      </c>
      <c r="L2827" t="e">
        <v>#N/A</v>
      </c>
      <c r="M2827" t="e">
        <v>#N/A</v>
      </c>
      <c r="N2827">
        <v>133</v>
      </c>
      <c r="O2827">
        <v>133</v>
      </c>
      <c r="P2827">
        <v>0</v>
      </c>
      <c r="Q2827" s="4">
        <v>10</v>
      </c>
    </row>
    <row r="2828" spans="1:17" x14ac:dyDescent="0.25">
      <c r="A2828">
        <v>373</v>
      </c>
      <c r="B2828" t="s">
        <v>128</v>
      </c>
      <c r="C2828">
        <v>146012</v>
      </c>
      <c r="D2828" t="s">
        <v>4604</v>
      </c>
      <c r="E2828" s="3" t="s">
        <v>4777</v>
      </c>
      <c r="F2828">
        <v>43586</v>
      </c>
      <c r="G2828" t="e">
        <v>#N/A</v>
      </c>
      <c r="H2828" t="s">
        <v>1056</v>
      </c>
      <c r="I2828">
        <v>146012</v>
      </c>
      <c r="J2828">
        <v>13</v>
      </c>
      <c r="K2828">
        <v>13</v>
      </c>
      <c r="L2828" t="e">
        <v>#N/A</v>
      </c>
      <c r="M2828" t="e">
        <v>#N/A</v>
      </c>
      <c r="N2828">
        <v>13</v>
      </c>
      <c r="O2828">
        <v>13</v>
      </c>
      <c r="P2828">
        <v>1</v>
      </c>
      <c r="Q2828" s="4">
        <v>11</v>
      </c>
    </row>
    <row r="2829" spans="1:17" x14ac:dyDescent="0.25">
      <c r="A2829">
        <v>803</v>
      </c>
      <c r="B2829" t="s">
        <v>133</v>
      </c>
      <c r="C2829">
        <v>146013</v>
      </c>
      <c r="D2829" t="s">
        <v>5180</v>
      </c>
      <c r="E2829" s="3" t="s">
        <v>4783</v>
      </c>
      <c r="F2829">
        <v>43282</v>
      </c>
      <c r="G2829" t="e">
        <v>#N/A</v>
      </c>
      <c r="H2829" t="s">
        <v>1042</v>
      </c>
      <c r="I2829">
        <v>146013</v>
      </c>
      <c r="J2829">
        <v>125</v>
      </c>
      <c r="K2829">
        <v>125</v>
      </c>
      <c r="L2829" t="e">
        <v>#N/A</v>
      </c>
      <c r="M2829" t="e">
        <v>#N/A</v>
      </c>
      <c r="N2829">
        <v>125</v>
      </c>
      <c r="O2829">
        <v>125</v>
      </c>
      <c r="P2829">
        <v>0</v>
      </c>
      <c r="Q2829" s="4">
        <v>10</v>
      </c>
    </row>
    <row r="2830" spans="1:17" x14ac:dyDescent="0.25">
      <c r="A2830">
        <v>803</v>
      </c>
      <c r="B2830" t="s">
        <v>133</v>
      </c>
      <c r="C2830">
        <v>146014</v>
      </c>
      <c r="D2830" t="s">
        <v>5181</v>
      </c>
      <c r="E2830" s="3" t="s">
        <v>4783</v>
      </c>
      <c r="F2830">
        <v>43282</v>
      </c>
      <c r="G2830" t="e">
        <v>#N/A</v>
      </c>
      <c r="H2830" t="s">
        <v>542</v>
      </c>
      <c r="I2830">
        <v>146014</v>
      </c>
      <c r="J2830">
        <v>140</v>
      </c>
      <c r="K2830">
        <v>145</v>
      </c>
      <c r="L2830" t="e">
        <v>#N/A</v>
      </c>
      <c r="M2830" t="e">
        <v>#N/A</v>
      </c>
      <c r="N2830">
        <v>140</v>
      </c>
      <c r="O2830">
        <v>145</v>
      </c>
      <c r="P2830">
        <v>0</v>
      </c>
      <c r="Q2830" s="4">
        <v>10</v>
      </c>
    </row>
    <row r="2831" spans="1:17" x14ac:dyDescent="0.25">
      <c r="A2831">
        <v>936</v>
      </c>
      <c r="B2831" t="s">
        <v>145</v>
      </c>
      <c r="C2831">
        <v>146025</v>
      </c>
      <c r="D2831" t="s">
        <v>4219</v>
      </c>
      <c r="E2831" s="3" t="s">
        <v>4777</v>
      </c>
      <c r="F2831">
        <v>43344</v>
      </c>
      <c r="G2831" t="e">
        <v>#N/A</v>
      </c>
      <c r="H2831" t="s">
        <v>1073</v>
      </c>
      <c r="I2831">
        <v>146025</v>
      </c>
      <c r="J2831">
        <v>15</v>
      </c>
      <c r="K2831">
        <v>15</v>
      </c>
      <c r="L2831" t="e">
        <v>#N/A</v>
      </c>
      <c r="M2831" t="e">
        <v>#N/A</v>
      </c>
      <c r="N2831">
        <v>15</v>
      </c>
      <c r="O2831">
        <v>15</v>
      </c>
      <c r="P2831">
        <v>1.06</v>
      </c>
      <c r="Q2831" s="4">
        <v>11</v>
      </c>
    </row>
    <row r="2832" spans="1:17" x14ac:dyDescent="0.25">
      <c r="A2832">
        <v>941</v>
      </c>
      <c r="B2832" t="s">
        <v>161</v>
      </c>
      <c r="C2832">
        <v>146035</v>
      </c>
      <c r="D2832" t="s">
        <v>3460</v>
      </c>
      <c r="E2832" s="3" t="s">
        <v>4700</v>
      </c>
      <c r="F2832">
        <v>43252</v>
      </c>
      <c r="G2832" t="e">
        <v>#N/A</v>
      </c>
      <c r="H2832" t="s">
        <v>341</v>
      </c>
      <c r="I2832">
        <v>146035</v>
      </c>
      <c r="J2832">
        <v>16</v>
      </c>
      <c r="K2832">
        <v>16</v>
      </c>
      <c r="L2832" t="e">
        <v>#N/A</v>
      </c>
      <c r="M2832" t="e">
        <v>#N/A</v>
      </c>
      <c r="N2832">
        <v>16</v>
      </c>
      <c r="O2832">
        <v>16</v>
      </c>
      <c r="P2832">
        <v>1</v>
      </c>
      <c r="Q2832" s="4">
        <v>11</v>
      </c>
    </row>
    <row r="2833" spans="1:17" x14ac:dyDescent="0.25">
      <c r="A2833">
        <v>830</v>
      </c>
      <c r="B2833" t="s">
        <v>54</v>
      </c>
      <c r="C2833">
        <v>146052</v>
      </c>
      <c r="D2833" t="s">
        <v>5182</v>
      </c>
      <c r="E2833" s="3" t="s">
        <v>4783</v>
      </c>
      <c r="F2833">
        <v>43313</v>
      </c>
      <c r="G2833" t="e">
        <v>#N/A</v>
      </c>
      <c r="H2833" t="s">
        <v>323</v>
      </c>
      <c r="I2833">
        <v>146052</v>
      </c>
      <c r="J2833">
        <v>100</v>
      </c>
      <c r="K2833">
        <v>100</v>
      </c>
      <c r="L2833" t="e">
        <v>#N/A</v>
      </c>
      <c r="M2833" t="e">
        <v>#N/A</v>
      </c>
      <c r="N2833">
        <v>100</v>
      </c>
      <c r="O2833">
        <v>100</v>
      </c>
      <c r="P2833">
        <v>0</v>
      </c>
      <c r="Q2833" s="4">
        <v>10</v>
      </c>
    </row>
    <row r="2834" spans="1:17" x14ac:dyDescent="0.25">
      <c r="A2834">
        <v>830</v>
      </c>
      <c r="B2834" t="s">
        <v>54</v>
      </c>
      <c r="C2834">
        <v>146053</v>
      </c>
      <c r="D2834" t="s">
        <v>5183</v>
      </c>
      <c r="E2834" s="3" t="s">
        <v>4783</v>
      </c>
      <c r="F2834">
        <v>43313</v>
      </c>
      <c r="G2834" t="e">
        <v>#N/A</v>
      </c>
      <c r="H2834" t="s">
        <v>1163</v>
      </c>
      <c r="I2834">
        <v>146053</v>
      </c>
      <c r="J2834">
        <v>80</v>
      </c>
      <c r="K2834">
        <v>90</v>
      </c>
      <c r="L2834" t="e">
        <v>#N/A</v>
      </c>
      <c r="M2834" t="e">
        <v>#N/A</v>
      </c>
      <c r="N2834">
        <v>80</v>
      </c>
      <c r="O2834">
        <v>90</v>
      </c>
      <c r="P2834">
        <v>0</v>
      </c>
      <c r="Q2834" s="4">
        <v>10</v>
      </c>
    </row>
    <row r="2835" spans="1:17" x14ac:dyDescent="0.25">
      <c r="A2835">
        <v>830</v>
      </c>
      <c r="B2835" t="s">
        <v>54</v>
      </c>
      <c r="C2835">
        <v>146054</v>
      </c>
      <c r="D2835" t="s">
        <v>5184</v>
      </c>
      <c r="E2835" s="3" t="s">
        <v>4783</v>
      </c>
      <c r="F2835">
        <v>43313</v>
      </c>
      <c r="G2835" t="e">
        <v>#N/A</v>
      </c>
      <c r="H2835" t="s">
        <v>1422</v>
      </c>
      <c r="I2835">
        <v>146054</v>
      </c>
      <c r="J2835">
        <v>111</v>
      </c>
      <c r="K2835">
        <v>130</v>
      </c>
      <c r="L2835" t="e">
        <v>#N/A</v>
      </c>
      <c r="M2835" t="e">
        <v>#N/A</v>
      </c>
      <c r="N2835">
        <v>111</v>
      </c>
      <c r="O2835">
        <v>130</v>
      </c>
      <c r="P2835">
        <v>0</v>
      </c>
      <c r="Q2835" s="4">
        <v>10</v>
      </c>
    </row>
    <row r="2836" spans="1:17" x14ac:dyDescent="0.25">
      <c r="A2836">
        <v>830</v>
      </c>
      <c r="B2836" t="s">
        <v>54</v>
      </c>
      <c r="C2836">
        <v>146055</v>
      </c>
      <c r="D2836" t="s">
        <v>5185</v>
      </c>
      <c r="E2836" s="3" t="s">
        <v>4856</v>
      </c>
      <c r="F2836">
        <v>43435</v>
      </c>
      <c r="G2836" t="e">
        <v>#N/A</v>
      </c>
      <c r="H2836" t="s">
        <v>631</v>
      </c>
      <c r="I2836">
        <v>146055</v>
      </c>
      <c r="J2836">
        <v>135</v>
      </c>
      <c r="K2836">
        <v>140</v>
      </c>
      <c r="L2836" t="e">
        <v>#N/A</v>
      </c>
      <c r="M2836" t="e">
        <v>#N/A</v>
      </c>
      <c r="N2836">
        <v>135</v>
      </c>
      <c r="O2836">
        <v>140</v>
      </c>
      <c r="P2836">
        <v>0</v>
      </c>
      <c r="Q2836" s="4">
        <v>10</v>
      </c>
    </row>
    <row r="2837" spans="1:17" x14ac:dyDescent="0.25">
      <c r="A2837">
        <v>830</v>
      </c>
      <c r="B2837" t="s">
        <v>54</v>
      </c>
      <c r="C2837">
        <v>146056</v>
      </c>
      <c r="D2837" t="s">
        <v>5186</v>
      </c>
      <c r="E2837" s="3" t="s">
        <v>4856</v>
      </c>
      <c r="F2837">
        <v>43313</v>
      </c>
      <c r="G2837" t="e">
        <v>#N/A</v>
      </c>
      <c r="H2837" t="s">
        <v>630</v>
      </c>
      <c r="I2837">
        <v>146056</v>
      </c>
      <c r="J2837">
        <v>25</v>
      </c>
      <c r="K2837">
        <v>25</v>
      </c>
      <c r="L2837" t="e">
        <v>#N/A</v>
      </c>
      <c r="M2837" t="e">
        <v>#N/A</v>
      </c>
      <c r="N2837">
        <v>25</v>
      </c>
      <c r="O2837">
        <v>25</v>
      </c>
      <c r="P2837">
        <v>0</v>
      </c>
      <c r="Q2837" s="4">
        <v>10</v>
      </c>
    </row>
    <row r="2838" spans="1:17" x14ac:dyDescent="0.25">
      <c r="A2838">
        <v>830</v>
      </c>
      <c r="B2838" t="s">
        <v>54</v>
      </c>
      <c r="C2838">
        <v>146057</v>
      </c>
      <c r="D2838" t="s">
        <v>5187</v>
      </c>
      <c r="E2838" s="3" t="s">
        <v>4856</v>
      </c>
      <c r="F2838">
        <v>43678</v>
      </c>
      <c r="G2838" t="e">
        <v>#N/A</v>
      </c>
      <c r="H2838" t="s">
        <v>629</v>
      </c>
      <c r="I2838">
        <v>146057</v>
      </c>
      <c r="J2838">
        <v>250</v>
      </c>
      <c r="K2838">
        <v>300</v>
      </c>
      <c r="L2838" t="e">
        <v>#N/A</v>
      </c>
      <c r="M2838" t="e">
        <v>#N/A</v>
      </c>
      <c r="N2838">
        <v>250</v>
      </c>
      <c r="O2838">
        <v>300</v>
      </c>
      <c r="P2838">
        <v>0</v>
      </c>
      <c r="Q2838" s="4">
        <v>10</v>
      </c>
    </row>
    <row r="2839" spans="1:17" x14ac:dyDescent="0.25">
      <c r="A2839">
        <v>830</v>
      </c>
      <c r="B2839" t="s">
        <v>54</v>
      </c>
      <c r="C2839">
        <v>146058</v>
      </c>
      <c r="D2839" t="s">
        <v>5188</v>
      </c>
      <c r="E2839" s="3" t="s">
        <v>4783</v>
      </c>
      <c r="F2839">
        <v>43313</v>
      </c>
      <c r="G2839" t="e">
        <v>#N/A</v>
      </c>
      <c r="H2839" t="s">
        <v>800</v>
      </c>
      <c r="I2839">
        <v>146058</v>
      </c>
      <c r="J2839">
        <v>144</v>
      </c>
      <c r="K2839">
        <v>160</v>
      </c>
      <c r="L2839" t="e">
        <v>#N/A</v>
      </c>
      <c r="M2839" t="e">
        <v>#N/A</v>
      </c>
      <c r="N2839">
        <v>144</v>
      </c>
      <c r="O2839">
        <v>160</v>
      </c>
      <c r="P2839">
        <v>0</v>
      </c>
      <c r="Q2839" s="4">
        <v>10</v>
      </c>
    </row>
    <row r="2840" spans="1:17" x14ac:dyDescent="0.25">
      <c r="A2840">
        <v>802</v>
      </c>
      <c r="B2840" t="s">
        <v>107</v>
      </c>
      <c r="C2840">
        <v>146066</v>
      </c>
      <c r="D2840" t="s">
        <v>4335</v>
      </c>
      <c r="E2840" s="3" t="s">
        <v>4777</v>
      </c>
      <c r="F2840">
        <v>43344</v>
      </c>
      <c r="G2840" t="e">
        <v>#N/A</v>
      </c>
      <c r="H2840" t="s">
        <v>993</v>
      </c>
      <c r="I2840">
        <v>146066</v>
      </c>
      <c r="J2840">
        <v>21</v>
      </c>
      <c r="K2840">
        <v>21</v>
      </c>
      <c r="L2840" t="e">
        <v>#N/A</v>
      </c>
      <c r="M2840" t="e">
        <v>#N/A</v>
      </c>
      <c r="N2840">
        <v>21</v>
      </c>
      <c r="O2840">
        <v>21</v>
      </c>
      <c r="P2840">
        <v>1.02</v>
      </c>
      <c r="Q2840" s="4">
        <v>11</v>
      </c>
    </row>
    <row r="2841" spans="1:17" x14ac:dyDescent="0.25">
      <c r="A2841">
        <v>860</v>
      </c>
      <c r="B2841" t="s">
        <v>139</v>
      </c>
      <c r="C2841">
        <v>146070</v>
      </c>
      <c r="D2841" t="s">
        <v>5189</v>
      </c>
      <c r="E2841" s="3" t="s">
        <v>4783</v>
      </c>
      <c r="F2841">
        <v>43313</v>
      </c>
      <c r="G2841" t="e">
        <v>#N/A</v>
      </c>
      <c r="H2841" t="s">
        <v>1517</v>
      </c>
      <c r="I2841">
        <v>146070</v>
      </c>
      <c r="J2841">
        <v>240</v>
      </c>
      <c r="K2841">
        <v>250</v>
      </c>
      <c r="L2841" t="e">
        <v>#N/A</v>
      </c>
      <c r="M2841" t="e">
        <v>#N/A</v>
      </c>
      <c r="N2841">
        <v>240</v>
      </c>
      <c r="O2841">
        <v>250</v>
      </c>
      <c r="P2841">
        <v>0</v>
      </c>
      <c r="Q2841" s="4">
        <v>10</v>
      </c>
    </row>
    <row r="2842" spans="1:17" x14ac:dyDescent="0.25">
      <c r="A2842">
        <v>860</v>
      </c>
      <c r="B2842" t="s">
        <v>139</v>
      </c>
      <c r="C2842">
        <v>146071</v>
      </c>
      <c r="D2842" t="s">
        <v>5190</v>
      </c>
      <c r="E2842" s="3" t="s">
        <v>4783</v>
      </c>
      <c r="F2842">
        <v>43313</v>
      </c>
      <c r="G2842" t="e">
        <v>#N/A</v>
      </c>
      <c r="H2842" t="s">
        <v>1518</v>
      </c>
      <c r="I2842">
        <v>146071</v>
      </c>
      <c r="J2842">
        <v>195</v>
      </c>
      <c r="K2842">
        <v>199</v>
      </c>
      <c r="L2842" t="e">
        <v>#N/A</v>
      </c>
      <c r="M2842" t="e">
        <v>#N/A</v>
      </c>
      <c r="N2842">
        <v>195</v>
      </c>
      <c r="O2842">
        <v>199</v>
      </c>
      <c r="P2842">
        <v>0</v>
      </c>
      <c r="Q2842" s="4">
        <v>10</v>
      </c>
    </row>
    <row r="2843" spans="1:17" x14ac:dyDescent="0.25">
      <c r="A2843">
        <v>935</v>
      </c>
      <c r="B2843" t="s">
        <v>143</v>
      </c>
      <c r="C2843">
        <v>146072</v>
      </c>
      <c r="D2843" t="s">
        <v>5191</v>
      </c>
      <c r="E2843" s="3" t="s">
        <v>4856</v>
      </c>
      <c r="F2843">
        <v>43497</v>
      </c>
      <c r="G2843" t="e">
        <v>#N/A</v>
      </c>
      <c r="H2843" t="s">
        <v>650</v>
      </c>
      <c r="I2843">
        <v>146072</v>
      </c>
      <c r="J2843">
        <v>12</v>
      </c>
      <c r="K2843">
        <v>12</v>
      </c>
      <c r="L2843" t="e">
        <v>#N/A</v>
      </c>
      <c r="M2843" t="e">
        <v>#N/A</v>
      </c>
      <c r="N2843">
        <v>12</v>
      </c>
      <c r="O2843">
        <v>12</v>
      </c>
      <c r="P2843">
        <v>0</v>
      </c>
      <c r="Q2843" s="4">
        <v>10</v>
      </c>
    </row>
    <row r="2844" spans="1:17" x14ac:dyDescent="0.25">
      <c r="A2844">
        <v>330</v>
      </c>
      <c r="B2844" t="s">
        <v>29</v>
      </c>
      <c r="C2844">
        <v>146075</v>
      </c>
      <c r="D2844" t="s">
        <v>4417</v>
      </c>
      <c r="E2844" s="3" t="s">
        <v>4700</v>
      </c>
      <c r="F2844">
        <v>43282</v>
      </c>
      <c r="G2844" t="e">
        <v>#N/A</v>
      </c>
      <c r="H2844" t="s">
        <v>1830</v>
      </c>
      <c r="I2844">
        <v>146075</v>
      </c>
      <c r="J2844" t="e">
        <v>#N/A</v>
      </c>
      <c r="K2844">
        <v>16</v>
      </c>
      <c r="L2844" t="e">
        <v>#N/A</v>
      </c>
      <c r="M2844" t="e">
        <v>#N/A</v>
      </c>
      <c r="N2844">
        <v>0</v>
      </c>
      <c r="O2844">
        <v>16</v>
      </c>
      <c r="P2844">
        <v>1</v>
      </c>
      <c r="Q2844" s="4">
        <v>11</v>
      </c>
    </row>
    <row r="2845" spans="1:17" x14ac:dyDescent="0.25">
      <c r="A2845">
        <v>908</v>
      </c>
      <c r="B2845" t="s">
        <v>48</v>
      </c>
      <c r="C2845">
        <v>146077</v>
      </c>
      <c r="D2845" t="s">
        <v>4297</v>
      </c>
      <c r="E2845" s="3" t="s">
        <v>4700</v>
      </c>
      <c r="F2845">
        <v>43282</v>
      </c>
      <c r="G2845" t="e">
        <v>#N/A</v>
      </c>
      <c r="H2845" t="s">
        <v>398</v>
      </c>
      <c r="I2845">
        <v>146077</v>
      </c>
      <c r="J2845">
        <v>10</v>
      </c>
      <c r="K2845">
        <v>10</v>
      </c>
      <c r="L2845" t="e">
        <v>#N/A</v>
      </c>
      <c r="M2845" t="e">
        <v>#N/A</v>
      </c>
      <c r="N2845">
        <v>10</v>
      </c>
      <c r="O2845">
        <v>10</v>
      </c>
      <c r="P2845">
        <v>1</v>
      </c>
      <c r="Q2845" s="4">
        <v>11</v>
      </c>
    </row>
    <row r="2846" spans="1:17" x14ac:dyDescent="0.25">
      <c r="A2846">
        <v>865</v>
      </c>
      <c r="B2846" t="s">
        <v>166</v>
      </c>
      <c r="C2846">
        <v>146098</v>
      </c>
      <c r="D2846" t="s">
        <v>4411</v>
      </c>
      <c r="E2846" s="3" t="s">
        <v>4700</v>
      </c>
      <c r="F2846">
        <v>43313</v>
      </c>
      <c r="G2846" t="e">
        <v>#N/A</v>
      </c>
      <c r="H2846" t="s">
        <v>1781</v>
      </c>
      <c r="I2846">
        <v>146098</v>
      </c>
      <c r="J2846">
        <v>20</v>
      </c>
      <c r="K2846">
        <v>20</v>
      </c>
      <c r="L2846" t="e">
        <v>#N/A</v>
      </c>
      <c r="M2846" t="e">
        <v>#N/A</v>
      </c>
      <c r="N2846">
        <v>20</v>
      </c>
      <c r="O2846">
        <v>20</v>
      </c>
      <c r="P2846">
        <v>1.01</v>
      </c>
      <c r="Q2846" s="4">
        <v>11</v>
      </c>
    </row>
    <row r="2847" spans="1:17" x14ac:dyDescent="0.25">
      <c r="A2847">
        <v>830</v>
      </c>
      <c r="B2847" t="s">
        <v>54</v>
      </c>
      <c r="C2847">
        <v>146099</v>
      </c>
      <c r="D2847" t="s">
        <v>6043</v>
      </c>
      <c r="E2847" s="3" t="s">
        <v>4700</v>
      </c>
      <c r="F2847">
        <v>43739</v>
      </c>
      <c r="G2847" t="e">
        <v>#N/A</v>
      </c>
      <c r="H2847" t="s">
        <v>6044</v>
      </c>
      <c r="I2847">
        <v>146099</v>
      </c>
      <c r="J2847">
        <v>2</v>
      </c>
      <c r="K2847">
        <v>3</v>
      </c>
      <c r="L2847" t="e">
        <v>#N/A</v>
      </c>
      <c r="M2847" t="e">
        <v>#N/A</v>
      </c>
      <c r="N2847">
        <v>2</v>
      </c>
      <c r="O2847">
        <v>3</v>
      </c>
      <c r="P2847">
        <v>1</v>
      </c>
      <c r="Q2847" s="4">
        <v>11</v>
      </c>
    </row>
    <row r="2848" spans="1:17" x14ac:dyDescent="0.25">
      <c r="A2848">
        <v>876</v>
      </c>
      <c r="B2848" t="s">
        <v>68</v>
      </c>
      <c r="C2848">
        <v>146110</v>
      </c>
      <c r="D2848" t="s">
        <v>4624</v>
      </c>
      <c r="E2848" s="3" t="s">
        <v>4783</v>
      </c>
      <c r="F2848">
        <v>43344</v>
      </c>
      <c r="G2848" t="e">
        <v>#N/A</v>
      </c>
      <c r="H2848" t="s">
        <v>393</v>
      </c>
      <c r="I2848">
        <v>146110</v>
      </c>
      <c r="J2848">
        <v>92</v>
      </c>
      <c r="K2848">
        <v>140</v>
      </c>
      <c r="L2848" t="e">
        <v>#N/A</v>
      </c>
      <c r="M2848" t="e">
        <v>#N/A</v>
      </c>
      <c r="N2848">
        <v>92</v>
      </c>
      <c r="O2848">
        <v>140</v>
      </c>
      <c r="P2848">
        <v>0</v>
      </c>
      <c r="Q2848" s="4">
        <v>10</v>
      </c>
    </row>
    <row r="2849" spans="1:17" x14ac:dyDescent="0.25">
      <c r="A2849">
        <v>340</v>
      </c>
      <c r="B2849" t="s">
        <v>86</v>
      </c>
      <c r="C2849">
        <v>146115</v>
      </c>
      <c r="D2849" t="s">
        <v>3797</v>
      </c>
      <c r="E2849" s="3" t="s">
        <v>4777</v>
      </c>
      <c r="F2849">
        <v>43344</v>
      </c>
      <c r="G2849" t="e">
        <v>#N/A</v>
      </c>
      <c r="H2849" t="s">
        <v>1821</v>
      </c>
      <c r="I2849">
        <v>146115</v>
      </c>
      <c r="J2849">
        <v>28</v>
      </c>
      <c r="K2849">
        <v>29</v>
      </c>
      <c r="L2849" t="e">
        <v>#N/A</v>
      </c>
      <c r="M2849" t="e">
        <v>#N/A</v>
      </c>
      <c r="N2849">
        <v>28</v>
      </c>
      <c r="O2849">
        <v>29</v>
      </c>
      <c r="P2849">
        <v>1</v>
      </c>
      <c r="Q2849" s="4">
        <v>11</v>
      </c>
    </row>
    <row r="2850" spans="1:17" x14ac:dyDescent="0.25">
      <c r="A2850">
        <v>929</v>
      </c>
      <c r="B2850" t="s">
        <v>110</v>
      </c>
      <c r="C2850">
        <v>146121</v>
      </c>
      <c r="D2850" t="s">
        <v>5192</v>
      </c>
      <c r="E2850" s="3" t="s">
        <v>4783</v>
      </c>
      <c r="F2850">
        <v>43344</v>
      </c>
      <c r="G2850" t="e">
        <v>#N/A</v>
      </c>
      <c r="H2850" t="s">
        <v>781</v>
      </c>
      <c r="I2850">
        <v>146121</v>
      </c>
      <c r="J2850">
        <v>120</v>
      </c>
      <c r="K2850">
        <v>122</v>
      </c>
      <c r="L2850" t="e">
        <v>#N/A</v>
      </c>
      <c r="M2850" t="e">
        <v>#N/A</v>
      </c>
      <c r="N2850">
        <v>120</v>
      </c>
      <c r="O2850">
        <v>122</v>
      </c>
      <c r="P2850">
        <v>0</v>
      </c>
      <c r="Q2850" s="4">
        <v>10</v>
      </c>
    </row>
    <row r="2851" spans="1:17" x14ac:dyDescent="0.25">
      <c r="A2851">
        <v>811</v>
      </c>
      <c r="B2851" t="s">
        <v>61</v>
      </c>
      <c r="C2851">
        <v>146129</v>
      </c>
      <c r="D2851" t="s">
        <v>4544</v>
      </c>
      <c r="E2851" s="3" t="s">
        <v>4777</v>
      </c>
      <c r="F2851">
        <v>43344</v>
      </c>
      <c r="G2851" t="e">
        <v>#N/A</v>
      </c>
      <c r="H2851" t="s">
        <v>1878</v>
      </c>
      <c r="I2851">
        <v>146129</v>
      </c>
      <c r="J2851" t="e">
        <v>#N/A</v>
      </c>
      <c r="K2851">
        <v>4</v>
      </c>
      <c r="L2851" t="e">
        <v>#N/A</v>
      </c>
      <c r="M2851" t="e">
        <v>#N/A</v>
      </c>
      <c r="N2851">
        <v>0</v>
      </c>
      <c r="O2851">
        <v>4</v>
      </c>
      <c r="P2851">
        <v>1</v>
      </c>
      <c r="Q2851" s="4">
        <v>11</v>
      </c>
    </row>
    <row r="2852" spans="1:17" x14ac:dyDescent="0.25">
      <c r="A2852">
        <v>306</v>
      </c>
      <c r="B2852" t="s">
        <v>50</v>
      </c>
      <c r="C2852">
        <v>146134</v>
      </c>
      <c r="D2852" t="s">
        <v>3954</v>
      </c>
      <c r="E2852" s="3" t="s">
        <v>4777</v>
      </c>
      <c r="F2852">
        <v>43344</v>
      </c>
      <c r="G2852" t="e">
        <v>#N/A</v>
      </c>
      <c r="H2852" t="s">
        <v>526</v>
      </c>
      <c r="I2852">
        <v>146134</v>
      </c>
      <c r="J2852">
        <v>16</v>
      </c>
      <c r="K2852">
        <v>16</v>
      </c>
      <c r="L2852" t="e">
        <v>#N/A</v>
      </c>
      <c r="M2852" t="e">
        <v>#N/A</v>
      </c>
      <c r="N2852">
        <v>16</v>
      </c>
      <c r="O2852">
        <v>16</v>
      </c>
      <c r="P2852">
        <v>1.08</v>
      </c>
      <c r="Q2852" s="4">
        <v>11</v>
      </c>
    </row>
    <row r="2853" spans="1:17" x14ac:dyDescent="0.25">
      <c r="A2853">
        <v>311</v>
      </c>
      <c r="B2853" t="s">
        <v>74</v>
      </c>
      <c r="C2853">
        <v>146136</v>
      </c>
      <c r="D2853" t="s">
        <v>3997</v>
      </c>
      <c r="E2853" s="3" t="s">
        <v>4777</v>
      </c>
      <c r="F2853">
        <v>43344</v>
      </c>
      <c r="G2853" t="e">
        <v>#N/A</v>
      </c>
      <c r="H2853" t="s">
        <v>727</v>
      </c>
      <c r="I2853">
        <v>146136</v>
      </c>
      <c r="J2853">
        <v>21</v>
      </c>
      <c r="K2853">
        <v>14</v>
      </c>
      <c r="L2853" t="e">
        <v>#N/A</v>
      </c>
      <c r="M2853" t="e">
        <v>#N/A</v>
      </c>
      <c r="N2853">
        <v>21</v>
      </c>
      <c r="O2853">
        <v>14</v>
      </c>
      <c r="P2853">
        <v>1.08</v>
      </c>
      <c r="Q2853" s="4">
        <v>11</v>
      </c>
    </row>
    <row r="2854" spans="1:17" x14ac:dyDescent="0.25">
      <c r="A2854">
        <v>306</v>
      </c>
      <c r="B2854" t="s">
        <v>50</v>
      </c>
      <c r="C2854">
        <v>146137</v>
      </c>
      <c r="D2854" t="s">
        <v>3962</v>
      </c>
      <c r="E2854" s="3" t="s">
        <v>4777</v>
      </c>
      <c r="F2854">
        <v>43344</v>
      </c>
      <c r="G2854" t="e">
        <v>#N/A</v>
      </c>
      <c r="H2854" t="s">
        <v>1227</v>
      </c>
      <c r="I2854">
        <v>146137</v>
      </c>
      <c r="J2854">
        <v>14</v>
      </c>
      <c r="K2854">
        <v>14</v>
      </c>
      <c r="L2854" t="e">
        <v>#N/A</v>
      </c>
      <c r="M2854" t="e">
        <v>#N/A</v>
      </c>
      <c r="N2854">
        <v>14</v>
      </c>
      <c r="O2854">
        <v>14</v>
      </c>
      <c r="P2854">
        <v>1.08</v>
      </c>
      <c r="Q2854" s="4">
        <v>11</v>
      </c>
    </row>
    <row r="2855" spans="1:17" x14ac:dyDescent="0.25">
      <c r="A2855">
        <v>866</v>
      </c>
      <c r="B2855" t="s">
        <v>147</v>
      </c>
      <c r="C2855">
        <v>146150</v>
      </c>
      <c r="D2855" t="s">
        <v>4361</v>
      </c>
      <c r="E2855" s="3" t="s">
        <v>4777</v>
      </c>
      <c r="F2855">
        <v>43678</v>
      </c>
      <c r="G2855" t="e">
        <v>#N/A</v>
      </c>
      <c r="H2855" t="s">
        <v>1240</v>
      </c>
      <c r="I2855">
        <v>146150</v>
      </c>
      <c r="J2855">
        <v>19</v>
      </c>
      <c r="K2855">
        <v>19</v>
      </c>
      <c r="L2855" t="e">
        <v>#N/A</v>
      </c>
      <c r="M2855" t="e">
        <v>#N/A</v>
      </c>
      <c r="N2855">
        <v>19</v>
      </c>
      <c r="O2855">
        <v>19</v>
      </c>
      <c r="P2855">
        <v>1.01</v>
      </c>
      <c r="Q2855" s="4">
        <v>11</v>
      </c>
    </row>
    <row r="2856" spans="1:17" x14ac:dyDescent="0.25">
      <c r="A2856">
        <v>357</v>
      </c>
      <c r="B2856" t="s">
        <v>148</v>
      </c>
      <c r="C2856">
        <v>146177</v>
      </c>
      <c r="D2856" t="s">
        <v>3869</v>
      </c>
      <c r="E2856" s="3" t="s">
        <v>4777</v>
      </c>
      <c r="F2856">
        <v>43435</v>
      </c>
      <c r="G2856" t="e">
        <v>#N/A</v>
      </c>
      <c r="H2856" t="s">
        <v>1277</v>
      </c>
      <c r="I2856">
        <v>146177</v>
      </c>
      <c r="J2856">
        <v>15</v>
      </c>
      <c r="K2856">
        <v>15</v>
      </c>
      <c r="L2856" t="e">
        <v>#N/A</v>
      </c>
      <c r="M2856" t="e">
        <v>#N/A</v>
      </c>
      <c r="N2856">
        <v>15</v>
      </c>
      <c r="O2856">
        <v>15</v>
      </c>
      <c r="P2856">
        <v>1.01</v>
      </c>
      <c r="Q2856" s="4">
        <v>11</v>
      </c>
    </row>
    <row r="2857" spans="1:17" x14ac:dyDescent="0.25">
      <c r="A2857">
        <v>210</v>
      </c>
      <c r="B2857" t="s">
        <v>137</v>
      </c>
      <c r="C2857">
        <v>146190</v>
      </c>
      <c r="D2857" t="s">
        <v>5193</v>
      </c>
      <c r="E2857" s="3" t="s">
        <v>4783</v>
      </c>
      <c r="F2857">
        <v>43344</v>
      </c>
      <c r="G2857" t="e">
        <v>#N/A</v>
      </c>
      <c r="H2857" t="s">
        <v>1346</v>
      </c>
      <c r="I2857">
        <v>146190</v>
      </c>
      <c r="J2857">
        <v>110</v>
      </c>
      <c r="K2857">
        <v>110</v>
      </c>
      <c r="L2857" t="e">
        <v>#N/A</v>
      </c>
      <c r="M2857" t="e">
        <v>#N/A</v>
      </c>
      <c r="N2857">
        <v>110</v>
      </c>
      <c r="O2857">
        <v>110</v>
      </c>
      <c r="P2857">
        <v>0</v>
      </c>
      <c r="Q2857" s="4">
        <v>10</v>
      </c>
    </row>
    <row r="2858" spans="1:17" x14ac:dyDescent="0.25">
      <c r="A2858">
        <v>860</v>
      </c>
      <c r="B2858" t="s">
        <v>139</v>
      </c>
      <c r="C2858">
        <v>146201</v>
      </c>
      <c r="D2858" t="s">
        <v>5194</v>
      </c>
      <c r="E2858" s="3" t="s">
        <v>4783</v>
      </c>
      <c r="F2858">
        <v>43709</v>
      </c>
      <c r="G2858" t="e">
        <v>#N/A</v>
      </c>
      <c r="H2858" t="s">
        <v>1684</v>
      </c>
      <c r="I2858">
        <v>146201</v>
      </c>
      <c r="J2858">
        <v>126</v>
      </c>
      <c r="K2858">
        <v>130</v>
      </c>
      <c r="L2858" t="e">
        <v>#N/A</v>
      </c>
      <c r="M2858" t="e">
        <v>#N/A</v>
      </c>
      <c r="N2858">
        <v>126</v>
      </c>
      <c r="O2858">
        <v>130</v>
      </c>
      <c r="P2858">
        <v>0</v>
      </c>
      <c r="Q2858" s="4">
        <v>10</v>
      </c>
    </row>
    <row r="2859" spans="1:17" x14ac:dyDescent="0.25">
      <c r="A2859">
        <v>381</v>
      </c>
      <c r="B2859" t="s">
        <v>42</v>
      </c>
      <c r="C2859">
        <v>146204</v>
      </c>
      <c r="D2859" t="s">
        <v>5195</v>
      </c>
      <c r="E2859" s="3" t="s">
        <v>4856</v>
      </c>
      <c r="F2859">
        <v>43678</v>
      </c>
      <c r="G2859" t="e">
        <v>#N/A</v>
      </c>
      <c r="H2859" t="s">
        <v>1625</v>
      </c>
      <c r="I2859">
        <v>146204</v>
      </c>
      <c r="J2859">
        <v>80</v>
      </c>
      <c r="K2859">
        <v>80</v>
      </c>
      <c r="L2859" t="e">
        <v>#N/A</v>
      </c>
      <c r="M2859" t="e">
        <v>#N/A</v>
      </c>
      <c r="N2859">
        <v>80</v>
      </c>
      <c r="O2859">
        <v>80</v>
      </c>
      <c r="P2859">
        <v>0</v>
      </c>
      <c r="Q2859" s="4">
        <v>10</v>
      </c>
    </row>
    <row r="2860" spans="1:17" x14ac:dyDescent="0.25">
      <c r="A2860">
        <v>304</v>
      </c>
      <c r="B2860" t="s">
        <v>36</v>
      </c>
      <c r="C2860">
        <v>146212</v>
      </c>
      <c r="D2860" t="s">
        <v>5196</v>
      </c>
      <c r="E2860" s="3" t="s">
        <v>4783</v>
      </c>
      <c r="F2860">
        <v>43525</v>
      </c>
      <c r="G2860" t="e">
        <v>#N/A</v>
      </c>
      <c r="H2860" t="s">
        <v>1618</v>
      </c>
      <c r="I2860">
        <v>146212</v>
      </c>
      <c r="J2860">
        <v>315</v>
      </c>
      <c r="K2860">
        <v>315</v>
      </c>
      <c r="L2860" t="e">
        <v>#N/A</v>
      </c>
      <c r="M2860" t="e">
        <v>#N/A</v>
      </c>
      <c r="N2860">
        <v>315</v>
      </c>
      <c r="O2860">
        <v>315</v>
      </c>
      <c r="P2860">
        <v>0</v>
      </c>
      <c r="Q2860" s="4">
        <v>10</v>
      </c>
    </row>
    <row r="2861" spans="1:17" x14ac:dyDescent="0.25">
      <c r="A2861">
        <v>810</v>
      </c>
      <c r="B2861" t="s">
        <v>4548</v>
      </c>
      <c r="C2861">
        <v>146220</v>
      </c>
      <c r="D2861" t="s">
        <v>5197</v>
      </c>
      <c r="E2861" s="3" t="s">
        <v>4783</v>
      </c>
      <c r="F2861">
        <v>43344</v>
      </c>
      <c r="G2861" t="e">
        <v>#N/A</v>
      </c>
      <c r="H2861" t="s">
        <v>672</v>
      </c>
      <c r="I2861">
        <v>146220</v>
      </c>
      <c r="J2861">
        <v>100</v>
      </c>
      <c r="K2861">
        <v>100</v>
      </c>
      <c r="L2861" t="e">
        <v>#N/A</v>
      </c>
      <c r="M2861" t="e">
        <v>#N/A</v>
      </c>
      <c r="N2861">
        <v>100</v>
      </c>
      <c r="O2861">
        <v>100</v>
      </c>
      <c r="P2861">
        <v>0</v>
      </c>
      <c r="Q2861" s="4">
        <v>10</v>
      </c>
    </row>
    <row r="2862" spans="1:17" x14ac:dyDescent="0.25">
      <c r="A2862">
        <v>306</v>
      </c>
      <c r="B2862" t="s">
        <v>50</v>
      </c>
      <c r="C2862">
        <v>146225</v>
      </c>
      <c r="D2862" t="s">
        <v>3958</v>
      </c>
      <c r="E2862" s="3" t="s">
        <v>4777</v>
      </c>
      <c r="F2862">
        <v>43344</v>
      </c>
      <c r="G2862" t="e">
        <v>#N/A</v>
      </c>
      <c r="H2862" t="s">
        <v>5499</v>
      </c>
      <c r="I2862">
        <v>146225</v>
      </c>
      <c r="J2862" t="e">
        <v>#N/A</v>
      </c>
      <c r="K2862">
        <v>20</v>
      </c>
      <c r="L2862" t="e">
        <v>#N/A</v>
      </c>
      <c r="M2862" t="e">
        <v>#N/A</v>
      </c>
      <c r="N2862">
        <v>0</v>
      </c>
      <c r="O2862">
        <v>20</v>
      </c>
      <c r="P2862">
        <v>1.08</v>
      </c>
      <c r="Q2862" s="4">
        <v>11</v>
      </c>
    </row>
    <row r="2863" spans="1:17" x14ac:dyDescent="0.25">
      <c r="A2863">
        <v>942</v>
      </c>
      <c r="B2863" t="s">
        <v>51</v>
      </c>
      <c r="C2863">
        <v>146250</v>
      </c>
      <c r="D2863" t="s">
        <v>5198</v>
      </c>
      <c r="E2863" s="3" t="s">
        <v>4783</v>
      </c>
      <c r="F2863">
        <v>43344</v>
      </c>
      <c r="G2863" t="e">
        <v>#N/A</v>
      </c>
      <c r="H2863" t="s">
        <v>838</v>
      </c>
      <c r="I2863">
        <v>146250</v>
      </c>
      <c r="J2863">
        <v>195</v>
      </c>
      <c r="K2863">
        <v>195</v>
      </c>
      <c r="L2863" t="e">
        <v>#N/A</v>
      </c>
      <c r="M2863" t="e">
        <v>#N/A</v>
      </c>
      <c r="N2863">
        <v>195</v>
      </c>
      <c r="O2863">
        <v>195</v>
      </c>
      <c r="P2863">
        <v>0</v>
      </c>
      <c r="Q2863" s="4">
        <v>10</v>
      </c>
    </row>
    <row r="2864" spans="1:17" x14ac:dyDescent="0.25">
      <c r="A2864">
        <v>936</v>
      </c>
      <c r="B2864" t="s">
        <v>145</v>
      </c>
      <c r="C2864">
        <v>146255</v>
      </c>
      <c r="D2864" t="s">
        <v>4140</v>
      </c>
      <c r="E2864" s="3" t="s">
        <v>4783</v>
      </c>
      <c r="F2864">
        <v>43344</v>
      </c>
      <c r="G2864" t="e">
        <v>#N/A</v>
      </c>
      <c r="H2864" t="s">
        <v>1459</v>
      </c>
      <c r="I2864">
        <v>146255</v>
      </c>
      <c r="J2864">
        <v>158</v>
      </c>
      <c r="K2864">
        <v>170</v>
      </c>
      <c r="L2864" t="e">
        <v>#N/A</v>
      </c>
      <c r="M2864" t="e">
        <v>#N/A</v>
      </c>
      <c r="N2864">
        <v>158</v>
      </c>
      <c r="O2864">
        <v>170</v>
      </c>
      <c r="P2864">
        <v>0</v>
      </c>
      <c r="Q2864" s="4">
        <v>10</v>
      </c>
    </row>
    <row r="2865" spans="1:17" x14ac:dyDescent="0.25">
      <c r="A2865">
        <v>806</v>
      </c>
      <c r="B2865" t="s">
        <v>99</v>
      </c>
      <c r="C2865">
        <v>146262</v>
      </c>
      <c r="D2865" t="s">
        <v>3703</v>
      </c>
      <c r="E2865" s="3" t="s">
        <v>4777</v>
      </c>
      <c r="F2865">
        <v>43344</v>
      </c>
      <c r="G2865" t="e">
        <v>#N/A</v>
      </c>
      <c r="H2865" t="s">
        <v>969</v>
      </c>
      <c r="I2865">
        <v>146262</v>
      </c>
      <c r="J2865">
        <v>15</v>
      </c>
      <c r="K2865">
        <v>15</v>
      </c>
      <c r="L2865" t="e">
        <v>#N/A</v>
      </c>
      <c r="M2865" t="e">
        <v>#N/A</v>
      </c>
      <c r="N2865">
        <v>15</v>
      </c>
      <c r="O2865">
        <v>15</v>
      </c>
      <c r="P2865">
        <v>1</v>
      </c>
      <c r="Q2865" s="4">
        <v>11</v>
      </c>
    </row>
    <row r="2866" spans="1:17" x14ac:dyDescent="0.25">
      <c r="A2866">
        <v>936</v>
      </c>
      <c r="B2866" t="s">
        <v>145</v>
      </c>
      <c r="C2866">
        <v>146264</v>
      </c>
      <c r="D2866" t="s">
        <v>4218</v>
      </c>
      <c r="E2866" s="3" t="s">
        <v>4700</v>
      </c>
      <c r="F2866">
        <v>43435</v>
      </c>
      <c r="G2866" t="e">
        <v>#N/A</v>
      </c>
      <c r="H2866" t="s">
        <v>982</v>
      </c>
      <c r="I2866">
        <v>146264</v>
      </c>
      <c r="J2866">
        <v>29</v>
      </c>
      <c r="K2866">
        <v>29</v>
      </c>
      <c r="L2866" t="e">
        <v>#N/A</v>
      </c>
      <c r="M2866" t="e">
        <v>#N/A</v>
      </c>
      <c r="N2866">
        <v>29</v>
      </c>
      <c r="O2866">
        <v>29</v>
      </c>
      <c r="P2866">
        <v>1.06</v>
      </c>
      <c r="Q2866" s="4">
        <v>11</v>
      </c>
    </row>
    <row r="2867" spans="1:17" x14ac:dyDescent="0.25">
      <c r="A2867">
        <v>860</v>
      </c>
      <c r="B2867" t="s">
        <v>139</v>
      </c>
      <c r="C2867">
        <v>146272</v>
      </c>
      <c r="D2867" t="s">
        <v>5199</v>
      </c>
      <c r="E2867" s="3" t="s">
        <v>4929</v>
      </c>
      <c r="F2867">
        <v>43617</v>
      </c>
      <c r="G2867" t="e">
        <v>#N/A</v>
      </c>
      <c r="H2867" t="s">
        <v>447</v>
      </c>
      <c r="I2867">
        <v>146272</v>
      </c>
      <c r="J2867">
        <v>58</v>
      </c>
      <c r="K2867">
        <v>58</v>
      </c>
      <c r="L2867" t="e">
        <v>#N/A</v>
      </c>
      <c r="M2867" t="e">
        <v>#N/A</v>
      </c>
      <c r="N2867">
        <v>58</v>
      </c>
      <c r="O2867">
        <v>58</v>
      </c>
      <c r="P2867">
        <v>0</v>
      </c>
      <c r="Q2867" s="4">
        <v>10</v>
      </c>
    </row>
    <row r="2868" spans="1:17" x14ac:dyDescent="0.25">
      <c r="A2868">
        <v>938</v>
      </c>
      <c r="B2868" t="s">
        <v>162</v>
      </c>
      <c r="C2868">
        <v>146274</v>
      </c>
      <c r="D2868" t="s">
        <v>5200</v>
      </c>
      <c r="E2868" s="3" t="s">
        <v>4820</v>
      </c>
      <c r="F2868">
        <v>43466</v>
      </c>
      <c r="G2868" t="e">
        <v>#N/A</v>
      </c>
      <c r="H2868" t="s">
        <v>932</v>
      </c>
      <c r="I2868">
        <v>146274</v>
      </c>
      <c r="J2868">
        <v>81</v>
      </c>
      <c r="K2868">
        <v>81</v>
      </c>
      <c r="L2868" t="e">
        <v>#N/A</v>
      </c>
      <c r="M2868" t="e">
        <v>#N/A</v>
      </c>
      <c r="N2868">
        <v>81</v>
      </c>
      <c r="O2868">
        <v>81</v>
      </c>
      <c r="P2868">
        <v>0</v>
      </c>
      <c r="Q2868" s="4">
        <v>10</v>
      </c>
    </row>
    <row r="2869" spans="1:17" x14ac:dyDescent="0.25">
      <c r="A2869">
        <v>344</v>
      </c>
      <c r="B2869" t="s">
        <v>168</v>
      </c>
      <c r="C2869">
        <v>146315</v>
      </c>
      <c r="D2869" t="s">
        <v>3889</v>
      </c>
      <c r="E2869" s="3" t="s">
        <v>4700</v>
      </c>
      <c r="F2869">
        <v>43556</v>
      </c>
      <c r="G2869" t="e">
        <v>#N/A</v>
      </c>
      <c r="H2869" t="s">
        <v>506</v>
      </c>
      <c r="I2869">
        <v>146315</v>
      </c>
      <c r="J2869">
        <v>30</v>
      </c>
      <c r="K2869">
        <v>30</v>
      </c>
      <c r="L2869" t="e">
        <v>#N/A</v>
      </c>
      <c r="M2869" t="e">
        <v>#N/A</v>
      </c>
      <c r="N2869">
        <v>30</v>
      </c>
      <c r="O2869">
        <v>30</v>
      </c>
      <c r="P2869">
        <v>1</v>
      </c>
      <c r="Q2869" s="4">
        <v>11</v>
      </c>
    </row>
    <row r="2870" spans="1:17" x14ac:dyDescent="0.25">
      <c r="A2870">
        <v>307</v>
      </c>
      <c r="B2870" t="s">
        <v>60</v>
      </c>
      <c r="C2870">
        <v>146318</v>
      </c>
      <c r="D2870" t="s">
        <v>6045</v>
      </c>
      <c r="E2870" s="3" t="s">
        <v>4700</v>
      </c>
      <c r="F2870">
        <v>43344</v>
      </c>
      <c r="G2870" t="e">
        <v>#N/A</v>
      </c>
      <c r="H2870" t="s">
        <v>6046</v>
      </c>
      <c r="I2870">
        <v>146318</v>
      </c>
      <c r="J2870">
        <v>1</v>
      </c>
      <c r="K2870">
        <v>1</v>
      </c>
      <c r="L2870" t="e">
        <v>#N/A</v>
      </c>
      <c r="M2870" t="e">
        <v>#N/A</v>
      </c>
      <c r="N2870">
        <v>1</v>
      </c>
      <c r="O2870">
        <v>1</v>
      </c>
      <c r="P2870">
        <v>1.1399999999999999</v>
      </c>
      <c r="Q2870" s="4">
        <v>11</v>
      </c>
    </row>
    <row r="2871" spans="1:17" x14ac:dyDescent="0.25">
      <c r="A2871">
        <v>908</v>
      </c>
      <c r="B2871" t="s">
        <v>48</v>
      </c>
      <c r="C2871">
        <v>146325</v>
      </c>
      <c r="D2871" t="s">
        <v>4299</v>
      </c>
      <c r="E2871" s="3" t="s">
        <v>4700</v>
      </c>
      <c r="F2871">
        <v>43344</v>
      </c>
      <c r="G2871" t="e">
        <v>#N/A</v>
      </c>
      <c r="H2871" t="s">
        <v>413</v>
      </c>
      <c r="I2871">
        <v>146325</v>
      </c>
      <c r="J2871">
        <v>20</v>
      </c>
      <c r="K2871">
        <v>20</v>
      </c>
      <c r="L2871" t="e">
        <v>#N/A</v>
      </c>
      <c r="M2871" t="e">
        <v>#N/A</v>
      </c>
      <c r="N2871">
        <v>20</v>
      </c>
      <c r="O2871">
        <v>20</v>
      </c>
      <c r="P2871">
        <v>1</v>
      </c>
      <c r="Q2871" s="4">
        <v>11</v>
      </c>
    </row>
    <row r="2872" spans="1:17" x14ac:dyDescent="0.25">
      <c r="A2872">
        <v>916</v>
      </c>
      <c r="B2872" t="s">
        <v>65</v>
      </c>
      <c r="C2872">
        <v>146326</v>
      </c>
      <c r="D2872" t="s">
        <v>3476</v>
      </c>
      <c r="E2872" s="3" t="s">
        <v>4700</v>
      </c>
      <c r="F2872">
        <v>43344</v>
      </c>
      <c r="G2872" t="e">
        <v>#N/A</v>
      </c>
      <c r="H2872" t="s">
        <v>457</v>
      </c>
      <c r="I2872">
        <v>146326</v>
      </c>
      <c r="J2872">
        <v>10</v>
      </c>
      <c r="K2872">
        <v>10</v>
      </c>
      <c r="L2872" t="e">
        <v>#N/A</v>
      </c>
      <c r="M2872" t="e">
        <v>#N/A</v>
      </c>
      <c r="N2872">
        <v>10</v>
      </c>
      <c r="O2872">
        <v>10</v>
      </c>
      <c r="P2872">
        <v>1.01</v>
      </c>
      <c r="Q2872" s="4">
        <v>11</v>
      </c>
    </row>
    <row r="2873" spans="1:17" x14ac:dyDescent="0.25">
      <c r="A2873">
        <v>382</v>
      </c>
      <c r="B2873" t="s">
        <v>85</v>
      </c>
      <c r="C2873">
        <v>146327</v>
      </c>
      <c r="D2873" t="s">
        <v>4568</v>
      </c>
      <c r="E2873" s="3" t="s">
        <v>4700</v>
      </c>
      <c r="F2873">
        <v>43405</v>
      </c>
      <c r="G2873" t="e">
        <v>#N/A</v>
      </c>
      <c r="H2873" t="s">
        <v>1285</v>
      </c>
      <c r="I2873">
        <v>146327</v>
      </c>
      <c r="J2873">
        <v>24</v>
      </c>
      <c r="K2873">
        <v>24</v>
      </c>
      <c r="L2873" t="e">
        <v>#N/A</v>
      </c>
      <c r="M2873" t="e">
        <v>#N/A</v>
      </c>
      <c r="N2873">
        <v>24</v>
      </c>
      <c r="O2873">
        <v>24</v>
      </c>
      <c r="P2873">
        <v>1</v>
      </c>
      <c r="Q2873" s="4">
        <v>11</v>
      </c>
    </row>
    <row r="2874" spans="1:17" x14ac:dyDescent="0.25">
      <c r="A2874">
        <v>865</v>
      </c>
      <c r="B2874" t="s">
        <v>166</v>
      </c>
      <c r="C2874">
        <v>146344</v>
      </c>
      <c r="D2874" t="s">
        <v>4387</v>
      </c>
      <c r="E2874" s="3" t="s">
        <v>4777</v>
      </c>
      <c r="F2874">
        <v>43313</v>
      </c>
      <c r="G2874" t="e">
        <v>#N/A</v>
      </c>
      <c r="H2874" t="s">
        <v>991</v>
      </c>
      <c r="I2874">
        <v>146344</v>
      </c>
      <c r="J2874">
        <v>18</v>
      </c>
      <c r="K2874">
        <v>18</v>
      </c>
      <c r="L2874" t="e">
        <v>#N/A</v>
      </c>
      <c r="M2874" t="e">
        <v>#N/A</v>
      </c>
      <c r="N2874">
        <v>18</v>
      </c>
      <c r="O2874">
        <v>18</v>
      </c>
      <c r="P2874">
        <v>1.01</v>
      </c>
      <c r="Q2874" s="4">
        <v>11</v>
      </c>
    </row>
    <row r="2875" spans="1:17" x14ac:dyDescent="0.25">
      <c r="A2875">
        <v>382</v>
      </c>
      <c r="B2875" t="s">
        <v>85</v>
      </c>
      <c r="C2875">
        <v>146365</v>
      </c>
      <c r="D2875" t="s">
        <v>4569</v>
      </c>
      <c r="E2875" s="3" t="s">
        <v>4777</v>
      </c>
      <c r="F2875">
        <v>43405</v>
      </c>
      <c r="G2875" t="e">
        <v>#N/A</v>
      </c>
      <c r="H2875" t="s">
        <v>1642</v>
      </c>
      <c r="I2875">
        <v>146365</v>
      </c>
      <c r="J2875">
        <v>20</v>
      </c>
      <c r="K2875">
        <v>20</v>
      </c>
      <c r="L2875" t="e">
        <v>#N/A</v>
      </c>
      <c r="M2875" t="e">
        <v>#N/A</v>
      </c>
      <c r="N2875">
        <v>20</v>
      </c>
      <c r="O2875">
        <v>20</v>
      </c>
      <c r="P2875">
        <v>1</v>
      </c>
      <c r="Q2875" s="4">
        <v>11</v>
      </c>
    </row>
    <row r="2876" spans="1:17" x14ac:dyDescent="0.25">
      <c r="A2876">
        <v>208</v>
      </c>
      <c r="B2876" t="s">
        <v>87</v>
      </c>
      <c r="C2876">
        <v>146368</v>
      </c>
      <c r="D2876" t="s">
        <v>3638</v>
      </c>
      <c r="E2876" s="3" t="s">
        <v>4777</v>
      </c>
      <c r="F2876">
        <v>43344</v>
      </c>
      <c r="G2876" t="e">
        <v>#N/A</v>
      </c>
      <c r="H2876" t="s">
        <v>1955</v>
      </c>
      <c r="I2876">
        <v>146368</v>
      </c>
      <c r="J2876" t="e">
        <v>#N/A</v>
      </c>
      <c r="K2876">
        <v>9</v>
      </c>
      <c r="L2876" t="e">
        <v>#N/A</v>
      </c>
      <c r="M2876" t="e">
        <v>#N/A</v>
      </c>
      <c r="N2876">
        <v>0</v>
      </c>
      <c r="O2876">
        <v>9</v>
      </c>
      <c r="P2876">
        <v>1.18</v>
      </c>
      <c r="Q2876" s="4">
        <v>11</v>
      </c>
    </row>
    <row r="2877" spans="1:17" x14ac:dyDescent="0.25">
      <c r="A2877">
        <v>830</v>
      </c>
      <c r="B2877" t="s">
        <v>54</v>
      </c>
      <c r="C2877">
        <v>146374</v>
      </c>
      <c r="D2877" t="s">
        <v>6047</v>
      </c>
      <c r="E2877" s="3" t="s">
        <v>4777</v>
      </c>
      <c r="F2877">
        <v>43344</v>
      </c>
      <c r="G2877" t="e">
        <v>#N/A</v>
      </c>
      <c r="H2877" t="s">
        <v>6048</v>
      </c>
      <c r="I2877">
        <v>146374</v>
      </c>
      <c r="J2877">
        <v>1</v>
      </c>
      <c r="K2877">
        <v>3</v>
      </c>
      <c r="L2877" t="e">
        <v>#N/A</v>
      </c>
      <c r="M2877" t="e">
        <v>#N/A</v>
      </c>
      <c r="N2877">
        <v>1</v>
      </c>
      <c r="O2877">
        <v>3</v>
      </c>
      <c r="P2877">
        <v>1</v>
      </c>
      <c r="Q2877" s="4">
        <v>11</v>
      </c>
    </row>
    <row r="2878" spans="1:17" x14ac:dyDescent="0.25">
      <c r="A2878">
        <v>825</v>
      </c>
      <c r="B2878" t="s">
        <v>40</v>
      </c>
      <c r="C2878">
        <v>146377</v>
      </c>
      <c r="D2878" t="s">
        <v>4072</v>
      </c>
      <c r="E2878" s="3" t="s">
        <v>4777</v>
      </c>
      <c r="F2878">
        <v>43344</v>
      </c>
      <c r="G2878" t="e">
        <v>#N/A</v>
      </c>
      <c r="H2878" t="s">
        <v>1215</v>
      </c>
      <c r="I2878">
        <v>146377</v>
      </c>
      <c r="J2878">
        <v>25</v>
      </c>
      <c r="K2878">
        <v>25</v>
      </c>
      <c r="L2878" t="e">
        <v>#N/A</v>
      </c>
      <c r="M2878" t="e">
        <v>#N/A</v>
      </c>
      <c r="N2878">
        <v>25</v>
      </c>
      <c r="O2878">
        <v>25</v>
      </c>
      <c r="P2878">
        <v>1.03</v>
      </c>
      <c r="Q2878" s="4">
        <v>11</v>
      </c>
    </row>
    <row r="2879" spans="1:17" x14ac:dyDescent="0.25">
      <c r="A2879">
        <v>895</v>
      </c>
      <c r="B2879" t="s">
        <v>46</v>
      </c>
      <c r="C2879">
        <v>146382</v>
      </c>
      <c r="D2879" t="s">
        <v>3767</v>
      </c>
      <c r="E2879" s="3" t="s">
        <v>4777</v>
      </c>
      <c r="F2879">
        <v>43344</v>
      </c>
      <c r="G2879" t="e">
        <v>#N/A</v>
      </c>
      <c r="H2879" t="s">
        <v>822</v>
      </c>
      <c r="I2879">
        <v>146382</v>
      </c>
      <c r="J2879">
        <v>7</v>
      </c>
      <c r="K2879">
        <v>7</v>
      </c>
      <c r="L2879" t="e">
        <v>#N/A</v>
      </c>
      <c r="M2879" t="e">
        <v>#N/A</v>
      </c>
      <c r="N2879">
        <v>7</v>
      </c>
      <c r="O2879">
        <v>7</v>
      </c>
      <c r="P2879">
        <v>1</v>
      </c>
      <c r="Q2879" s="4">
        <v>11</v>
      </c>
    </row>
    <row r="2880" spans="1:17" x14ac:dyDescent="0.25">
      <c r="A2880">
        <v>333</v>
      </c>
      <c r="B2880" t="s">
        <v>126</v>
      </c>
      <c r="C2880">
        <v>146383</v>
      </c>
      <c r="D2880" t="s">
        <v>6049</v>
      </c>
      <c r="E2880" s="3" t="s">
        <v>4700</v>
      </c>
      <c r="F2880">
        <v>43405</v>
      </c>
      <c r="G2880" t="e">
        <v>#N/A</v>
      </c>
      <c r="H2880" t="s">
        <v>6050</v>
      </c>
      <c r="I2880">
        <v>146383</v>
      </c>
      <c r="J2880">
        <v>2</v>
      </c>
      <c r="K2880">
        <v>2</v>
      </c>
      <c r="L2880" t="e">
        <v>#N/A</v>
      </c>
      <c r="M2880" t="e">
        <v>#N/A</v>
      </c>
      <c r="N2880">
        <v>2</v>
      </c>
      <c r="O2880">
        <v>2</v>
      </c>
      <c r="P2880">
        <v>1</v>
      </c>
      <c r="Q2880" s="4">
        <v>11</v>
      </c>
    </row>
    <row r="2881" spans="1:17" x14ac:dyDescent="0.25">
      <c r="A2881">
        <v>895</v>
      </c>
      <c r="B2881" t="s">
        <v>46</v>
      </c>
      <c r="C2881">
        <v>146387</v>
      </c>
      <c r="D2881" t="s">
        <v>6051</v>
      </c>
      <c r="E2881" s="3" t="s">
        <v>4777</v>
      </c>
      <c r="F2881">
        <v>43435</v>
      </c>
      <c r="G2881" t="e">
        <v>#N/A</v>
      </c>
      <c r="H2881" t="s">
        <v>6052</v>
      </c>
      <c r="I2881">
        <v>146387</v>
      </c>
      <c r="J2881">
        <v>2</v>
      </c>
      <c r="K2881">
        <v>1</v>
      </c>
      <c r="L2881" t="e">
        <v>#N/A</v>
      </c>
      <c r="M2881" t="e">
        <v>#N/A</v>
      </c>
      <c r="N2881">
        <v>2</v>
      </c>
      <c r="O2881">
        <v>1</v>
      </c>
      <c r="P2881">
        <v>1</v>
      </c>
      <c r="Q2881" s="4">
        <v>11</v>
      </c>
    </row>
    <row r="2882" spans="1:17" x14ac:dyDescent="0.25">
      <c r="A2882">
        <v>908</v>
      </c>
      <c r="B2882" t="s">
        <v>48</v>
      </c>
      <c r="C2882">
        <v>146388</v>
      </c>
      <c r="D2882" t="s">
        <v>4298</v>
      </c>
      <c r="E2882" s="3" t="s">
        <v>4777</v>
      </c>
      <c r="F2882">
        <v>43374</v>
      </c>
      <c r="G2882" t="e">
        <v>#N/A</v>
      </c>
      <c r="H2882" t="s">
        <v>411</v>
      </c>
      <c r="I2882">
        <v>146388</v>
      </c>
      <c r="J2882">
        <v>10</v>
      </c>
      <c r="K2882">
        <v>10</v>
      </c>
      <c r="L2882" t="e">
        <v>#N/A</v>
      </c>
      <c r="M2882" t="e">
        <v>#N/A</v>
      </c>
      <c r="N2882">
        <v>10</v>
      </c>
      <c r="O2882">
        <v>10</v>
      </c>
      <c r="P2882">
        <v>1</v>
      </c>
      <c r="Q2882" s="4">
        <v>11</v>
      </c>
    </row>
    <row r="2883" spans="1:17" x14ac:dyDescent="0.25">
      <c r="A2883">
        <v>931</v>
      </c>
      <c r="B2883" t="s">
        <v>114</v>
      </c>
      <c r="C2883">
        <v>146392</v>
      </c>
      <c r="D2883" t="s">
        <v>4173</v>
      </c>
      <c r="E2883" s="3" t="s">
        <v>4777</v>
      </c>
      <c r="F2883">
        <v>43405</v>
      </c>
      <c r="G2883" t="e">
        <v>#N/A</v>
      </c>
      <c r="H2883" t="s">
        <v>653</v>
      </c>
      <c r="I2883">
        <v>146392</v>
      </c>
      <c r="J2883">
        <v>12</v>
      </c>
      <c r="K2883">
        <v>12</v>
      </c>
      <c r="L2883" t="e">
        <v>#N/A</v>
      </c>
      <c r="M2883" t="e">
        <v>#N/A</v>
      </c>
      <c r="N2883">
        <v>12</v>
      </c>
      <c r="O2883">
        <v>12</v>
      </c>
      <c r="P2883">
        <v>1.02</v>
      </c>
      <c r="Q2883" s="4">
        <v>11</v>
      </c>
    </row>
    <row r="2884" spans="1:17" x14ac:dyDescent="0.25">
      <c r="A2884">
        <v>355</v>
      </c>
      <c r="B2884" t="s">
        <v>125</v>
      </c>
      <c r="C2884">
        <v>146404</v>
      </c>
      <c r="D2884" t="s">
        <v>3837</v>
      </c>
      <c r="E2884" s="3" t="s">
        <v>4777</v>
      </c>
      <c r="F2884">
        <v>43435</v>
      </c>
      <c r="G2884" t="e">
        <v>#N/A</v>
      </c>
      <c r="H2884" t="s">
        <v>511</v>
      </c>
      <c r="I2884">
        <v>146404</v>
      </c>
      <c r="J2884">
        <v>28</v>
      </c>
      <c r="K2884">
        <v>28</v>
      </c>
      <c r="L2884" t="e">
        <v>#N/A</v>
      </c>
      <c r="M2884" t="e">
        <v>#N/A</v>
      </c>
      <c r="N2884">
        <v>28</v>
      </c>
      <c r="O2884">
        <v>28</v>
      </c>
      <c r="P2884">
        <v>1.01</v>
      </c>
      <c r="Q2884" s="4">
        <v>11</v>
      </c>
    </row>
    <row r="2885" spans="1:17" x14ac:dyDescent="0.25">
      <c r="A2885">
        <v>350</v>
      </c>
      <c r="B2885" t="s">
        <v>32</v>
      </c>
      <c r="C2885">
        <v>146406</v>
      </c>
      <c r="D2885" t="s">
        <v>5201</v>
      </c>
      <c r="E2885" s="3" t="s">
        <v>4783</v>
      </c>
      <c r="F2885">
        <v>43374</v>
      </c>
      <c r="G2885" t="e">
        <v>#N/A</v>
      </c>
      <c r="H2885" t="s">
        <v>891</v>
      </c>
      <c r="I2885">
        <v>146406</v>
      </c>
      <c r="J2885">
        <v>193</v>
      </c>
      <c r="K2885">
        <v>230</v>
      </c>
      <c r="L2885" t="e">
        <v>#N/A</v>
      </c>
      <c r="M2885" t="e">
        <v>#N/A</v>
      </c>
      <c r="N2885">
        <v>193</v>
      </c>
      <c r="O2885">
        <v>230</v>
      </c>
      <c r="P2885">
        <v>0</v>
      </c>
      <c r="Q2885" s="4">
        <v>10</v>
      </c>
    </row>
    <row r="2886" spans="1:17" x14ac:dyDescent="0.25">
      <c r="A2886">
        <v>350</v>
      </c>
      <c r="B2886" t="s">
        <v>32</v>
      </c>
      <c r="C2886">
        <v>146410</v>
      </c>
      <c r="D2886" t="s">
        <v>5202</v>
      </c>
      <c r="E2886" s="3" t="s">
        <v>4783</v>
      </c>
      <c r="F2886">
        <v>43374</v>
      </c>
      <c r="G2886" t="e">
        <v>#N/A</v>
      </c>
      <c r="H2886" t="s">
        <v>652</v>
      </c>
      <c r="I2886">
        <v>146410</v>
      </c>
      <c r="J2886">
        <v>185</v>
      </c>
      <c r="K2886">
        <v>220</v>
      </c>
      <c r="L2886" t="e">
        <v>#N/A</v>
      </c>
      <c r="M2886" t="e">
        <v>#N/A</v>
      </c>
      <c r="N2886">
        <v>185</v>
      </c>
      <c r="O2886">
        <v>220</v>
      </c>
      <c r="P2886">
        <v>0</v>
      </c>
      <c r="Q2886" s="4">
        <v>10</v>
      </c>
    </row>
    <row r="2887" spans="1:17" x14ac:dyDescent="0.25">
      <c r="A2887">
        <v>935</v>
      </c>
      <c r="B2887" t="s">
        <v>143</v>
      </c>
      <c r="C2887">
        <v>146418</v>
      </c>
      <c r="D2887" t="s">
        <v>5203</v>
      </c>
      <c r="E2887" s="3" t="s">
        <v>4783</v>
      </c>
      <c r="F2887">
        <v>43497</v>
      </c>
      <c r="G2887" t="e">
        <v>#N/A</v>
      </c>
      <c r="H2887" t="s">
        <v>1266</v>
      </c>
      <c r="I2887">
        <v>146418</v>
      </c>
      <c r="J2887">
        <v>210</v>
      </c>
      <c r="K2887">
        <v>210</v>
      </c>
      <c r="L2887" t="e">
        <v>#N/A</v>
      </c>
      <c r="M2887" t="e">
        <v>#N/A</v>
      </c>
      <c r="N2887">
        <v>210</v>
      </c>
      <c r="O2887">
        <v>210</v>
      </c>
      <c r="P2887">
        <v>0</v>
      </c>
      <c r="Q2887" s="4">
        <v>10</v>
      </c>
    </row>
    <row r="2888" spans="1:17" x14ac:dyDescent="0.25">
      <c r="A2888">
        <v>893</v>
      </c>
      <c r="B2888" t="s">
        <v>129</v>
      </c>
      <c r="C2888">
        <v>146426</v>
      </c>
      <c r="D2888" t="s">
        <v>4469</v>
      </c>
      <c r="E2888" s="3" t="s">
        <v>4777</v>
      </c>
      <c r="F2888">
        <v>43525</v>
      </c>
      <c r="G2888" t="e">
        <v>#N/A</v>
      </c>
      <c r="H2888" t="s">
        <v>1959</v>
      </c>
      <c r="I2888">
        <v>146426</v>
      </c>
      <c r="J2888" t="e">
        <v>#N/A</v>
      </c>
      <c r="K2888">
        <v>16</v>
      </c>
      <c r="L2888" t="e">
        <v>#N/A</v>
      </c>
      <c r="M2888" t="e">
        <v>#N/A</v>
      </c>
      <c r="N2888">
        <v>0</v>
      </c>
      <c r="O2888">
        <v>16</v>
      </c>
      <c r="P2888">
        <v>1</v>
      </c>
      <c r="Q2888" s="4">
        <v>11</v>
      </c>
    </row>
    <row r="2889" spans="1:17" x14ac:dyDescent="0.25">
      <c r="A2889">
        <v>935</v>
      </c>
      <c r="B2889" t="s">
        <v>143</v>
      </c>
      <c r="C2889">
        <v>146431</v>
      </c>
      <c r="D2889" t="s">
        <v>5204</v>
      </c>
      <c r="E2889" s="3" t="s">
        <v>4820</v>
      </c>
      <c r="F2889">
        <v>43497</v>
      </c>
      <c r="G2889" t="e">
        <v>#N/A</v>
      </c>
      <c r="H2889" t="s">
        <v>1719</v>
      </c>
      <c r="I2889">
        <v>146431</v>
      </c>
      <c r="J2889">
        <v>125</v>
      </c>
      <c r="K2889">
        <v>150</v>
      </c>
      <c r="L2889" t="e">
        <v>#N/A</v>
      </c>
      <c r="M2889" t="e">
        <v>#N/A</v>
      </c>
      <c r="N2889">
        <v>125</v>
      </c>
      <c r="O2889">
        <v>150</v>
      </c>
      <c r="P2889">
        <v>0</v>
      </c>
      <c r="Q2889" s="4">
        <v>10</v>
      </c>
    </row>
    <row r="2890" spans="1:17" x14ac:dyDescent="0.25">
      <c r="A2890">
        <v>885</v>
      </c>
      <c r="B2890" t="s">
        <v>171</v>
      </c>
      <c r="C2890">
        <v>146433</v>
      </c>
      <c r="D2890" t="s">
        <v>4500</v>
      </c>
      <c r="E2890" s="3" t="s">
        <v>4700</v>
      </c>
      <c r="F2890">
        <v>43374</v>
      </c>
      <c r="G2890" t="e">
        <v>#N/A</v>
      </c>
      <c r="H2890" t="s">
        <v>401</v>
      </c>
      <c r="I2890">
        <v>146433</v>
      </c>
      <c r="J2890">
        <v>10</v>
      </c>
      <c r="K2890">
        <v>10</v>
      </c>
      <c r="L2890" t="e">
        <v>#N/A</v>
      </c>
      <c r="M2890" t="e">
        <v>#N/A</v>
      </c>
      <c r="N2890">
        <v>10</v>
      </c>
      <c r="O2890">
        <v>10</v>
      </c>
      <c r="P2890">
        <v>1</v>
      </c>
      <c r="Q2890" s="4">
        <v>11</v>
      </c>
    </row>
    <row r="2891" spans="1:17" x14ac:dyDescent="0.25">
      <c r="A2891">
        <v>372</v>
      </c>
      <c r="B2891" t="s">
        <v>123</v>
      </c>
      <c r="C2891">
        <v>146467</v>
      </c>
      <c r="D2891" t="s">
        <v>4583</v>
      </c>
      <c r="E2891" s="3" t="s">
        <v>4777</v>
      </c>
      <c r="F2891">
        <v>44317</v>
      </c>
      <c r="G2891" t="e">
        <v>#N/A</v>
      </c>
      <c r="H2891" t="s">
        <v>264</v>
      </c>
      <c r="I2891">
        <v>146467</v>
      </c>
      <c r="J2891">
        <v>7</v>
      </c>
      <c r="K2891">
        <v>10</v>
      </c>
      <c r="L2891" t="e">
        <v>#N/A</v>
      </c>
      <c r="M2891" t="e">
        <v>#N/A</v>
      </c>
      <c r="N2891">
        <v>7</v>
      </c>
      <c r="O2891">
        <v>10</v>
      </c>
      <c r="P2891">
        <v>1</v>
      </c>
      <c r="Q2891" s="4">
        <v>11</v>
      </c>
    </row>
    <row r="2892" spans="1:17" x14ac:dyDescent="0.25">
      <c r="A2892">
        <v>313</v>
      </c>
      <c r="B2892" t="s">
        <v>78</v>
      </c>
      <c r="C2892">
        <v>146474</v>
      </c>
      <c r="D2892" t="s">
        <v>4023</v>
      </c>
      <c r="E2892" s="3" t="s">
        <v>4777</v>
      </c>
      <c r="F2892">
        <v>43405</v>
      </c>
      <c r="G2892" t="e">
        <v>#N/A</v>
      </c>
      <c r="H2892" t="s">
        <v>1408</v>
      </c>
      <c r="I2892">
        <v>146474</v>
      </c>
      <c r="J2892">
        <v>16</v>
      </c>
      <c r="K2892">
        <v>16</v>
      </c>
      <c r="L2892" t="e">
        <v>#N/A</v>
      </c>
      <c r="M2892" t="e">
        <v>#N/A</v>
      </c>
      <c r="N2892">
        <v>16</v>
      </c>
      <c r="O2892">
        <v>16</v>
      </c>
      <c r="P2892">
        <v>1.1000000000000001</v>
      </c>
      <c r="Q2892" s="4">
        <v>11</v>
      </c>
    </row>
    <row r="2893" spans="1:17" x14ac:dyDescent="0.25">
      <c r="A2893">
        <v>357</v>
      </c>
      <c r="B2893" t="s">
        <v>148</v>
      </c>
      <c r="C2893">
        <v>146480</v>
      </c>
      <c r="D2893" t="s">
        <v>3626</v>
      </c>
      <c r="E2893" s="3" t="s">
        <v>4777</v>
      </c>
      <c r="F2893">
        <v>43405</v>
      </c>
      <c r="G2893" t="e">
        <v>#N/A</v>
      </c>
      <c r="H2893" t="s">
        <v>716</v>
      </c>
      <c r="I2893">
        <v>146480</v>
      </c>
      <c r="J2893">
        <v>22</v>
      </c>
      <c r="K2893">
        <v>22</v>
      </c>
      <c r="L2893" t="e">
        <v>#N/A</v>
      </c>
      <c r="M2893" t="e">
        <v>#N/A</v>
      </c>
      <c r="N2893">
        <v>22</v>
      </c>
      <c r="O2893">
        <v>22</v>
      </c>
      <c r="P2893">
        <v>1.01</v>
      </c>
      <c r="Q2893" s="4">
        <v>11</v>
      </c>
    </row>
    <row r="2894" spans="1:17" x14ac:dyDescent="0.25">
      <c r="A2894">
        <v>830</v>
      </c>
      <c r="B2894" t="s">
        <v>54</v>
      </c>
      <c r="C2894">
        <v>146484</v>
      </c>
      <c r="D2894" t="s">
        <v>3396</v>
      </c>
      <c r="E2894" s="3" t="s">
        <v>4777</v>
      </c>
      <c r="F2894">
        <v>43466</v>
      </c>
      <c r="G2894" t="e">
        <v>#N/A</v>
      </c>
      <c r="H2894" t="s">
        <v>253</v>
      </c>
      <c r="I2894">
        <v>146484</v>
      </c>
      <c r="J2894">
        <v>3</v>
      </c>
      <c r="K2894">
        <v>3</v>
      </c>
      <c r="L2894" t="e">
        <v>#N/A</v>
      </c>
      <c r="M2894" t="e">
        <v>#N/A</v>
      </c>
      <c r="N2894">
        <v>3</v>
      </c>
      <c r="O2894">
        <v>3</v>
      </c>
      <c r="P2894">
        <v>1</v>
      </c>
      <c r="Q2894" s="4">
        <v>11</v>
      </c>
    </row>
    <row r="2895" spans="1:17" x14ac:dyDescent="0.25">
      <c r="A2895">
        <v>940</v>
      </c>
      <c r="B2895" t="s">
        <v>106</v>
      </c>
      <c r="C2895">
        <v>146489</v>
      </c>
      <c r="D2895" t="s">
        <v>3448</v>
      </c>
      <c r="E2895" s="3" t="s">
        <v>4777</v>
      </c>
      <c r="F2895">
        <v>43556</v>
      </c>
      <c r="G2895" t="e">
        <v>#N/A</v>
      </c>
      <c r="H2895" t="s">
        <v>1787</v>
      </c>
      <c r="I2895">
        <v>146489</v>
      </c>
      <c r="J2895">
        <v>12</v>
      </c>
      <c r="K2895">
        <v>12</v>
      </c>
      <c r="L2895" t="e">
        <v>#N/A</v>
      </c>
      <c r="M2895" t="e">
        <v>#N/A</v>
      </c>
      <c r="N2895">
        <v>12</v>
      </c>
      <c r="O2895">
        <v>12</v>
      </c>
      <c r="P2895">
        <v>1</v>
      </c>
      <c r="Q2895" s="4">
        <v>11</v>
      </c>
    </row>
    <row r="2896" spans="1:17" x14ac:dyDescent="0.25">
      <c r="A2896">
        <v>861</v>
      </c>
      <c r="B2896" t="s">
        <v>142</v>
      </c>
      <c r="C2896">
        <v>146497</v>
      </c>
      <c r="D2896" t="s">
        <v>5205</v>
      </c>
      <c r="E2896" s="3" t="s">
        <v>4783</v>
      </c>
      <c r="F2896">
        <v>43647</v>
      </c>
      <c r="G2896" t="e">
        <v>#N/A</v>
      </c>
      <c r="H2896" t="s">
        <v>852</v>
      </c>
      <c r="I2896">
        <v>146497</v>
      </c>
      <c r="J2896">
        <v>190</v>
      </c>
      <c r="K2896">
        <v>220</v>
      </c>
      <c r="L2896" t="e">
        <v>#N/A</v>
      </c>
      <c r="M2896" t="e">
        <v>#N/A</v>
      </c>
      <c r="N2896">
        <v>190</v>
      </c>
      <c r="O2896">
        <v>220</v>
      </c>
      <c r="P2896">
        <v>0</v>
      </c>
      <c r="Q2896" s="4">
        <v>10</v>
      </c>
    </row>
    <row r="2897" spans="1:17" x14ac:dyDescent="0.25">
      <c r="A2897">
        <v>373</v>
      </c>
      <c r="B2897" t="s">
        <v>128</v>
      </c>
      <c r="C2897">
        <v>146498</v>
      </c>
      <c r="D2897" t="s">
        <v>4610</v>
      </c>
      <c r="E2897" s="3" t="s">
        <v>4777</v>
      </c>
      <c r="F2897">
        <v>43586</v>
      </c>
      <c r="G2897" t="e">
        <v>#N/A</v>
      </c>
      <c r="H2897" t="s">
        <v>1761</v>
      </c>
      <c r="I2897">
        <v>146498</v>
      </c>
      <c r="J2897">
        <v>16</v>
      </c>
      <c r="K2897">
        <v>22</v>
      </c>
      <c r="L2897" t="e">
        <v>#N/A</v>
      </c>
      <c r="M2897" t="e">
        <v>#N/A</v>
      </c>
      <c r="N2897">
        <v>16</v>
      </c>
      <c r="O2897">
        <v>22</v>
      </c>
      <c r="P2897">
        <v>1</v>
      </c>
      <c r="Q2897" s="4">
        <v>11</v>
      </c>
    </row>
    <row r="2898" spans="1:17" x14ac:dyDescent="0.25">
      <c r="A2898">
        <v>861</v>
      </c>
      <c r="B2898" t="s">
        <v>142</v>
      </c>
      <c r="C2898">
        <v>146503</v>
      </c>
      <c r="D2898" t="s">
        <v>5206</v>
      </c>
      <c r="E2898" s="3" t="s">
        <v>4783</v>
      </c>
      <c r="F2898">
        <v>43647</v>
      </c>
      <c r="G2898" t="e">
        <v>#N/A</v>
      </c>
      <c r="H2898" t="s">
        <v>1727</v>
      </c>
      <c r="I2898">
        <v>146503</v>
      </c>
      <c r="J2898">
        <v>200</v>
      </c>
      <c r="K2898">
        <v>242</v>
      </c>
      <c r="L2898" t="e">
        <v>#N/A</v>
      </c>
      <c r="M2898" t="e">
        <v>#N/A</v>
      </c>
      <c r="N2898">
        <v>200</v>
      </c>
      <c r="O2898">
        <v>242</v>
      </c>
      <c r="P2898">
        <v>0</v>
      </c>
      <c r="Q2898" s="4">
        <v>10</v>
      </c>
    </row>
    <row r="2899" spans="1:17" x14ac:dyDescent="0.25">
      <c r="A2899">
        <v>373</v>
      </c>
      <c r="B2899" t="s">
        <v>128</v>
      </c>
      <c r="C2899">
        <v>146510</v>
      </c>
      <c r="D2899" t="s">
        <v>4608</v>
      </c>
      <c r="E2899" s="3" t="s">
        <v>4777</v>
      </c>
      <c r="F2899">
        <v>43586</v>
      </c>
      <c r="G2899" t="e">
        <v>#N/A</v>
      </c>
      <c r="H2899" t="s">
        <v>1420</v>
      </c>
      <c r="I2899">
        <v>146510</v>
      </c>
      <c r="J2899">
        <v>10</v>
      </c>
      <c r="K2899">
        <v>10</v>
      </c>
      <c r="L2899" t="e">
        <v>#N/A</v>
      </c>
      <c r="M2899" t="e">
        <v>#N/A</v>
      </c>
      <c r="N2899">
        <v>10</v>
      </c>
      <c r="O2899">
        <v>10</v>
      </c>
      <c r="P2899">
        <v>1</v>
      </c>
      <c r="Q2899" s="4">
        <v>11</v>
      </c>
    </row>
    <row r="2900" spans="1:17" x14ac:dyDescent="0.25">
      <c r="A2900">
        <v>825</v>
      </c>
      <c r="B2900" t="s">
        <v>40</v>
      </c>
      <c r="C2900">
        <v>146518</v>
      </c>
      <c r="D2900" t="s">
        <v>4068</v>
      </c>
      <c r="E2900" s="3" t="s">
        <v>4700</v>
      </c>
      <c r="F2900">
        <v>43344</v>
      </c>
      <c r="G2900" t="e">
        <v>#N/A</v>
      </c>
      <c r="H2900" t="s">
        <v>585</v>
      </c>
      <c r="I2900">
        <v>146518</v>
      </c>
      <c r="J2900">
        <v>20</v>
      </c>
      <c r="K2900">
        <v>20</v>
      </c>
      <c r="L2900" t="e">
        <v>#N/A</v>
      </c>
      <c r="M2900" t="e">
        <v>#N/A</v>
      </c>
      <c r="N2900">
        <v>20</v>
      </c>
      <c r="O2900">
        <v>20</v>
      </c>
      <c r="P2900">
        <v>1.03</v>
      </c>
      <c r="Q2900" s="4">
        <v>11</v>
      </c>
    </row>
    <row r="2901" spans="1:17" x14ac:dyDescent="0.25">
      <c r="A2901">
        <v>936</v>
      </c>
      <c r="B2901" t="s">
        <v>145</v>
      </c>
      <c r="C2901">
        <v>146527</v>
      </c>
      <c r="D2901" t="s">
        <v>5207</v>
      </c>
      <c r="E2901" s="3" t="s">
        <v>4820</v>
      </c>
      <c r="F2901">
        <v>43466</v>
      </c>
      <c r="G2901" t="e">
        <v>#N/A</v>
      </c>
      <c r="H2901" t="s">
        <v>1691</v>
      </c>
      <c r="I2901">
        <v>146527</v>
      </c>
      <c r="J2901">
        <v>73</v>
      </c>
      <c r="K2901">
        <v>83</v>
      </c>
      <c r="L2901" t="e">
        <v>#N/A</v>
      </c>
      <c r="M2901" t="e">
        <v>#N/A</v>
      </c>
      <c r="N2901">
        <v>73</v>
      </c>
      <c r="O2901">
        <v>83</v>
      </c>
      <c r="P2901">
        <v>0</v>
      </c>
      <c r="Q2901" s="4">
        <v>10</v>
      </c>
    </row>
    <row r="2902" spans="1:17" x14ac:dyDescent="0.25">
      <c r="A2902">
        <v>383</v>
      </c>
      <c r="B2902" t="s">
        <v>89</v>
      </c>
      <c r="C2902">
        <v>146542</v>
      </c>
      <c r="D2902" t="s">
        <v>4571</v>
      </c>
      <c r="E2902" s="3" t="s">
        <v>4700</v>
      </c>
      <c r="F2902">
        <v>43405</v>
      </c>
      <c r="G2902" t="e">
        <v>#N/A</v>
      </c>
      <c r="H2902" t="s">
        <v>363</v>
      </c>
      <c r="I2902">
        <v>146542</v>
      </c>
      <c r="J2902">
        <v>12</v>
      </c>
      <c r="K2902">
        <v>12</v>
      </c>
      <c r="L2902" t="e">
        <v>#N/A</v>
      </c>
      <c r="M2902" t="e">
        <v>#N/A</v>
      </c>
      <c r="N2902">
        <v>12</v>
      </c>
      <c r="O2902">
        <v>12</v>
      </c>
      <c r="P2902">
        <v>1</v>
      </c>
      <c r="Q2902" s="4">
        <v>11</v>
      </c>
    </row>
    <row r="2903" spans="1:17" x14ac:dyDescent="0.25">
      <c r="A2903">
        <v>306</v>
      </c>
      <c r="B2903" t="s">
        <v>50</v>
      </c>
      <c r="C2903">
        <v>146543</v>
      </c>
      <c r="D2903" t="s">
        <v>3964</v>
      </c>
      <c r="E2903" s="3" t="s">
        <v>4700</v>
      </c>
      <c r="F2903">
        <v>43344</v>
      </c>
      <c r="G2903" t="e">
        <v>#N/A</v>
      </c>
      <c r="H2903" t="s">
        <v>1339</v>
      </c>
      <c r="I2903">
        <v>146543</v>
      </c>
      <c r="J2903">
        <v>17</v>
      </c>
      <c r="K2903">
        <v>17</v>
      </c>
      <c r="L2903" t="e">
        <v>#N/A</v>
      </c>
      <c r="M2903" t="e">
        <v>#N/A</v>
      </c>
      <c r="N2903">
        <v>17</v>
      </c>
      <c r="O2903">
        <v>17</v>
      </c>
      <c r="P2903">
        <v>1.08</v>
      </c>
      <c r="Q2903" s="4">
        <v>11</v>
      </c>
    </row>
    <row r="2904" spans="1:17" x14ac:dyDescent="0.25">
      <c r="A2904">
        <v>879</v>
      </c>
      <c r="B2904" t="s">
        <v>116</v>
      </c>
      <c r="C2904">
        <v>146560</v>
      </c>
      <c r="D2904" t="s">
        <v>6053</v>
      </c>
      <c r="E2904" s="3" t="s">
        <v>5871</v>
      </c>
      <c r="F2904">
        <v>43374</v>
      </c>
      <c r="G2904" t="e">
        <v>#N/A</v>
      </c>
      <c r="H2904" t="s">
        <v>6054</v>
      </c>
      <c r="I2904">
        <v>146560</v>
      </c>
      <c r="J2904" t="e">
        <v>#N/A</v>
      </c>
      <c r="K2904">
        <v>4</v>
      </c>
      <c r="L2904" t="e">
        <v>#N/A</v>
      </c>
      <c r="M2904" t="e">
        <v>#N/A</v>
      </c>
      <c r="N2904">
        <v>0</v>
      </c>
      <c r="O2904">
        <v>4</v>
      </c>
      <c r="P2904">
        <v>1</v>
      </c>
      <c r="Q2904" s="4">
        <v>11</v>
      </c>
    </row>
    <row r="2905" spans="1:17" x14ac:dyDescent="0.25">
      <c r="A2905">
        <v>893</v>
      </c>
      <c r="B2905" t="s">
        <v>129</v>
      </c>
      <c r="C2905">
        <v>146580</v>
      </c>
      <c r="D2905" t="s">
        <v>5609</v>
      </c>
      <c r="E2905" s="3" t="s">
        <v>4777</v>
      </c>
      <c r="F2905">
        <v>43435</v>
      </c>
      <c r="G2905" t="e">
        <v>#N/A</v>
      </c>
      <c r="H2905" t="s">
        <v>6055</v>
      </c>
      <c r="I2905">
        <v>146580</v>
      </c>
      <c r="J2905">
        <v>2</v>
      </c>
      <c r="K2905">
        <v>2</v>
      </c>
      <c r="L2905" t="e">
        <v>#N/A</v>
      </c>
      <c r="M2905" t="e">
        <v>#N/A</v>
      </c>
      <c r="N2905">
        <v>2</v>
      </c>
      <c r="O2905">
        <v>2</v>
      </c>
      <c r="P2905">
        <v>1</v>
      </c>
      <c r="Q2905" s="4">
        <v>11</v>
      </c>
    </row>
    <row r="2906" spans="1:17" x14ac:dyDescent="0.25">
      <c r="A2906">
        <v>380</v>
      </c>
      <c r="B2906" t="s">
        <v>35</v>
      </c>
      <c r="C2906">
        <v>146581</v>
      </c>
      <c r="D2906" t="s">
        <v>4522</v>
      </c>
      <c r="E2906" s="3" t="s">
        <v>4777</v>
      </c>
      <c r="F2906">
        <v>43435</v>
      </c>
      <c r="G2906" t="e">
        <v>#N/A</v>
      </c>
      <c r="H2906" t="s">
        <v>538</v>
      </c>
      <c r="I2906">
        <v>146581</v>
      </c>
      <c r="J2906">
        <v>24</v>
      </c>
      <c r="K2906">
        <v>24</v>
      </c>
      <c r="L2906" t="e">
        <v>#N/A</v>
      </c>
      <c r="M2906" t="e">
        <v>#N/A</v>
      </c>
      <c r="N2906">
        <v>24</v>
      </c>
      <c r="O2906">
        <v>24</v>
      </c>
      <c r="P2906">
        <v>1</v>
      </c>
      <c r="Q2906" s="4">
        <v>11</v>
      </c>
    </row>
    <row r="2907" spans="1:17" x14ac:dyDescent="0.25">
      <c r="A2907">
        <v>881</v>
      </c>
      <c r="B2907" t="s">
        <v>63</v>
      </c>
      <c r="C2907">
        <v>146601</v>
      </c>
      <c r="D2907" t="s">
        <v>5208</v>
      </c>
      <c r="E2907" s="3" t="s">
        <v>4783</v>
      </c>
      <c r="F2907">
        <v>43435</v>
      </c>
      <c r="G2907" t="e">
        <v>#N/A</v>
      </c>
      <c r="H2907" t="s">
        <v>623</v>
      </c>
      <c r="I2907">
        <v>146601</v>
      </c>
      <c r="J2907">
        <v>172</v>
      </c>
      <c r="K2907">
        <v>178</v>
      </c>
      <c r="L2907" t="e">
        <v>#N/A</v>
      </c>
      <c r="M2907" t="e">
        <v>#N/A</v>
      </c>
      <c r="N2907">
        <v>172</v>
      </c>
      <c r="O2907">
        <v>178</v>
      </c>
      <c r="P2907">
        <v>0</v>
      </c>
      <c r="Q2907" s="4">
        <v>10</v>
      </c>
    </row>
    <row r="2908" spans="1:17" x14ac:dyDescent="0.25">
      <c r="A2908">
        <v>895</v>
      </c>
      <c r="B2908" t="s">
        <v>46</v>
      </c>
      <c r="C2908">
        <v>146615</v>
      </c>
      <c r="D2908" t="s">
        <v>3765</v>
      </c>
      <c r="E2908" s="3" t="s">
        <v>4777</v>
      </c>
      <c r="F2908">
        <v>43497</v>
      </c>
      <c r="G2908" t="e">
        <v>#N/A</v>
      </c>
      <c r="H2908" t="s">
        <v>737</v>
      </c>
      <c r="I2908">
        <v>146615</v>
      </c>
      <c r="J2908">
        <v>7</v>
      </c>
      <c r="K2908">
        <v>7</v>
      </c>
      <c r="L2908" t="e">
        <v>#N/A</v>
      </c>
      <c r="M2908" t="e">
        <v>#N/A</v>
      </c>
      <c r="N2908">
        <v>7</v>
      </c>
      <c r="O2908">
        <v>7</v>
      </c>
      <c r="P2908">
        <v>1</v>
      </c>
      <c r="Q2908" s="4">
        <v>11</v>
      </c>
    </row>
    <row r="2909" spans="1:17" x14ac:dyDescent="0.25">
      <c r="A2909">
        <v>886</v>
      </c>
      <c r="B2909" t="s">
        <v>82</v>
      </c>
      <c r="C2909">
        <v>146624</v>
      </c>
      <c r="D2909" t="s">
        <v>4119</v>
      </c>
      <c r="E2909" s="3" t="s">
        <v>4700</v>
      </c>
      <c r="F2909">
        <v>43344</v>
      </c>
      <c r="G2909" t="e">
        <v>#N/A</v>
      </c>
      <c r="H2909" t="s">
        <v>693</v>
      </c>
      <c r="I2909">
        <v>146624</v>
      </c>
      <c r="J2909">
        <v>14</v>
      </c>
      <c r="K2909">
        <v>16</v>
      </c>
      <c r="L2909" t="e">
        <v>#N/A</v>
      </c>
      <c r="M2909" t="e">
        <v>#N/A</v>
      </c>
      <c r="N2909">
        <v>14</v>
      </c>
      <c r="O2909">
        <v>16</v>
      </c>
      <c r="P2909">
        <v>1</v>
      </c>
      <c r="Q2909" s="4">
        <v>11</v>
      </c>
    </row>
    <row r="2910" spans="1:17" x14ac:dyDescent="0.25">
      <c r="A2910">
        <v>394</v>
      </c>
      <c r="B2910" t="s">
        <v>144</v>
      </c>
      <c r="C2910">
        <v>146640</v>
      </c>
      <c r="D2910" t="s">
        <v>5209</v>
      </c>
      <c r="E2910" s="3" t="s">
        <v>4820</v>
      </c>
      <c r="F2910">
        <v>43435</v>
      </c>
      <c r="G2910" t="e">
        <v>#N/A</v>
      </c>
      <c r="H2910" t="s">
        <v>1672</v>
      </c>
      <c r="I2910">
        <v>146640</v>
      </c>
      <c r="J2910">
        <v>134</v>
      </c>
      <c r="K2910">
        <v>134</v>
      </c>
      <c r="L2910" t="e">
        <v>#N/A</v>
      </c>
      <c r="M2910" t="e">
        <v>#N/A</v>
      </c>
      <c r="N2910">
        <v>134</v>
      </c>
      <c r="O2910">
        <v>134</v>
      </c>
      <c r="P2910">
        <v>0</v>
      </c>
      <c r="Q2910" s="4">
        <v>10</v>
      </c>
    </row>
    <row r="2911" spans="1:17" x14ac:dyDescent="0.25">
      <c r="A2911">
        <v>885</v>
      </c>
      <c r="B2911" t="s">
        <v>171</v>
      </c>
      <c r="C2911">
        <v>146667</v>
      </c>
      <c r="D2911" t="s">
        <v>4502</v>
      </c>
      <c r="E2911" s="3" t="s">
        <v>4700</v>
      </c>
      <c r="F2911">
        <v>43435</v>
      </c>
      <c r="G2911" t="e">
        <v>#N/A</v>
      </c>
      <c r="H2911" t="s">
        <v>1877</v>
      </c>
      <c r="I2911">
        <v>146667</v>
      </c>
      <c r="J2911" t="e">
        <v>#N/A</v>
      </c>
      <c r="K2911">
        <v>10</v>
      </c>
      <c r="L2911" t="e">
        <v>#N/A</v>
      </c>
      <c r="M2911" t="e">
        <v>#N/A</v>
      </c>
      <c r="N2911">
        <v>0</v>
      </c>
      <c r="O2911">
        <v>10</v>
      </c>
      <c r="P2911">
        <v>1</v>
      </c>
      <c r="Q2911" s="4">
        <v>11</v>
      </c>
    </row>
    <row r="2912" spans="1:17" x14ac:dyDescent="0.25">
      <c r="A2912">
        <v>866</v>
      </c>
      <c r="B2912" t="s">
        <v>147</v>
      </c>
      <c r="C2912">
        <v>146668</v>
      </c>
      <c r="D2912" t="s">
        <v>5210</v>
      </c>
      <c r="E2912" s="3" t="s">
        <v>4820</v>
      </c>
      <c r="F2912">
        <v>43435</v>
      </c>
      <c r="G2912" t="e">
        <v>#N/A</v>
      </c>
      <c r="H2912" t="s">
        <v>1492</v>
      </c>
      <c r="I2912">
        <v>146668</v>
      </c>
      <c r="J2912">
        <v>72</v>
      </c>
      <c r="K2912">
        <v>72</v>
      </c>
      <c r="L2912" t="e">
        <v>#N/A</v>
      </c>
      <c r="M2912" t="e">
        <v>#N/A</v>
      </c>
      <c r="N2912">
        <v>72</v>
      </c>
      <c r="O2912">
        <v>72</v>
      </c>
      <c r="P2912">
        <v>0</v>
      </c>
      <c r="Q2912" s="4">
        <v>10</v>
      </c>
    </row>
    <row r="2913" spans="1:17" x14ac:dyDescent="0.25">
      <c r="A2913">
        <v>391</v>
      </c>
      <c r="B2913" t="s">
        <v>101</v>
      </c>
      <c r="C2913">
        <v>146680</v>
      </c>
      <c r="D2913" t="s">
        <v>5211</v>
      </c>
      <c r="E2913" s="3" t="s">
        <v>4783</v>
      </c>
      <c r="F2913">
        <v>43556</v>
      </c>
      <c r="G2913" t="e">
        <v>#N/A</v>
      </c>
      <c r="H2913" t="s">
        <v>1637</v>
      </c>
      <c r="I2913">
        <v>146680</v>
      </c>
      <c r="J2913">
        <v>360</v>
      </c>
      <c r="K2913">
        <v>360</v>
      </c>
      <c r="L2913" t="e">
        <v>#N/A</v>
      </c>
      <c r="M2913" t="e">
        <v>#N/A</v>
      </c>
      <c r="N2913">
        <v>360</v>
      </c>
      <c r="O2913">
        <v>360</v>
      </c>
      <c r="P2913">
        <v>0</v>
      </c>
      <c r="Q2913" s="4">
        <v>10</v>
      </c>
    </row>
    <row r="2914" spans="1:17" x14ac:dyDescent="0.25">
      <c r="A2914">
        <v>931</v>
      </c>
      <c r="B2914" t="s">
        <v>114</v>
      </c>
      <c r="C2914">
        <v>146683</v>
      </c>
      <c r="D2914" t="s">
        <v>5212</v>
      </c>
      <c r="E2914" s="3" t="s">
        <v>4783</v>
      </c>
      <c r="F2914">
        <v>43617</v>
      </c>
      <c r="G2914" t="e">
        <v>#N/A</v>
      </c>
      <c r="H2914" t="s">
        <v>293</v>
      </c>
      <c r="I2914">
        <v>146683</v>
      </c>
      <c r="J2914">
        <v>118</v>
      </c>
      <c r="K2914">
        <v>118</v>
      </c>
      <c r="L2914" t="e">
        <v>#N/A</v>
      </c>
      <c r="M2914" t="e">
        <v>#N/A</v>
      </c>
      <c r="N2914">
        <v>118</v>
      </c>
      <c r="O2914">
        <v>118</v>
      </c>
      <c r="P2914">
        <v>0</v>
      </c>
      <c r="Q2914" s="4">
        <v>10</v>
      </c>
    </row>
    <row r="2915" spans="1:17" x14ac:dyDescent="0.25">
      <c r="A2915">
        <v>823</v>
      </c>
      <c r="B2915" t="s">
        <v>45</v>
      </c>
      <c r="C2915">
        <v>146685</v>
      </c>
      <c r="D2915" t="s">
        <v>3495</v>
      </c>
      <c r="E2915" s="3" t="s">
        <v>4777</v>
      </c>
      <c r="F2915">
        <v>43497</v>
      </c>
      <c r="G2915" t="e">
        <v>#N/A</v>
      </c>
      <c r="H2915" t="s">
        <v>1946</v>
      </c>
      <c r="I2915">
        <v>146685</v>
      </c>
      <c r="J2915" t="e">
        <v>#N/A</v>
      </c>
      <c r="K2915">
        <v>10</v>
      </c>
      <c r="L2915" t="e">
        <v>#N/A</v>
      </c>
      <c r="M2915" t="e">
        <v>#N/A</v>
      </c>
      <c r="N2915">
        <v>0</v>
      </c>
      <c r="O2915">
        <v>10</v>
      </c>
      <c r="P2915">
        <v>1.02</v>
      </c>
      <c r="Q2915" s="4">
        <v>11</v>
      </c>
    </row>
    <row r="2916" spans="1:17" x14ac:dyDescent="0.25">
      <c r="A2916">
        <v>937</v>
      </c>
      <c r="B2916" t="s">
        <v>159</v>
      </c>
      <c r="C2916">
        <v>146697</v>
      </c>
      <c r="D2916" t="s">
        <v>6056</v>
      </c>
      <c r="E2916" s="3" t="s">
        <v>4777</v>
      </c>
      <c r="F2916">
        <v>43466</v>
      </c>
      <c r="G2916" t="e">
        <v>#N/A</v>
      </c>
      <c r="H2916" t="s">
        <v>6057</v>
      </c>
      <c r="I2916">
        <v>146697</v>
      </c>
      <c r="J2916">
        <v>3</v>
      </c>
      <c r="K2916">
        <v>5</v>
      </c>
      <c r="L2916" t="e">
        <v>#N/A</v>
      </c>
      <c r="M2916" t="e">
        <v>#N/A</v>
      </c>
      <c r="N2916">
        <v>3</v>
      </c>
      <c r="O2916">
        <v>5</v>
      </c>
      <c r="P2916">
        <v>1.01</v>
      </c>
      <c r="Q2916" s="4">
        <v>11</v>
      </c>
    </row>
    <row r="2917" spans="1:17" x14ac:dyDescent="0.25">
      <c r="A2917">
        <v>933</v>
      </c>
      <c r="B2917" t="s">
        <v>132</v>
      </c>
      <c r="C2917">
        <v>146698</v>
      </c>
      <c r="D2917" t="s">
        <v>5213</v>
      </c>
      <c r="E2917" s="3" t="s">
        <v>4783</v>
      </c>
      <c r="F2917">
        <v>43466</v>
      </c>
      <c r="G2917" t="e">
        <v>#N/A</v>
      </c>
      <c r="H2917" t="s">
        <v>1305</v>
      </c>
      <c r="I2917">
        <v>146698</v>
      </c>
      <c r="J2917">
        <v>207</v>
      </c>
      <c r="K2917">
        <v>207</v>
      </c>
      <c r="L2917" t="e">
        <v>#N/A</v>
      </c>
      <c r="M2917" t="e">
        <v>#N/A</v>
      </c>
      <c r="N2917">
        <v>207</v>
      </c>
      <c r="O2917">
        <v>207</v>
      </c>
      <c r="P2917">
        <v>0</v>
      </c>
      <c r="Q2917" s="4">
        <v>10</v>
      </c>
    </row>
    <row r="2918" spans="1:17" x14ac:dyDescent="0.25">
      <c r="A2918">
        <v>330</v>
      </c>
      <c r="B2918" t="s">
        <v>29</v>
      </c>
      <c r="C2918">
        <v>146701</v>
      </c>
      <c r="D2918" t="s">
        <v>2012</v>
      </c>
      <c r="E2918" s="3" t="s">
        <v>4777</v>
      </c>
      <c r="F2918">
        <v>43466</v>
      </c>
      <c r="G2918" t="e">
        <v>#N/A</v>
      </c>
      <c r="H2918" t="s">
        <v>1893</v>
      </c>
      <c r="I2918">
        <v>146701</v>
      </c>
      <c r="J2918" t="e">
        <v>#N/A</v>
      </c>
      <c r="K2918">
        <v>22</v>
      </c>
      <c r="L2918" t="e">
        <v>#N/A</v>
      </c>
      <c r="M2918" t="e">
        <v>#N/A</v>
      </c>
      <c r="N2918">
        <v>0</v>
      </c>
      <c r="O2918">
        <v>22</v>
      </c>
      <c r="P2918">
        <v>1</v>
      </c>
      <c r="Q2918" s="4">
        <v>11</v>
      </c>
    </row>
    <row r="2919" spans="1:17" x14ac:dyDescent="0.25">
      <c r="A2919">
        <v>306</v>
      </c>
      <c r="B2919" t="s">
        <v>50</v>
      </c>
      <c r="C2919">
        <v>146724</v>
      </c>
      <c r="D2919" t="s">
        <v>3956</v>
      </c>
      <c r="E2919" s="3" t="s">
        <v>4777</v>
      </c>
      <c r="F2919">
        <v>43497</v>
      </c>
      <c r="G2919" t="e">
        <v>#N/A</v>
      </c>
      <c r="H2919" t="s">
        <v>857</v>
      </c>
      <c r="I2919">
        <v>146724</v>
      </c>
      <c r="J2919">
        <v>22</v>
      </c>
      <c r="K2919">
        <v>22</v>
      </c>
      <c r="L2919" t="e">
        <v>#N/A</v>
      </c>
      <c r="M2919" t="e">
        <v>#N/A</v>
      </c>
      <c r="N2919">
        <v>22</v>
      </c>
      <c r="O2919">
        <v>22</v>
      </c>
      <c r="P2919">
        <v>1.08</v>
      </c>
      <c r="Q2919" s="4">
        <v>11</v>
      </c>
    </row>
    <row r="2920" spans="1:17" x14ac:dyDescent="0.25">
      <c r="A2920">
        <v>860</v>
      </c>
      <c r="B2920" t="s">
        <v>139</v>
      </c>
      <c r="C2920">
        <v>146727</v>
      </c>
      <c r="D2920" t="s">
        <v>5214</v>
      </c>
      <c r="E2920" s="3" t="s">
        <v>4783</v>
      </c>
      <c r="F2920">
        <v>43709</v>
      </c>
      <c r="G2920" t="e">
        <v>#N/A</v>
      </c>
      <c r="H2920" t="s">
        <v>1683</v>
      </c>
      <c r="I2920">
        <v>146727</v>
      </c>
      <c r="J2920">
        <v>270</v>
      </c>
      <c r="K2920">
        <v>273</v>
      </c>
      <c r="L2920" t="e">
        <v>#N/A</v>
      </c>
      <c r="M2920" t="e">
        <v>#N/A</v>
      </c>
      <c r="N2920">
        <v>270</v>
      </c>
      <c r="O2920">
        <v>273</v>
      </c>
      <c r="P2920">
        <v>0</v>
      </c>
      <c r="Q2920" s="4">
        <v>10</v>
      </c>
    </row>
    <row r="2921" spans="1:17" x14ac:dyDescent="0.25">
      <c r="A2921">
        <v>308</v>
      </c>
      <c r="B2921" t="s">
        <v>62</v>
      </c>
      <c r="C2921">
        <v>146728</v>
      </c>
      <c r="D2921" t="s">
        <v>3978</v>
      </c>
      <c r="E2921" s="3" t="s">
        <v>4700</v>
      </c>
      <c r="F2921">
        <v>43497</v>
      </c>
      <c r="G2921" t="e">
        <v>#N/A</v>
      </c>
      <c r="H2921" t="s">
        <v>818</v>
      </c>
      <c r="I2921">
        <v>146728</v>
      </c>
      <c r="J2921">
        <v>18</v>
      </c>
      <c r="K2921">
        <v>28</v>
      </c>
      <c r="L2921" t="e">
        <v>#N/A</v>
      </c>
      <c r="M2921" t="e">
        <v>#N/A</v>
      </c>
      <c r="N2921">
        <v>18</v>
      </c>
      <c r="O2921">
        <v>28</v>
      </c>
      <c r="P2921">
        <v>1.08</v>
      </c>
      <c r="Q2921" s="4">
        <v>11</v>
      </c>
    </row>
    <row r="2922" spans="1:17" x14ac:dyDescent="0.25">
      <c r="A2922">
        <v>330</v>
      </c>
      <c r="B2922" t="s">
        <v>29</v>
      </c>
      <c r="C2922">
        <v>146731</v>
      </c>
      <c r="D2922" t="s">
        <v>5215</v>
      </c>
      <c r="E2922" s="3" t="s">
        <v>4822</v>
      </c>
      <c r="F2922">
        <v>43405</v>
      </c>
      <c r="G2922" t="e">
        <v>#N/A</v>
      </c>
      <c r="H2922" t="s">
        <v>1652</v>
      </c>
      <c r="I2922">
        <v>146731</v>
      </c>
      <c r="J2922">
        <v>50</v>
      </c>
      <c r="K2922">
        <v>50</v>
      </c>
      <c r="L2922" t="e">
        <v>#N/A</v>
      </c>
      <c r="M2922" t="e">
        <v>#N/A</v>
      </c>
      <c r="N2922">
        <v>50</v>
      </c>
      <c r="O2922">
        <v>50</v>
      </c>
      <c r="P2922">
        <v>0</v>
      </c>
      <c r="Q2922" s="4">
        <v>10</v>
      </c>
    </row>
    <row r="2923" spans="1:17" x14ac:dyDescent="0.25">
      <c r="A2923">
        <v>878</v>
      </c>
      <c r="B2923" t="s">
        <v>55</v>
      </c>
      <c r="C2923">
        <v>146732</v>
      </c>
      <c r="D2923" t="s">
        <v>5216</v>
      </c>
      <c r="E2923" s="3" t="s">
        <v>4929</v>
      </c>
      <c r="F2923">
        <v>43405</v>
      </c>
      <c r="G2923" t="e">
        <v>#N/A</v>
      </c>
      <c r="H2923" t="s">
        <v>1597</v>
      </c>
      <c r="I2923">
        <v>146732</v>
      </c>
      <c r="J2923">
        <v>50</v>
      </c>
      <c r="K2923">
        <v>50</v>
      </c>
      <c r="L2923" t="e">
        <v>#N/A</v>
      </c>
      <c r="M2923" t="e">
        <v>#N/A</v>
      </c>
      <c r="N2923">
        <v>50</v>
      </c>
      <c r="O2923">
        <v>50</v>
      </c>
      <c r="P2923">
        <v>0</v>
      </c>
      <c r="Q2923" s="4">
        <v>10</v>
      </c>
    </row>
    <row r="2924" spans="1:17" x14ac:dyDescent="0.25">
      <c r="A2924">
        <v>878</v>
      </c>
      <c r="B2924" t="s">
        <v>55</v>
      </c>
      <c r="C2924">
        <v>146734</v>
      </c>
      <c r="D2924" t="s">
        <v>5217</v>
      </c>
      <c r="E2924" s="3" t="s">
        <v>4929</v>
      </c>
      <c r="F2924">
        <v>43405</v>
      </c>
      <c r="G2924" t="e">
        <v>#N/A</v>
      </c>
      <c r="H2924" t="s">
        <v>1421</v>
      </c>
      <c r="I2924">
        <v>146734</v>
      </c>
      <c r="J2924">
        <v>70</v>
      </c>
      <c r="K2924">
        <v>70</v>
      </c>
      <c r="L2924" t="e">
        <v>#N/A</v>
      </c>
      <c r="M2924" t="e">
        <v>#N/A</v>
      </c>
      <c r="N2924">
        <v>70</v>
      </c>
      <c r="O2924">
        <v>70</v>
      </c>
      <c r="P2924">
        <v>0</v>
      </c>
      <c r="Q2924" s="4">
        <v>10</v>
      </c>
    </row>
    <row r="2925" spans="1:17" x14ac:dyDescent="0.25">
      <c r="A2925">
        <v>878</v>
      </c>
      <c r="B2925" t="s">
        <v>55</v>
      </c>
      <c r="C2925">
        <v>146735</v>
      </c>
      <c r="D2925" t="s">
        <v>5218</v>
      </c>
      <c r="E2925" s="3" t="s">
        <v>4929</v>
      </c>
      <c r="F2925">
        <v>43405</v>
      </c>
      <c r="G2925" t="e">
        <v>#N/A</v>
      </c>
      <c r="H2925" t="s">
        <v>1253</v>
      </c>
      <c r="I2925">
        <v>146735</v>
      </c>
      <c r="J2925">
        <v>40</v>
      </c>
      <c r="K2925">
        <v>40</v>
      </c>
      <c r="L2925" t="e">
        <v>#N/A</v>
      </c>
      <c r="M2925" t="e">
        <v>#N/A</v>
      </c>
      <c r="N2925">
        <v>40</v>
      </c>
      <c r="O2925">
        <v>40</v>
      </c>
      <c r="P2925">
        <v>0</v>
      </c>
      <c r="Q2925" s="4">
        <v>10</v>
      </c>
    </row>
    <row r="2926" spans="1:17" x14ac:dyDescent="0.25">
      <c r="A2926">
        <v>344</v>
      </c>
      <c r="B2926" t="s">
        <v>168</v>
      </c>
      <c r="C2926">
        <v>146740</v>
      </c>
      <c r="D2926" t="s">
        <v>3890</v>
      </c>
      <c r="E2926" s="3" t="s">
        <v>4700</v>
      </c>
      <c r="F2926">
        <v>43435</v>
      </c>
      <c r="G2926" t="e">
        <v>#N/A</v>
      </c>
      <c r="H2926" t="s">
        <v>512</v>
      </c>
      <c r="I2926">
        <v>146740</v>
      </c>
      <c r="J2926">
        <v>8</v>
      </c>
      <c r="K2926">
        <v>8</v>
      </c>
      <c r="L2926" t="e">
        <v>#N/A</v>
      </c>
      <c r="M2926" t="e">
        <v>#N/A</v>
      </c>
      <c r="N2926">
        <v>8</v>
      </c>
      <c r="O2926">
        <v>8</v>
      </c>
      <c r="P2926">
        <v>1</v>
      </c>
      <c r="Q2926" s="4">
        <v>11</v>
      </c>
    </row>
    <row r="2927" spans="1:17" x14ac:dyDescent="0.25">
      <c r="A2927">
        <v>885</v>
      </c>
      <c r="B2927" t="s">
        <v>171</v>
      </c>
      <c r="C2927">
        <v>146749</v>
      </c>
      <c r="D2927" t="s">
        <v>4508</v>
      </c>
      <c r="E2927" s="3" t="s">
        <v>4777</v>
      </c>
      <c r="F2927">
        <v>43466</v>
      </c>
      <c r="G2927" t="e">
        <v>#N/A</v>
      </c>
      <c r="H2927" t="s">
        <v>1446</v>
      </c>
      <c r="I2927">
        <v>146749</v>
      </c>
      <c r="J2927">
        <v>10</v>
      </c>
      <c r="K2927">
        <v>10</v>
      </c>
      <c r="L2927" t="e">
        <v>#N/A</v>
      </c>
      <c r="M2927" t="e">
        <v>#N/A</v>
      </c>
      <c r="N2927">
        <v>10</v>
      </c>
      <c r="O2927">
        <v>10</v>
      </c>
      <c r="P2927">
        <v>1</v>
      </c>
      <c r="Q2927" s="4">
        <v>11</v>
      </c>
    </row>
    <row r="2928" spans="1:17" x14ac:dyDescent="0.25">
      <c r="A2928">
        <v>310</v>
      </c>
      <c r="B2928" t="s">
        <v>72</v>
      </c>
      <c r="C2928">
        <v>146750</v>
      </c>
      <c r="D2928" t="s">
        <v>3995</v>
      </c>
      <c r="E2928" s="3" t="s">
        <v>4777</v>
      </c>
      <c r="F2928">
        <v>43525</v>
      </c>
      <c r="G2928" t="e">
        <v>#N/A</v>
      </c>
      <c r="H2928" t="s">
        <v>1211</v>
      </c>
      <c r="I2928">
        <v>146750</v>
      </c>
      <c r="J2928">
        <v>12</v>
      </c>
      <c r="K2928">
        <v>12</v>
      </c>
      <c r="L2928" t="e">
        <v>#N/A</v>
      </c>
      <c r="M2928" t="e">
        <v>#N/A</v>
      </c>
      <c r="N2928">
        <v>12</v>
      </c>
      <c r="O2928">
        <v>12</v>
      </c>
      <c r="P2928">
        <v>1.1000000000000001</v>
      </c>
      <c r="Q2928" s="4">
        <v>11</v>
      </c>
    </row>
    <row r="2929" spans="1:17" x14ac:dyDescent="0.25">
      <c r="A2929">
        <v>877</v>
      </c>
      <c r="B2929" t="s">
        <v>158</v>
      </c>
      <c r="C2929">
        <v>146765</v>
      </c>
      <c r="D2929" t="s">
        <v>3879</v>
      </c>
      <c r="E2929" s="3" t="s">
        <v>4700</v>
      </c>
      <c r="F2929">
        <v>43435</v>
      </c>
      <c r="G2929" t="e">
        <v>#N/A</v>
      </c>
      <c r="H2929" t="s">
        <v>1143</v>
      </c>
      <c r="I2929">
        <v>146765</v>
      </c>
      <c r="J2929">
        <v>16</v>
      </c>
      <c r="K2929">
        <v>20</v>
      </c>
      <c r="L2929" t="e">
        <v>#N/A</v>
      </c>
      <c r="M2929" t="e">
        <v>#N/A</v>
      </c>
      <c r="N2929">
        <v>16</v>
      </c>
      <c r="O2929">
        <v>20</v>
      </c>
      <c r="P2929">
        <v>1</v>
      </c>
      <c r="Q2929" s="4">
        <v>11</v>
      </c>
    </row>
    <row r="2930" spans="1:17" x14ac:dyDescent="0.25">
      <c r="A2930">
        <v>881</v>
      </c>
      <c r="B2930" t="s">
        <v>63</v>
      </c>
      <c r="C2930">
        <v>146794</v>
      </c>
      <c r="D2930" t="s">
        <v>3511</v>
      </c>
      <c r="E2930" s="3" t="s">
        <v>4777</v>
      </c>
      <c r="F2930">
        <v>43466</v>
      </c>
      <c r="G2930" t="e">
        <v>#N/A</v>
      </c>
      <c r="H2930" t="s">
        <v>1183</v>
      </c>
      <c r="I2930">
        <v>146794</v>
      </c>
      <c r="J2930">
        <v>18</v>
      </c>
      <c r="K2930">
        <v>18</v>
      </c>
      <c r="L2930" t="e">
        <v>#N/A</v>
      </c>
      <c r="M2930" t="e">
        <v>#N/A</v>
      </c>
      <c r="N2930">
        <v>18</v>
      </c>
      <c r="O2930">
        <v>18</v>
      </c>
      <c r="P2930">
        <v>1</v>
      </c>
      <c r="Q2930" s="4">
        <v>11</v>
      </c>
    </row>
    <row r="2931" spans="1:17" x14ac:dyDescent="0.25">
      <c r="A2931">
        <v>883</v>
      </c>
      <c r="B2931" t="s">
        <v>150</v>
      </c>
      <c r="C2931">
        <v>146818</v>
      </c>
      <c r="D2931" t="s">
        <v>3605</v>
      </c>
      <c r="E2931" s="3" t="s">
        <v>4700</v>
      </c>
      <c r="F2931">
        <v>43497</v>
      </c>
      <c r="G2931" t="e">
        <v>#N/A</v>
      </c>
      <c r="H2931" t="s">
        <v>286</v>
      </c>
      <c r="I2931">
        <v>146818</v>
      </c>
      <c r="J2931">
        <v>10</v>
      </c>
      <c r="K2931">
        <v>10</v>
      </c>
      <c r="L2931" t="e">
        <v>#N/A</v>
      </c>
      <c r="M2931" t="e">
        <v>#N/A</v>
      </c>
      <c r="N2931">
        <v>10</v>
      </c>
      <c r="O2931">
        <v>10</v>
      </c>
      <c r="P2931">
        <v>1.04</v>
      </c>
      <c r="Q2931" s="4">
        <v>11</v>
      </c>
    </row>
    <row r="2932" spans="1:17" x14ac:dyDescent="0.25">
      <c r="A2932">
        <v>831</v>
      </c>
      <c r="B2932" t="s">
        <v>53</v>
      </c>
      <c r="C2932">
        <v>146839</v>
      </c>
      <c r="D2932" t="s">
        <v>3393</v>
      </c>
      <c r="E2932" s="3" t="s">
        <v>4777</v>
      </c>
      <c r="F2932">
        <v>43525</v>
      </c>
      <c r="G2932" t="e">
        <v>#N/A</v>
      </c>
      <c r="H2932" t="s">
        <v>1354</v>
      </c>
      <c r="I2932">
        <v>146839</v>
      </c>
      <c r="J2932">
        <v>35</v>
      </c>
      <c r="K2932">
        <v>60</v>
      </c>
      <c r="L2932" t="e">
        <v>#N/A</v>
      </c>
      <c r="M2932" t="e">
        <v>#N/A</v>
      </c>
      <c r="N2932">
        <v>35</v>
      </c>
      <c r="O2932">
        <v>60</v>
      </c>
      <c r="P2932">
        <v>1</v>
      </c>
      <c r="Q2932" s="4">
        <v>11</v>
      </c>
    </row>
    <row r="2933" spans="1:17" x14ac:dyDescent="0.25">
      <c r="A2933">
        <v>831</v>
      </c>
      <c r="B2933" t="s">
        <v>53</v>
      </c>
      <c r="C2933">
        <v>146847</v>
      </c>
      <c r="D2933" t="s">
        <v>3389</v>
      </c>
      <c r="E2933" s="3" t="s">
        <v>4777</v>
      </c>
      <c r="F2933">
        <v>43525</v>
      </c>
      <c r="G2933" t="e">
        <v>#N/A</v>
      </c>
      <c r="H2933" t="s">
        <v>5444</v>
      </c>
      <c r="I2933">
        <v>146847</v>
      </c>
      <c r="J2933" t="e">
        <v>#N/A</v>
      </c>
      <c r="K2933">
        <v>16</v>
      </c>
      <c r="L2933" t="e">
        <v>#N/A</v>
      </c>
      <c r="M2933" t="e">
        <v>#N/A</v>
      </c>
      <c r="N2933">
        <v>0</v>
      </c>
      <c r="O2933">
        <v>16</v>
      </c>
      <c r="P2933">
        <v>1</v>
      </c>
      <c r="Q2933" s="4">
        <v>11</v>
      </c>
    </row>
    <row r="2934" spans="1:17" x14ac:dyDescent="0.25">
      <c r="A2934">
        <v>380</v>
      </c>
      <c r="B2934" t="s">
        <v>35</v>
      </c>
      <c r="C2934">
        <v>146851</v>
      </c>
      <c r="D2934" t="s">
        <v>5219</v>
      </c>
      <c r="E2934" s="3" t="s">
        <v>4856</v>
      </c>
      <c r="F2934">
        <v>43525</v>
      </c>
      <c r="G2934" t="e">
        <v>#N/A</v>
      </c>
      <c r="H2934" t="s">
        <v>360</v>
      </c>
      <c r="I2934">
        <v>146851</v>
      </c>
      <c r="J2934">
        <v>65</v>
      </c>
      <c r="K2934">
        <v>65</v>
      </c>
      <c r="L2934" t="e">
        <v>#N/A</v>
      </c>
      <c r="M2934" t="e">
        <v>#N/A</v>
      </c>
      <c r="N2934">
        <v>65</v>
      </c>
      <c r="O2934">
        <v>65</v>
      </c>
      <c r="P2934">
        <v>0</v>
      </c>
      <c r="Q2934" s="4">
        <v>10</v>
      </c>
    </row>
    <row r="2935" spans="1:17" x14ac:dyDescent="0.25">
      <c r="A2935">
        <v>330</v>
      </c>
      <c r="B2935" t="s">
        <v>29</v>
      </c>
      <c r="C2935">
        <v>146858</v>
      </c>
      <c r="D2935" t="s">
        <v>5220</v>
      </c>
      <c r="E2935" s="3" t="s">
        <v>4820</v>
      </c>
      <c r="F2935">
        <v>44075</v>
      </c>
      <c r="G2935" t="e">
        <v>#N/A</v>
      </c>
      <c r="H2935" t="s">
        <v>1224</v>
      </c>
      <c r="I2935">
        <v>146858</v>
      </c>
      <c r="J2935">
        <v>346</v>
      </c>
      <c r="K2935">
        <v>370</v>
      </c>
      <c r="L2935" t="e">
        <v>#N/A</v>
      </c>
      <c r="M2935" t="e">
        <v>#N/A</v>
      </c>
      <c r="N2935">
        <v>346</v>
      </c>
      <c r="O2935">
        <v>370</v>
      </c>
      <c r="P2935">
        <v>0</v>
      </c>
      <c r="Q2935" s="4">
        <v>10</v>
      </c>
    </row>
    <row r="2936" spans="1:17" x14ac:dyDescent="0.25">
      <c r="A2936">
        <v>308</v>
      </c>
      <c r="B2936" t="s">
        <v>62</v>
      </c>
      <c r="C2936">
        <v>146862</v>
      </c>
      <c r="D2936" t="s">
        <v>3976</v>
      </c>
      <c r="E2936" s="3" t="s">
        <v>4777</v>
      </c>
      <c r="F2936">
        <v>43556</v>
      </c>
      <c r="G2936" t="e">
        <v>#N/A</v>
      </c>
      <c r="H2936" t="s">
        <v>678</v>
      </c>
      <c r="I2936">
        <v>146862</v>
      </c>
      <c r="J2936">
        <v>8</v>
      </c>
      <c r="K2936">
        <v>8</v>
      </c>
      <c r="L2936" t="e">
        <v>#N/A</v>
      </c>
      <c r="M2936" t="e">
        <v>#N/A</v>
      </c>
      <c r="N2936">
        <v>8</v>
      </c>
      <c r="O2936">
        <v>8</v>
      </c>
      <c r="P2936">
        <v>1.08</v>
      </c>
      <c r="Q2936" s="4">
        <v>11</v>
      </c>
    </row>
    <row r="2937" spans="1:17" x14ac:dyDescent="0.25">
      <c r="A2937">
        <v>303</v>
      </c>
      <c r="B2937" t="s">
        <v>28</v>
      </c>
      <c r="C2937">
        <v>146870</v>
      </c>
      <c r="D2937" t="s">
        <v>3913</v>
      </c>
      <c r="E2937" s="3" t="s">
        <v>4777</v>
      </c>
      <c r="F2937">
        <v>43556</v>
      </c>
      <c r="G2937" t="e">
        <v>#N/A</v>
      </c>
      <c r="H2937" t="s">
        <v>320</v>
      </c>
      <c r="I2937">
        <v>146870</v>
      </c>
      <c r="J2937">
        <v>12</v>
      </c>
      <c r="K2937">
        <v>12</v>
      </c>
      <c r="L2937" t="e">
        <v>#N/A</v>
      </c>
      <c r="M2937" t="e">
        <v>#N/A</v>
      </c>
      <c r="N2937">
        <v>12</v>
      </c>
      <c r="O2937">
        <v>12</v>
      </c>
      <c r="P2937">
        <v>1.08</v>
      </c>
      <c r="Q2937" s="4">
        <v>11</v>
      </c>
    </row>
    <row r="2938" spans="1:17" x14ac:dyDescent="0.25">
      <c r="A2938">
        <v>308</v>
      </c>
      <c r="B2938" t="s">
        <v>62</v>
      </c>
      <c r="C2938">
        <v>146882</v>
      </c>
      <c r="D2938" t="s">
        <v>3980</v>
      </c>
      <c r="E2938" s="3" t="s">
        <v>4777</v>
      </c>
      <c r="F2938">
        <v>43556</v>
      </c>
      <c r="G2938" t="e">
        <v>#N/A</v>
      </c>
      <c r="H2938" t="s">
        <v>1916</v>
      </c>
      <c r="I2938">
        <v>146882</v>
      </c>
      <c r="J2938" t="e">
        <v>#N/A</v>
      </c>
      <c r="K2938">
        <v>16</v>
      </c>
      <c r="L2938" t="e">
        <v>#N/A</v>
      </c>
      <c r="M2938" t="e">
        <v>#N/A</v>
      </c>
      <c r="N2938">
        <v>0</v>
      </c>
      <c r="O2938">
        <v>16</v>
      </c>
      <c r="P2938">
        <v>1.08</v>
      </c>
      <c r="Q2938" s="4">
        <v>11</v>
      </c>
    </row>
    <row r="2939" spans="1:17" x14ac:dyDescent="0.25">
      <c r="A2939">
        <v>303</v>
      </c>
      <c r="B2939" t="s">
        <v>28</v>
      </c>
      <c r="C2939">
        <v>146885</v>
      </c>
      <c r="D2939" t="s">
        <v>3619</v>
      </c>
      <c r="E2939" s="3" t="s">
        <v>4783</v>
      </c>
      <c r="F2939">
        <v>43556</v>
      </c>
      <c r="G2939" t="e">
        <v>#N/A</v>
      </c>
      <c r="H2939" t="s">
        <v>1804</v>
      </c>
      <c r="I2939">
        <v>146885</v>
      </c>
      <c r="J2939">
        <v>208</v>
      </c>
      <c r="K2939">
        <v>208</v>
      </c>
      <c r="L2939" t="e">
        <v>#N/A</v>
      </c>
      <c r="M2939" t="e">
        <v>#N/A</v>
      </c>
      <c r="N2939">
        <v>208</v>
      </c>
      <c r="O2939">
        <v>208</v>
      </c>
      <c r="P2939">
        <v>0</v>
      </c>
      <c r="Q2939" s="4">
        <v>10</v>
      </c>
    </row>
    <row r="2940" spans="1:17" x14ac:dyDescent="0.25">
      <c r="A2940">
        <v>351</v>
      </c>
      <c r="B2940" t="s">
        <v>41</v>
      </c>
      <c r="C2940">
        <v>146891</v>
      </c>
      <c r="D2940" t="s">
        <v>5221</v>
      </c>
      <c r="E2940" s="3" t="s">
        <v>4783</v>
      </c>
      <c r="F2940">
        <v>43556</v>
      </c>
      <c r="G2940" t="e">
        <v>#N/A</v>
      </c>
      <c r="H2940" t="s">
        <v>614</v>
      </c>
      <c r="I2940">
        <v>146891</v>
      </c>
      <c r="J2940">
        <v>330</v>
      </c>
      <c r="K2940">
        <v>356</v>
      </c>
      <c r="L2940" t="e">
        <v>#N/A</v>
      </c>
      <c r="M2940" t="e">
        <v>#N/A</v>
      </c>
      <c r="N2940">
        <v>330</v>
      </c>
      <c r="O2940">
        <v>356</v>
      </c>
      <c r="P2940">
        <v>0</v>
      </c>
      <c r="Q2940" s="4">
        <v>10</v>
      </c>
    </row>
    <row r="2941" spans="1:17" x14ac:dyDescent="0.25">
      <c r="A2941">
        <v>889</v>
      </c>
      <c r="B2941" t="s">
        <v>30</v>
      </c>
      <c r="C2941">
        <v>146899</v>
      </c>
      <c r="D2941" t="s">
        <v>5222</v>
      </c>
      <c r="E2941" s="3" t="s">
        <v>4783</v>
      </c>
      <c r="F2941">
        <v>43739</v>
      </c>
      <c r="G2941" t="e">
        <v>#N/A</v>
      </c>
      <c r="H2941" t="s">
        <v>537</v>
      </c>
      <c r="I2941">
        <v>146899</v>
      </c>
      <c r="J2941">
        <v>145</v>
      </c>
      <c r="K2941">
        <v>180</v>
      </c>
      <c r="L2941" t="e">
        <v>#N/A</v>
      </c>
      <c r="M2941" t="e">
        <v>#N/A</v>
      </c>
      <c r="N2941">
        <v>145</v>
      </c>
      <c r="O2941">
        <v>180</v>
      </c>
      <c r="P2941">
        <v>0</v>
      </c>
      <c r="Q2941" s="4">
        <v>10</v>
      </c>
    </row>
    <row r="2942" spans="1:17" x14ac:dyDescent="0.25">
      <c r="A2942">
        <v>860</v>
      </c>
      <c r="B2942" t="s">
        <v>139</v>
      </c>
      <c r="C2942">
        <v>146901</v>
      </c>
      <c r="D2942" t="s">
        <v>5223</v>
      </c>
      <c r="E2942" s="3" t="s">
        <v>4783</v>
      </c>
      <c r="F2942">
        <v>43709</v>
      </c>
      <c r="G2942" t="e">
        <v>#N/A</v>
      </c>
      <c r="H2942" t="s">
        <v>1222</v>
      </c>
      <c r="I2942">
        <v>146901</v>
      </c>
      <c r="J2942">
        <v>200</v>
      </c>
      <c r="K2942">
        <v>200</v>
      </c>
      <c r="L2942" t="e">
        <v>#N/A</v>
      </c>
      <c r="M2942" t="e">
        <v>#N/A</v>
      </c>
      <c r="N2942">
        <v>200</v>
      </c>
      <c r="O2942">
        <v>200</v>
      </c>
      <c r="P2942">
        <v>0</v>
      </c>
      <c r="Q2942" s="4">
        <v>10</v>
      </c>
    </row>
    <row r="2943" spans="1:17" x14ac:dyDescent="0.25">
      <c r="A2943">
        <v>382</v>
      </c>
      <c r="B2943" t="s">
        <v>85</v>
      </c>
      <c r="C2943">
        <v>146906</v>
      </c>
      <c r="D2943" t="s">
        <v>4561</v>
      </c>
      <c r="E2943" s="3" t="s">
        <v>4777</v>
      </c>
      <c r="F2943">
        <v>43709</v>
      </c>
      <c r="G2943" t="e">
        <v>#N/A</v>
      </c>
      <c r="H2943" t="s">
        <v>808</v>
      </c>
      <c r="I2943">
        <v>146906</v>
      </c>
      <c r="J2943">
        <v>20</v>
      </c>
      <c r="K2943">
        <v>20</v>
      </c>
      <c r="L2943" t="e">
        <v>#N/A</v>
      </c>
      <c r="M2943" t="e">
        <v>#N/A</v>
      </c>
      <c r="N2943">
        <v>20</v>
      </c>
      <c r="O2943">
        <v>20</v>
      </c>
      <c r="P2943">
        <v>1</v>
      </c>
      <c r="Q2943" s="4">
        <v>11</v>
      </c>
    </row>
    <row r="2944" spans="1:17" x14ac:dyDescent="0.25">
      <c r="A2944">
        <v>316</v>
      </c>
      <c r="B2944" t="s">
        <v>102</v>
      </c>
      <c r="C2944">
        <v>146915</v>
      </c>
      <c r="D2944" t="s">
        <v>3649</v>
      </c>
      <c r="E2944" s="3" t="s">
        <v>4777</v>
      </c>
      <c r="F2944">
        <v>43556</v>
      </c>
      <c r="G2944" t="e">
        <v>#N/A</v>
      </c>
      <c r="H2944" t="s">
        <v>1057</v>
      </c>
      <c r="I2944">
        <v>146915</v>
      </c>
      <c r="J2944">
        <v>14</v>
      </c>
      <c r="K2944">
        <v>14</v>
      </c>
      <c r="L2944" t="e">
        <v>#N/A</v>
      </c>
      <c r="M2944" t="e">
        <v>#N/A</v>
      </c>
      <c r="N2944">
        <v>14</v>
      </c>
      <c r="O2944">
        <v>14</v>
      </c>
      <c r="P2944">
        <v>1.1299999999999999</v>
      </c>
      <c r="Q2944" s="4">
        <v>11</v>
      </c>
    </row>
    <row r="2945" spans="1:17" x14ac:dyDescent="0.25">
      <c r="A2945">
        <v>929</v>
      </c>
      <c r="B2945" t="s">
        <v>110</v>
      </c>
      <c r="C2945">
        <v>146926</v>
      </c>
      <c r="D2945" t="s">
        <v>6058</v>
      </c>
      <c r="E2945" s="3" t="s">
        <v>4777</v>
      </c>
      <c r="F2945">
        <v>43709</v>
      </c>
      <c r="G2945" t="e">
        <v>#N/A</v>
      </c>
      <c r="H2945" t="s">
        <v>6059</v>
      </c>
      <c r="I2945">
        <v>146926</v>
      </c>
      <c r="J2945">
        <v>2</v>
      </c>
      <c r="K2945">
        <v>2</v>
      </c>
      <c r="L2945" t="e">
        <v>#N/A</v>
      </c>
      <c r="M2945" t="e">
        <v>#N/A</v>
      </c>
      <c r="N2945">
        <v>2</v>
      </c>
      <c r="O2945">
        <v>2</v>
      </c>
      <c r="P2945">
        <v>1</v>
      </c>
      <c r="Q2945" s="4">
        <v>11</v>
      </c>
    </row>
    <row r="2946" spans="1:17" x14ac:dyDescent="0.25">
      <c r="A2946">
        <v>351</v>
      </c>
      <c r="B2946" t="s">
        <v>41</v>
      </c>
      <c r="C2946">
        <v>146932</v>
      </c>
      <c r="D2946" t="s">
        <v>3761</v>
      </c>
      <c r="E2946" s="3" t="s">
        <v>4777</v>
      </c>
      <c r="F2946">
        <v>43556</v>
      </c>
      <c r="G2946" t="e">
        <v>#N/A</v>
      </c>
      <c r="H2946" t="s">
        <v>1693</v>
      </c>
      <c r="I2946">
        <v>146932</v>
      </c>
      <c r="J2946">
        <v>14</v>
      </c>
      <c r="K2946">
        <v>14</v>
      </c>
      <c r="L2946" t="e">
        <v>#N/A</v>
      </c>
      <c r="M2946" t="e">
        <v>#N/A</v>
      </c>
      <c r="N2946">
        <v>14</v>
      </c>
      <c r="O2946">
        <v>14</v>
      </c>
      <c r="P2946">
        <v>1.01</v>
      </c>
      <c r="Q2946" s="4">
        <v>11</v>
      </c>
    </row>
    <row r="2947" spans="1:17" x14ac:dyDescent="0.25">
      <c r="A2947">
        <v>308</v>
      </c>
      <c r="B2947" t="s">
        <v>62</v>
      </c>
      <c r="C2947">
        <v>146935</v>
      </c>
      <c r="D2947" t="s">
        <v>3975</v>
      </c>
      <c r="E2947" s="3" t="s">
        <v>4777</v>
      </c>
      <c r="F2947">
        <v>43556</v>
      </c>
      <c r="G2947" t="e">
        <v>#N/A</v>
      </c>
      <c r="H2947" t="s">
        <v>1861</v>
      </c>
      <c r="I2947">
        <v>146935</v>
      </c>
      <c r="J2947" t="e">
        <v>#N/A</v>
      </c>
      <c r="K2947">
        <v>16</v>
      </c>
      <c r="L2947" t="e">
        <v>#N/A</v>
      </c>
      <c r="M2947" t="e">
        <v>#N/A</v>
      </c>
      <c r="N2947">
        <v>0</v>
      </c>
      <c r="O2947">
        <v>16</v>
      </c>
      <c r="P2947">
        <v>1.08</v>
      </c>
      <c r="Q2947" s="4">
        <v>11</v>
      </c>
    </row>
    <row r="2948" spans="1:17" x14ac:dyDescent="0.25">
      <c r="A2948">
        <v>807</v>
      </c>
      <c r="B2948" t="s">
        <v>120</v>
      </c>
      <c r="C2948">
        <v>146953</v>
      </c>
      <c r="D2948" t="s">
        <v>5224</v>
      </c>
      <c r="E2948" s="3" t="s">
        <v>4820</v>
      </c>
      <c r="F2948">
        <v>43556</v>
      </c>
      <c r="G2948" t="e">
        <v>#N/A</v>
      </c>
      <c r="H2948" t="s">
        <v>1014</v>
      </c>
      <c r="I2948">
        <v>146953</v>
      </c>
      <c r="J2948">
        <v>101</v>
      </c>
      <c r="K2948">
        <v>101</v>
      </c>
      <c r="L2948" t="e">
        <v>#N/A</v>
      </c>
      <c r="M2948" t="e">
        <v>#N/A</v>
      </c>
      <c r="N2948">
        <v>101</v>
      </c>
      <c r="O2948">
        <v>101</v>
      </c>
      <c r="P2948">
        <v>0</v>
      </c>
      <c r="Q2948" s="4">
        <v>10</v>
      </c>
    </row>
    <row r="2949" spans="1:17" x14ac:dyDescent="0.25">
      <c r="A2949">
        <v>838</v>
      </c>
      <c r="B2949" t="s">
        <v>57</v>
      </c>
      <c r="C2949">
        <v>146958</v>
      </c>
      <c r="D2949" t="s">
        <v>5225</v>
      </c>
      <c r="E2949" s="3" t="s">
        <v>4929</v>
      </c>
      <c r="F2949">
        <v>43770</v>
      </c>
      <c r="G2949" t="e">
        <v>#N/A</v>
      </c>
      <c r="H2949" t="s">
        <v>741</v>
      </c>
      <c r="I2949">
        <v>146958</v>
      </c>
      <c r="J2949">
        <v>38</v>
      </c>
      <c r="K2949">
        <v>38</v>
      </c>
      <c r="L2949" t="e">
        <v>#N/A</v>
      </c>
      <c r="M2949" t="e">
        <v>#N/A</v>
      </c>
      <c r="N2949">
        <v>38</v>
      </c>
      <c r="O2949">
        <v>38</v>
      </c>
      <c r="P2949">
        <v>0</v>
      </c>
      <c r="Q2949" s="4">
        <v>10</v>
      </c>
    </row>
    <row r="2950" spans="1:17" x14ac:dyDescent="0.25">
      <c r="A2950">
        <v>801</v>
      </c>
      <c r="B2950" t="s">
        <v>4282</v>
      </c>
      <c r="C2950">
        <v>146964</v>
      </c>
      <c r="D2950" t="s">
        <v>4290</v>
      </c>
      <c r="E2950" s="3" t="s">
        <v>4700</v>
      </c>
      <c r="F2950">
        <v>43709</v>
      </c>
      <c r="G2950" t="e">
        <v>#N/A</v>
      </c>
      <c r="H2950" t="s">
        <v>977</v>
      </c>
      <c r="I2950">
        <v>146964</v>
      </c>
      <c r="J2950">
        <v>24</v>
      </c>
      <c r="K2950">
        <v>24</v>
      </c>
      <c r="L2950" t="e">
        <v>#N/A</v>
      </c>
      <c r="M2950" t="e">
        <v>#N/A</v>
      </c>
      <c r="N2950">
        <v>24</v>
      </c>
      <c r="O2950">
        <v>24</v>
      </c>
      <c r="P2950">
        <v>1.02</v>
      </c>
      <c r="Q2950" s="4">
        <v>11</v>
      </c>
    </row>
    <row r="2951" spans="1:17" x14ac:dyDescent="0.25">
      <c r="A2951">
        <v>815</v>
      </c>
      <c r="B2951" t="s">
        <v>109</v>
      </c>
      <c r="C2951">
        <v>146969</v>
      </c>
      <c r="D2951" t="s">
        <v>6060</v>
      </c>
      <c r="E2951" s="3" t="s">
        <v>4700</v>
      </c>
      <c r="F2951">
        <v>43709</v>
      </c>
      <c r="G2951" t="e">
        <v>#N/A</v>
      </c>
      <c r="H2951" t="s">
        <v>6061</v>
      </c>
      <c r="I2951">
        <v>146969</v>
      </c>
      <c r="J2951" t="e">
        <v>#N/A</v>
      </c>
      <c r="K2951">
        <v>3</v>
      </c>
      <c r="L2951" t="e">
        <v>#N/A</v>
      </c>
      <c r="M2951" t="e">
        <v>#N/A</v>
      </c>
      <c r="N2951">
        <v>0</v>
      </c>
      <c r="O2951">
        <v>3</v>
      </c>
      <c r="P2951">
        <v>1</v>
      </c>
      <c r="Q2951" s="4">
        <v>11</v>
      </c>
    </row>
    <row r="2952" spans="1:17" x14ac:dyDescent="0.25">
      <c r="A2952">
        <v>800</v>
      </c>
      <c r="B2952" t="s">
        <v>26</v>
      </c>
      <c r="C2952">
        <v>146972</v>
      </c>
      <c r="D2952" t="s">
        <v>6062</v>
      </c>
      <c r="E2952" s="3" t="s">
        <v>4777</v>
      </c>
      <c r="F2952">
        <v>43497</v>
      </c>
      <c r="G2952" t="e">
        <v>#N/A</v>
      </c>
      <c r="H2952" t="s">
        <v>6063</v>
      </c>
      <c r="I2952">
        <v>146972</v>
      </c>
      <c r="J2952">
        <v>4</v>
      </c>
      <c r="K2952">
        <v>7</v>
      </c>
      <c r="L2952" t="e">
        <v>#N/A</v>
      </c>
      <c r="M2952" t="e">
        <v>#N/A</v>
      </c>
      <c r="N2952">
        <v>4</v>
      </c>
      <c r="O2952">
        <v>7</v>
      </c>
      <c r="P2952">
        <v>1.02</v>
      </c>
      <c r="Q2952" s="4">
        <v>11</v>
      </c>
    </row>
    <row r="2953" spans="1:17" x14ac:dyDescent="0.25">
      <c r="A2953">
        <v>881</v>
      </c>
      <c r="B2953" t="s">
        <v>63</v>
      </c>
      <c r="C2953">
        <v>146980</v>
      </c>
      <c r="D2953" t="s">
        <v>3508</v>
      </c>
      <c r="E2953" s="3" t="s">
        <v>4777</v>
      </c>
      <c r="F2953">
        <v>43586</v>
      </c>
      <c r="G2953" t="e">
        <v>#N/A</v>
      </c>
      <c r="H2953" t="s">
        <v>1005</v>
      </c>
      <c r="I2953">
        <v>146980</v>
      </c>
      <c r="J2953">
        <v>30</v>
      </c>
      <c r="K2953">
        <v>30</v>
      </c>
      <c r="L2953" t="e">
        <v>#N/A</v>
      </c>
      <c r="M2953" t="e">
        <v>#N/A</v>
      </c>
      <c r="N2953">
        <v>30</v>
      </c>
      <c r="O2953">
        <v>30</v>
      </c>
      <c r="P2953">
        <v>1</v>
      </c>
      <c r="Q2953" s="4">
        <v>11</v>
      </c>
    </row>
    <row r="2954" spans="1:17" x14ac:dyDescent="0.25">
      <c r="A2954">
        <v>878</v>
      </c>
      <c r="B2954" t="s">
        <v>55</v>
      </c>
      <c r="C2954">
        <v>147064</v>
      </c>
      <c r="D2954" t="s">
        <v>5226</v>
      </c>
      <c r="E2954" s="3" t="s">
        <v>4824</v>
      </c>
      <c r="F2954">
        <v>43710</v>
      </c>
      <c r="G2954" t="e">
        <v>#N/A</v>
      </c>
      <c r="H2954" t="s">
        <v>238</v>
      </c>
      <c r="I2954">
        <v>147064</v>
      </c>
      <c r="J2954">
        <v>100</v>
      </c>
      <c r="K2954">
        <v>100</v>
      </c>
      <c r="L2954" t="e">
        <v>#N/A</v>
      </c>
      <c r="M2954" t="e">
        <v>#N/A</v>
      </c>
      <c r="N2954">
        <v>100</v>
      </c>
      <c r="O2954">
        <v>100</v>
      </c>
      <c r="P2954">
        <v>0</v>
      </c>
      <c r="Q2954" s="4">
        <v>10</v>
      </c>
    </row>
    <row r="2955" spans="1:17" x14ac:dyDescent="0.25">
      <c r="A2955">
        <v>303</v>
      </c>
      <c r="B2955" t="s">
        <v>28</v>
      </c>
      <c r="C2955">
        <v>147071</v>
      </c>
      <c r="D2955" t="s">
        <v>5227</v>
      </c>
      <c r="E2955" s="3" t="s">
        <v>4824</v>
      </c>
      <c r="F2955">
        <v>43710</v>
      </c>
      <c r="G2955" t="e">
        <v>#N/A</v>
      </c>
      <c r="H2955" t="s">
        <v>481</v>
      </c>
      <c r="I2955">
        <v>147071</v>
      </c>
      <c r="J2955">
        <v>120</v>
      </c>
      <c r="K2955">
        <v>140</v>
      </c>
      <c r="L2955" t="e">
        <v>#N/A</v>
      </c>
      <c r="M2955" t="e">
        <v>#N/A</v>
      </c>
      <c r="N2955">
        <v>120</v>
      </c>
      <c r="O2955">
        <v>140</v>
      </c>
      <c r="P2955">
        <v>0</v>
      </c>
      <c r="Q2955" s="4">
        <v>10</v>
      </c>
    </row>
    <row r="2956" spans="1:17" x14ac:dyDescent="0.25">
      <c r="A2956">
        <v>838</v>
      </c>
      <c r="B2956" t="s">
        <v>57</v>
      </c>
      <c r="C2956">
        <v>147087</v>
      </c>
      <c r="D2956" t="s">
        <v>5228</v>
      </c>
      <c r="E2956" s="3" t="s">
        <v>4824</v>
      </c>
      <c r="F2956">
        <v>43710</v>
      </c>
      <c r="G2956" t="e">
        <v>#N/A</v>
      </c>
      <c r="H2956" t="s">
        <v>740</v>
      </c>
      <c r="I2956">
        <v>147087</v>
      </c>
      <c r="J2956">
        <v>142</v>
      </c>
      <c r="K2956">
        <v>140</v>
      </c>
      <c r="L2956" t="e">
        <v>#N/A</v>
      </c>
      <c r="M2956" t="e">
        <v>#N/A</v>
      </c>
      <c r="N2956">
        <v>142</v>
      </c>
      <c r="O2956">
        <v>140</v>
      </c>
      <c r="P2956">
        <v>0</v>
      </c>
      <c r="Q2956" s="4">
        <v>10</v>
      </c>
    </row>
    <row r="2957" spans="1:17" x14ac:dyDescent="0.25">
      <c r="A2957">
        <v>874</v>
      </c>
      <c r="B2957" t="s">
        <v>115</v>
      </c>
      <c r="C2957">
        <v>147096</v>
      </c>
      <c r="D2957" t="s">
        <v>3571</v>
      </c>
      <c r="E2957" s="3" t="s">
        <v>4777</v>
      </c>
      <c r="F2957">
        <v>43586</v>
      </c>
      <c r="G2957" t="e">
        <v>#N/A</v>
      </c>
      <c r="H2957" t="s">
        <v>1735</v>
      </c>
      <c r="I2957">
        <v>147096</v>
      </c>
      <c r="J2957">
        <v>8</v>
      </c>
      <c r="K2957">
        <v>8</v>
      </c>
      <c r="L2957" t="e">
        <v>#N/A</v>
      </c>
      <c r="M2957" t="e">
        <v>#N/A</v>
      </c>
      <c r="N2957">
        <v>8</v>
      </c>
      <c r="O2957">
        <v>8</v>
      </c>
      <c r="P2957">
        <v>1.01</v>
      </c>
      <c r="Q2957" s="4">
        <v>11</v>
      </c>
    </row>
    <row r="2958" spans="1:17" x14ac:dyDescent="0.25">
      <c r="A2958">
        <v>886</v>
      </c>
      <c r="B2958" t="s">
        <v>82</v>
      </c>
      <c r="C2958">
        <v>147104</v>
      </c>
      <c r="D2958" t="s">
        <v>4111</v>
      </c>
      <c r="E2958" s="3" t="s">
        <v>4700</v>
      </c>
      <c r="F2958">
        <v>43647</v>
      </c>
      <c r="G2958" t="e">
        <v>#N/A</v>
      </c>
      <c r="H2958" t="s">
        <v>407</v>
      </c>
      <c r="I2958">
        <v>147104</v>
      </c>
      <c r="J2958">
        <v>22</v>
      </c>
      <c r="K2958">
        <v>22</v>
      </c>
      <c r="L2958" t="e">
        <v>#N/A</v>
      </c>
      <c r="M2958" t="e">
        <v>#N/A</v>
      </c>
      <c r="N2958">
        <v>22</v>
      </c>
      <c r="O2958">
        <v>22</v>
      </c>
      <c r="P2958">
        <v>1</v>
      </c>
      <c r="Q2958" s="4">
        <v>11</v>
      </c>
    </row>
    <row r="2959" spans="1:17" x14ac:dyDescent="0.25">
      <c r="A2959">
        <v>330</v>
      </c>
      <c r="B2959" t="s">
        <v>29</v>
      </c>
      <c r="C2959">
        <v>147111</v>
      </c>
      <c r="D2959" t="s">
        <v>4431</v>
      </c>
      <c r="E2959" s="3" t="s">
        <v>4700</v>
      </c>
      <c r="F2959">
        <v>43800</v>
      </c>
      <c r="G2959" t="e">
        <v>#N/A</v>
      </c>
      <c r="H2959" t="s">
        <v>1445</v>
      </c>
      <c r="I2959">
        <v>147111</v>
      </c>
      <c r="J2959">
        <v>16</v>
      </c>
      <c r="K2959">
        <v>20</v>
      </c>
      <c r="L2959" t="e">
        <v>#N/A</v>
      </c>
      <c r="M2959" t="e">
        <v>#N/A</v>
      </c>
      <c r="N2959">
        <v>16</v>
      </c>
      <c r="O2959">
        <v>20</v>
      </c>
      <c r="P2959">
        <v>1</v>
      </c>
      <c r="Q2959" s="4">
        <v>11</v>
      </c>
    </row>
    <row r="2960" spans="1:17" x14ac:dyDescent="0.25">
      <c r="A2960">
        <v>916</v>
      </c>
      <c r="B2960" t="s">
        <v>65</v>
      </c>
      <c r="C2960">
        <v>147116</v>
      </c>
      <c r="D2960" t="s">
        <v>5229</v>
      </c>
      <c r="E2960" s="3" t="s">
        <v>4783</v>
      </c>
      <c r="F2960">
        <v>43617</v>
      </c>
      <c r="G2960" t="e">
        <v>#N/A</v>
      </c>
      <c r="H2960" t="s">
        <v>1566</v>
      </c>
      <c r="I2960">
        <v>147116</v>
      </c>
      <c r="J2960">
        <v>326</v>
      </c>
      <c r="K2960">
        <v>326</v>
      </c>
      <c r="L2960" t="e">
        <v>#N/A</v>
      </c>
      <c r="M2960" t="e">
        <v>#N/A</v>
      </c>
      <c r="N2960">
        <v>326</v>
      </c>
      <c r="O2960">
        <v>326</v>
      </c>
      <c r="P2960">
        <v>0</v>
      </c>
      <c r="Q2960" s="4">
        <v>10</v>
      </c>
    </row>
    <row r="2961" spans="1:17" x14ac:dyDescent="0.25">
      <c r="A2961">
        <v>380</v>
      </c>
      <c r="B2961" t="s">
        <v>35</v>
      </c>
      <c r="C2961">
        <v>147117</v>
      </c>
      <c r="D2961" t="s">
        <v>5230</v>
      </c>
      <c r="E2961" s="3" t="s">
        <v>4783</v>
      </c>
      <c r="F2961">
        <v>43617</v>
      </c>
      <c r="G2961" t="e">
        <v>#N/A</v>
      </c>
      <c r="H2961" t="s">
        <v>508</v>
      </c>
      <c r="I2961">
        <v>147117</v>
      </c>
      <c r="J2961">
        <v>171</v>
      </c>
      <c r="K2961">
        <v>171</v>
      </c>
      <c r="L2961" t="e">
        <v>#N/A</v>
      </c>
      <c r="M2961" t="e">
        <v>#N/A</v>
      </c>
      <c r="N2961">
        <v>171</v>
      </c>
      <c r="O2961">
        <v>171</v>
      </c>
      <c r="P2961">
        <v>0</v>
      </c>
      <c r="Q2961" s="4">
        <v>10</v>
      </c>
    </row>
    <row r="2962" spans="1:17" x14ac:dyDescent="0.25">
      <c r="A2962">
        <v>830</v>
      </c>
      <c r="B2962" t="s">
        <v>54</v>
      </c>
      <c r="C2962">
        <v>147124</v>
      </c>
      <c r="D2962" t="s">
        <v>5231</v>
      </c>
      <c r="E2962" s="3" t="s">
        <v>4783</v>
      </c>
      <c r="F2962">
        <v>43617</v>
      </c>
      <c r="G2962" t="e">
        <v>#N/A</v>
      </c>
      <c r="H2962" t="s">
        <v>278</v>
      </c>
      <c r="I2962">
        <v>147124</v>
      </c>
      <c r="J2962">
        <v>148</v>
      </c>
      <c r="K2962">
        <v>160</v>
      </c>
      <c r="L2962" t="e">
        <v>#N/A</v>
      </c>
      <c r="M2962" t="e">
        <v>#N/A</v>
      </c>
      <c r="N2962">
        <v>148</v>
      </c>
      <c r="O2962">
        <v>160</v>
      </c>
      <c r="P2962">
        <v>0</v>
      </c>
      <c r="Q2962" s="4">
        <v>10</v>
      </c>
    </row>
    <row r="2963" spans="1:17" x14ac:dyDescent="0.25">
      <c r="A2963">
        <v>933</v>
      </c>
      <c r="B2963" t="s">
        <v>132</v>
      </c>
      <c r="C2963">
        <v>147126</v>
      </c>
      <c r="D2963" t="s">
        <v>5232</v>
      </c>
      <c r="E2963" s="3" t="s">
        <v>4783</v>
      </c>
      <c r="F2963">
        <v>43617</v>
      </c>
      <c r="G2963" t="e">
        <v>#N/A</v>
      </c>
      <c r="H2963" t="s">
        <v>531</v>
      </c>
      <c r="I2963">
        <v>147126</v>
      </c>
      <c r="J2963">
        <v>85</v>
      </c>
      <c r="K2963">
        <v>85</v>
      </c>
      <c r="L2963" t="e">
        <v>#N/A</v>
      </c>
      <c r="M2963" t="e">
        <v>#N/A</v>
      </c>
      <c r="N2963">
        <v>85</v>
      </c>
      <c r="O2963">
        <v>85</v>
      </c>
      <c r="P2963">
        <v>0</v>
      </c>
      <c r="Q2963" s="4">
        <v>10</v>
      </c>
    </row>
    <row r="2964" spans="1:17" x14ac:dyDescent="0.25">
      <c r="A2964">
        <v>931</v>
      </c>
      <c r="B2964" t="s">
        <v>114</v>
      </c>
      <c r="C2964">
        <v>147127</v>
      </c>
      <c r="D2964" t="s">
        <v>3172</v>
      </c>
      <c r="E2964" s="3" t="s">
        <v>4783</v>
      </c>
      <c r="F2964">
        <v>44013</v>
      </c>
      <c r="G2964" t="e">
        <v>#N/A</v>
      </c>
      <c r="H2964" t="s">
        <v>1355</v>
      </c>
      <c r="I2964">
        <v>147127</v>
      </c>
      <c r="J2964">
        <v>110</v>
      </c>
      <c r="K2964">
        <v>121</v>
      </c>
      <c r="L2964" t="e">
        <v>#N/A</v>
      </c>
      <c r="M2964" t="e">
        <v>#N/A</v>
      </c>
      <c r="N2964">
        <v>110</v>
      </c>
      <c r="O2964">
        <v>121</v>
      </c>
      <c r="P2964">
        <v>0</v>
      </c>
      <c r="Q2964" s="4">
        <v>10</v>
      </c>
    </row>
    <row r="2965" spans="1:17" x14ac:dyDescent="0.25">
      <c r="A2965">
        <v>831</v>
      </c>
      <c r="B2965" t="s">
        <v>53</v>
      </c>
      <c r="C2965">
        <v>147132</v>
      </c>
      <c r="D2965" t="s">
        <v>3685</v>
      </c>
      <c r="E2965" s="3" t="s">
        <v>4783</v>
      </c>
      <c r="F2965">
        <v>43709</v>
      </c>
      <c r="G2965" t="e">
        <v>#N/A</v>
      </c>
      <c r="H2965" t="s">
        <v>1367</v>
      </c>
      <c r="I2965">
        <v>147132</v>
      </c>
      <c r="J2965">
        <v>155</v>
      </c>
      <c r="K2965">
        <v>170</v>
      </c>
      <c r="L2965" t="e">
        <v>#N/A</v>
      </c>
      <c r="M2965" t="e">
        <v>#N/A</v>
      </c>
      <c r="N2965">
        <v>155</v>
      </c>
      <c r="O2965">
        <v>170</v>
      </c>
      <c r="P2965">
        <v>0</v>
      </c>
      <c r="Q2965" s="4">
        <v>10</v>
      </c>
    </row>
    <row r="2966" spans="1:17" x14ac:dyDescent="0.25">
      <c r="A2966">
        <v>895</v>
      </c>
      <c r="B2966" t="s">
        <v>46</v>
      </c>
      <c r="C2966">
        <v>147133</v>
      </c>
      <c r="D2966" t="s">
        <v>3764</v>
      </c>
      <c r="E2966" s="3" t="s">
        <v>4777</v>
      </c>
      <c r="F2966">
        <v>43678</v>
      </c>
      <c r="G2966" t="e">
        <v>#N/A</v>
      </c>
      <c r="H2966" t="s">
        <v>327</v>
      </c>
      <c r="I2966">
        <v>147133</v>
      </c>
      <c r="J2966">
        <v>10</v>
      </c>
      <c r="K2966">
        <v>10</v>
      </c>
      <c r="L2966" t="e">
        <v>#N/A</v>
      </c>
      <c r="M2966" t="e">
        <v>#N/A</v>
      </c>
      <c r="N2966">
        <v>10</v>
      </c>
      <c r="O2966">
        <v>10</v>
      </c>
      <c r="P2966">
        <v>1</v>
      </c>
      <c r="Q2966" s="4">
        <v>11</v>
      </c>
    </row>
    <row r="2967" spans="1:17" x14ac:dyDescent="0.25">
      <c r="A2967">
        <v>373</v>
      </c>
      <c r="B2967" t="s">
        <v>128</v>
      </c>
      <c r="C2967">
        <v>147136</v>
      </c>
      <c r="D2967" t="s">
        <v>5233</v>
      </c>
      <c r="E2967" s="3" t="s">
        <v>4783</v>
      </c>
      <c r="F2967">
        <v>43922</v>
      </c>
      <c r="G2967" t="e">
        <v>#N/A</v>
      </c>
      <c r="H2967" t="s">
        <v>5481</v>
      </c>
      <c r="I2967">
        <v>147136</v>
      </c>
      <c r="J2967">
        <v>0</v>
      </c>
      <c r="K2967">
        <v>15</v>
      </c>
      <c r="L2967" t="e">
        <v>#N/A</v>
      </c>
      <c r="M2967" t="e">
        <v>#N/A</v>
      </c>
      <c r="N2967">
        <v>0</v>
      </c>
      <c r="O2967">
        <v>15</v>
      </c>
      <c r="P2967">
        <v>0</v>
      </c>
      <c r="Q2967" s="4">
        <v>10</v>
      </c>
    </row>
    <row r="2968" spans="1:17" x14ac:dyDescent="0.25">
      <c r="A2968">
        <v>831</v>
      </c>
      <c r="B2968" t="s">
        <v>53</v>
      </c>
      <c r="C2968">
        <v>147137</v>
      </c>
      <c r="D2968" t="s">
        <v>5234</v>
      </c>
      <c r="E2968" s="3" t="s">
        <v>4783</v>
      </c>
      <c r="F2968">
        <v>43678</v>
      </c>
      <c r="G2968" t="e">
        <v>#N/A</v>
      </c>
      <c r="H2968" t="s">
        <v>1373</v>
      </c>
      <c r="I2968">
        <v>147137</v>
      </c>
      <c r="J2968">
        <v>145</v>
      </c>
      <c r="K2968">
        <v>180</v>
      </c>
      <c r="L2968" t="e">
        <v>#N/A</v>
      </c>
      <c r="M2968" t="e">
        <v>#N/A</v>
      </c>
      <c r="N2968">
        <v>145</v>
      </c>
      <c r="O2968">
        <v>180</v>
      </c>
      <c r="P2968">
        <v>0</v>
      </c>
      <c r="Q2968" s="4">
        <v>10</v>
      </c>
    </row>
    <row r="2969" spans="1:17" x14ac:dyDescent="0.25">
      <c r="A2969">
        <v>831</v>
      </c>
      <c r="B2969" t="s">
        <v>53</v>
      </c>
      <c r="C2969">
        <v>147143</v>
      </c>
      <c r="D2969" t="s">
        <v>5235</v>
      </c>
      <c r="E2969" s="3" t="s">
        <v>4783</v>
      </c>
      <c r="F2969">
        <v>43952</v>
      </c>
      <c r="G2969" t="e">
        <v>#N/A</v>
      </c>
      <c r="H2969" t="s">
        <v>1396</v>
      </c>
      <c r="I2969">
        <v>147143</v>
      </c>
      <c r="J2969">
        <v>205</v>
      </c>
      <c r="K2969">
        <v>248</v>
      </c>
      <c r="L2969" t="e">
        <v>#N/A</v>
      </c>
      <c r="M2969" t="e">
        <v>#N/A</v>
      </c>
      <c r="N2969">
        <v>205</v>
      </c>
      <c r="O2969">
        <v>248</v>
      </c>
      <c r="P2969">
        <v>0</v>
      </c>
      <c r="Q2969" s="4">
        <v>10</v>
      </c>
    </row>
    <row r="2970" spans="1:17" x14ac:dyDescent="0.25">
      <c r="A2970">
        <v>830</v>
      </c>
      <c r="B2970" t="s">
        <v>54</v>
      </c>
      <c r="C2970">
        <v>147157</v>
      </c>
      <c r="D2970" t="s">
        <v>6064</v>
      </c>
      <c r="E2970" s="3" t="s">
        <v>4700</v>
      </c>
      <c r="F2970">
        <v>44166</v>
      </c>
      <c r="G2970" t="e">
        <v>#N/A</v>
      </c>
      <c r="H2970" t="s">
        <v>6065</v>
      </c>
      <c r="I2970">
        <v>147157</v>
      </c>
      <c r="J2970">
        <v>1</v>
      </c>
      <c r="K2970">
        <v>1</v>
      </c>
      <c r="L2970" t="e">
        <v>#N/A</v>
      </c>
      <c r="M2970" t="e">
        <v>#N/A</v>
      </c>
      <c r="N2970">
        <v>1</v>
      </c>
      <c r="O2970">
        <v>1</v>
      </c>
      <c r="P2970">
        <v>1</v>
      </c>
      <c r="Q2970" s="4">
        <v>11</v>
      </c>
    </row>
    <row r="2971" spans="1:17" x14ac:dyDescent="0.25">
      <c r="A2971">
        <v>916</v>
      </c>
      <c r="B2971" t="s">
        <v>65</v>
      </c>
      <c r="C2971">
        <v>147158</v>
      </c>
      <c r="D2971" t="s">
        <v>5236</v>
      </c>
      <c r="E2971" s="3" t="s">
        <v>4820</v>
      </c>
      <c r="F2971">
        <v>43617</v>
      </c>
      <c r="G2971" t="e">
        <v>#N/A</v>
      </c>
      <c r="H2971" t="s">
        <v>1159</v>
      </c>
      <c r="I2971">
        <v>147158</v>
      </c>
      <c r="J2971">
        <v>60</v>
      </c>
      <c r="K2971">
        <v>60</v>
      </c>
      <c r="L2971" t="e">
        <v>#N/A</v>
      </c>
      <c r="M2971" t="e">
        <v>#N/A</v>
      </c>
      <c r="N2971">
        <v>60</v>
      </c>
      <c r="O2971">
        <v>60</v>
      </c>
      <c r="P2971">
        <v>0</v>
      </c>
      <c r="Q2971" s="4">
        <v>10</v>
      </c>
    </row>
    <row r="2972" spans="1:17" x14ac:dyDescent="0.25">
      <c r="A2972">
        <v>935</v>
      </c>
      <c r="B2972" t="s">
        <v>143</v>
      </c>
      <c r="C2972">
        <v>147162</v>
      </c>
      <c r="D2972" t="s">
        <v>2995</v>
      </c>
      <c r="E2972" s="3" t="s">
        <v>4820</v>
      </c>
      <c r="F2972">
        <v>43617</v>
      </c>
      <c r="G2972" t="e">
        <v>#N/A</v>
      </c>
      <c r="H2972" t="s">
        <v>1479</v>
      </c>
      <c r="I2972">
        <v>147162</v>
      </c>
      <c r="J2972">
        <v>183</v>
      </c>
      <c r="K2972">
        <v>228</v>
      </c>
      <c r="L2972" t="e">
        <v>#N/A</v>
      </c>
      <c r="M2972" t="e">
        <v>#N/A</v>
      </c>
      <c r="N2972">
        <v>183</v>
      </c>
      <c r="O2972">
        <v>228</v>
      </c>
      <c r="P2972">
        <v>0</v>
      </c>
      <c r="Q2972" s="4">
        <v>10</v>
      </c>
    </row>
    <row r="2973" spans="1:17" x14ac:dyDescent="0.25">
      <c r="A2973">
        <v>937</v>
      </c>
      <c r="B2973" t="s">
        <v>159</v>
      </c>
      <c r="C2973">
        <v>147164</v>
      </c>
      <c r="D2973" t="s">
        <v>4493</v>
      </c>
      <c r="E2973" s="3" t="s">
        <v>4700</v>
      </c>
      <c r="F2973">
        <v>43709</v>
      </c>
      <c r="G2973" t="e">
        <v>#N/A</v>
      </c>
      <c r="H2973" t="s">
        <v>1424</v>
      </c>
      <c r="I2973">
        <v>147164</v>
      </c>
      <c r="J2973">
        <v>14</v>
      </c>
      <c r="K2973">
        <v>16</v>
      </c>
      <c r="L2973" t="e">
        <v>#N/A</v>
      </c>
      <c r="M2973" t="e">
        <v>#N/A</v>
      </c>
      <c r="N2973">
        <v>14</v>
      </c>
      <c r="O2973">
        <v>16</v>
      </c>
      <c r="P2973">
        <v>1.01</v>
      </c>
      <c r="Q2973" s="4">
        <v>11</v>
      </c>
    </row>
    <row r="2974" spans="1:17" x14ac:dyDescent="0.25">
      <c r="A2974">
        <v>800</v>
      </c>
      <c r="B2974" t="s">
        <v>26</v>
      </c>
      <c r="C2974">
        <v>147173</v>
      </c>
      <c r="D2974" t="s">
        <v>4269</v>
      </c>
      <c r="E2974" s="3" t="s">
        <v>4777</v>
      </c>
      <c r="F2974">
        <v>43556</v>
      </c>
      <c r="G2974" t="e">
        <v>#N/A</v>
      </c>
      <c r="H2974" t="s">
        <v>1909</v>
      </c>
      <c r="I2974">
        <v>147173</v>
      </c>
      <c r="J2974" t="e">
        <v>#N/A</v>
      </c>
      <c r="K2974">
        <v>12</v>
      </c>
      <c r="L2974" t="e">
        <v>#N/A</v>
      </c>
      <c r="M2974" t="e">
        <v>#N/A</v>
      </c>
      <c r="N2974">
        <v>0</v>
      </c>
      <c r="O2974">
        <v>12</v>
      </c>
      <c r="P2974">
        <v>1.02</v>
      </c>
      <c r="Q2974" s="4">
        <v>11</v>
      </c>
    </row>
    <row r="2975" spans="1:17" x14ac:dyDescent="0.25">
      <c r="A2975">
        <v>380</v>
      </c>
      <c r="B2975" t="s">
        <v>35</v>
      </c>
      <c r="C2975">
        <v>147177</v>
      </c>
      <c r="D2975" t="s">
        <v>4520</v>
      </c>
      <c r="E2975" s="3" t="s">
        <v>4700</v>
      </c>
      <c r="F2975">
        <v>43617</v>
      </c>
      <c r="G2975" t="e">
        <v>#N/A</v>
      </c>
      <c r="H2975" t="s">
        <v>509</v>
      </c>
      <c r="I2975">
        <v>147177</v>
      </c>
      <c r="J2975">
        <v>24</v>
      </c>
      <c r="K2975">
        <v>24</v>
      </c>
      <c r="L2975" t="e">
        <v>#N/A</v>
      </c>
      <c r="M2975" t="e">
        <v>#N/A</v>
      </c>
      <c r="N2975">
        <v>24</v>
      </c>
      <c r="O2975">
        <v>24</v>
      </c>
      <c r="P2975">
        <v>1</v>
      </c>
      <c r="Q2975" s="4">
        <v>11</v>
      </c>
    </row>
    <row r="2976" spans="1:17" x14ac:dyDescent="0.25">
      <c r="A2976">
        <v>318</v>
      </c>
      <c r="B2976" t="s">
        <v>121</v>
      </c>
      <c r="C2976">
        <v>147188</v>
      </c>
      <c r="D2976" t="s">
        <v>5237</v>
      </c>
      <c r="E2976" s="3" t="s">
        <v>4824</v>
      </c>
      <c r="F2976">
        <v>43710</v>
      </c>
      <c r="G2976" t="e">
        <v>#N/A</v>
      </c>
      <c r="H2976" t="s">
        <v>414</v>
      </c>
      <c r="I2976">
        <v>147188</v>
      </c>
      <c r="J2976">
        <v>72</v>
      </c>
      <c r="K2976">
        <v>78</v>
      </c>
      <c r="L2976" t="e">
        <v>#N/A</v>
      </c>
      <c r="M2976" t="e">
        <v>#N/A</v>
      </c>
      <c r="N2976">
        <v>72</v>
      </c>
      <c r="O2976">
        <v>78</v>
      </c>
      <c r="P2976">
        <v>0</v>
      </c>
      <c r="Q2976" s="4">
        <v>10</v>
      </c>
    </row>
    <row r="2977" spans="1:17" x14ac:dyDescent="0.25">
      <c r="A2977">
        <v>301</v>
      </c>
      <c r="B2977" t="s">
        <v>23</v>
      </c>
      <c r="C2977">
        <v>147189</v>
      </c>
      <c r="D2977" t="s">
        <v>5238</v>
      </c>
      <c r="E2977" s="3" t="s">
        <v>4824</v>
      </c>
      <c r="F2977">
        <v>43710</v>
      </c>
      <c r="G2977" t="e">
        <v>#N/A</v>
      </c>
      <c r="H2977" t="s">
        <v>1160</v>
      </c>
      <c r="I2977">
        <v>147189</v>
      </c>
      <c r="J2977">
        <v>66</v>
      </c>
      <c r="K2977">
        <v>66</v>
      </c>
      <c r="L2977" t="e">
        <v>#N/A</v>
      </c>
      <c r="M2977" t="e">
        <v>#N/A</v>
      </c>
      <c r="N2977">
        <v>66</v>
      </c>
      <c r="O2977">
        <v>66</v>
      </c>
      <c r="P2977">
        <v>0</v>
      </c>
      <c r="Q2977" s="4">
        <v>10</v>
      </c>
    </row>
    <row r="2978" spans="1:17" x14ac:dyDescent="0.25">
      <c r="A2978">
        <v>925</v>
      </c>
      <c r="B2978" t="s">
        <v>93</v>
      </c>
      <c r="C2978">
        <v>147195</v>
      </c>
      <c r="D2978" t="s">
        <v>5239</v>
      </c>
      <c r="E2978" s="3" t="s">
        <v>4822</v>
      </c>
      <c r="F2978">
        <v>43626</v>
      </c>
      <c r="G2978" t="e">
        <v>#N/A</v>
      </c>
      <c r="H2978" t="s">
        <v>1358</v>
      </c>
      <c r="I2978">
        <v>147195</v>
      </c>
      <c r="J2978">
        <v>63</v>
      </c>
      <c r="K2978">
        <v>121</v>
      </c>
      <c r="L2978" t="e">
        <v>#N/A</v>
      </c>
      <c r="M2978" t="e">
        <v>#N/A</v>
      </c>
      <c r="N2978">
        <v>63</v>
      </c>
      <c r="O2978">
        <v>121</v>
      </c>
      <c r="P2978">
        <v>0</v>
      </c>
      <c r="Q2978" s="4">
        <v>10</v>
      </c>
    </row>
    <row r="2979" spans="1:17" x14ac:dyDescent="0.25">
      <c r="A2979">
        <v>925</v>
      </c>
      <c r="B2979" t="s">
        <v>93</v>
      </c>
      <c r="C2979">
        <v>147196</v>
      </c>
      <c r="D2979" t="s">
        <v>5240</v>
      </c>
      <c r="E2979" s="3" t="s">
        <v>4822</v>
      </c>
      <c r="F2979">
        <v>43710</v>
      </c>
      <c r="G2979" t="e">
        <v>#N/A</v>
      </c>
      <c r="H2979" t="s">
        <v>1359</v>
      </c>
      <c r="I2979">
        <v>147196</v>
      </c>
      <c r="J2979">
        <v>63</v>
      </c>
      <c r="K2979">
        <v>65</v>
      </c>
      <c r="L2979" t="e">
        <v>#N/A</v>
      </c>
      <c r="M2979" t="e">
        <v>#N/A</v>
      </c>
      <c r="N2979">
        <v>63</v>
      </c>
      <c r="O2979">
        <v>65</v>
      </c>
      <c r="P2979">
        <v>0</v>
      </c>
      <c r="Q2979" s="4">
        <v>10</v>
      </c>
    </row>
    <row r="2980" spans="1:17" x14ac:dyDescent="0.25">
      <c r="A2980">
        <v>925</v>
      </c>
      <c r="B2980" t="s">
        <v>93</v>
      </c>
      <c r="C2980">
        <v>147197</v>
      </c>
      <c r="D2980" t="s">
        <v>5241</v>
      </c>
      <c r="E2980" s="3" t="s">
        <v>4822</v>
      </c>
      <c r="F2980">
        <v>43626</v>
      </c>
      <c r="G2980" t="e">
        <v>#N/A</v>
      </c>
      <c r="H2980" t="s">
        <v>1357</v>
      </c>
      <c r="I2980">
        <v>147197</v>
      </c>
      <c r="J2980">
        <v>63</v>
      </c>
      <c r="K2980">
        <v>65</v>
      </c>
      <c r="L2980" t="e">
        <v>#N/A</v>
      </c>
      <c r="M2980" t="e">
        <v>#N/A</v>
      </c>
      <c r="N2980">
        <v>63</v>
      </c>
      <c r="O2980">
        <v>65</v>
      </c>
      <c r="P2980">
        <v>0</v>
      </c>
      <c r="Q2980" s="4">
        <v>10</v>
      </c>
    </row>
    <row r="2981" spans="1:17" x14ac:dyDescent="0.25">
      <c r="A2981">
        <v>815</v>
      </c>
      <c r="B2981" t="s">
        <v>109</v>
      </c>
      <c r="C2981">
        <v>147216</v>
      </c>
      <c r="D2981" t="s">
        <v>4577</v>
      </c>
      <c r="E2981" s="3" t="s">
        <v>4779</v>
      </c>
      <c r="F2981">
        <v>43710</v>
      </c>
      <c r="G2981" t="e">
        <v>#N/A</v>
      </c>
      <c r="H2981" t="s">
        <v>5451</v>
      </c>
      <c r="I2981">
        <v>147216</v>
      </c>
      <c r="J2981" t="e">
        <v>#N/A</v>
      </c>
      <c r="K2981">
        <v>8</v>
      </c>
      <c r="L2981" t="e">
        <v>#N/A</v>
      </c>
      <c r="M2981" t="e">
        <v>#N/A</v>
      </c>
      <c r="N2981">
        <v>0</v>
      </c>
      <c r="O2981">
        <v>8</v>
      </c>
      <c r="P2981">
        <v>1</v>
      </c>
      <c r="Q2981" s="4">
        <v>11</v>
      </c>
    </row>
    <row r="2982" spans="1:17" x14ac:dyDescent="0.25">
      <c r="A2982">
        <v>801</v>
      </c>
      <c r="B2982" t="s">
        <v>4282</v>
      </c>
      <c r="C2982">
        <v>147219</v>
      </c>
      <c r="D2982" t="s">
        <v>4284</v>
      </c>
      <c r="E2982" s="3" t="s">
        <v>4700</v>
      </c>
      <c r="F2982">
        <v>43709</v>
      </c>
      <c r="G2982" t="e">
        <v>#N/A</v>
      </c>
      <c r="H2982" t="s">
        <v>342</v>
      </c>
      <c r="I2982">
        <v>147219</v>
      </c>
      <c r="J2982">
        <v>44</v>
      </c>
      <c r="K2982">
        <v>48</v>
      </c>
      <c r="L2982" t="e">
        <v>#N/A</v>
      </c>
      <c r="M2982" t="e">
        <v>#N/A</v>
      </c>
      <c r="N2982">
        <v>44</v>
      </c>
      <c r="O2982">
        <v>48</v>
      </c>
      <c r="P2982">
        <v>1.02</v>
      </c>
      <c r="Q2982" s="4">
        <v>11</v>
      </c>
    </row>
    <row r="2983" spans="1:17" x14ac:dyDescent="0.25">
      <c r="A2983">
        <v>303</v>
      </c>
      <c r="B2983" t="s">
        <v>28</v>
      </c>
      <c r="C2983">
        <v>147240</v>
      </c>
      <c r="D2983" t="s">
        <v>3918</v>
      </c>
      <c r="E2983" s="3" t="s">
        <v>4777</v>
      </c>
      <c r="F2983">
        <v>43709</v>
      </c>
      <c r="G2983" t="e">
        <v>#N/A</v>
      </c>
      <c r="H2983" t="s">
        <v>810</v>
      </c>
      <c r="I2983">
        <v>147240</v>
      </c>
      <c r="J2983">
        <v>14</v>
      </c>
      <c r="K2983">
        <v>16</v>
      </c>
      <c r="L2983" t="e">
        <v>#N/A</v>
      </c>
      <c r="M2983" t="e">
        <v>#N/A</v>
      </c>
      <c r="N2983">
        <v>14</v>
      </c>
      <c r="O2983">
        <v>16</v>
      </c>
      <c r="P2983">
        <v>1.08</v>
      </c>
      <c r="Q2983" s="4">
        <v>11</v>
      </c>
    </row>
    <row r="2984" spans="1:17" x14ac:dyDescent="0.25">
      <c r="A2984">
        <v>825</v>
      </c>
      <c r="B2984" t="s">
        <v>40</v>
      </c>
      <c r="C2984">
        <v>147242</v>
      </c>
      <c r="D2984" t="s">
        <v>4067</v>
      </c>
      <c r="E2984" s="3" t="s">
        <v>4777</v>
      </c>
      <c r="F2984">
        <v>43647</v>
      </c>
      <c r="G2984" t="e">
        <v>#N/A</v>
      </c>
      <c r="H2984" t="s">
        <v>307</v>
      </c>
      <c r="I2984">
        <v>147242</v>
      </c>
      <c r="J2984">
        <v>12</v>
      </c>
      <c r="K2984">
        <v>12</v>
      </c>
      <c r="L2984" t="e">
        <v>#N/A</v>
      </c>
      <c r="M2984" t="e">
        <v>#N/A</v>
      </c>
      <c r="N2984">
        <v>12</v>
      </c>
      <c r="O2984">
        <v>12</v>
      </c>
      <c r="P2984">
        <v>1.03</v>
      </c>
      <c r="Q2984" s="4">
        <v>11</v>
      </c>
    </row>
    <row r="2985" spans="1:17" x14ac:dyDescent="0.25">
      <c r="A2985">
        <v>926</v>
      </c>
      <c r="B2985" t="s">
        <v>103</v>
      </c>
      <c r="C2985">
        <v>147247</v>
      </c>
      <c r="D2985" t="s">
        <v>3542</v>
      </c>
      <c r="E2985" s="3" t="s">
        <v>4777</v>
      </c>
      <c r="F2985">
        <v>43647</v>
      </c>
      <c r="G2985" t="e">
        <v>#N/A</v>
      </c>
      <c r="H2985" t="s">
        <v>535</v>
      </c>
      <c r="I2985">
        <v>147247</v>
      </c>
      <c r="J2985">
        <v>10</v>
      </c>
      <c r="K2985">
        <v>12</v>
      </c>
      <c r="L2985" t="e">
        <v>#N/A</v>
      </c>
      <c r="M2985" t="e">
        <v>#N/A</v>
      </c>
      <c r="N2985">
        <v>10</v>
      </c>
      <c r="O2985">
        <v>12</v>
      </c>
      <c r="P2985">
        <v>1</v>
      </c>
      <c r="Q2985" s="4">
        <v>11</v>
      </c>
    </row>
    <row r="2986" spans="1:17" x14ac:dyDescent="0.25">
      <c r="A2986">
        <v>881</v>
      </c>
      <c r="B2986" t="s">
        <v>63</v>
      </c>
      <c r="C2986">
        <v>147255</v>
      </c>
      <c r="D2986" t="s">
        <v>3498</v>
      </c>
      <c r="E2986" s="3" t="s">
        <v>4777</v>
      </c>
      <c r="F2986">
        <v>43647</v>
      </c>
      <c r="G2986" t="e">
        <v>#N/A</v>
      </c>
      <c r="H2986" t="s">
        <v>240</v>
      </c>
      <c r="I2986">
        <v>147255</v>
      </c>
      <c r="J2986">
        <v>12</v>
      </c>
      <c r="K2986">
        <v>12</v>
      </c>
      <c r="L2986" t="e">
        <v>#N/A</v>
      </c>
      <c r="M2986" t="e">
        <v>#N/A</v>
      </c>
      <c r="N2986">
        <v>12</v>
      </c>
      <c r="O2986">
        <v>12</v>
      </c>
      <c r="P2986">
        <v>1</v>
      </c>
      <c r="Q2986" s="4">
        <v>11</v>
      </c>
    </row>
    <row r="2987" spans="1:17" x14ac:dyDescent="0.25">
      <c r="A2987">
        <v>935</v>
      </c>
      <c r="B2987" t="s">
        <v>143</v>
      </c>
      <c r="C2987">
        <v>147261</v>
      </c>
      <c r="D2987" t="s">
        <v>3589</v>
      </c>
      <c r="E2987" s="3" t="s">
        <v>4777</v>
      </c>
      <c r="F2987">
        <v>43647</v>
      </c>
      <c r="G2987" t="e">
        <v>#N/A</v>
      </c>
      <c r="H2987" t="s">
        <v>1859</v>
      </c>
      <c r="I2987">
        <v>147261</v>
      </c>
      <c r="J2987">
        <v>48</v>
      </c>
      <c r="K2987">
        <v>48</v>
      </c>
      <c r="L2987" t="e">
        <v>#N/A</v>
      </c>
      <c r="M2987" t="e">
        <v>#N/A</v>
      </c>
      <c r="N2987">
        <v>48</v>
      </c>
      <c r="O2987">
        <v>48</v>
      </c>
      <c r="P2987">
        <v>1</v>
      </c>
      <c r="Q2987" s="4">
        <v>11</v>
      </c>
    </row>
    <row r="2988" spans="1:17" x14ac:dyDescent="0.25">
      <c r="A2988">
        <v>876</v>
      </c>
      <c r="B2988" t="s">
        <v>68</v>
      </c>
      <c r="C2988">
        <v>147267</v>
      </c>
      <c r="D2988" t="s">
        <v>3792</v>
      </c>
      <c r="E2988" s="3" t="s">
        <v>4700</v>
      </c>
      <c r="F2988">
        <v>44166</v>
      </c>
      <c r="G2988" t="e">
        <v>#N/A</v>
      </c>
      <c r="H2988" t="s">
        <v>882</v>
      </c>
      <c r="I2988">
        <v>147267</v>
      </c>
      <c r="J2988">
        <v>18</v>
      </c>
      <c r="K2988">
        <v>28</v>
      </c>
      <c r="L2988" t="e">
        <v>#N/A</v>
      </c>
      <c r="M2988" t="e">
        <v>#N/A</v>
      </c>
      <c r="N2988">
        <v>18</v>
      </c>
      <c r="O2988">
        <v>28</v>
      </c>
      <c r="P2988">
        <v>1</v>
      </c>
      <c r="Q2988" s="4">
        <v>11</v>
      </c>
    </row>
    <row r="2989" spans="1:17" x14ac:dyDescent="0.25">
      <c r="A2989">
        <v>803</v>
      </c>
      <c r="B2989" t="s">
        <v>133</v>
      </c>
      <c r="C2989">
        <v>147311</v>
      </c>
      <c r="D2989" t="s">
        <v>3180</v>
      </c>
      <c r="E2989" s="3" t="s">
        <v>4700</v>
      </c>
      <c r="F2989">
        <v>43709</v>
      </c>
      <c r="G2989" t="e">
        <v>#N/A</v>
      </c>
      <c r="H2989" t="s">
        <v>1801</v>
      </c>
      <c r="I2989">
        <v>147311</v>
      </c>
      <c r="J2989">
        <v>5</v>
      </c>
      <c r="K2989">
        <v>4</v>
      </c>
      <c r="L2989" t="e">
        <v>#N/A</v>
      </c>
      <c r="M2989" t="e">
        <v>#N/A</v>
      </c>
      <c r="N2989">
        <v>5</v>
      </c>
      <c r="O2989">
        <v>4</v>
      </c>
      <c r="P2989">
        <v>1.02</v>
      </c>
      <c r="Q2989" s="4">
        <v>11</v>
      </c>
    </row>
    <row r="2990" spans="1:17" x14ac:dyDescent="0.25">
      <c r="A2990">
        <v>212</v>
      </c>
      <c r="B2990" t="s">
        <v>157</v>
      </c>
      <c r="C2990">
        <v>147327</v>
      </c>
      <c r="D2990" t="s">
        <v>3668</v>
      </c>
      <c r="E2990" s="3" t="s">
        <v>4777</v>
      </c>
      <c r="F2990">
        <v>44105</v>
      </c>
      <c r="G2990" t="e">
        <v>#N/A</v>
      </c>
      <c r="H2990" t="s">
        <v>1234</v>
      </c>
      <c r="I2990">
        <v>147327</v>
      </c>
      <c r="J2990">
        <v>18</v>
      </c>
      <c r="K2990">
        <v>18</v>
      </c>
      <c r="L2990" t="e">
        <v>#N/A</v>
      </c>
      <c r="M2990" t="e">
        <v>#N/A</v>
      </c>
      <c r="N2990">
        <v>18</v>
      </c>
      <c r="O2990">
        <v>18</v>
      </c>
      <c r="P2990">
        <v>1.18</v>
      </c>
      <c r="Q2990" s="4">
        <v>11</v>
      </c>
    </row>
    <row r="2991" spans="1:17" x14ac:dyDescent="0.25">
      <c r="A2991">
        <v>314</v>
      </c>
      <c r="B2991" t="s">
        <v>84</v>
      </c>
      <c r="C2991">
        <v>147334</v>
      </c>
      <c r="D2991" t="s">
        <v>4030</v>
      </c>
      <c r="E2991" s="3" t="s">
        <v>4777</v>
      </c>
      <c r="F2991">
        <v>43709</v>
      </c>
      <c r="G2991" t="e">
        <v>#N/A</v>
      </c>
      <c r="H2991" t="s">
        <v>1270</v>
      </c>
      <c r="I2991">
        <v>147334</v>
      </c>
      <c r="J2991">
        <v>10</v>
      </c>
      <c r="K2991">
        <v>14</v>
      </c>
      <c r="L2991" t="e">
        <v>#N/A</v>
      </c>
      <c r="M2991" t="e">
        <v>#N/A</v>
      </c>
      <c r="N2991">
        <v>10</v>
      </c>
      <c r="O2991">
        <v>14</v>
      </c>
      <c r="P2991">
        <v>1.1000000000000001</v>
      </c>
      <c r="Q2991" s="4">
        <v>11</v>
      </c>
    </row>
    <row r="2992" spans="1:17" x14ac:dyDescent="0.25">
      <c r="A2992">
        <v>333</v>
      </c>
      <c r="B2992" t="s">
        <v>126</v>
      </c>
      <c r="C2992">
        <v>147347</v>
      </c>
      <c r="D2992" t="s">
        <v>5242</v>
      </c>
      <c r="E2992" s="3" t="s">
        <v>4783</v>
      </c>
      <c r="F2992">
        <v>44013</v>
      </c>
      <c r="G2992" t="e">
        <v>#N/A</v>
      </c>
      <c r="H2992" t="s">
        <v>1314</v>
      </c>
      <c r="I2992">
        <v>147347</v>
      </c>
      <c r="J2992">
        <v>120</v>
      </c>
      <c r="K2992">
        <v>120</v>
      </c>
      <c r="L2992" t="e">
        <v>#N/A</v>
      </c>
      <c r="M2992" t="e">
        <v>#N/A</v>
      </c>
      <c r="N2992">
        <v>120</v>
      </c>
      <c r="O2992">
        <v>120</v>
      </c>
      <c r="P2992">
        <v>0</v>
      </c>
      <c r="Q2992" s="4">
        <v>10</v>
      </c>
    </row>
    <row r="2993" spans="1:17" x14ac:dyDescent="0.25">
      <c r="A2993">
        <v>303</v>
      </c>
      <c r="B2993" t="s">
        <v>28</v>
      </c>
      <c r="C2993">
        <v>147358</v>
      </c>
      <c r="D2993" t="s">
        <v>3916</v>
      </c>
      <c r="E2993" s="3" t="s">
        <v>4777</v>
      </c>
      <c r="F2993">
        <v>43709</v>
      </c>
      <c r="G2993" t="e">
        <v>#N/A</v>
      </c>
      <c r="H2993" t="s">
        <v>726</v>
      </c>
      <c r="I2993">
        <v>147358</v>
      </c>
      <c r="J2993">
        <v>12</v>
      </c>
      <c r="K2993">
        <v>12</v>
      </c>
      <c r="L2993" t="e">
        <v>#N/A</v>
      </c>
      <c r="M2993" t="e">
        <v>#N/A</v>
      </c>
      <c r="N2993">
        <v>12</v>
      </c>
      <c r="O2993">
        <v>12</v>
      </c>
      <c r="P2993">
        <v>1.08</v>
      </c>
      <c r="Q2993" s="4">
        <v>11</v>
      </c>
    </row>
    <row r="2994" spans="1:17" x14ac:dyDescent="0.25">
      <c r="A2994">
        <v>878</v>
      </c>
      <c r="B2994" t="s">
        <v>55</v>
      </c>
      <c r="C2994">
        <v>147362</v>
      </c>
      <c r="D2994" t="s">
        <v>5243</v>
      </c>
      <c r="E2994" s="3" t="s">
        <v>4856</v>
      </c>
      <c r="F2994">
        <v>43709</v>
      </c>
      <c r="G2994" t="e">
        <v>#N/A</v>
      </c>
      <c r="H2994" t="s">
        <v>1663</v>
      </c>
      <c r="I2994">
        <v>147362</v>
      </c>
      <c r="J2994">
        <v>0</v>
      </c>
      <c r="K2994">
        <v>0</v>
      </c>
      <c r="L2994" t="e">
        <v>#N/A</v>
      </c>
      <c r="M2994" t="e">
        <v>#N/A</v>
      </c>
      <c r="N2994">
        <v>0</v>
      </c>
      <c r="O2994">
        <v>0</v>
      </c>
      <c r="P2994">
        <v>0</v>
      </c>
      <c r="Q2994" s="4">
        <v>10</v>
      </c>
    </row>
    <row r="2995" spans="1:17" x14ac:dyDescent="0.25">
      <c r="A2995">
        <v>354</v>
      </c>
      <c r="B2995" t="s">
        <v>122</v>
      </c>
      <c r="C2995">
        <v>147369</v>
      </c>
      <c r="D2995" t="s">
        <v>3832</v>
      </c>
      <c r="E2995" s="3" t="s">
        <v>4777</v>
      </c>
      <c r="F2995">
        <v>43770</v>
      </c>
      <c r="G2995" t="e">
        <v>#N/A</v>
      </c>
      <c r="H2995" t="s">
        <v>976</v>
      </c>
      <c r="I2995">
        <v>147369</v>
      </c>
      <c r="J2995">
        <v>12</v>
      </c>
      <c r="K2995">
        <v>12</v>
      </c>
      <c r="L2995" t="e">
        <v>#N/A</v>
      </c>
      <c r="M2995" t="e">
        <v>#N/A</v>
      </c>
      <c r="N2995">
        <v>12</v>
      </c>
      <c r="O2995">
        <v>12</v>
      </c>
      <c r="P2995">
        <v>1.01</v>
      </c>
      <c r="Q2995" s="4">
        <v>11</v>
      </c>
    </row>
    <row r="2996" spans="1:17" x14ac:dyDescent="0.25">
      <c r="A2996">
        <v>357</v>
      </c>
      <c r="B2996" t="s">
        <v>148</v>
      </c>
      <c r="C2996">
        <v>147371</v>
      </c>
      <c r="D2996" t="s">
        <v>3865</v>
      </c>
      <c r="E2996" s="3" t="s">
        <v>4777</v>
      </c>
      <c r="F2996">
        <v>43770</v>
      </c>
      <c r="G2996" t="e">
        <v>#N/A</v>
      </c>
      <c r="H2996" t="s">
        <v>548</v>
      </c>
      <c r="I2996">
        <v>147371</v>
      </c>
      <c r="J2996">
        <v>10</v>
      </c>
      <c r="K2996">
        <v>10</v>
      </c>
      <c r="L2996" t="e">
        <v>#N/A</v>
      </c>
      <c r="M2996" t="e">
        <v>#N/A</v>
      </c>
      <c r="N2996">
        <v>10</v>
      </c>
      <c r="O2996">
        <v>10</v>
      </c>
      <c r="P2996">
        <v>1.01</v>
      </c>
      <c r="Q2996" s="4">
        <v>11</v>
      </c>
    </row>
    <row r="2997" spans="1:17" x14ac:dyDescent="0.25">
      <c r="A2997">
        <v>358</v>
      </c>
      <c r="B2997" t="s">
        <v>153</v>
      </c>
      <c r="C2997">
        <v>147372</v>
      </c>
      <c r="D2997" t="s">
        <v>5244</v>
      </c>
      <c r="E2997" s="3" t="s">
        <v>4783</v>
      </c>
      <c r="F2997">
        <v>43709</v>
      </c>
      <c r="G2997" t="e">
        <v>#N/A</v>
      </c>
      <c r="H2997" t="s">
        <v>936</v>
      </c>
      <c r="I2997">
        <v>147372</v>
      </c>
      <c r="J2997">
        <v>87</v>
      </c>
      <c r="K2997">
        <v>87</v>
      </c>
      <c r="L2997" t="e">
        <v>#N/A</v>
      </c>
      <c r="M2997" t="e">
        <v>#N/A</v>
      </c>
      <c r="N2997">
        <v>87</v>
      </c>
      <c r="O2997">
        <v>87</v>
      </c>
      <c r="P2997">
        <v>0</v>
      </c>
      <c r="Q2997" s="4">
        <v>10</v>
      </c>
    </row>
    <row r="2998" spans="1:17" x14ac:dyDescent="0.25">
      <c r="A2998">
        <v>874</v>
      </c>
      <c r="B2998" t="s">
        <v>115</v>
      </c>
      <c r="C2998">
        <v>147386</v>
      </c>
      <c r="D2998" t="s">
        <v>3524</v>
      </c>
      <c r="E2998" s="3" t="s">
        <v>4777</v>
      </c>
      <c r="F2998">
        <v>43709</v>
      </c>
      <c r="G2998" t="e">
        <v>#N/A</v>
      </c>
      <c r="H2998" t="s">
        <v>1925</v>
      </c>
      <c r="I2998">
        <v>147386</v>
      </c>
      <c r="J2998" t="e">
        <v>#N/A</v>
      </c>
      <c r="K2998">
        <v>8</v>
      </c>
      <c r="L2998" t="e">
        <v>#N/A</v>
      </c>
      <c r="M2998" t="e">
        <v>#N/A</v>
      </c>
      <c r="N2998">
        <v>0</v>
      </c>
      <c r="O2998">
        <v>8</v>
      </c>
      <c r="P2998">
        <v>1.01</v>
      </c>
      <c r="Q2998" s="4">
        <v>11</v>
      </c>
    </row>
    <row r="2999" spans="1:17" x14ac:dyDescent="0.25">
      <c r="A2999">
        <v>877</v>
      </c>
      <c r="B2999" t="s">
        <v>158</v>
      </c>
      <c r="C2999">
        <v>147388</v>
      </c>
      <c r="D2999" t="s">
        <v>3882</v>
      </c>
      <c r="E2999" s="3" t="s">
        <v>4777</v>
      </c>
      <c r="F2999">
        <v>43709</v>
      </c>
      <c r="G2999" t="e">
        <v>#N/A</v>
      </c>
      <c r="H2999" t="s">
        <v>1806</v>
      </c>
      <c r="I2999">
        <v>147388</v>
      </c>
      <c r="J2999">
        <v>16</v>
      </c>
      <c r="K2999">
        <v>16</v>
      </c>
      <c r="L2999" t="e">
        <v>#N/A</v>
      </c>
      <c r="M2999" t="e">
        <v>#N/A</v>
      </c>
      <c r="N2999">
        <v>16</v>
      </c>
      <c r="O2999">
        <v>16</v>
      </c>
      <c r="P2999">
        <v>1</v>
      </c>
      <c r="Q2999" s="4">
        <v>11</v>
      </c>
    </row>
    <row r="3000" spans="1:17" x14ac:dyDescent="0.25">
      <c r="A3000">
        <v>877</v>
      </c>
      <c r="B3000" t="s">
        <v>158</v>
      </c>
      <c r="C3000">
        <v>147389</v>
      </c>
      <c r="D3000" t="s">
        <v>3876</v>
      </c>
      <c r="E3000" s="3" t="s">
        <v>4777</v>
      </c>
      <c r="F3000">
        <v>43709</v>
      </c>
      <c r="G3000" t="e">
        <v>#N/A</v>
      </c>
      <c r="H3000" t="s">
        <v>1865</v>
      </c>
      <c r="I3000">
        <v>147389</v>
      </c>
      <c r="J3000" t="e">
        <v>#N/A</v>
      </c>
      <c r="K3000">
        <v>24</v>
      </c>
      <c r="L3000" t="e">
        <v>#N/A</v>
      </c>
      <c r="M3000" t="e">
        <v>#N/A</v>
      </c>
      <c r="N3000">
        <v>0</v>
      </c>
      <c r="O3000">
        <v>24</v>
      </c>
      <c r="P3000">
        <v>1</v>
      </c>
      <c r="Q3000" s="4">
        <v>11</v>
      </c>
    </row>
    <row r="3001" spans="1:17" x14ac:dyDescent="0.25">
      <c r="A3001">
        <v>807</v>
      </c>
      <c r="B3001" t="s">
        <v>120</v>
      </c>
      <c r="C3001">
        <v>147394</v>
      </c>
      <c r="D3001" t="s">
        <v>3725</v>
      </c>
      <c r="E3001" s="3" t="s">
        <v>4777</v>
      </c>
      <c r="F3001">
        <v>43709</v>
      </c>
      <c r="G3001" t="e">
        <v>#N/A</v>
      </c>
      <c r="H3001" t="s">
        <v>699</v>
      </c>
      <c r="I3001">
        <v>147394</v>
      </c>
      <c r="J3001">
        <v>15</v>
      </c>
      <c r="K3001">
        <v>15</v>
      </c>
      <c r="L3001" t="e">
        <v>#N/A</v>
      </c>
      <c r="M3001" t="e">
        <v>#N/A</v>
      </c>
      <c r="N3001">
        <v>15</v>
      </c>
      <c r="O3001">
        <v>15</v>
      </c>
      <c r="P3001">
        <v>1</v>
      </c>
      <c r="Q3001" s="4">
        <v>11</v>
      </c>
    </row>
    <row r="3002" spans="1:17" x14ac:dyDescent="0.25">
      <c r="A3002">
        <v>884</v>
      </c>
      <c r="B3002" t="s">
        <v>4454</v>
      </c>
      <c r="C3002">
        <v>147406</v>
      </c>
      <c r="D3002" t="s">
        <v>4455</v>
      </c>
      <c r="E3002" s="3" t="s">
        <v>4777</v>
      </c>
      <c r="F3002">
        <v>43739</v>
      </c>
      <c r="G3002" t="e">
        <v>#N/A</v>
      </c>
      <c r="H3002" t="s">
        <v>1413</v>
      </c>
      <c r="I3002">
        <v>147406</v>
      </c>
      <c r="J3002">
        <v>9</v>
      </c>
      <c r="K3002">
        <v>9</v>
      </c>
      <c r="L3002" t="e">
        <v>#N/A</v>
      </c>
      <c r="M3002" t="e">
        <v>#N/A</v>
      </c>
      <c r="N3002">
        <v>9</v>
      </c>
      <c r="O3002">
        <v>9</v>
      </c>
      <c r="P3002">
        <v>1</v>
      </c>
      <c r="Q3002" s="4">
        <v>11</v>
      </c>
    </row>
    <row r="3003" spans="1:17" x14ac:dyDescent="0.25">
      <c r="A3003">
        <v>856</v>
      </c>
      <c r="B3003" t="s">
        <v>90</v>
      </c>
      <c r="C3003">
        <v>147410</v>
      </c>
      <c r="D3003" t="s">
        <v>3408</v>
      </c>
      <c r="E3003" s="3" t="s">
        <v>4777</v>
      </c>
      <c r="F3003">
        <v>43709</v>
      </c>
      <c r="G3003" t="e">
        <v>#N/A</v>
      </c>
      <c r="H3003" t="s">
        <v>366</v>
      </c>
      <c r="I3003">
        <v>147410</v>
      </c>
      <c r="J3003">
        <v>12</v>
      </c>
      <c r="K3003">
        <v>12</v>
      </c>
      <c r="L3003" t="e">
        <v>#N/A</v>
      </c>
      <c r="M3003" t="e">
        <v>#N/A</v>
      </c>
      <c r="N3003">
        <v>12</v>
      </c>
      <c r="O3003">
        <v>12</v>
      </c>
      <c r="P3003">
        <v>1</v>
      </c>
      <c r="Q3003" s="4">
        <v>11</v>
      </c>
    </row>
    <row r="3004" spans="1:17" x14ac:dyDescent="0.25">
      <c r="A3004">
        <v>856</v>
      </c>
      <c r="B3004" t="s">
        <v>90</v>
      </c>
      <c r="C3004">
        <v>147411</v>
      </c>
      <c r="D3004" t="s">
        <v>3410</v>
      </c>
      <c r="E3004" s="3" t="s">
        <v>4777</v>
      </c>
      <c r="F3004">
        <v>43709</v>
      </c>
      <c r="G3004" t="e">
        <v>#N/A</v>
      </c>
      <c r="H3004" t="s">
        <v>861</v>
      </c>
      <c r="I3004">
        <v>147411</v>
      </c>
      <c r="J3004">
        <v>10</v>
      </c>
      <c r="K3004">
        <v>12</v>
      </c>
      <c r="L3004" t="e">
        <v>#N/A</v>
      </c>
      <c r="M3004" t="e">
        <v>#N/A</v>
      </c>
      <c r="N3004">
        <v>10</v>
      </c>
      <c r="O3004">
        <v>12</v>
      </c>
      <c r="P3004">
        <v>1</v>
      </c>
      <c r="Q3004" s="4">
        <v>11</v>
      </c>
    </row>
    <row r="3005" spans="1:17" x14ac:dyDescent="0.25">
      <c r="A3005">
        <v>925</v>
      </c>
      <c r="B3005" t="s">
        <v>93</v>
      </c>
      <c r="C3005">
        <v>147414</v>
      </c>
      <c r="D3005" t="s">
        <v>5245</v>
      </c>
      <c r="E3005" s="3" t="s">
        <v>4783</v>
      </c>
      <c r="F3005">
        <v>43709</v>
      </c>
      <c r="G3005" t="e">
        <v>#N/A</v>
      </c>
      <c r="H3005" t="s">
        <v>1775</v>
      </c>
      <c r="I3005">
        <v>147414</v>
      </c>
      <c r="J3005">
        <v>145</v>
      </c>
      <c r="K3005">
        <v>148</v>
      </c>
      <c r="L3005" t="e">
        <v>#N/A</v>
      </c>
      <c r="M3005" t="e">
        <v>#N/A</v>
      </c>
      <c r="N3005">
        <v>145</v>
      </c>
      <c r="O3005">
        <v>148</v>
      </c>
      <c r="P3005">
        <v>0</v>
      </c>
      <c r="Q3005" s="4">
        <v>10</v>
      </c>
    </row>
    <row r="3006" spans="1:17" x14ac:dyDescent="0.25">
      <c r="A3006">
        <v>937</v>
      </c>
      <c r="B3006" t="s">
        <v>159</v>
      </c>
      <c r="C3006">
        <v>147432</v>
      </c>
      <c r="D3006" t="s">
        <v>6066</v>
      </c>
      <c r="E3006" s="3" t="s">
        <v>4777</v>
      </c>
      <c r="F3006">
        <v>43709</v>
      </c>
      <c r="G3006" t="e">
        <v>#N/A</v>
      </c>
      <c r="H3006" t="s">
        <v>6067</v>
      </c>
      <c r="I3006">
        <v>147432</v>
      </c>
      <c r="J3006">
        <v>1</v>
      </c>
      <c r="K3006">
        <v>3</v>
      </c>
      <c r="L3006" t="e">
        <v>#N/A</v>
      </c>
      <c r="M3006" t="e">
        <v>#N/A</v>
      </c>
      <c r="N3006">
        <v>1</v>
      </c>
      <c r="O3006">
        <v>3</v>
      </c>
      <c r="P3006">
        <v>1.01</v>
      </c>
      <c r="Q3006" s="4">
        <v>11</v>
      </c>
    </row>
    <row r="3007" spans="1:17" x14ac:dyDescent="0.25">
      <c r="A3007">
        <v>203</v>
      </c>
      <c r="B3007" t="s">
        <v>66</v>
      </c>
      <c r="C3007">
        <v>147439</v>
      </c>
      <c r="D3007" t="s">
        <v>3989</v>
      </c>
      <c r="E3007" s="3" t="s">
        <v>4700</v>
      </c>
      <c r="F3007">
        <v>43709</v>
      </c>
      <c r="G3007" t="e">
        <v>#N/A</v>
      </c>
      <c r="H3007" t="s">
        <v>1542</v>
      </c>
      <c r="I3007">
        <v>147439</v>
      </c>
      <c r="J3007">
        <v>16</v>
      </c>
      <c r="K3007">
        <v>17</v>
      </c>
      <c r="L3007" t="e">
        <v>#N/A</v>
      </c>
      <c r="M3007" t="e">
        <v>#N/A</v>
      </c>
      <c r="N3007">
        <v>16</v>
      </c>
      <c r="O3007">
        <v>17</v>
      </c>
      <c r="P3007">
        <v>1.18</v>
      </c>
      <c r="Q3007" s="4">
        <v>11</v>
      </c>
    </row>
    <row r="3008" spans="1:17" x14ac:dyDescent="0.25">
      <c r="A3008">
        <v>838</v>
      </c>
      <c r="B3008" t="s">
        <v>57</v>
      </c>
      <c r="C3008">
        <v>147443</v>
      </c>
      <c r="D3008" t="s">
        <v>4322</v>
      </c>
      <c r="E3008" s="3" t="s">
        <v>4700</v>
      </c>
      <c r="F3008">
        <v>43709</v>
      </c>
      <c r="G3008" t="e">
        <v>#N/A</v>
      </c>
      <c r="H3008" t="s">
        <v>399</v>
      </c>
      <c r="I3008">
        <v>147443</v>
      </c>
      <c r="J3008">
        <v>12</v>
      </c>
      <c r="K3008">
        <v>12</v>
      </c>
      <c r="L3008" t="e">
        <v>#N/A</v>
      </c>
      <c r="M3008" t="e">
        <v>#N/A</v>
      </c>
      <c r="N3008">
        <v>12</v>
      </c>
      <c r="O3008">
        <v>12</v>
      </c>
      <c r="P3008">
        <v>1</v>
      </c>
      <c r="Q3008" s="4">
        <v>11</v>
      </c>
    </row>
    <row r="3009" spans="1:17" x14ac:dyDescent="0.25">
      <c r="A3009">
        <v>919</v>
      </c>
      <c r="B3009" t="s">
        <v>76</v>
      </c>
      <c r="C3009">
        <v>147451</v>
      </c>
      <c r="D3009" t="s">
        <v>5246</v>
      </c>
      <c r="E3009" s="3" t="s">
        <v>4929</v>
      </c>
      <c r="F3009">
        <v>43739</v>
      </c>
      <c r="G3009" t="e">
        <v>#N/A</v>
      </c>
      <c r="H3009" t="s">
        <v>925</v>
      </c>
      <c r="I3009">
        <v>147451</v>
      </c>
      <c r="J3009">
        <v>52</v>
      </c>
      <c r="K3009">
        <v>52</v>
      </c>
      <c r="L3009" t="e">
        <v>#N/A</v>
      </c>
      <c r="M3009" t="e">
        <v>#N/A</v>
      </c>
      <c r="N3009">
        <v>52</v>
      </c>
      <c r="O3009">
        <v>52</v>
      </c>
      <c r="P3009">
        <v>0</v>
      </c>
      <c r="Q3009" s="4">
        <v>10</v>
      </c>
    </row>
    <row r="3010" spans="1:17" x14ac:dyDescent="0.25">
      <c r="A3010">
        <v>353</v>
      </c>
      <c r="B3010" t="s">
        <v>113</v>
      </c>
      <c r="C3010">
        <v>147453</v>
      </c>
      <c r="D3010" t="s">
        <v>3826</v>
      </c>
      <c r="E3010" s="3" t="s">
        <v>4700</v>
      </c>
      <c r="F3010">
        <v>43709</v>
      </c>
      <c r="G3010" t="e">
        <v>#N/A</v>
      </c>
      <c r="H3010" t="s">
        <v>990</v>
      </c>
      <c r="I3010">
        <v>147453</v>
      </c>
      <c r="J3010">
        <v>12</v>
      </c>
      <c r="K3010">
        <v>12</v>
      </c>
      <c r="L3010" t="e">
        <v>#N/A</v>
      </c>
      <c r="M3010" t="e">
        <v>#N/A</v>
      </c>
      <c r="N3010">
        <v>12</v>
      </c>
      <c r="O3010">
        <v>12</v>
      </c>
      <c r="P3010">
        <v>1.01</v>
      </c>
      <c r="Q3010" s="4">
        <v>11</v>
      </c>
    </row>
    <row r="3011" spans="1:17" x14ac:dyDescent="0.25">
      <c r="A3011">
        <v>332</v>
      </c>
      <c r="B3011" t="s">
        <v>58</v>
      </c>
      <c r="C3011">
        <v>147479</v>
      </c>
      <c r="D3011" t="s">
        <v>5247</v>
      </c>
      <c r="E3011" s="3" t="s">
        <v>4856</v>
      </c>
      <c r="F3011">
        <v>43800</v>
      </c>
      <c r="G3011" t="e">
        <v>#N/A</v>
      </c>
      <c r="H3011" t="s">
        <v>454</v>
      </c>
      <c r="I3011">
        <v>147479</v>
      </c>
      <c r="J3011">
        <v>76</v>
      </c>
      <c r="K3011">
        <v>76</v>
      </c>
      <c r="L3011" t="e">
        <v>#N/A</v>
      </c>
      <c r="M3011" t="e">
        <v>#N/A</v>
      </c>
      <c r="N3011">
        <v>76</v>
      </c>
      <c r="O3011">
        <v>76</v>
      </c>
      <c r="P3011">
        <v>0</v>
      </c>
      <c r="Q3011" s="4">
        <v>10</v>
      </c>
    </row>
    <row r="3012" spans="1:17" x14ac:dyDescent="0.25">
      <c r="A3012">
        <v>896</v>
      </c>
      <c r="B3012" t="s">
        <v>3778</v>
      </c>
      <c r="C3012">
        <v>147489</v>
      </c>
      <c r="D3012" t="s">
        <v>3779</v>
      </c>
      <c r="E3012" s="3" t="s">
        <v>4777</v>
      </c>
      <c r="F3012">
        <v>43739</v>
      </c>
      <c r="G3012" t="e">
        <v>#N/A</v>
      </c>
      <c r="H3012" t="s">
        <v>244</v>
      </c>
      <c r="I3012">
        <v>147489</v>
      </c>
      <c r="J3012">
        <v>7</v>
      </c>
      <c r="K3012">
        <v>9</v>
      </c>
      <c r="L3012" t="e">
        <v>#N/A</v>
      </c>
      <c r="M3012" t="e">
        <v>#N/A</v>
      </c>
      <c r="N3012">
        <v>7</v>
      </c>
      <c r="O3012">
        <v>9</v>
      </c>
      <c r="P3012">
        <v>1</v>
      </c>
      <c r="Q3012" s="4">
        <v>11</v>
      </c>
    </row>
    <row r="3013" spans="1:17" x14ac:dyDescent="0.25">
      <c r="A3013">
        <v>831</v>
      </c>
      <c r="B3013" t="s">
        <v>53</v>
      </c>
      <c r="C3013">
        <v>147491</v>
      </c>
      <c r="D3013" t="s">
        <v>5248</v>
      </c>
      <c r="E3013" s="3" t="s">
        <v>4783</v>
      </c>
      <c r="F3013">
        <v>43739</v>
      </c>
      <c r="G3013" t="e">
        <v>#N/A</v>
      </c>
      <c r="H3013" t="s">
        <v>833</v>
      </c>
      <c r="I3013">
        <v>147491</v>
      </c>
      <c r="J3013">
        <v>99</v>
      </c>
      <c r="K3013">
        <v>99</v>
      </c>
      <c r="L3013" t="e">
        <v>#N/A</v>
      </c>
      <c r="M3013" t="e">
        <v>#N/A</v>
      </c>
      <c r="N3013">
        <v>99</v>
      </c>
      <c r="O3013">
        <v>99</v>
      </c>
      <c r="P3013">
        <v>0</v>
      </c>
      <c r="Q3013" s="4">
        <v>10</v>
      </c>
    </row>
    <row r="3014" spans="1:17" x14ac:dyDescent="0.25">
      <c r="A3014">
        <v>893</v>
      </c>
      <c r="B3014" t="s">
        <v>129</v>
      </c>
      <c r="C3014">
        <v>147508</v>
      </c>
      <c r="D3014" t="s">
        <v>6068</v>
      </c>
      <c r="E3014" s="3" t="s">
        <v>4777</v>
      </c>
      <c r="F3014">
        <v>43891</v>
      </c>
      <c r="G3014" t="e">
        <v>#N/A</v>
      </c>
      <c r="H3014" t="s">
        <v>6069</v>
      </c>
      <c r="I3014">
        <v>147508</v>
      </c>
      <c r="J3014">
        <v>2</v>
      </c>
      <c r="K3014">
        <v>3</v>
      </c>
      <c r="L3014" t="e">
        <v>#N/A</v>
      </c>
      <c r="M3014" t="e">
        <v>#N/A</v>
      </c>
      <c r="N3014">
        <v>2</v>
      </c>
      <c r="O3014">
        <v>3</v>
      </c>
      <c r="P3014">
        <v>1</v>
      </c>
      <c r="Q3014" s="4">
        <v>11</v>
      </c>
    </row>
    <row r="3015" spans="1:17" x14ac:dyDescent="0.25">
      <c r="A3015">
        <v>371</v>
      </c>
      <c r="B3015" t="s">
        <v>56</v>
      </c>
      <c r="C3015">
        <v>147515</v>
      </c>
      <c r="D3015" t="s">
        <v>5249</v>
      </c>
      <c r="E3015" s="3" t="s">
        <v>4783</v>
      </c>
      <c r="F3015">
        <v>43770</v>
      </c>
      <c r="G3015" t="e">
        <v>#N/A</v>
      </c>
      <c r="H3015" t="s">
        <v>770</v>
      </c>
      <c r="I3015">
        <v>147515</v>
      </c>
      <c r="J3015">
        <v>84</v>
      </c>
      <c r="K3015">
        <v>94</v>
      </c>
      <c r="L3015" t="e">
        <v>#N/A</v>
      </c>
      <c r="M3015" t="e">
        <v>#N/A</v>
      </c>
      <c r="N3015">
        <v>84</v>
      </c>
      <c r="O3015">
        <v>94</v>
      </c>
      <c r="P3015">
        <v>0</v>
      </c>
      <c r="Q3015" s="4">
        <v>10</v>
      </c>
    </row>
    <row r="3016" spans="1:17" x14ac:dyDescent="0.25">
      <c r="A3016">
        <v>936</v>
      </c>
      <c r="B3016" t="s">
        <v>145</v>
      </c>
      <c r="C3016">
        <v>147524</v>
      </c>
      <c r="D3016" t="s">
        <v>5250</v>
      </c>
      <c r="E3016" s="3" t="s">
        <v>4820</v>
      </c>
      <c r="F3016">
        <v>43922</v>
      </c>
      <c r="G3016" t="e">
        <v>#N/A</v>
      </c>
      <c r="H3016" t="s">
        <v>1573</v>
      </c>
      <c r="I3016">
        <v>147524</v>
      </c>
      <c r="J3016">
        <v>110</v>
      </c>
      <c r="K3016">
        <v>110</v>
      </c>
      <c r="L3016" t="e">
        <v>#N/A</v>
      </c>
      <c r="M3016" t="e">
        <v>#N/A</v>
      </c>
      <c r="N3016">
        <v>110</v>
      </c>
      <c r="O3016">
        <v>110</v>
      </c>
      <c r="P3016">
        <v>0</v>
      </c>
      <c r="Q3016" s="4">
        <v>10</v>
      </c>
    </row>
    <row r="3017" spans="1:17" x14ac:dyDescent="0.25">
      <c r="A3017">
        <v>830</v>
      </c>
      <c r="B3017" t="s">
        <v>54</v>
      </c>
      <c r="C3017">
        <v>147533</v>
      </c>
      <c r="D3017" t="s">
        <v>6070</v>
      </c>
      <c r="E3017" s="3" t="s">
        <v>4700</v>
      </c>
      <c r="F3017">
        <v>43709</v>
      </c>
      <c r="G3017" t="e">
        <v>#N/A</v>
      </c>
      <c r="H3017" t="s">
        <v>6071</v>
      </c>
      <c r="I3017">
        <v>147533</v>
      </c>
      <c r="J3017">
        <v>18</v>
      </c>
      <c r="K3017">
        <v>23</v>
      </c>
      <c r="L3017" t="e">
        <v>#N/A</v>
      </c>
      <c r="M3017" t="e">
        <v>#N/A</v>
      </c>
      <c r="N3017">
        <v>18</v>
      </c>
      <c r="O3017">
        <v>23</v>
      </c>
      <c r="P3017">
        <v>1</v>
      </c>
      <c r="Q3017" s="4">
        <v>11</v>
      </c>
    </row>
    <row r="3018" spans="1:17" x14ac:dyDescent="0.25">
      <c r="A3018">
        <v>319</v>
      </c>
      <c r="B3018" t="s">
        <v>146</v>
      </c>
      <c r="C3018">
        <v>147538</v>
      </c>
      <c r="D3018" t="s">
        <v>2274</v>
      </c>
      <c r="E3018" s="3" t="s">
        <v>4777</v>
      </c>
      <c r="F3018">
        <v>43709</v>
      </c>
      <c r="G3018" t="e">
        <v>#N/A</v>
      </c>
      <c r="H3018" t="s">
        <v>1097</v>
      </c>
      <c r="I3018">
        <v>147538</v>
      </c>
      <c r="J3018">
        <v>60</v>
      </c>
      <c r="K3018">
        <v>55</v>
      </c>
      <c r="L3018" t="e">
        <v>#N/A</v>
      </c>
      <c r="M3018" t="e">
        <v>#N/A</v>
      </c>
      <c r="N3018">
        <v>60</v>
      </c>
      <c r="O3018">
        <v>55</v>
      </c>
      <c r="P3018">
        <v>1.1000000000000001</v>
      </c>
      <c r="Q3018" s="4">
        <v>11</v>
      </c>
    </row>
    <row r="3019" spans="1:17" x14ac:dyDescent="0.25">
      <c r="A3019">
        <v>885</v>
      </c>
      <c r="B3019" t="s">
        <v>171</v>
      </c>
      <c r="C3019">
        <v>147550</v>
      </c>
      <c r="D3019" t="s">
        <v>4506</v>
      </c>
      <c r="E3019" s="3" t="s">
        <v>4777</v>
      </c>
      <c r="F3019">
        <v>43739</v>
      </c>
      <c r="G3019" t="e">
        <v>#N/A</v>
      </c>
      <c r="H3019" t="s">
        <v>1110</v>
      </c>
      <c r="I3019">
        <v>147550</v>
      </c>
      <c r="J3019">
        <v>8</v>
      </c>
      <c r="K3019">
        <v>8</v>
      </c>
      <c r="L3019" t="e">
        <v>#N/A</v>
      </c>
      <c r="M3019" t="e">
        <v>#N/A</v>
      </c>
      <c r="N3019">
        <v>8</v>
      </c>
      <c r="O3019">
        <v>8</v>
      </c>
      <c r="P3019">
        <v>1</v>
      </c>
      <c r="Q3019" s="4">
        <v>11</v>
      </c>
    </row>
    <row r="3020" spans="1:17" x14ac:dyDescent="0.25">
      <c r="A3020">
        <v>831</v>
      </c>
      <c r="B3020" t="s">
        <v>53</v>
      </c>
      <c r="C3020">
        <v>147558</v>
      </c>
      <c r="D3020" t="s">
        <v>5251</v>
      </c>
      <c r="E3020" s="3" t="s">
        <v>4783</v>
      </c>
      <c r="F3020">
        <v>43770</v>
      </c>
      <c r="G3020" t="e">
        <v>#N/A</v>
      </c>
      <c r="H3020" t="s">
        <v>1380</v>
      </c>
      <c r="I3020">
        <v>147558</v>
      </c>
      <c r="J3020">
        <v>145</v>
      </c>
      <c r="K3020">
        <v>160</v>
      </c>
      <c r="L3020" t="e">
        <v>#N/A</v>
      </c>
      <c r="M3020" t="e">
        <v>#N/A</v>
      </c>
      <c r="N3020">
        <v>145</v>
      </c>
      <c r="O3020">
        <v>160</v>
      </c>
      <c r="P3020">
        <v>0</v>
      </c>
      <c r="Q3020" s="4">
        <v>10</v>
      </c>
    </row>
    <row r="3021" spans="1:17" x14ac:dyDescent="0.25">
      <c r="A3021">
        <v>838</v>
      </c>
      <c r="B3021" t="s">
        <v>57</v>
      </c>
      <c r="C3021">
        <v>147559</v>
      </c>
      <c r="D3021" t="s">
        <v>4323</v>
      </c>
      <c r="E3021" s="3" t="s">
        <v>4777</v>
      </c>
      <c r="F3021">
        <v>43770</v>
      </c>
      <c r="G3021" t="e">
        <v>#N/A</v>
      </c>
      <c r="H3021" t="s">
        <v>547</v>
      </c>
      <c r="I3021">
        <v>147559</v>
      </c>
      <c r="J3021">
        <v>10</v>
      </c>
      <c r="K3021">
        <v>10</v>
      </c>
      <c r="L3021" t="e">
        <v>#N/A</v>
      </c>
      <c r="M3021" t="e">
        <v>#N/A</v>
      </c>
      <c r="N3021">
        <v>10</v>
      </c>
      <c r="O3021">
        <v>10</v>
      </c>
      <c r="P3021">
        <v>1</v>
      </c>
      <c r="Q3021" s="4">
        <v>11</v>
      </c>
    </row>
    <row r="3022" spans="1:17" x14ac:dyDescent="0.25">
      <c r="A3022">
        <v>916</v>
      </c>
      <c r="B3022" t="s">
        <v>65</v>
      </c>
      <c r="C3022">
        <v>147562</v>
      </c>
      <c r="D3022" t="s">
        <v>5252</v>
      </c>
      <c r="E3022" s="3" t="s">
        <v>4783</v>
      </c>
      <c r="F3022">
        <v>43922</v>
      </c>
      <c r="G3022" t="e">
        <v>#N/A</v>
      </c>
      <c r="H3022" t="s">
        <v>5440</v>
      </c>
      <c r="I3022">
        <v>147562</v>
      </c>
      <c r="J3022">
        <v>65</v>
      </c>
      <c r="K3022">
        <v>65</v>
      </c>
      <c r="L3022" t="e">
        <v>#N/A</v>
      </c>
      <c r="M3022" t="e">
        <v>#N/A</v>
      </c>
      <c r="N3022">
        <v>65</v>
      </c>
      <c r="O3022">
        <v>65</v>
      </c>
      <c r="P3022">
        <v>0</v>
      </c>
      <c r="Q3022" s="4">
        <v>10</v>
      </c>
    </row>
    <row r="3023" spans="1:17" x14ac:dyDescent="0.25">
      <c r="A3023">
        <v>916</v>
      </c>
      <c r="B3023" t="s">
        <v>65</v>
      </c>
      <c r="C3023">
        <v>147577</v>
      </c>
      <c r="D3023" t="s">
        <v>2200</v>
      </c>
      <c r="E3023" s="3" t="s">
        <v>4783</v>
      </c>
      <c r="F3023">
        <v>44013</v>
      </c>
      <c r="G3023" t="e">
        <v>#N/A</v>
      </c>
      <c r="H3023" t="s">
        <v>321</v>
      </c>
      <c r="I3023">
        <v>147577</v>
      </c>
      <c r="J3023">
        <v>156</v>
      </c>
      <c r="K3023">
        <v>156</v>
      </c>
      <c r="L3023" t="e">
        <v>#N/A</v>
      </c>
      <c r="M3023" t="e">
        <v>#N/A</v>
      </c>
      <c r="N3023">
        <v>156</v>
      </c>
      <c r="O3023">
        <v>156</v>
      </c>
      <c r="P3023">
        <v>0</v>
      </c>
      <c r="Q3023" s="4">
        <v>10</v>
      </c>
    </row>
    <row r="3024" spans="1:17" x14ac:dyDescent="0.25">
      <c r="A3024">
        <v>894</v>
      </c>
      <c r="B3024" t="s">
        <v>149</v>
      </c>
      <c r="C3024">
        <v>147579</v>
      </c>
      <c r="D3024" t="s">
        <v>4478</v>
      </c>
      <c r="E3024" s="3" t="s">
        <v>4777</v>
      </c>
      <c r="F3024">
        <v>43800</v>
      </c>
      <c r="G3024" t="e">
        <v>#N/A</v>
      </c>
      <c r="H3024" t="s">
        <v>1813</v>
      </c>
      <c r="I3024">
        <v>147579</v>
      </c>
      <c r="J3024">
        <v>6</v>
      </c>
      <c r="K3024">
        <v>6</v>
      </c>
      <c r="L3024" t="e">
        <v>#N/A</v>
      </c>
      <c r="M3024" t="e">
        <v>#N/A</v>
      </c>
      <c r="N3024">
        <v>6</v>
      </c>
      <c r="O3024">
        <v>6</v>
      </c>
      <c r="P3024">
        <v>1</v>
      </c>
      <c r="Q3024" s="4">
        <v>11</v>
      </c>
    </row>
    <row r="3025" spans="1:17" x14ac:dyDescent="0.25">
      <c r="A3025">
        <v>371</v>
      </c>
      <c r="B3025" t="s">
        <v>56</v>
      </c>
      <c r="C3025">
        <v>147582</v>
      </c>
      <c r="D3025" t="s">
        <v>5253</v>
      </c>
      <c r="E3025" s="3" t="s">
        <v>4783</v>
      </c>
      <c r="F3025">
        <v>43800</v>
      </c>
      <c r="G3025" t="e">
        <v>#N/A</v>
      </c>
      <c r="H3025" t="s">
        <v>515</v>
      </c>
      <c r="I3025">
        <v>147582</v>
      </c>
      <c r="J3025">
        <v>155</v>
      </c>
      <c r="K3025">
        <v>165</v>
      </c>
      <c r="L3025" t="e">
        <v>#N/A</v>
      </c>
      <c r="M3025" t="e">
        <v>#N/A</v>
      </c>
      <c r="N3025">
        <v>155</v>
      </c>
      <c r="O3025">
        <v>165</v>
      </c>
      <c r="P3025">
        <v>0</v>
      </c>
      <c r="Q3025" s="4">
        <v>10</v>
      </c>
    </row>
    <row r="3026" spans="1:17" x14ac:dyDescent="0.25">
      <c r="A3026">
        <v>382</v>
      </c>
      <c r="B3026" t="s">
        <v>85</v>
      </c>
      <c r="C3026">
        <v>147584</v>
      </c>
      <c r="D3026" t="s">
        <v>4560</v>
      </c>
      <c r="E3026" s="3" t="s">
        <v>4700</v>
      </c>
      <c r="F3026">
        <v>43922</v>
      </c>
      <c r="G3026" t="e">
        <v>#N/A</v>
      </c>
      <c r="H3026" t="s">
        <v>1841</v>
      </c>
      <c r="I3026">
        <v>147584</v>
      </c>
      <c r="J3026" t="e">
        <v>#N/A</v>
      </c>
      <c r="K3026">
        <v>12</v>
      </c>
      <c r="L3026" t="e">
        <v>#N/A</v>
      </c>
      <c r="M3026" t="e">
        <v>#N/A</v>
      </c>
      <c r="N3026">
        <v>0</v>
      </c>
      <c r="O3026">
        <v>12</v>
      </c>
      <c r="P3026">
        <v>1</v>
      </c>
      <c r="Q3026" s="4">
        <v>11</v>
      </c>
    </row>
    <row r="3027" spans="1:17" x14ac:dyDescent="0.25">
      <c r="A3027">
        <v>942</v>
      </c>
      <c r="B3027" t="s">
        <v>51</v>
      </c>
      <c r="C3027">
        <v>147597</v>
      </c>
      <c r="D3027" t="s">
        <v>3788</v>
      </c>
      <c r="E3027" s="3" t="s">
        <v>4700</v>
      </c>
      <c r="F3027">
        <v>43770</v>
      </c>
      <c r="G3027" t="e">
        <v>#N/A</v>
      </c>
      <c r="H3027" t="s">
        <v>1873</v>
      </c>
      <c r="I3027">
        <v>147597</v>
      </c>
      <c r="J3027" t="e">
        <v>#N/A</v>
      </c>
      <c r="K3027">
        <v>8</v>
      </c>
      <c r="L3027" t="e">
        <v>#N/A</v>
      </c>
      <c r="M3027" t="e">
        <v>#N/A</v>
      </c>
      <c r="N3027">
        <v>0</v>
      </c>
      <c r="O3027">
        <v>8</v>
      </c>
      <c r="P3027">
        <v>1</v>
      </c>
      <c r="Q3027" s="4">
        <v>11</v>
      </c>
    </row>
    <row r="3028" spans="1:17" x14ac:dyDescent="0.25">
      <c r="A3028">
        <v>370</v>
      </c>
      <c r="B3028" t="s">
        <v>25</v>
      </c>
      <c r="C3028">
        <v>147618</v>
      </c>
      <c r="D3028" t="s">
        <v>4515</v>
      </c>
      <c r="E3028" s="3" t="s">
        <v>4777</v>
      </c>
      <c r="F3028">
        <v>43800</v>
      </c>
      <c r="G3028" t="e">
        <v>#N/A</v>
      </c>
      <c r="H3028" t="s">
        <v>1809</v>
      </c>
      <c r="I3028">
        <v>147618</v>
      </c>
      <c r="J3028">
        <v>10</v>
      </c>
      <c r="K3028">
        <v>10</v>
      </c>
      <c r="L3028" t="e">
        <v>#N/A</v>
      </c>
      <c r="M3028" t="e">
        <v>#N/A</v>
      </c>
      <c r="N3028">
        <v>10</v>
      </c>
      <c r="O3028">
        <v>10</v>
      </c>
      <c r="P3028">
        <v>1</v>
      </c>
      <c r="Q3028" s="4">
        <v>11</v>
      </c>
    </row>
    <row r="3029" spans="1:17" x14ac:dyDescent="0.25">
      <c r="A3029">
        <v>370</v>
      </c>
      <c r="B3029" t="s">
        <v>25</v>
      </c>
      <c r="C3029">
        <v>147619</v>
      </c>
      <c r="D3029" t="s">
        <v>3974</v>
      </c>
      <c r="E3029" s="3" t="s">
        <v>4777</v>
      </c>
      <c r="F3029">
        <v>43800</v>
      </c>
      <c r="G3029" t="e">
        <v>#N/A</v>
      </c>
      <c r="H3029" t="s">
        <v>473</v>
      </c>
      <c r="I3029">
        <v>147619</v>
      </c>
      <c r="J3029">
        <v>13</v>
      </c>
      <c r="K3029">
        <v>12</v>
      </c>
      <c r="L3029" t="e">
        <v>#N/A</v>
      </c>
      <c r="M3029" t="e">
        <v>#N/A</v>
      </c>
      <c r="N3029">
        <v>13</v>
      </c>
      <c r="O3029">
        <v>12</v>
      </c>
      <c r="P3029">
        <v>1</v>
      </c>
      <c r="Q3029" s="4">
        <v>11</v>
      </c>
    </row>
    <row r="3030" spans="1:17" x14ac:dyDescent="0.25">
      <c r="A3030">
        <v>373</v>
      </c>
      <c r="B3030" t="s">
        <v>128</v>
      </c>
      <c r="C3030">
        <v>147621</v>
      </c>
      <c r="D3030" t="s">
        <v>4611</v>
      </c>
      <c r="E3030" s="3" t="s">
        <v>4777</v>
      </c>
      <c r="F3030">
        <v>43922</v>
      </c>
      <c r="G3030" t="e">
        <v>#N/A</v>
      </c>
      <c r="H3030" t="s">
        <v>1766</v>
      </c>
      <c r="I3030">
        <v>147621</v>
      </c>
      <c r="J3030">
        <v>10</v>
      </c>
      <c r="K3030">
        <v>10</v>
      </c>
      <c r="L3030" t="e">
        <v>#N/A</v>
      </c>
      <c r="M3030" t="e">
        <v>#N/A</v>
      </c>
      <c r="N3030">
        <v>10</v>
      </c>
      <c r="O3030">
        <v>10</v>
      </c>
      <c r="P3030">
        <v>1</v>
      </c>
      <c r="Q3030" s="4">
        <v>11</v>
      </c>
    </row>
    <row r="3031" spans="1:17" x14ac:dyDescent="0.25">
      <c r="A3031">
        <v>830</v>
      </c>
      <c r="B3031" t="s">
        <v>54</v>
      </c>
      <c r="C3031">
        <v>147627</v>
      </c>
      <c r="D3031" t="s">
        <v>5254</v>
      </c>
      <c r="E3031" s="3" t="s">
        <v>4783</v>
      </c>
      <c r="F3031">
        <v>43983</v>
      </c>
      <c r="G3031" t="e">
        <v>#N/A</v>
      </c>
      <c r="H3031" t="s">
        <v>1434</v>
      </c>
      <c r="I3031">
        <v>147627</v>
      </c>
      <c r="J3031">
        <v>209</v>
      </c>
      <c r="K3031">
        <v>240</v>
      </c>
      <c r="L3031" t="e">
        <v>#N/A</v>
      </c>
      <c r="M3031" t="e">
        <v>#N/A</v>
      </c>
      <c r="N3031">
        <v>209</v>
      </c>
      <c r="O3031">
        <v>240</v>
      </c>
      <c r="P3031">
        <v>0</v>
      </c>
      <c r="Q3031" s="4">
        <v>10</v>
      </c>
    </row>
    <row r="3032" spans="1:17" x14ac:dyDescent="0.25">
      <c r="A3032">
        <v>877</v>
      </c>
      <c r="B3032" t="s">
        <v>158</v>
      </c>
      <c r="C3032">
        <v>147636</v>
      </c>
      <c r="D3032" t="s">
        <v>3877</v>
      </c>
      <c r="E3032" s="3" t="s">
        <v>4777</v>
      </c>
      <c r="F3032">
        <v>43800</v>
      </c>
      <c r="G3032" t="e">
        <v>#N/A</v>
      </c>
      <c r="H3032" t="s">
        <v>986</v>
      </c>
      <c r="I3032">
        <v>147636</v>
      </c>
      <c r="J3032">
        <v>20</v>
      </c>
      <c r="K3032">
        <v>24</v>
      </c>
      <c r="L3032" t="e">
        <v>#N/A</v>
      </c>
      <c r="M3032" t="e">
        <v>#N/A</v>
      </c>
      <c r="N3032">
        <v>20</v>
      </c>
      <c r="O3032">
        <v>24</v>
      </c>
      <c r="P3032">
        <v>1</v>
      </c>
      <c r="Q3032" s="4">
        <v>11</v>
      </c>
    </row>
    <row r="3033" spans="1:17" x14ac:dyDescent="0.25">
      <c r="A3033">
        <v>937</v>
      </c>
      <c r="B3033" t="s">
        <v>159</v>
      </c>
      <c r="C3033">
        <v>147642</v>
      </c>
      <c r="D3033" t="s">
        <v>4488</v>
      </c>
      <c r="E3033" s="3" t="s">
        <v>4700</v>
      </c>
      <c r="F3033">
        <v>44197</v>
      </c>
      <c r="G3033" t="e">
        <v>#N/A</v>
      </c>
      <c r="H3033" t="s">
        <v>915</v>
      </c>
      <c r="I3033">
        <v>147642</v>
      </c>
      <c r="J3033">
        <v>8</v>
      </c>
      <c r="K3033">
        <v>16</v>
      </c>
      <c r="L3033" t="e">
        <v>#N/A</v>
      </c>
      <c r="M3033" t="e">
        <v>#N/A</v>
      </c>
      <c r="N3033">
        <v>8</v>
      </c>
      <c r="O3033">
        <v>16</v>
      </c>
      <c r="P3033">
        <v>1.01</v>
      </c>
      <c r="Q3033" s="4">
        <v>11</v>
      </c>
    </row>
    <row r="3034" spans="1:17" x14ac:dyDescent="0.25">
      <c r="A3034">
        <v>873</v>
      </c>
      <c r="B3034" t="s">
        <v>43</v>
      </c>
      <c r="C3034">
        <v>147661</v>
      </c>
      <c r="D3034" t="s">
        <v>5255</v>
      </c>
      <c r="E3034" s="3" t="s">
        <v>4824</v>
      </c>
      <c r="F3034">
        <v>43922</v>
      </c>
      <c r="G3034" t="e">
        <v>#N/A</v>
      </c>
      <c r="H3034" t="s">
        <v>1562</v>
      </c>
      <c r="I3034">
        <v>147661</v>
      </c>
      <c r="J3034">
        <v>154</v>
      </c>
      <c r="K3034">
        <v>155</v>
      </c>
      <c r="L3034" t="e">
        <v>#N/A</v>
      </c>
      <c r="M3034" t="e">
        <v>#N/A</v>
      </c>
      <c r="N3034">
        <v>154</v>
      </c>
      <c r="O3034">
        <v>155</v>
      </c>
      <c r="P3034">
        <v>0</v>
      </c>
      <c r="Q3034" s="4">
        <v>10</v>
      </c>
    </row>
    <row r="3035" spans="1:17" x14ac:dyDescent="0.25">
      <c r="A3035">
        <v>870</v>
      </c>
      <c r="B3035" t="s">
        <v>118</v>
      </c>
      <c r="C3035">
        <v>147675</v>
      </c>
      <c r="D3035" t="s">
        <v>2318</v>
      </c>
      <c r="E3035" s="3" t="s">
        <v>4820</v>
      </c>
      <c r="F3035">
        <v>43831</v>
      </c>
      <c r="G3035" t="e">
        <v>#N/A</v>
      </c>
      <c r="H3035" t="s">
        <v>733</v>
      </c>
      <c r="I3035">
        <v>147675</v>
      </c>
      <c r="J3035">
        <v>64</v>
      </c>
      <c r="K3035">
        <v>74</v>
      </c>
      <c r="L3035" t="e">
        <v>#N/A</v>
      </c>
      <c r="M3035" t="e">
        <v>#N/A</v>
      </c>
      <c r="N3035">
        <v>64</v>
      </c>
      <c r="O3035">
        <v>74</v>
      </c>
      <c r="P3035">
        <v>0</v>
      </c>
      <c r="Q3035" s="4">
        <v>10</v>
      </c>
    </row>
    <row r="3036" spans="1:17" x14ac:dyDescent="0.25">
      <c r="A3036">
        <v>936</v>
      </c>
      <c r="B3036" t="s">
        <v>145</v>
      </c>
      <c r="C3036">
        <v>147678</v>
      </c>
      <c r="D3036" t="s">
        <v>4207</v>
      </c>
      <c r="E3036" s="3" t="s">
        <v>4700</v>
      </c>
      <c r="F3036">
        <v>43862</v>
      </c>
      <c r="G3036" t="e">
        <v>#N/A</v>
      </c>
      <c r="H3036" t="s">
        <v>550</v>
      </c>
      <c r="I3036">
        <v>147678</v>
      </c>
      <c r="J3036">
        <v>12</v>
      </c>
      <c r="K3036">
        <v>8</v>
      </c>
      <c r="L3036" t="e">
        <v>#N/A</v>
      </c>
      <c r="M3036" t="e">
        <v>#N/A</v>
      </c>
      <c r="N3036">
        <v>12</v>
      </c>
      <c r="O3036">
        <v>8</v>
      </c>
      <c r="P3036">
        <v>1.06</v>
      </c>
      <c r="Q3036" s="4">
        <v>11</v>
      </c>
    </row>
    <row r="3037" spans="1:17" x14ac:dyDescent="0.25">
      <c r="A3037">
        <v>919</v>
      </c>
      <c r="B3037" t="s">
        <v>76</v>
      </c>
      <c r="C3037">
        <v>147679</v>
      </c>
      <c r="D3037" t="s">
        <v>5256</v>
      </c>
      <c r="E3037" s="3" t="s">
        <v>4820</v>
      </c>
      <c r="F3037">
        <v>43862</v>
      </c>
      <c r="G3037" t="e">
        <v>#N/A</v>
      </c>
      <c r="H3037" t="s">
        <v>364</v>
      </c>
      <c r="I3037">
        <v>147679</v>
      </c>
      <c r="J3037">
        <v>70</v>
      </c>
      <c r="K3037">
        <v>70</v>
      </c>
      <c r="L3037" t="e">
        <v>#N/A</v>
      </c>
      <c r="M3037" t="e">
        <v>#N/A</v>
      </c>
      <c r="N3037">
        <v>70</v>
      </c>
      <c r="O3037">
        <v>70</v>
      </c>
      <c r="P3037">
        <v>0</v>
      </c>
      <c r="Q3037" s="4">
        <v>10</v>
      </c>
    </row>
    <row r="3038" spans="1:17" x14ac:dyDescent="0.25">
      <c r="A3038">
        <v>302</v>
      </c>
      <c r="B3038" t="s">
        <v>24</v>
      </c>
      <c r="C3038">
        <v>147706</v>
      </c>
      <c r="D3038" t="s">
        <v>3904</v>
      </c>
      <c r="E3038" s="3" t="s">
        <v>4777</v>
      </c>
      <c r="F3038">
        <v>43862</v>
      </c>
      <c r="G3038" t="e">
        <v>#N/A</v>
      </c>
      <c r="H3038" t="s">
        <v>459</v>
      </c>
      <c r="I3038">
        <v>147706</v>
      </c>
      <c r="J3038">
        <v>12</v>
      </c>
      <c r="K3038">
        <v>12</v>
      </c>
      <c r="L3038" t="e">
        <v>#N/A</v>
      </c>
      <c r="M3038" t="e">
        <v>#N/A</v>
      </c>
      <c r="N3038">
        <v>12</v>
      </c>
      <c r="O3038">
        <v>12</v>
      </c>
      <c r="P3038">
        <v>1.1000000000000001</v>
      </c>
      <c r="Q3038" s="4">
        <v>11</v>
      </c>
    </row>
    <row r="3039" spans="1:17" x14ac:dyDescent="0.25">
      <c r="A3039">
        <v>870</v>
      </c>
      <c r="B3039" t="s">
        <v>118</v>
      </c>
      <c r="C3039">
        <v>147719</v>
      </c>
      <c r="D3039" t="s">
        <v>5257</v>
      </c>
      <c r="E3039" s="3" t="s">
        <v>4856</v>
      </c>
      <c r="F3039">
        <v>44044</v>
      </c>
      <c r="G3039" t="e">
        <v>#N/A</v>
      </c>
      <c r="H3039" t="s">
        <v>529</v>
      </c>
      <c r="I3039">
        <v>147719</v>
      </c>
      <c r="J3039">
        <v>100</v>
      </c>
      <c r="K3039">
        <v>70</v>
      </c>
      <c r="L3039" t="e">
        <v>#N/A</v>
      </c>
      <c r="M3039" t="e">
        <v>#N/A</v>
      </c>
      <c r="N3039">
        <v>100</v>
      </c>
      <c r="O3039">
        <v>70</v>
      </c>
      <c r="P3039">
        <v>0</v>
      </c>
      <c r="Q3039" s="4">
        <v>10</v>
      </c>
    </row>
    <row r="3040" spans="1:17" x14ac:dyDescent="0.25">
      <c r="A3040">
        <v>851</v>
      </c>
      <c r="B3040" t="s">
        <v>117</v>
      </c>
      <c r="C3040">
        <v>147720</v>
      </c>
      <c r="D3040" t="s">
        <v>5258</v>
      </c>
      <c r="E3040" s="3" t="s">
        <v>4783</v>
      </c>
      <c r="F3040">
        <v>44197</v>
      </c>
      <c r="G3040" t="e">
        <v>#N/A</v>
      </c>
      <c r="H3040" t="s">
        <v>1527</v>
      </c>
      <c r="I3040">
        <v>147720</v>
      </c>
      <c r="J3040">
        <v>200</v>
      </c>
      <c r="K3040">
        <v>200</v>
      </c>
      <c r="L3040" t="e">
        <v>#N/A</v>
      </c>
      <c r="M3040" t="e">
        <v>#N/A</v>
      </c>
      <c r="N3040">
        <v>200</v>
      </c>
      <c r="O3040">
        <v>200</v>
      </c>
      <c r="P3040">
        <v>0</v>
      </c>
      <c r="Q3040" s="4">
        <v>10</v>
      </c>
    </row>
    <row r="3041" spans="1:17" x14ac:dyDescent="0.25">
      <c r="A3041">
        <v>916</v>
      </c>
      <c r="B3041" t="s">
        <v>65</v>
      </c>
      <c r="C3041">
        <v>147726</v>
      </c>
      <c r="D3041" t="s">
        <v>4330</v>
      </c>
      <c r="E3041" s="3" t="s">
        <v>4700</v>
      </c>
      <c r="F3041">
        <v>44287</v>
      </c>
      <c r="G3041" t="e">
        <v>#N/A</v>
      </c>
      <c r="H3041" t="s">
        <v>1777</v>
      </c>
      <c r="I3041">
        <v>147726</v>
      </c>
      <c r="J3041">
        <v>30</v>
      </c>
      <c r="K3041">
        <v>30</v>
      </c>
      <c r="L3041" t="e">
        <v>#N/A</v>
      </c>
      <c r="M3041" t="e">
        <v>#N/A</v>
      </c>
      <c r="N3041">
        <v>30</v>
      </c>
      <c r="O3041">
        <v>30</v>
      </c>
      <c r="P3041">
        <v>1.01</v>
      </c>
      <c r="Q3041" s="4">
        <v>11</v>
      </c>
    </row>
    <row r="3042" spans="1:17" x14ac:dyDescent="0.25">
      <c r="A3042">
        <v>931</v>
      </c>
      <c r="B3042" t="s">
        <v>114</v>
      </c>
      <c r="C3042">
        <v>147728</v>
      </c>
      <c r="D3042" t="s">
        <v>5259</v>
      </c>
      <c r="E3042" s="3" t="s">
        <v>4820</v>
      </c>
      <c r="F3042">
        <v>43862</v>
      </c>
      <c r="G3042" t="e">
        <v>#N/A</v>
      </c>
      <c r="H3042" t="s">
        <v>1124</v>
      </c>
      <c r="I3042">
        <v>147728</v>
      </c>
      <c r="J3042">
        <v>102</v>
      </c>
      <c r="K3042">
        <v>102</v>
      </c>
      <c r="L3042" t="e">
        <v>#N/A</v>
      </c>
      <c r="M3042" t="e">
        <v>#N/A</v>
      </c>
      <c r="N3042">
        <v>102</v>
      </c>
      <c r="O3042">
        <v>102</v>
      </c>
      <c r="P3042">
        <v>0</v>
      </c>
      <c r="Q3042" s="4">
        <v>10</v>
      </c>
    </row>
    <row r="3043" spans="1:17" x14ac:dyDescent="0.25">
      <c r="A3043">
        <v>811</v>
      </c>
      <c r="B3043" t="s">
        <v>61</v>
      </c>
      <c r="C3043">
        <v>147760</v>
      </c>
      <c r="D3043" t="s">
        <v>4546</v>
      </c>
      <c r="E3043" s="3" t="s">
        <v>4700</v>
      </c>
      <c r="F3043">
        <v>43891</v>
      </c>
      <c r="G3043" t="e">
        <v>#N/A</v>
      </c>
      <c r="H3043" t="s">
        <v>863</v>
      </c>
      <c r="I3043">
        <v>147760</v>
      </c>
      <c r="J3043">
        <v>4</v>
      </c>
      <c r="K3043">
        <v>4</v>
      </c>
      <c r="L3043" t="e">
        <v>#N/A</v>
      </c>
      <c r="M3043" t="e">
        <v>#N/A</v>
      </c>
      <c r="N3043">
        <v>4</v>
      </c>
      <c r="O3043">
        <v>4</v>
      </c>
      <c r="P3043">
        <v>1</v>
      </c>
      <c r="Q3043" s="4">
        <v>11</v>
      </c>
    </row>
    <row r="3044" spans="1:17" x14ac:dyDescent="0.25">
      <c r="A3044">
        <v>887</v>
      </c>
      <c r="B3044" t="s">
        <v>97</v>
      </c>
      <c r="C3044">
        <v>147769</v>
      </c>
      <c r="D3044" t="s">
        <v>4160</v>
      </c>
      <c r="E3044" s="3" t="s">
        <v>4777</v>
      </c>
      <c r="F3044">
        <v>43891</v>
      </c>
      <c r="G3044" t="e">
        <v>#N/A</v>
      </c>
      <c r="H3044" t="s">
        <v>557</v>
      </c>
      <c r="I3044">
        <v>147769</v>
      </c>
      <c r="J3044">
        <v>15</v>
      </c>
      <c r="K3044">
        <v>20</v>
      </c>
      <c r="L3044" t="e">
        <v>#N/A</v>
      </c>
      <c r="M3044" t="e">
        <v>#N/A</v>
      </c>
      <c r="N3044">
        <v>15</v>
      </c>
      <c r="O3044">
        <v>20</v>
      </c>
      <c r="P3044">
        <v>1</v>
      </c>
      <c r="Q3044" s="4">
        <v>11</v>
      </c>
    </row>
    <row r="3045" spans="1:17" x14ac:dyDescent="0.25">
      <c r="A3045">
        <v>931</v>
      </c>
      <c r="B3045" t="s">
        <v>114</v>
      </c>
      <c r="C3045">
        <v>147784</v>
      </c>
      <c r="D3045" t="s">
        <v>5260</v>
      </c>
      <c r="E3045" s="3" t="s">
        <v>4783</v>
      </c>
      <c r="F3045">
        <v>43862</v>
      </c>
      <c r="G3045" t="e">
        <v>#N/A</v>
      </c>
      <c r="H3045" t="s">
        <v>1070</v>
      </c>
      <c r="I3045">
        <v>147784</v>
      </c>
      <c r="J3045">
        <v>90</v>
      </c>
      <c r="K3045">
        <v>86</v>
      </c>
      <c r="L3045" t="e">
        <v>#N/A</v>
      </c>
      <c r="M3045" t="e">
        <v>#N/A</v>
      </c>
      <c r="N3045">
        <v>90</v>
      </c>
      <c r="O3045">
        <v>86</v>
      </c>
      <c r="P3045">
        <v>0</v>
      </c>
      <c r="Q3045" s="4">
        <v>10</v>
      </c>
    </row>
    <row r="3046" spans="1:17" x14ac:dyDescent="0.25">
      <c r="A3046">
        <v>373</v>
      </c>
      <c r="B3046" t="s">
        <v>128</v>
      </c>
      <c r="C3046">
        <v>147788</v>
      </c>
      <c r="D3046" t="s">
        <v>5261</v>
      </c>
      <c r="E3046" s="3" t="s">
        <v>4777</v>
      </c>
      <c r="F3046">
        <v>43862</v>
      </c>
      <c r="G3046" t="e">
        <v>#N/A</v>
      </c>
      <c r="H3046" t="s">
        <v>357</v>
      </c>
      <c r="I3046">
        <v>147788</v>
      </c>
      <c r="J3046">
        <v>12</v>
      </c>
      <c r="K3046">
        <v>10</v>
      </c>
      <c r="L3046" t="e">
        <v>#N/A</v>
      </c>
      <c r="M3046" t="e">
        <v>#N/A</v>
      </c>
      <c r="N3046">
        <v>12</v>
      </c>
      <c r="O3046">
        <v>10</v>
      </c>
      <c r="P3046">
        <v>1</v>
      </c>
      <c r="Q3046" s="4">
        <v>11</v>
      </c>
    </row>
    <row r="3047" spans="1:17" x14ac:dyDescent="0.25">
      <c r="A3047">
        <v>205</v>
      </c>
      <c r="B3047" t="s">
        <v>69</v>
      </c>
      <c r="C3047">
        <v>147793</v>
      </c>
      <c r="D3047" t="s">
        <v>5262</v>
      </c>
      <c r="E3047" s="3" t="s">
        <v>4783</v>
      </c>
      <c r="F3047">
        <v>44348</v>
      </c>
      <c r="G3047" t="e">
        <v>#N/A</v>
      </c>
      <c r="H3047" t="s">
        <v>1908</v>
      </c>
      <c r="I3047">
        <v>147793</v>
      </c>
      <c r="J3047">
        <v>246</v>
      </c>
      <c r="K3047">
        <v>246</v>
      </c>
      <c r="L3047" t="e">
        <v>#N/A</v>
      </c>
      <c r="M3047" t="e">
        <v>#N/A</v>
      </c>
      <c r="N3047">
        <v>246</v>
      </c>
      <c r="O3047">
        <v>246</v>
      </c>
      <c r="P3047">
        <v>0</v>
      </c>
      <c r="Q3047" s="4">
        <v>10</v>
      </c>
    </row>
    <row r="3048" spans="1:17" x14ac:dyDescent="0.25">
      <c r="A3048">
        <v>800</v>
      </c>
      <c r="B3048" t="s">
        <v>26</v>
      </c>
      <c r="C3048">
        <v>147801</v>
      </c>
      <c r="D3048" t="s">
        <v>4271</v>
      </c>
      <c r="E3048" s="3" t="s">
        <v>4777</v>
      </c>
      <c r="F3048">
        <v>43952</v>
      </c>
      <c r="G3048" t="e">
        <v>#N/A</v>
      </c>
      <c r="H3048" t="s">
        <v>1393</v>
      </c>
      <c r="I3048">
        <v>147801</v>
      </c>
      <c r="J3048">
        <v>20</v>
      </c>
      <c r="K3048">
        <v>30</v>
      </c>
      <c r="L3048" t="e">
        <v>#N/A</v>
      </c>
      <c r="M3048" t="e">
        <v>#N/A</v>
      </c>
      <c r="N3048">
        <v>20</v>
      </c>
      <c r="O3048">
        <v>30</v>
      </c>
      <c r="P3048">
        <v>1.02</v>
      </c>
      <c r="Q3048" s="4">
        <v>11</v>
      </c>
    </row>
    <row r="3049" spans="1:17" x14ac:dyDescent="0.25">
      <c r="A3049">
        <v>823</v>
      </c>
      <c r="B3049" t="s">
        <v>45</v>
      </c>
      <c r="C3049">
        <v>147803</v>
      </c>
      <c r="D3049" t="s">
        <v>3492</v>
      </c>
      <c r="E3049" s="3" t="s">
        <v>4777</v>
      </c>
      <c r="F3049">
        <v>43983</v>
      </c>
      <c r="G3049" t="e">
        <v>#N/A</v>
      </c>
      <c r="H3049" t="s">
        <v>1231</v>
      </c>
      <c r="I3049">
        <v>147803</v>
      </c>
      <c r="J3049">
        <v>10</v>
      </c>
      <c r="K3049">
        <v>6</v>
      </c>
      <c r="L3049" t="e">
        <v>#N/A</v>
      </c>
      <c r="M3049" t="e">
        <v>#N/A</v>
      </c>
      <c r="N3049">
        <v>10</v>
      </c>
      <c r="O3049">
        <v>6</v>
      </c>
      <c r="P3049">
        <v>1.02</v>
      </c>
      <c r="Q3049" s="4">
        <v>11</v>
      </c>
    </row>
    <row r="3050" spans="1:17" x14ac:dyDescent="0.25">
      <c r="A3050">
        <v>823</v>
      </c>
      <c r="B3050" t="s">
        <v>45</v>
      </c>
      <c r="C3050">
        <v>147804</v>
      </c>
      <c r="D3050" t="s">
        <v>3491</v>
      </c>
      <c r="E3050" s="3" t="s">
        <v>4777</v>
      </c>
      <c r="F3050">
        <v>43983</v>
      </c>
      <c r="G3050" t="e">
        <v>#N/A</v>
      </c>
      <c r="H3050" t="s">
        <v>1152</v>
      </c>
      <c r="I3050">
        <v>147804</v>
      </c>
      <c r="J3050">
        <v>8</v>
      </c>
      <c r="K3050">
        <v>8</v>
      </c>
      <c r="L3050" t="e">
        <v>#N/A</v>
      </c>
      <c r="M3050" t="e">
        <v>#N/A</v>
      </c>
      <c r="N3050">
        <v>8</v>
      </c>
      <c r="O3050">
        <v>8</v>
      </c>
      <c r="P3050">
        <v>1.02</v>
      </c>
      <c r="Q3050" s="4">
        <v>11</v>
      </c>
    </row>
    <row r="3051" spans="1:17" x14ac:dyDescent="0.25">
      <c r="A3051">
        <v>830</v>
      </c>
      <c r="B3051" t="s">
        <v>54</v>
      </c>
      <c r="C3051">
        <v>147811</v>
      </c>
      <c r="D3051" t="s">
        <v>3398</v>
      </c>
      <c r="E3051" s="3" t="s">
        <v>4777</v>
      </c>
      <c r="F3051">
        <v>43922</v>
      </c>
      <c r="G3051" t="e">
        <v>#N/A</v>
      </c>
      <c r="H3051" t="s">
        <v>615</v>
      </c>
      <c r="I3051">
        <v>147811</v>
      </c>
      <c r="J3051">
        <v>16</v>
      </c>
      <c r="K3051">
        <v>16</v>
      </c>
      <c r="L3051" t="e">
        <v>#N/A</v>
      </c>
      <c r="M3051" t="e">
        <v>#N/A</v>
      </c>
      <c r="N3051">
        <v>16</v>
      </c>
      <c r="O3051">
        <v>16</v>
      </c>
      <c r="P3051">
        <v>1</v>
      </c>
      <c r="Q3051" s="4">
        <v>11</v>
      </c>
    </row>
    <row r="3052" spans="1:17" x14ac:dyDescent="0.25">
      <c r="A3052">
        <v>815</v>
      </c>
      <c r="B3052" t="s">
        <v>109</v>
      </c>
      <c r="C3052">
        <v>147819</v>
      </c>
      <c r="D3052" t="s">
        <v>4250</v>
      </c>
      <c r="E3052" s="3" t="s">
        <v>4783</v>
      </c>
      <c r="F3052">
        <v>43922</v>
      </c>
      <c r="G3052" t="e">
        <v>#N/A</v>
      </c>
      <c r="H3052" t="s">
        <v>1516</v>
      </c>
      <c r="I3052">
        <v>147819</v>
      </c>
      <c r="J3052">
        <v>147</v>
      </c>
      <c r="K3052">
        <v>157</v>
      </c>
      <c r="L3052" t="e">
        <v>#N/A</v>
      </c>
      <c r="M3052" t="e">
        <v>#N/A</v>
      </c>
      <c r="N3052">
        <v>147</v>
      </c>
      <c r="O3052">
        <v>157</v>
      </c>
      <c r="P3052">
        <v>0</v>
      </c>
      <c r="Q3052" s="4">
        <v>10</v>
      </c>
    </row>
    <row r="3053" spans="1:17" x14ac:dyDescent="0.25">
      <c r="A3053">
        <v>931</v>
      </c>
      <c r="B3053" t="s">
        <v>114</v>
      </c>
      <c r="C3053">
        <v>147821</v>
      </c>
      <c r="D3053" t="s">
        <v>5263</v>
      </c>
      <c r="E3053" s="3" t="s">
        <v>4783</v>
      </c>
      <c r="F3053">
        <v>44136</v>
      </c>
      <c r="G3053" t="e">
        <v>#N/A</v>
      </c>
      <c r="H3053" t="s">
        <v>945</v>
      </c>
      <c r="I3053">
        <v>147821</v>
      </c>
      <c r="J3053">
        <v>110</v>
      </c>
      <c r="K3053">
        <v>110</v>
      </c>
      <c r="L3053" t="e">
        <v>#N/A</v>
      </c>
      <c r="M3053" t="e">
        <v>#N/A</v>
      </c>
      <c r="N3053">
        <v>110</v>
      </c>
      <c r="O3053">
        <v>110</v>
      </c>
      <c r="P3053">
        <v>0</v>
      </c>
      <c r="Q3053" s="4">
        <v>10</v>
      </c>
    </row>
    <row r="3054" spans="1:17" x14ac:dyDescent="0.25">
      <c r="A3054">
        <v>371</v>
      </c>
      <c r="B3054" t="s">
        <v>56</v>
      </c>
      <c r="C3054">
        <v>147829</v>
      </c>
      <c r="D3054" t="s">
        <v>5264</v>
      </c>
      <c r="E3054" s="3" t="s">
        <v>4783</v>
      </c>
      <c r="F3054">
        <v>43922</v>
      </c>
      <c r="G3054" t="e">
        <v>#N/A</v>
      </c>
      <c r="H3054" t="s">
        <v>1064</v>
      </c>
      <c r="I3054">
        <v>147829</v>
      </c>
      <c r="J3054">
        <v>148</v>
      </c>
      <c r="K3054">
        <v>162</v>
      </c>
      <c r="L3054" t="e">
        <v>#N/A</v>
      </c>
      <c r="M3054" t="e">
        <v>#N/A</v>
      </c>
      <c r="N3054">
        <v>148</v>
      </c>
      <c r="O3054">
        <v>162</v>
      </c>
      <c r="P3054">
        <v>0</v>
      </c>
      <c r="Q3054" s="4">
        <v>10</v>
      </c>
    </row>
    <row r="3055" spans="1:17" x14ac:dyDescent="0.25">
      <c r="A3055">
        <v>886</v>
      </c>
      <c r="B3055" t="s">
        <v>82</v>
      </c>
      <c r="C3055">
        <v>147833</v>
      </c>
      <c r="D3055" t="s">
        <v>5265</v>
      </c>
      <c r="E3055" s="3" t="s">
        <v>4824</v>
      </c>
      <c r="F3055">
        <v>44075</v>
      </c>
      <c r="G3055" t="e">
        <v>#N/A</v>
      </c>
      <c r="H3055" t="s">
        <v>282</v>
      </c>
      <c r="I3055">
        <v>147833</v>
      </c>
      <c r="J3055">
        <v>174</v>
      </c>
      <c r="K3055">
        <v>189</v>
      </c>
      <c r="L3055" t="e">
        <v>#N/A</v>
      </c>
      <c r="M3055" t="e">
        <v>#N/A</v>
      </c>
      <c r="N3055">
        <v>174</v>
      </c>
      <c r="O3055">
        <v>189</v>
      </c>
      <c r="P3055">
        <v>0</v>
      </c>
      <c r="Q3055" s="4">
        <v>10</v>
      </c>
    </row>
    <row r="3056" spans="1:17" x14ac:dyDescent="0.25">
      <c r="A3056">
        <v>878</v>
      </c>
      <c r="B3056" t="s">
        <v>55</v>
      </c>
      <c r="C3056">
        <v>147840</v>
      </c>
      <c r="D3056" t="s">
        <v>5266</v>
      </c>
      <c r="E3056" s="3" t="s">
        <v>4824</v>
      </c>
      <c r="F3056">
        <v>44075</v>
      </c>
      <c r="G3056" t="e">
        <v>#N/A</v>
      </c>
      <c r="H3056" t="s">
        <v>688</v>
      </c>
      <c r="I3056">
        <v>147840</v>
      </c>
      <c r="J3056">
        <v>129</v>
      </c>
      <c r="K3056">
        <v>129</v>
      </c>
      <c r="L3056" t="e">
        <v>#N/A</v>
      </c>
      <c r="M3056" t="e">
        <v>#N/A</v>
      </c>
      <c r="N3056">
        <v>129</v>
      </c>
      <c r="O3056">
        <v>129</v>
      </c>
      <c r="P3056">
        <v>0</v>
      </c>
      <c r="Q3056" s="4">
        <v>10</v>
      </c>
    </row>
    <row r="3057" spans="1:17" x14ac:dyDescent="0.25">
      <c r="A3057">
        <v>394</v>
      </c>
      <c r="B3057" t="s">
        <v>144</v>
      </c>
      <c r="C3057">
        <v>147841</v>
      </c>
      <c r="D3057" t="s">
        <v>5267</v>
      </c>
      <c r="E3057" s="3" t="s">
        <v>4824</v>
      </c>
      <c r="F3057">
        <v>44075</v>
      </c>
      <c r="G3057" t="e">
        <v>#N/A</v>
      </c>
      <c r="H3057" t="s">
        <v>751</v>
      </c>
      <c r="I3057">
        <v>147841</v>
      </c>
      <c r="J3057">
        <v>176</v>
      </c>
      <c r="K3057">
        <v>190</v>
      </c>
      <c r="L3057" t="e">
        <v>#N/A</v>
      </c>
      <c r="M3057" t="e">
        <v>#N/A</v>
      </c>
      <c r="N3057">
        <v>176</v>
      </c>
      <c r="O3057">
        <v>190</v>
      </c>
      <c r="P3057">
        <v>0</v>
      </c>
      <c r="Q3057" s="4">
        <v>10</v>
      </c>
    </row>
    <row r="3058" spans="1:17" x14ac:dyDescent="0.25">
      <c r="A3058">
        <v>935</v>
      </c>
      <c r="B3058" t="s">
        <v>143</v>
      </c>
      <c r="C3058">
        <v>147849</v>
      </c>
      <c r="D3058" t="s">
        <v>5268</v>
      </c>
      <c r="E3058" s="3" t="s">
        <v>4824</v>
      </c>
      <c r="F3058">
        <v>44075</v>
      </c>
      <c r="G3058" t="e">
        <v>#N/A</v>
      </c>
      <c r="H3058" t="s">
        <v>1326</v>
      </c>
      <c r="I3058">
        <v>147849</v>
      </c>
      <c r="J3058">
        <v>60</v>
      </c>
      <c r="K3058">
        <v>60</v>
      </c>
      <c r="L3058" t="e">
        <v>#N/A</v>
      </c>
      <c r="M3058" t="e">
        <v>#N/A</v>
      </c>
      <c r="N3058">
        <v>60</v>
      </c>
      <c r="O3058">
        <v>60</v>
      </c>
      <c r="P3058">
        <v>0</v>
      </c>
      <c r="Q3058" s="4">
        <v>10</v>
      </c>
    </row>
    <row r="3059" spans="1:17" x14ac:dyDescent="0.25">
      <c r="A3059">
        <v>895</v>
      </c>
      <c r="B3059" t="s">
        <v>46</v>
      </c>
      <c r="C3059">
        <v>147854</v>
      </c>
      <c r="D3059" t="s">
        <v>5269</v>
      </c>
      <c r="E3059" s="3" t="s">
        <v>4824</v>
      </c>
      <c r="F3059">
        <v>44075</v>
      </c>
      <c r="G3059" t="e">
        <v>#N/A</v>
      </c>
      <c r="H3059" t="s">
        <v>1469</v>
      </c>
      <c r="I3059">
        <v>147854</v>
      </c>
      <c r="J3059">
        <v>68</v>
      </c>
      <c r="K3059">
        <v>68</v>
      </c>
      <c r="L3059" t="e">
        <v>#N/A</v>
      </c>
      <c r="M3059" t="e">
        <v>#N/A</v>
      </c>
      <c r="N3059">
        <v>68</v>
      </c>
      <c r="O3059">
        <v>68</v>
      </c>
      <c r="P3059">
        <v>0</v>
      </c>
      <c r="Q3059" s="4">
        <v>10</v>
      </c>
    </row>
    <row r="3060" spans="1:17" x14ac:dyDescent="0.25">
      <c r="A3060">
        <v>845</v>
      </c>
      <c r="B3060" t="s">
        <v>5</v>
      </c>
      <c r="C3060">
        <v>147855</v>
      </c>
      <c r="D3060" t="s">
        <v>5270</v>
      </c>
      <c r="E3060" s="3" t="s">
        <v>4822</v>
      </c>
      <c r="F3060">
        <v>44075</v>
      </c>
      <c r="G3060" t="e">
        <v>#N/A</v>
      </c>
      <c r="H3060" t="s">
        <v>1631</v>
      </c>
      <c r="I3060">
        <v>147855</v>
      </c>
      <c r="J3060">
        <v>94</v>
      </c>
      <c r="K3060">
        <v>94</v>
      </c>
      <c r="L3060" t="e">
        <v>#N/A</v>
      </c>
      <c r="M3060" t="e">
        <v>#N/A</v>
      </c>
      <c r="N3060">
        <v>94</v>
      </c>
      <c r="O3060">
        <v>94</v>
      </c>
      <c r="P3060">
        <v>0</v>
      </c>
      <c r="Q3060" s="4">
        <v>10</v>
      </c>
    </row>
    <row r="3061" spans="1:17" x14ac:dyDescent="0.25">
      <c r="A3061">
        <v>855</v>
      </c>
      <c r="B3061" t="s">
        <v>91</v>
      </c>
      <c r="C3061">
        <v>147858</v>
      </c>
      <c r="D3061" t="s">
        <v>5271</v>
      </c>
      <c r="E3061" s="3" t="s">
        <v>4824</v>
      </c>
      <c r="F3061">
        <v>44075</v>
      </c>
      <c r="G3061" t="e">
        <v>#N/A</v>
      </c>
      <c r="H3061" t="s">
        <v>1519</v>
      </c>
      <c r="I3061">
        <v>147858</v>
      </c>
      <c r="J3061">
        <v>89</v>
      </c>
      <c r="K3061">
        <v>93</v>
      </c>
      <c r="L3061" t="e">
        <v>#N/A</v>
      </c>
      <c r="M3061" t="e">
        <v>#N/A</v>
      </c>
      <c r="N3061">
        <v>89</v>
      </c>
      <c r="O3061">
        <v>93</v>
      </c>
      <c r="P3061">
        <v>0</v>
      </c>
      <c r="Q3061" s="4">
        <v>10</v>
      </c>
    </row>
    <row r="3062" spans="1:17" x14ac:dyDescent="0.25">
      <c r="A3062">
        <v>371</v>
      </c>
      <c r="B3062" t="s">
        <v>56</v>
      </c>
      <c r="C3062">
        <v>147864</v>
      </c>
      <c r="D3062" t="s">
        <v>5272</v>
      </c>
      <c r="E3062" s="3" t="s">
        <v>4824</v>
      </c>
      <c r="F3062">
        <v>44075</v>
      </c>
      <c r="G3062" t="e">
        <v>#N/A</v>
      </c>
      <c r="H3062" t="s">
        <v>1828</v>
      </c>
      <c r="I3062">
        <v>147864</v>
      </c>
      <c r="J3062">
        <v>105</v>
      </c>
      <c r="K3062">
        <v>124</v>
      </c>
      <c r="L3062" t="e">
        <v>#N/A</v>
      </c>
      <c r="M3062" t="e">
        <v>#N/A</v>
      </c>
      <c r="N3062">
        <v>105</v>
      </c>
      <c r="O3062">
        <v>124</v>
      </c>
      <c r="P3062">
        <v>0</v>
      </c>
      <c r="Q3062" s="4">
        <v>10</v>
      </c>
    </row>
    <row r="3063" spans="1:17" x14ac:dyDescent="0.25">
      <c r="A3063">
        <v>886</v>
      </c>
      <c r="B3063" t="s">
        <v>82</v>
      </c>
      <c r="C3063">
        <v>147867</v>
      </c>
      <c r="D3063" t="s">
        <v>4115</v>
      </c>
      <c r="E3063" s="3" t="s">
        <v>4779</v>
      </c>
      <c r="F3063">
        <v>44075</v>
      </c>
      <c r="G3063" t="e">
        <v>#N/A</v>
      </c>
      <c r="H3063" t="s">
        <v>599</v>
      </c>
      <c r="I3063">
        <v>147867</v>
      </c>
      <c r="J3063">
        <v>8</v>
      </c>
      <c r="K3063">
        <v>15</v>
      </c>
      <c r="L3063" t="e">
        <v>#N/A</v>
      </c>
      <c r="M3063" t="e">
        <v>#N/A</v>
      </c>
      <c r="N3063">
        <v>8</v>
      </c>
      <c r="O3063">
        <v>15</v>
      </c>
      <c r="P3063">
        <v>1.04</v>
      </c>
      <c r="Q3063" s="4">
        <v>11</v>
      </c>
    </row>
    <row r="3064" spans="1:17" x14ac:dyDescent="0.25">
      <c r="A3064">
        <v>886</v>
      </c>
      <c r="B3064" t="s">
        <v>82</v>
      </c>
      <c r="C3064">
        <v>147870</v>
      </c>
      <c r="D3064" t="s">
        <v>5273</v>
      </c>
      <c r="E3064" s="3" t="s">
        <v>4824</v>
      </c>
      <c r="F3064">
        <v>44075</v>
      </c>
      <c r="G3064" t="e">
        <v>#N/A</v>
      </c>
      <c r="H3064" t="s">
        <v>5487</v>
      </c>
      <c r="I3064">
        <v>147870</v>
      </c>
      <c r="J3064">
        <v>324</v>
      </c>
      <c r="K3064">
        <v>348</v>
      </c>
      <c r="L3064" t="e">
        <v>#N/A</v>
      </c>
      <c r="M3064" t="e">
        <v>#N/A</v>
      </c>
      <c r="N3064">
        <v>324</v>
      </c>
      <c r="O3064">
        <v>348</v>
      </c>
      <c r="P3064">
        <v>0</v>
      </c>
      <c r="Q3064" s="4">
        <v>10</v>
      </c>
    </row>
    <row r="3065" spans="1:17" x14ac:dyDescent="0.25">
      <c r="A3065">
        <v>372</v>
      </c>
      <c r="B3065" t="s">
        <v>123</v>
      </c>
      <c r="C3065">
        <v>147871</v>
      </c>
      <c r="D3065" t="s">
        <v>5274</v>
      </c>
      <c r="E3065" s="3" t="s">
        <v>4779</v>
      </c>
      <c r="F3065">
        <v>44075</v>
      </c>
      <c r="G3065" t="e">
        <v>#N/A</v>
      </c>
      <c r="H3065" t="s">
        <v>1730</v>
      </c>
      <c r="I3065">
        <v>147871</v>
      </c>
      <c r="J3065">
        <v>10</v>
      </c>
      <c r="K3065">
        <v>10</v>
      </c>
      <c r="L3065" t="e">
        <v>#N/A</v>
      </c>
      <c r="M3065" t="e">
        <v>#N/A</v>
      </c>
      <c r="N3065">
        <v>10</v>
      </c>
      <c r="O3065">
        <v>10</v>
      </c>
      <c r="P3065">
        <v>1</v>
      </c>
      <c r="Q3065" s="4">
        <v>11</v>
      </c>
    </row>
    <row r="3066" spans="1:17" x14ac:dyDescent="0.25">
      <c r="A3066">
        <v>931</v>
      </c>
      <c r="B3066" t="s">
        <v>114</v>
      </c>
      <c r="C3066">
        <v>147872</v>
      </c>
      <c r="D3066" t="s">
        <v>4180</v>
      </c>
      <c r="E3066" s="3" t="s">
        <v>4779</v>
      </c>
      <c r="F3066">
        <v>44075</v>
      </c>
      <c r="G3066" t="e">
        <v>#N/A</v>
      </c>
      <c r="H3066" t="s">
        <v>1960</v>
      </c>
      <c r="I3066">
        <v>147872</v>
      </c>
      <c r="J3066" t="e">
        <v>#N/A</v>
      </c>
      <c r="K3066">
        <v>8</v>
      </c>
      <c r="L3066" t="e">
        <v>#N/A</v>
      </c>
      <c r="M3066" t="e">
        <v>#N/A</v>
      </c>
      <c r="N3066">
        <v>0</v>
      </c>
      <c r="O3066">
        <v>8</v>
      </c>
      <c r="P3066">
        <v>1.02</v>
      </c>
      <c r="Q3066" s="4">
        <v>11</v>
      </c>
    </row>
    <row r="3067" spans="1:17" x14ac:dyDescent="0.25">
      <c r="A3067">
        <v>306</v>
      </c>
      <c r="B3067" t="s">
        <v>50</v>
      </c>
      <c r="C3067">
        <v>147874</v>
      </c>
      <c r="D3067" t="s">
        <v>5275</v>
      </c>
      <c r="E3067" s="3" t="s">
        <v>4824</v>
      </c>
      <c r="F3067">
        <v>44075</v>
      </c>
      <c r="G3067" t="e">
        <v>#N/A</v>
      </c>
      <c r="H3067" t="s">
        <v>245</v>
      </c>
      <c r="I3067">
        <v>147874</v>
      </c>
      <c r="J3067">
        <v>138</v>
      </c>
      <c r="K3067">
        <v>138</v>
      </c>
      <c r="L3067" t="e">
        <v>#N/A</v>
      </c>
      <c r="M3067" t="e">
        <v>#N/A</v>
      </c>
      <c r="N3067">
        <v>138</v>
      </c>
      <c r="O3067">
        <v>138</v>
      </c>
      <c r="P3067">
        <v>0</v>
      </c>
      <c r="Q3067" s="4">
        <v>10</v>
      </c>
    </row>
    <row r="3068" spans="1:17" x14ac:dyDescent="0.25">
      <c r="A3068">
        <v>382</v>
      </c>
      <c r="B3068" t="s">
        <v>85</v>
      </c>
      <c r="C3068">
        <v>147884</v>
      </c>
      <c r="D3068" t="s">
        <v>4567</v>
      </c>
      <c r="E3068" s="3" t="s">
        <v>4700</v>
      </c>
      <c r="F3068">
        <v>43922</v>
      </c>
      <c r="G3068" t="e">
        <v>#N/A</v>
      </c>
      <c r="H3068" t="s">
        <v>5511</v>
      </c>
      <c r="I3068">
        <v>147884</v>
      </c>
      <c r="J3068" t="e">
        <v>#N/A</v>
      </c>
      <c r="K3068">
        <v>8</v>
      </c>
      <c r="L3068" t="e">
        <v>#N/A</v>
      </c>
      <c r="M3068" t="e">
        <v>#N/A</v>
      </c>
      <c r="N3068">
        <v>0</v>
      </c>
      <c r="O3068">
        <v>8</v>
      </c>
      <c r="P3068">
        <v>1</v>
      </c>
      <c r="Q3068" s="4">
        <v>11</v>
      </c>
    </row>
    <row r="3069" spans="1:17" x14ac:dyDescent="0.25">
      <c r="A3069">
        <v>352</v>
      </c>
      <c r="B3069" t="s">
        <v>96</v>
      </c>
      <c r="C3069">
        <v>147885</v>
      </c>
      <c r="D3069" t="s">
        <v>5276</v>
      </c>
      <c r="E3069" s="3" t="s">
        <v>4824</v>
      </c>
      <c r="F3069">
        <v>44075</v>
      </c>
      <c r="G3069" t="e">
        <v>#N/A</v>
      </c>
      <c r="H3069" t="s">
        <v>1217</v>
      </c>
      <c r="I3069">
        <v>147885</v>
      </c>
      <c r="J3069">
        <v>150</v>
      </c>
      <c r="K3069">
        <v>153</v>
      </c>
      <c r="L3069" t="e">
        <v>#N/A</v>
      </c>
      <c r="M3069" t="e">
        <v>#N/A</v>
      </c>
      <c r="N3069">
        <v>150</v>
      </c>
      <c r="O3069">
        <v>153</v>
      </c>
      <c r="P3069">
        <v>0</v>
      </c>
      <c r="Q3069" s="4">
        <v>10</v>
      </c>
    </row>
    <row r="3070" spans="1:17" x14ac:dyDescent="0.25">
      <c r="A3070">
        <v>382</v>
      </c>
      <c r="B3070" t="s">
        <v>85</v>
      </c>
      <c r="C3070">
        <v>147888</v>
      </c>
      <c r="D3070" t="s">
        <v>4566</v>
      </c>
      <c r="E3070" s="3" t="s">
        <v>4700</v>
      </c>
      <c r="F3070">
        <v>44256</v>
      </c>
      <c r="G3070" t="e">
        <v>#N/A</v>
      </c>
      <c r="H3070" t="s">
        <v>1050</v>
      </c>
      <c r="I3070">
        <v>147888</v>
      </c>
      <c r="J3070">
        <v>26</v>
      </c>
      <c r="K3070">
        <v>26</v>
      </c>
      <c r="L3070" t="e">
        <v>#N/A</v>
      </c>
      <c r="M3070" t="e">
        <v>#N/A</v>
      </c>
      <c r="N3070">
        <v>26</v>
      </c>
      <c r="O3070">
        <v>26</v>
      </c>
      <c r="P3070">
        <v>1</v>
      </c>
      <c r="Q3070" s="4">
        <v>11</v>
      </c>
    </row>
    <row r="3071" spans="1:17" x14ac:dyDescent="0.25">
      <c r="A3071">
        <v>801</v>
      </c>
      <c r="B3071" t="s">
        <v>4282</v>
      </c>
      <c r="C3071">
        <v>147889</v>
      </c>
      <c r="D3071" t="s">
        <v>5277</v>
      </c>
      <c r="E3071" s="3" t="s">
        <v>4824</v>
      </c>
      <c r="F3071">
        <v>44075</v>
      </c>
      <c r="G3071" t="e">
        <v>#N/A</v>
      </c>
      <c r="H3071" t="s">
        <v>1337</v>
      </c>
      <c r="I3071">
        <v>147889</v>
      </c>
      <c r="J3071">
        <v>136</v>
      </c>
      <c r="K3071">
        <v>136</v>
      </c>
      <c r="L3071" t="e">
        <v>#N/A</v>
      </c>
      <c r="M3071" t="e">
        <v>#N/A</v>
      </c>
      <c r="N3071">
        <v>136</v>
      </c>
      <c r="O3071">
        <v>136</v>
      </c>
      <c r="P3071">
        <v>0</v>
      </c>
      <c r="Q3071" s="4">
        <v>10</v>
      </c>
    </row>
    <row r="3072" spans="1:17" x14ac:dyDescent="0.25">
      <c r="A3072">
        <v>874</v>
      </c>
      <c r="B3072" t="s">
        <v>115</v>
      </c>
      <c r="C3072">
        <v>147892</v>
      </c>
      <c r="D3072" t="s">
        <v>5278</v>
      </c>
      <c r="E3072" s="3" t="s">
        <v>4929</v>
      </c>
      <c r="F3072">
        <v>43952</v>
      </c>
      <c r="G3072" t="e">
        <v>#N/A</v>
      </c>
      <c r="H3072" t="s">
        <v>1249</v>
      </c>
      <c r="I3072">
        <v>147892</v>
      </c>
      <c r="J3072">
        <v>160</v>
      </c>
      <c r="K3072">
        <v>160</v>
      </c>
      <c r="L3072" t="e">
        <v>#N/A</v>
      </c>
      <c r="M3072" t="e">
        <v>#N/A</v>
      </c>
      <c r="N3072">
        <v>160</v>
      </c>
      <c r="O3072">
        <v>160</v>
      </c>
      <c r="P3072">
        <v>0</v>
      </c>
      <c r="Q3072" s="4">
        <v>10</v>
      </c>
    </row>
    <row r="3073" spans="1:17" x14ac:dyDescent="0.25">
      <c r="A3073">
        <v>886</v>
      </c>
      <c r="B3073" t="s">
        <v>82</v>
      </c>
      <c r="C3073">
        <v>147897</v>
      </c>
      <c r="D3073" t="s">
        <v>4144</v>
      </c>
      <c r="E3073" s="3" t="s">
        <v>4700</v>
      </c>
      <c r="F3073">
        <v>44805</v>
      </c>
      <c r="G3073" t="e">
        <v>#N/A</v>
      </c>
      <c r="H3073" t="s">
        <v>1535</v>
      </c>
      <c r="I3073">
        <v>147897</v>
      </c>
      <c r="J3073">
        <v>8</v>
      </c>
      <c r="K3073">
        <v>8</v>
      </c>
      <c r="L3073" t="e">
        <v>#N/A</v>
      </c>
      <c r="M3073" t="e">
        <v>#N/A</v>
      </c>
      <c r="N3073">
        <v>8</v>
      </c>
      <c r="O3073">
        <v>8</v>
      </c>
      <c r="P3073">
        <v>1</v>
      </c>
      <c r="Q3073" s="4">
        <v>11</v>
      </c>
    </row>
    <row r="3074" spans="1:17" x14ac:dyDescent="0.25">
      <c r="A3074">
        <v>931</v>
      </c>
      <c r="B3074" t="s">
        <v>114</v>
      </c>
      <c r="C3074">
        <v>147909</v>
      </c>
      <c r="D3074" t="s">
        <v>4172</v>
      </c>
      <c r="E3074" s="3" t="s">
        <v>4779</v>
      </c>
      <c r="F3074">
        <v>44075</v>
      </c>
      <c r="G3074" t="e">
        <v>#N/A</v>
      </c>
      <c r="H3074" t="s">
        <v>452</v>
      </c>
      <c r="I3074">
        <v>147909</v>
      </c>
      <c r="J3074">
        <v>6</v>
      </c>
      <c r="K3074">
        <v>8</v>
      </c>
      <c r="L3074" t="e">
        <v>#N/A</v>
      </c>
      <c r="M3074" t="e">
        <v>#N/A</v>
      </c>
      <c r="N3074">
        <v>6</v>
      </c>
      <c r="O3074">
        <v>8</v>
      </c>
      <c r="P3074">
        <v>1.02</v>
      </c>
      <c r="Q3074" s="4">
        <v>11</v>
      </c>
    </row>
    <row r="3075" spans="1:17" x14ac:dyDescent="0.25">
      <c r="A3075">
        <v>357</v>
      </c>
      <c r="B3075" t="s">
        <v>148</v>
      </c>
      <c r="C3075">
        <v>147916</v>
      </c>
      <c r="D3075" t="s">
        <v>3513</v>
      </c>
      <c r="E3075" s="3" t="s">
        <v>4777</v>
      </c>
      <c r="F3075">
        <v>43922</v>
      </c>
      <c r="G3075" t="e">
        <v>#N/A</v>
      </c>
      <c r="H3075" t="s">
        <v>1382</v>
      </c>
      <c r="I3075">
        <v>147916</v>
      </c>
      <c r="J3075">
        <v>10</v>
      </c>
      <c r="K3075">
        <v>15</v>
      </c>
      <c r="L3075" t="e">
        <v>#N/A</v>
      </c>
      <c r="M3075" t="e">
        <v>#N/A</v>
      </c>
      <c r="N3075">
        <v>10</v>
      </c>
      <c r="O3075">
        <v>15</v>
      </c>
      <c r="P3075">
        <v>1.01</v>
      </c>
      <c r="Q3075" s="4">
        <v>11</v>
      </c>
    </row>
    <row r="3076" spans="1:17" x14ac:dyDescent="0.25">
      <c r="A3076">
        <v>936</v>
      </c>
      <c r="B3076" t="s">
        <v>145</v>
      </c>
      <c r="C3076">
        <v>147935</v>
      </c>
      <c r="D3076" t="s">
        <v>4204</v>
      </c>
      <c r="E3076" s="3" t="s">
        <v>4777</v>
      </c>
      <c r="F3076">
        <v>44075</v>
      </c>
      <c r="G3076" t="e">
        <v>#N/A</v>
      </c>
      <c r="H3076" t="s">
        <v>386</v>
      </c>
      <c r="I3076">
        <v>147935</v>
      </c>
      <c r="J3076">
        <v>30</v>
      </c>
      <c r="K3076">
        <v>30</v>
      </c>
      <c r="L3076" t="e">
        <v>#N/A</v>
      </c>
      <c r="M3076" t="e">
        <v>#N/A</v>
      </c>
      <c r="N3076">
        <v>30</v>
      </c>
      <c r="O3076">
        <v>30</v>
      </c>
      <c r="P3076">
        <v>1.06</v>
      </c>
      <c r="Q3076" s="4">
        <v>11</v>
      </c>
    </row>
    <row r="3077" spans="1:17" x14ac:dyDescent="0.25">
      <c r="A3077">
        <v>926</v>
      </c>
      <c r="B3077" t="s">
        <v>103</v>
      </c>
      <c r="C3077">
        <v>147940</v>
      </c>
      <c r="D3077" t="s">
        <v>3536</v>
      </c>
      <c r="E3077" s="3" t="s">
        <v>4777</v>
      </c>
      <c r="F3077">
        <v>44013</v>
      </c>
      <c r="G3077" t="e">
        <v>#N/A</v>
      </c>
      <c r="H3077" t="s">
        <v>346</v>
      </c>
      <c r="I3077">
        <v>147940</v>
      </c>
      <c r="J3077">
        <v>10</v>
      </c>
      <c r="K3077">
        <v>10</v>
      </c>
      <c r="L3077" t="e">
        <v>#N/A</v>
      </c>
      <c r="M3077" t="e">
        <v>#N/A</v>
      </c>
      <c r="N3077">
        <v>10</v>
      </c>
      <c r="O3077">
        <v>10</v>
      </c>
      <c r="P3077">
        <v>1</v>
      </c>
      <c r="Q3077" s="4">
        <v>11</v>
      </c>
    </row>
    <row r="3078" spans="1:17" x14ac:dyDescent="0.25">
      <c r="A3078">
        <v>936</v>
      </c>
      <c r="B3078" t="s">
        <v>145</v>
      </c>
      <c r="C3078">
        <v>147943</v>
      </c>
      <c r="D3078" t="s">
        <v>5279</v>
      </c>
      <c r="E3078" s="3" t="s">
        <v>4820</v>
      </c>
      <c r="F3078">
        <v>44105</v>
      </c>
      <c r="G3078" t="e">
        <v>#N/A</v>
      </c>
      <c r="H3078" t="s">
        <v>362</v>
      </c>
      <c r="I3078">
        <v>147943</v>
      </c>
      <c r="J3078">
        <v>61</v>
      </c>
      <c r="K3078">
        <v>61</v>
      </c>
      <c r="L3078" t="e">
        <v>#N/A</v>
      </c>
      <c r="M3078" t="e">
        <v>#N/A</v>
      </c>
      <c r="N3078">
        <v>61</v>
      </c>
      <c r="O3078">
        <v>61</v>
      </c>
      <c r="P3078">
        <v>0</v>
      </c>
      <c r="Q3078" s="4">
        <v>10</v>
      </c>
    </row>
    <row r="3079" spans="1:17" x14ac:dyDescent="0.25">
      <c r="A3079">
        <v>874</v>
      </c>
      <c r="B3079" t="s">
        <v>115</v>
      </c>
      <c r="C3079">
        <v>147944</v>
      </c>
      <c r="D3079" t="s">
        <v>5280</v>
      </c>
      <c r="E3079" s="3" t="s">
        <v>4820</v>
      </c>
      <c r="F3079">
        <v>43983</v>
      </c>
      <c r="G3079" t="e">
        <v>#N/A</v>
      </c>
      <c r="H3079" t="s">
        <v>918</v>
      </c>
      <c r="I3079">
        <v>147944</v>
      </c>
      <c r="J3079">
        <v>154</v>
      </c>
      <c r="K3079">
        <v>155</v>
      </c>
      <c r="L3079" t="e">
        <v>#N/A</v>
      </c>
      <c r="M3079" t="e">
        <v>#N/A</v>
      </c>
      <c r="N3079">
        <v>154</v>
      </c>
      <c r="O3079">
        <v>155</v>
      </c>
      <c r="P3079">
        <v>0</v>
      </c>
      <c r="Q3079" s="4">
        <v>10</v>
      </c>
    </row>
    <row r="3080" spans="1:17" x14ac:dyDescent="0.25">
      <c r="A3080">
        <v>879</v>
      </c>
      <c r="B3080" t="s">
        <v>116</v>
      </c>
      <c r="C3080">
        <v>147967</v>
      </c>
      <c r="D3080" t="s">
        <v>6072</v>
      </c>
      <c r="E3080" s="3" t="s">
        <v>4700</v>
      </c>
      <c r="F3080">
        <v>43922</v>
      </c>
      <c r="G3080" t="e">
        <v>#N/A</v>
      </c>
      <c r="H3080" t="s">
        <v>6073</v>
      </c>
      <c r="I3080">
        <v>147967</v>
      </c>
      <c r="J3080" t="e">
        <v>#N/A</v>
      </c>
      <c r="K3080">
        <v>4</v>
      </c>
      <c r="L3080" t="e">
        <v>#N/A</v>
      </c>
      <c r="M3080" t="e">
        <v>#N/A</v>
      </c>
      <c r="N3080">
        <v>0</v>
      </c>
      <c r="O3080">
        <v>4</v>
      </c>
      <c r="P3080">
        <v>1</v>
      </c>
      <c r="Q3080" s="4">
        <v>11</v>
      </c>
    </row>
    <row r="3081" spans="1:17" x14ac:dyDescent="0.25">
      <c r="A3081">
        <v>926</v>
      </c>
      <c r="B3081" t="s">
        <v>103</v>
      </c>
      <c r="C3081">
        <v>147969</v>
      </c>
      <c r="D3081" t="s">
        <v>3565</v>
      </c>
      <c r="E3081" s="3" t="s">
        <v>4700</v>
      </c>
      <c r="F3081">
        <v>43922</v>
      </c>
      <c r="G3081" t="e">
        <v>#N/A</v>
      </c>
      <c r="H3081" t="s">
        <v>1729</v>
      </c>
      <c r="I3081">
        <v>147969</v>
      </c>
      <c r="J3081">
        <v>18</v>
      </c>
      <c r="K3081">
        <v>18</v>
      </c>
      <c r="L3081" t="e">
        <v>#N/A</v>
      </c>
      <c r="M3081" t="e">
        <v>#N/A</v>
      </c>
      <c r="N3081">
        <v>18</v>
      </c>
      <c r="O3081">
        <v>18</v>
      </c>
      <c r="P3081">
        <v>1</v>
      </c>
      <c r="Q3081" s="4">
        <v>11</v>
      </c>
    </row>
    <row r="3082" spans="1:17" x14ac:dyDescent="0.25">
      <c r="A3082">
        <v>209</v>
      </c>
      <c r="B3082" t="s">
        <v>92</v>
      </c>
      <c r="C3082">
        <v>148003</v>
      </c>
      <c r="D3082" t="s">
        <v>3640</v>
      </c>
      <c r="E3082" s="3" t="s">
        <v>4700</v>
      </c>
      <c r="F3082">
        <v>44075</v>
      </c>
      <c r="G3082" t="e">
        <v>#N/A</v>
      </c>
      <c r="H3082" t="s">
        <v>1304</v>
      </c>
      <c r="I3082">
        <v>148003</v>
      </c>
      <c r="J3082">
        <v>2</v>
      </c>
      <c r="K3082">
        <v>2</v>
      </c>
      <c r="L3082" t="e">
        <v>#N/A</v>
      </c>
      <c r="M3082" t="e">
        <v>#N/A</v>
      </c>
      <c r="N3082">
        <v>2</v>
      </c>
      <c r="O3082">
        <v>2</v>
      </c>
      <c r="P3082">
        <v>1.18</v>
      </c>
      <c r="Q3082" s="4">
        <v>11</v>
      </c>
    </row>
    <row r="3083" spans="1:17" x14ac:dyDescent="0.25">
      <c r="A3083">
        <v>881</v>
      </c>
      <c r="B3083" t="s">
        <v>63</v>
      </c>
      <c r="C3083">
        <v>148008</v>
      </c>
      <c r="D3083" t="s">
        <v>5281</v>
      </c>
      <c r="E3083" s="3" t="s">
        <v>4822</v>
      </c>
      <c r="F3083">
        <v>43952</v>
      </c>
      <c r="G3083" t="e">
        <v>#N/A</v>
      </c>
      <c r="H3083" t="s">
        <v>316</v>
      </c>
      <c r="I3083">
        <v>148008</v>
      </c>
      <c r="J3083">
        <v>89</v>
      </c>
      <c r="K3083">
        <v>89</v>
      </c>
      <c r="L3083" t="e">
        <v>#N/A</v>
      </c>
      <c r="M3083" t="e">
        <v>#N/A</v>
      </c>
      <c r="N3083">
        <v>89</v>
      </c>
      <c r="O3083">
        <v>89</v>
      </c>
      <c r="P3083">
        <v>0</v>
      </c>
      <c r="Q3083" s="4">
        <v>10</v>
      </c>
    </row>
    <row r="3084" spans="1:17" x14ac:dyDescent="0.25">
      <c r="A3084">
        <v>872</v>
      </c>
      <c r="B3084" t="s">
        <v>169</v>
      </c>
      <c r="C3084">
        <v>148014</v>
      </c>
      <c r="D3084" t="s">
        <v>4266</v>
      </c>
      <c r="E3084" s="3" t="s">
        <v>4777</v>
      </c>
      <c r="F3084">
        <v>44013</v>
      </c>
      <c r="G3084" t="e">
        <v>#N/A</v>
      </c>
      <c r="H3084" t="s">
        <v>1752</v>
      </c>
      <c r="I3084">
        <v>148014</v>
      </c>
      <c r="J3084">
        <v>14</v>
      </c>
      <c r="K3084">
        <v>12</v>
      </c>
      <c r="L3084" t="e">
        <v>#N/A</v>
      </c>
      <c r="M3084" t="e">
        <v>#N/A</v>
      </c>
      <c r="N3084">
        <v>14</v>
      </c>
      <c r="O3084">
        <v>12</v>
      </c>
      <c r="P3084">
        <v>1.04</v>
      </c>
      <c r="Q3084" s="4">
        <v>11</v>
      </c>
    </row>
    <row r="3085" spans="1:17" x14ac:dyDescent="0.25">
      <c r="A3085">
        <v>825</v>
      </c>
      <c r="B3085" t="s">
        <v>40</v>
      </c>
      <c r="C3085">
        <v>148015</v>
      </c>
      <c r="D3085" t="s">
        <v>4069</v>
      </c>
      <c r="E3085" s="3" t="s">
        <v>4777</v>
      </c>
      <c r="F3085">
        <v>44013</v>
      </c>
      <c r="G3085" t="e">
        <v>#N/A</v>
      </c>
      <c r="H3085" t="s">
        <v>616</v>
      </c>
      <c r="I3085">
        <v>148015</v>
      </c>
      <c r="J3085">
        <v>8</v>
      </c>
      <c r="K3085">
        <v>8</v>
      </c>
      <c r="L3085" t="e">
        <v>#N/A</v>
      </c>
      <c r="M3085" t="e">
        <v>#N/A</v>
      </c>
      <c r="N3085">
        <v>8</v>
      </c>
      <c r="O3085">
        <v>8</v>
      </c>
      <c r="P3085">
        <v>1.05</v>
      </c>
      <c r="Q3085" s="4">
        <v>11</v>
      </c>
    </row>
    <row r="3086" spans="1:17" x14ac:dyDescent="0.25">
      <c r="A3086">
        <v>855</v>
      </c>
      <c r="B3086" t="s">
        <v>91</v>
      </c>
      <c r="C3086">
        <v>148029</v>
      </c>
      <c r="D3086" t="s">
        <v>5282</v>
      </c>
      <c r="E3086" s="3" t="s">
        <v>4824</v>
      </c>
      <c r="F3086">
        <v>44075</v>
      </c>
      <c r="G3086" t="e">
        <v>#N/A</v>
      </c>
      <c r="H3086" t="s">
        <v>670</v>
      </c>
      <c r="I3086">
        <v>148029</v>
      </c>
      <c r="J3086">
        <v>79</v>
      </c>
      <c r="K3086">
        <v>95</v>
      </c>
      <c r="L3086" t="e">
        <v>#N/A</v>
      </c>
      <c r="M3086" t="e">
        <v>#N/A</v>
      </c>
      <c r="N3086">
        <v>79</v>
      </c>
      <c r="O3086">
        <v>95</v>
      </c>
      <c r="P3086">
        <v>0</v>
      </c>
      <c r="Q3086" s="4">
        <v>10</v>
      </c>
    </row>
    <row r="3087" spans="1:17" x14ac:dyDescent="0.25">
      <c r="A3087">
        <v>845</v>
      </c>
      <c r="B3087" t="s">
        <v>5</v>
      </c>
      <c r="C3087">
        <v>148035</v>
      </c>
      <c r="D3087" t="s">
        <v>5283</v>
      </c>
      <c r="E3087" s="3" t="s">
        <v>4824</v>
      </c>
      <c r="F3087">
        <v>44075</v>
      </c>
      <c r="G3087" t="e">
        <v>#N/A</v>
      </c>
      <c r="H3087" t="s">
        <v>1594</v>
      </c>
      <c r="I3087">
        <v>148035</v>
      </c>
      <c r="J3087">
        <v>80</v>
      </c>
      <c r="K3087">
        <v>100</v>
      </c>
      <c r="L3087" t="e">
        <v>#N/A</v>
      </c>
      <c r="M3087" t="e">
        <v>#N/A</v>
      </c>
      <c r="N3087">
        <v>80</v>
      </c>
      <c r="O3087">
        <v>100</v>
      </c>
      <c r="P3087">
        <v>0</v>
      </c>
      <c r="Q3087" s="4">
        <v>10</v>
      </c>
    </row>
    <row r="3088" spans="1:17" x14ac:dyDescent="0.25">
      <c r="A3088">
        <v>330</v>
      </c>
      <c r="B3088" t="s">
        <v>29</v>
      </c>
      <c r="C3088">
        <v>148081</v>
      </c>
      <c r="D3088" t="s">
        <v>4419</v>
      </c>
      <c r="E3088" s="3" t="s">
        <v>4777</v>
      </c>
      <c r="F3088">
        <v>44287</v>
      </c>
      <c r="G3088" t="e">
        <v>#N/A</v>
      </c>
      <c r="H3088" t="s">
        <v>1868</v>
      </c>
      <c r="I3088">
        <v>148081</v>
      </c>
      <c r="J3088" t="e">
        <v>#N/A</v>
      </c>
      <c r="K3088">
        <v>16</v>
      </c>
      <c r="L3088" t="e">
        <v>#N/A</v>
      </c>
      <c r="M3088" t="e">
        <v>#N/A</v>
      </c>
      <c r="N3088">
        <v>0</v>
      </c>
      <c r="O3088">
        <v>16</v>
      </c>
      <c r="P3088">
        <v>1</v>
      </c>
      <c r="Q3088" s="4">
        <v>11</v>
      </c>
    </row>
    <row r="3089" spans="1:17" x14ac:dyDescent="0.25">
      <c r="A3089">
        <v>351</v>
      </c>
      <c r="B3089" t="s">
        <v>41</v>
      </c>
      <c r="C3089">
        <v>148097</v>
      </c>
      <c r="D3089" t="s">
        <v>3763</v>
      </c>
      <c r="E3089" s="3" t="s">
        <v>4777</v>
      </c>
      <c r="F3089">
        <v>44105</v>
      </c>
      <c r="G3089" t="e">
        <v>#N/A</v>
      </c>
      <c r="H3089" t="s">
        <v>1797</v>
      </c>
      <c r="I3089">
        <v>148097</v>
      </c>
      <c r="J3089">
        <v>15</v>
      </c>
      <c r="K3089">
        <v>15</v>
      </c>
      <c r="L3089" t="e">
        <v>#N/A</v>
      </c>
      <c r="M3089" t="e">
        <v>#N/A</v>
      </c>
      <c r="N3089">
        <v>15</v>
      </c>
      <c r="O3089">
        <v>15</v>
      </c>
      <c r="P3089">
        <v>1.01</v>
      </c>
      <c r="Q3089" s="4">
        <v>11</v>
      </c>
    </row>
    <row r="3090" spans="1:17" x14ac:dyDescent="0.25">
      <c r="A3090">
        <v>926</v>
      </c>
      <c r="B3090" t="s">
        <v>103</v>
      </c>
      <c r="C3090">
        <v>148119</v>
      </c>
      <c r="D3090" t="s">
        <v>3557</v>
      </c>
      <c r="E3090" s="3" t="s">
        <v>4777</v>
      </c>
      <c r="F3090">
        <v>44075</v>
      </c>
      <c r="G3090" t="e">
        <v>#N/A</v>
      </c>
      <c r="H3090" t="s">
        <v>1343</v>
      </c>
      <c r="I3090">
        <v>148119</v>
      </c>
      <c r="J3090">
        <v>10</v>
      </c>
      <c r="K3090">
        <v>10</v>
      </c>
      <c r="L3090" t="e">
        <v>#N/A</v>
      </c>
      <c r="M3090" t="e">
        <v>#N/A</v>
      </c>
      <c r="N3090">
        <v>10</v>
      </c>
      <c r="O3090">
        <v>10</v>
      </c>
      <c r="P3090">
        <v>1</v>
      </c>
      <c r="Q3090" s="4">
        <v>11</v>
      </c>
    </row>
    <row r="3091" spans="1:17" x14ac:dyDescent="0.25">
      <c r="A3091">
        <v>936</v>
      </c>
      <c r="B3091" t="s">
        <v>145</v>
      </c>
      <c r="C3091">
        <v>148123</v>
      </c>
      <c r="D3091" t="s">
        <v>5284</v>
      </c>
      <c r="E3091" s="3" t="s">
        <v>4856</v>
      </c>
      <c r="F3091">
        <v>44440</v>
      </c>
      <c r="G3091" t="e">
        <v>#N/A</v>
      </c>
      <c r="H3091" t="s">
        <v>656</v>
      </c>
      <c r="I3091">
        <v>148123</v>
      </c>
      <c r="J3091">
        <v>24</v>
      </c>
      <c r="K3091">
        <v>24</v>
      </c>
      <c r="L3091" t="e">
        <v>#N/A</v>
      </c>
      <c r="M3091" t="e">
        <v>#N/A</v>
      </c>
      <c r="N3091">
        <v>24</v>
      </c>
      <c r="O3091">
        <v>24</v>
      </c>
      <c r="P3091">
        <v>0</v>
      </c>
      <c r="Q3091" s="4">
        <v>10</v>
      </c>
    </row>
    <row r="3092" spans="1:17" x14ac:dyDescent="0.25">
      <c r="A3092">
        <v>936</v>
      </c>
      <c r="B3092" t="s">
        <v>145</v>
      </c>
      <c r="C3092">
        <v>148124</v>
      </c>
      <c r="D3092" t="s">
        <v>5285</v>
      </c>
      <c r="E3092" s="3" t="s">
        <v>4856</v>
      </c>
      <c r="F3092">
        <v>44440</v>
      </c>
      <c r="G3092" t="e">
        <v>#N/A</v>
      </c>
      <c r="H3092" t="s">
        <v>1760</v>
      </c>
      <c r="I3092">
        <v>148124</v>
      </c>
      <c r="J3092">
        <v>44</v>
      </c>
      <c r="K3092">
        <v>44</v>
      </c>
      <c r="L3092" t="e">
        <v>#N/A</v>
      </c>
      <c r="M3092" t="e">
        <v>#N/A</v>
      </c>
      <c r="N3092">
        <v>44</v>
      </c>
      <c r="O3092">
        <v>44</v>
      </c>
      <c r="P3092">
        <v>0</v>
      </c>
      <c r="Q3092" s="4">
        <v>10</v>
      </c>
    </row>
    <row r="3093" spans="1:17" x14ac:dyDescent="0.25">
      <c r="A3093">
        <v>394</v>
      </c>
      <c r="B3093" t="s">
        <v>144</v>
      </c>
      <c r="C3093">
        <v>148127</v>
      </c>
      <c r="D3093" t="s">
        <v>5286</v>
      </c>
      <c r="E3093" s="3" t="s">
        <v>4856</v>
      </c>
      <c r="F3093">
        <v>44105</v>
      </c>
      <c r="G3093" t="e">
        <v>#N/A</v>
      </c>
      <c r="H3093" t="s">
        <v>501</v>
      </c>
      <c r="I3093">
        <v>148127</v>
      </c>
      <c r="J3093">
        <v>48</v>
      </c>
      <c r="K3093">
        <v>48</v>
      </c>
      <c r="L3093" t="e">
        <v>#N/A</v>
      </c>
      <c r="M3093" t="e">
        <v>#N/A</v>
      </c>
      <c r="N3093">
        <v>48</v>
      </c>
      <c r="O3093">
        <v>48</v>
      </c>
      <c r="P3093">
        <v>0</v>
      </c>
      <c r="Q3093" s="4">
        <v>10</v>
      </c>
    </row>
    <row r="3094" spans="1:17" x14ac:dyDescent="0.25">
      <c r="A3094">
        <v>936</v>
      </c>
      <c r="B3094" t="s">
        <v>145</v>
      </c>
      <c r="C3094">
        <v>148129</v>
      </c>
      <c r="D3094" t="s">
        <v>5287</v>
      </c>
      <c r="E3094" s="3" t="s">
        <v>4856</v>
      </c>
      <c r="F3094">
        <v>44440</v>
      </c>
      <c r="G3094" t="e">
        <v>#N/A</v>
      </c>
      <c r="H3094" t="s">
        <v>1247</v>
      </c>
      <c r="I3094">
        <v>148129</v>
      </c>
      <c r="J3094">
        <v>72</v>
      </c>
      <c r="K3094">
        <v>72</v>
      </c>
      <c r="L3094" t="e">
        <v>#N/A</v>
      </c>
      <c r="M3094" t="e">
        <v>#N/A</v>
      </c>
      <c r="N3094">
        <v>72</v>
      </c>
      <c r="O3094">
        <v>72</v>
      </c>
      <c r="P3094">
        <v>0</v>
      </c>
      <c r="Q3094" s="4">
        <v>10</v>
      </c>
    </row>
    <row r="3095" spans="1:17" x14ac:dyDescent="0.25">
      <c r="A3095">
        <v>391</v>
      </c>
      <c r="B3095" t="s">
        <v>101</v>
      </c>
      <c r="C3095">
        <v>148135</v>
      </c>
      <c r="D3095" t="s">
        <v>3717</v>
      </c>
      <c r="E3095" s="3" t="s">
        <v>4700</v>
      </c>
      <c r="F3095">
        <v>44075</v>
      </c>
      <c r="G3095" t="e">
        <v>#N/A</v>
      </c>
      <c r="H3095" t="s">
        <v>1707</v>
      </c>
      <c r="I3095">
        <v>148135</v>
      </c>
      <c r="J3095">
        <v>12</v>
      </c>
      <c r="K3095">
        <v>12</v>
      </c>
      <c r="L3095" t="e">
        <v>#N/A</v>
      </c>
      <c r="M3095" t="e">
        <v>#N/A</v>
      </c>
      <c r="N3095">
        <v>12</v>
      </c>
      <c r="O3095">
        <v>12</v>
      </c>
      <c r="P3095">
        <v>1</v>
      </c>
      <c r="Q3095" s="4">
        <v>11</v>
      </c>
    </row>
    <row r="3096" spans="1:17" x14ac:dyDescent="0.25">
      <c r="A3096">
        <v>886</v>
      </c>
      <c r="B3096" t="s">
        <v>82</v>
      </c>
      <c r="C3096">
        <v>148144</v>
      </c>
      <c r="D3096" t="s">
        <v>5288</v>
      </c>
      <c r="E3096" s="3" t="s">
        <v>4929</v>
      </c>
      <c r="F3096">
        <v>44075</v>
      </c>
      <c r="G3096" t="e">
        <v>#N/A</v>
      </c>
      <c r="H3096" t="s">
        <v>632</v>
      </c>
      <c r="I3096">
        <v>148144</v>
      </c>
      <c r="J3096">
        <v>215</v>
      </c>
      <c r="K3096">
        <v>186</v>
      </c>
      <c r="L3096" t="e">
        <v>#N/A</v>
      </c>
      <c r="M3096" t="e">
        <v>#N/A</v>
      </c>
      <c r="N3096">
        <v>215</v>
      </c>
      <c r="O3096">
        <v>186</v>
      </c>
      <c r="P3096">
        <v>0</v>
      </c>
      <c r="Q3096" s="4">
        <v>10</v>
      </c>
    </row>
    <row r="3097" spans="1:17" x14ac:dyDescent="0.25">
      <c r="A3097">
        <v>865</v>
      </c>
      <c r="B3097" t="s">
        <v>166</v>
      </c>
      <c r="C3097">
        <v>148145</v>
      </c>
      <c r="D3097" t="s">
        <v>5289</v>
      </c>
      <c r="E3097" s="3" t="s">
        <v>4673</v>
      </c>
      <c r="F3097">
        <v>44075</v>
      </c>
      <c r="G3097" t="e">
        <v>#N/A</v>
      </c>
      <c r="H3097" t="s">
        <v>2955</v>
      </c>
      <c r="I3097">
        <v>148145</v>
      </c>
      <c r="J3097" t="e">
        <v>#N/A</v>
      </c>
      <c r="K3097" t="e">
        <v>#N/A</v>
      </c>
      <c r="L3097">
        <v>191.66666666666669</v>
      </c>
      <c r="M3097">
        <v>268.33333333333337</v>
      </c>
      <c r="N3097">
        <v>191.66666666666669</v>
      </c>
      <c r="O3097">
        <v>268.33333333333337</v>
      </c>
      <c r="P3097">
        <v>0</v>
      </c>
      <c r="Q3097" s="4">
        <v>10</v>
      </c>
    </row>
    <row r="3098" spans="1:17" x14ac:dyDescent="0.25">
      <c r="A3098">
        <v>380</v>
      </c>
      <c r="B3098" t="s">
        <v>35</v>
      </c>
      <c r="C3098">
        <v>148159</v>
      </c>
      <c r="D3098" t="s">
        <v>4521</v>
      </c>
      <c r="E3098" s="3" t="s">
        <v>4777</v>
      </c>
      <c r="F3098">
        <v>44228</v>
      </c>
      <c r="G3098" t="e">
        <v>#N/A</v>
      </c>
      <c r="H3098" t="s">
        <v>522</v>
      </c>
      <c r="I3098">
        <v>148159</v>
      </c>
      <c r="J3098">
        <v>16</v>
      </c>
      <c r="K3098">
        <v>16</v>
      </c>
      <c r="L3098" t="e">
        <v>#N/A</v>
      </c>
      <c r="M3098" t="e">
        <v>#N/A</v>
      </c>
      <c r="N3098">
        <v>16</v>
      </c>
      <c r="O3098">
        <v>16</v>
      </c>
      <c r="P3098">
        <v>1</v>
      </c>
      <c r="Q3098" s="4">
        <v>11</v>
      </c>
    </row>
    <row r="3099" spans="1:17" x14ac:dyDescent="0.25">
      <c r="A3099">
        <v>838</v>
      </c>
      <c r="B3099" t="s">
        <v>57</v>
      </c>
      <c r="C3099">
        <v>148162</v>
      </c>
      <c r="D3099" t="s">
        <v>4326</v>
      </c>
      <c r="E3099" s="3" t="s">
        <v>4777</v>
      </c>
      <c r="F3099">
        <v>44197</v>
      </c>
      <c r="G3099" t="e">
        <v>#N/A</v>
      </c>
      <c r="H3099" t="s">
        <v>1157</v>
      </c>
      <c r="I3099">
        <v>148162</v>
      </c>
      <c r="J3099">
        <v>10</v>
      </c>
      <c r="K3099">
        <v>10</v>
      </c>
      <c r="L3099" t="e">
        <v>#N/A</v>
      </c>
      <c r="M3099" t="e">
        <v>#N/A</v>
      </c>
      <c r="N3099">
        <v>10</v>
      </c>
      <c r="O3099">
        <v>10</v>
      </c>
      <c r="P3099">
        <v>1</v>
      </c>
      <c r="Q3099" s="4">
        <v>11</v>
      </c>
    </row>
    <row r="3100" spans="1:17" x14ac:dyDescent="0.25">
      <c r="A3100">
        <v>856</v>
      </c>
      <c r="B3100" t="s">
        <v>90</v>
      </c>
      <c r="C3100">
        <v>148165</v>
      </c>
      <c r="D3100" t="s">
        <v>5290</v>
      </c>
      <c r="E3100" s="3" t="s">
        <v>4783</v>
      </c>
      <c r="F3100">
        <v>44440</v>
      </c>
      <c r="G3100" t="e">
        <v>#N/A</v>
      </c>
      <c r="H3100" t="s">
        <v>1010</v>
      </c>
      <c r="I3100">
        <v>148165</v>
      </c>
      <c r="J3100">
        <v>130</v>
      </c>
      <c r="K3100">
        <v>125</v>
      </c>
      <c r="L3100" t="e">
        <v>#N/A</v>
      </c>
      <c r="M3100" t="e">
        <v>#N/A</v>
      </c>
      <c r="N3100">
        <v>130</v>
      </c>
      <c r="O3100">
        <v>125</v>
      </c>
      <c r="P3100">
        <v>0</v>
      </c>
      <c r="Q3100" s="4">
        <v>10</v>
      </c>
    </row>
    <row r="3101" spans="1:17" x14ac:dyDescent="0.25">
      <c r="A3101">
        <v>856</v>
      </c>
      <c r="B3101" t="s">
        <v>90</v>
      </c>
      <c r="C3101">
        <v>148171</v>
      </c>
      <c r="D3101" t="s">
        <v>5291</v>
      </c>
      <c r="E3101" s="3" t="s">
        <v>4783</v>
      </c>
      <c r="F3101">
        <v>44440</v>
      </c>
      <c r="G3101" t="e">
        <v>#N/A</v>
      </c>
      <c r="H3101" t="s">
        <v>862</v>
      </c>
      <c r="I3101">
        <v>148171</v>
      </c>
      <c r="J3101">
        <v>122</v>
      </c>
      <c r="K3101">
        <v>118</v>
      </c>
      <c r="L3101" t="e">
        <v>#N/A</v>
      </c>
      <c r="M3101" t="e">
        <v>#N/A</v>
      </c>
      <c r="N3101">
        <v>122</v>
      </c>
      <c r="O3101">
        <v>118</v>
      </c>
      <c r="P3101">
        <v>0</v>
      </c>
      <c r="Q3101" s="4">
        <v>10</v>
      </c>
    </row>
    <row r="3102" spans="1:17" x14ac:dyDescent="0.25">
      <c r="A3102">
        <v>883</v>
      </c>
      <c r="B3102" t="s">
        <v>150</v>
      </c>
      <c r="C3102">
        <v>148172</v>
      </c>
      <c r="D3102" t="s">
        <v>3618</v>
      </c>
      <c r="E3102" s="3" t="s">
        <v>4777</v>
      </c>
      <c r="F3102">
        <v>44105</v>
      </c>
      <c r="G3102" t="e">
        <v>#N/A</v>
      </c>
      <c r="H3102" t="s">
        <v>1718</v>
      </c>
      <c r="I3102">
        <v>148172</v>
      </c>
      <c r="J3102">
        <v>18</v>
      </c>
      <c r="K3102">
        <v>18</v>
      </c>
      <c r="L3102" t="e">
        <v>#N/A</v>
      </c>
      <c r="M3102" t="e">
        <v>#N/A</v>
      </c>
      <c r="N3102">
        <v>18</v>
      </c>
      <c r="O3102">
        <v>18</v>
      </c>
      <c r="P3102">
        <v>1.04</v>
      </c>
      <c r="Q3102" s="4">
        <v>11</v>
      </c>
    </row>
    <row r="3103" spans="1:17" x14ac:dyDescent="0.25">
      <c r="A3103">
        <v>380</v>
      </c>
      <c r="B3103" t="s">
        <v>35</v>
      </c>
      <c r="C3103">
        <v>148201</v>
      </c>
      <c r="D3103" t="s">
        <v>4525</v>
      </c>
      <c r="E3103" s="3" t="s">
        <v>4777</v>
      </c>
      <c r="F3103">
        <v>44136</v>
      </c>
      <c r="G3103" t="e">
        <v>#N/A</v>
      </c>
      <c r="H3103" t="s">
        <v>723</v>
      </c>
      <c r="I3103">
        <v>148201</v>
      </c>
      <c r="J3103">
        <v>12</v>
      </c>
      <c r="K3103">
        <v>12</v>
      </c>
      <c r="L3103" t="e">
        <v>#N/A</v>
      </c>
      <c r="M3103" t="e">
        <v>#N/A</v>
      </c>
      <c r="N3103">
        <v>12</v>
      </c>
      <c r="O3103">
        <v>12</v>
      </c>
      <c r="P3103">
        <v>1</v>
      </c>
      <c r="Q3103" s="4">
        <v>11</v>
      </c>
    </row>
    <row r="3104" spans="1:17" x14ac:dyDescent="0.25">
      <c r="A3104">
        <v>316</v>
      </c>
      <c r="B3104" t="s">
        <v>102</v>
      </c>
      <c r="C3104">
        <v>148224</v>
      </c>
      <c r="D3104" t="s">
        <v>3644</v>
      </c>
      <c r="E3104" s="3" t="s">
        <v>4700</v>
      </c>
      <c r="F3104">
        <v>44197</v>
      </c>
      <c r="G3104" t="e">
        <v>#N/A</v>
      </c>
      <c r="H3104" t="s">
        <v>595</v>
      </c>
      <c r="I3104">
        <v>148224</v>
      </c>
      <c r="J3104">
        <v>14</v>
      </c>
      <c r="K3104">
        <v>14</v>
      </c>
      <c r="L3104" t="e">
        <v>#N/A</v>
      </c>
      <c r="M3104" t="e">
        <v>#N/A</v>
      </c>
      <c r="N3104">
        <v>14</v>
      </c>
      <c r="O3104">
        <v>14</v>
      </c>
      <c r="P3104">
        <v>1.1299999999999999</v>
      </c>
      <c r="Q3104" s="4">
        <v>11</v>
      </c>
    </row>
    <row r="3105" spans="1:17" x14ac:dyDescent="0.25">
      <c r="A3105">
        <v>330</v>
      </c>
      <c r="B3105" t="s">
        <v>29</v>
      </c>
      <c r="C3105">
        <v>148225</v>
      </c>
      <c r="D3105" t="s">
        <v>3026</v>
      </c>
      <c r="E3105" s="3" t="s">
        <v>4820</v>
      </c>
      <c r="F3105">
        <v>44348</v>
      </c>
      <c r="G3105" t="e">
        <v>#N/A</v>
      </c>
      <c r="H3105" t="s">
        <v>978</v>
      </c>
      <c r="I3105">
        <v>148225</v>
      </c>
      <c r="J3105">
        <v>310</v>
      </c>
      <c r="K3105">
        <v>310</v>
      </c>
      <c r="L3105" t="e">
        <v>#N/A</v>
      </c>
      <c r="M3105" t="e">
        <v>#N/A</v>
      </c>
      <c r="N3105">
        <v>310</v>
      </c>
      <c r="O3105">
        <v>310</v>
      </c>
      <c r="P3105">
        <v>0</v>
      </c>
      <c r="Q3105" s="4">
        <v>10</v>
      </c>
    </row>
    <row r="3106" spans="1:17" x14ac:dyDescent="0.25">
      <c r="A3106">
        <v>860</v>
      </c>
      <c r="B3106" t="s">
        <v>139</v>
      </c>
      <c r="C3106">
        <v>148235</v>
      </c>
      <c r="D3106" t="s">
        <v>5292</v>
      </c>
      <c r="E3106" s="3" t="s">
        <v>4929</v>
      </c>
      <c r="F3106">
        <v>44197</v>
      </c>
      <c r="G3106" t="e">
        <v>#N/A</v>
      </c>
      <c r="H3106" t="s">
        <v>291</v>
      </c>
      <c r="I3106">
        <v>148235</v>
      </c>
      <c r="J3106">
        <v>55</v>
      </c>
      <c r="K3106">
        <v>60</v>
      </c>
      <c r="L3106" t="e">
        <v>#N/A</v>
      </c>
      <c r="M3106" t="e">
        <v>#N/A</v>
      </c>
      <c r="N3106">
        <v>55</v>
      </c>
      <c r="O3106">
        <v>60</v>
      </c>
      <c r="P3106">
        <v>0</v>
      </c>
      <c r="Q3106" s="4">
        <v>10</v>
      </c>
    </row>
    <row r="3107" spans="1:17" x14ac:dyDescent="0.25">
      <c r="A3107">
        <v>873</v>
      </c>
      <c r="B3107" t="s">
        <v>43</v>
      </c>
      <c r="C3107">
        <v>148236</v>
      </c>
      <c r="D3107" t="s">
        <v>5258</v>
      </c>
      <c r="E3107" s="3" t="s">
        <v>4820</v>
      </c>
      <c r="F3107">
        <v>44197</v>
      </c>
      <c r="G3107" t="e">
        <v>#N/A</v>
      </c>
      <c r="H3107" t="s">
        <v>1527</v>
      </c>
      <c r="I3107">
        <v>148236</v>
      </c>
      <c r="J3107">
        <v>104</v>
      </c>
      <c r="K3107">
        <v>104</v>
      </c>
      <c r="L3107" t="e">
        <v>#N/A</v>
      </c>
      <c r="M3107" t="e">
        <v>#N/A</v>
      </c>
      <c r="N3107">
        <v>104</v>
      </c>
      <c r="O3107">
        <v>104</v>
      </c>
      <c r="P3107">
        <v>0</v>
      </c>
      <c r="Q3107" s="4">
        <v>10</v>
      </c>
    </row>
    <row r="3108" spans="1:17" x14ac:dyDescent="0.25">
      <c r="A3108">
        <v>317</v>
      </c>
      <c r="B3108" t="s">
        <v>119</v>
      </c>
      <c r="C3108">
        <v>148240</v>
      </c>
      <c r="D3108" t="s">
        <v>5293</v>
      </c>
      <c r="E3108" s="3" t="s">
        <v>4824</v>
      </c>
      <c r="F3108">
        <v>44287</v>
      </c>
      <c r="G3108" t="e">
        <v>#N/A</v>
      </c>
      <c r="H3108" t="s">
        <v>755</v>
      </c>
      <c r="I3108">
        <v>148240</v>
      </c>
      <c r="J3108">
        <v>80</v>
      </c>
      <c r="K3108">
        <v>80</v>
      </c>
      <c r="L3108" t="e">
        <v>#N/A</v>
      </c>
      <c r="M3108" t="e">
        <v>#N/A</v>
      </c>
      <c r="N3108">
        <v>80</v>
      </c>
      <c r="O3108">
        <v>80</v>
      </c>
      <c r="P3108">
        <v>0</v>
      </c>
      <c r="Q3108" s="4">
        <v>10</v>
      </c>
    </row>
    <row r="3109" spans="1:17" x14ac:dyDescent="0.25">
      <c r="A3109">
        <v>304</v>
      </c>
      <c r="B3109" t="s">
        <v>36</v>
      </c>
      <c r="C3109">
        <v>148250</v>
      </c>
      <c r="D3109" t="s">
        <v>5294</v>
      </c>
      <c r="E3109" s="3" t="s">
        <v>4822</v>
      </c>
      <c r="F3109">
        <v>44197</v>
      </c>
      <c r="G3109" t="e">
        <v>#N/A</v>
      </c>
      <c r="H3109" t="s">
        <v>1280</v>
      </c>
      <c r="I3109">
        <v>148250</v>
      </c>
      <c r="J3109">
        <v>43</v>
      </c>
      <c r="K3109">
        <v>43</v>
      </c>
      <c r="L3109" t="e">
        <v>#N/A</v>
      </c>
      <c r="M3109" t="e">
        <v>#N/A</v>
      </c>
      <c r="N3109">
        <v>43</v>
      </c>
      <c r="O3109">
        <v>43</v>
      </c>
      <c r="P3109">
        <v>0</v>
      </c>
      <c r="Q3109" s="4">
        <v>10</v>
      </c>
    </row>
    <row r="3110" spans="1:17" x14ac:dyDescent="0.25">
      <c r="A3110">
        <v>383</v>
      </c>
      <c r="B3110" t="s">
        <v>89</v>
      </c>
      <c r="C3110">
        <v>148294</v>
      </c>
      <c r="D3110" t="s">
        <v>4573</v>
      </c>
      <c r="E3110" s="3" t="s">
        <v>4777</v>
      </c>
      <c r="F3110">
        <v>44287</v>
      </c>
      <c r="G3110" t="e">
        <v>#N/A</v>
      </c>
      <c r="H3110" t="s">
        <v>520</v>
      </c>
      <c r="I3110">
        <v>148294</v>
      </c>
      <c r="J3110">
        <v>22</v>
      </c>
      <c r="K3110">
        <v>22</v>
      </c>
      <c r="L3110" t="e">
        <v>#N/A</v>
      </c>
      <c r="M3110" t="e">
        <v>#N/A</v>
      </c>
      <c r="N3110">
        <v>22</v>
      </c>
      <c r="O3110">
        <v>22</v>
      </c>
      <c r="P3110">
        <v>1</v>
      </c>
      <c r="Q3110" s="4">
        <v>11</v>
      </c>
    </row>
    <row r="3111" spans="1:17" x14ac:dyDescent="0.25">
      <c r="A3111">
        <v>803</v>
      </c>
      <c r="B3111" t="s">
        <v>133</v>
      </c>
      <c r="C3111">
        <v>148295</v>
      </c>
      <c r="D3111" t="s">
        <v>4354</v>
      </c>
      <c r="E3111" s="3" t="s">
        <v>4777</v>
      </c>
      <c r="F3111">
        <v>44287</v>
      </c>
      <c r="G3111" t="e">
        <v>#N/A</v>
      </c>
      <c r="H3111" t="s">
        <v>467</v>
      </c>
      <c r="I3111">
        <v>148295</v>
      </c>
      <c r="J3111">
        <v>10</v>
      </c>
      <c r="K3111">
        <v>10</v>
      </c>
      <c r="L3111" t="e">
        <v>#N/A</v>
      </c>
      <c r="M3111" t="e">
        <v>#N/A</v>
      </c>
      <c r="N3111">
        <v>10</v>
      </c>
      <c r="O3111">
        <v>10</v>
      </c>
      <c r="P3111">
        <v>1.02</v>
      </c>
      <c r="Q3111" s="4">
        <v>11</v>
      </c>
    </row>
    <row r="3112" spans="1:17" x14ac:dyDescent="0.25">
      <c r="A3112">
        <v>801</v>
      </c>
      <c r="B3112" t="s">
        <v>4282</v>
      </c>
      <c r="C3112">
        <v>148296</v>
      </c>
      <c r="D3112" t="s">
        <v>5295</v>
      </c>
      <c r="E3112" s="3" t="s">
        <v>4783</v>
      </c>
      <c r="F3112">
        <v>44197</v>
      </c>
      <c r="G3112" t="e">
        <v>#N/A</v>
      </c>
      <c r="H3112" t="s">
        <v>1068</v>
      </c>
      <c r="I3112">
        <v>148296</v>
      </c>
      <c r="J3112">
        <v>77</v>
      </c>
      <c r="K3112">
        <v>77</v>
      </c>
      <c r="L3112" t="e">
        <v>#N/A</v>
      </c>
      <c r="M3112" t="e">
        <v>#N/A</v>
      </c>
      <c r="N3112">
        <v>77</v>
      </c>
      <c r="O3112">
        <v>77</v>
      </c>
      <c r="P3112">
        <v>0</v>
      </c>
      <c r="Q3112" s="4">
        <v>10</v>
      </c>
    </row>
    <row r="3113" spans="1:17" x14ac:dyDescent="0.25">
      <c r="A3113">
        <v>801</v>
      </c>
      <c r="B3113" t="s">
        <v>4282</v>
      </c>
      <c r="C3113">
        <v>148322</v>
      </c>
      <c r="D3113" t="s">
        <v>5296</v>
      </c>
      <c r="E3113" s="3" t="s">
        <v>4783</v>
      </c>
      <c r="F3113">
        <v>44197</v>
      </c>
      <c r="G3113" t="e">
        <v>#N/A</v>
      </c>
      <c r="H3113" t="s">
        <v>1066</v>
      </c>
      <c r="I3113">
        <v>148322</v>
      </c>
      <c r="J3113">
        <v>80</v>
      </c>
      <c r="K3113">
        <v>80</v>
      </c>
      <c r="L3113" t="e">
        <v>#N/A</v>
      </c>
      <c r="M3113" t="e">
        <v>#N/A</v>
      </c>
      <c r="N3113">
        <v>80</v>
      </c>
      <c r="O3113">
        <v>80</v>
      </c>
      <c r="P3113">
        <v>0</v>
      </c>
      <c r="Q3113" s="4">
        <v>10</v>
      </c>
    </row>
    <row r="3114" spans="1:17" x14ac:dyDescent="0.25">
      <c r="A3114">
        <v>351</v>
      </c>
      <c r="B3114" t="s">
        <v>41</v>
      </c>
      <c r="C3114">
        <v>148325</v>
      </c>
      <c r="D3114" t="s">
        <v>3760</v>
      </c>
      <c r="E3114" s="3" t="s">
        <v>4700</v>
      </c>
      <c r="F3114">
        <v>44166</v>
      </c>
      <c r="G3114" t="e">
        <v>#N/A</v>
      </c>
      <c r="H3114" t="s">
        <v>1937</v>
      </c>
      <c r="I3114">
        <v>148325</v>
      </c>
      <c r="J3114" t="e">
        <v>#N/A</v>
      </c>
      <c r="K3114">
        <v>10</v>
      </c>
      <c r="L3114" t="e">
        <v>#N/A</v>
      </c>
      <c r="M3114" t="e">
        <v>#N/A</v>
      </c>
      <c r="N3114">
        <v>0</v>
      </c>
      <c r="O3114">
        <v>10</v>
      </c>
      <c r="P3114">
        <v>1.01</v>
      </c>
      <c r="Q3114" s="4">
        <v>11</v>
      </c>
    </row>
    <row r="3115" spans="1:17" x14ac:dyDescent="0.25">
      <c r="A3115">
        <v>815</v>
      </c>
      <c r="B3115" t="s">
        <v>109</v>
      </c>
      <c r="C3115">
        <v>148332</v>
      </c>
      <c r="D3115" t="s">
        <v>5297</v>
      </c>
      <c r="E3115" s="3" t="s">
        <v>4820</v>
      </c>
      <c r="F3115">
        <v>44378</v>
      </c>
      <c r="G3115" t="e">
        <v>#N/A</v>
      </c>
      <c r="H3115" t="s">
        <v>660</v>
      </c>
      <c r="I3115">
        <v>148332</v>
      </c>
      <c r="J3115">
        <v>105</v>
      </c>
      <c r="K3115">
        <v>105</v>
      </c>
      <c r="L3115" t="e">
        <v>#N/A</v>
      </c>
      <c r="M3115" t="e">
        <v>#N/A</v>
      </c>
      <c r="N3115">
        <v>105</v>
      </c>
      <c r="O3115">
        <v>105</v>
      </c>
      <c r="P3115">
        <v>0</v>
      </c>
      <c r="Q3115" s="4">
        <v>10</v>
      </c>
    </row>
    <row r="3116" spans="1:17" x14ac:dyDescent="0.25">
      <c r="A3116">
        <v>850</v>
      </c>
      <c r="B3116" t="s">
        <v>70</v>
      </c>
      <c r="C3116">
        <v>148343</v>
      </c>
      <c r="D3116" t="s">
        <v>5298</v>
      </c>
      <c r="E3116" s="3" t="s">
        <v>4824</v>
      </c>
      <c r="F3116">
        <v>44287</v>
      </c>
      <c r="G3116" t="e">
        <v>#N/A</v>
      </c>
      <c r="H3116" t="s">
        <v>462</v>
      </c>
      <c r="I3116">
        <v>148343</v>
      </c>
      <c r="J3116">
        <v>128</v>
      </c>
      <c r="K3116">
        <v>128</v>
      </c>
      <c r="L3116" t="e">
        <v>#N/A</v>
      </c>
      <c r="M3116" t="e">
        <v>#N/A</v>
      </c>
      <c r="N3116">
        <v>128</v>
      </c>
      <c r="O3116">
        <v>128</v>
      </c>
      <c r="P3116">
        <v>0</v>
      </c>
      <c r="Q3116" s="4">
        <v>10</v>
      </c>
    </row>
    <row r="3117" spans="1:17" x14ac:dyDescent="0.25">
      <c r="A3117">
        <v>885</v>
      </c>
      <c r="B3117" t="s">
        <v>171</v>
      </c>
      <c r="C3117">
        <v>148347</v>
      </c>
      <c r="D3117" t="s">
        <v>5299</v>
      </c>
      <c r="E3117" s="3" t="s">
        <v>4783</v>
      </c>
      <c r="F3117">
        <v>44136</v>
      </c>
      <c r="G3117" t="e">
        <v>#N/A</v>
      </c>
      <c r="H3117" t="s">
        <v>1696</v>
      </c>
      <c r="I3117">
        <v>148347</v>
      </c>
      <c r="J3117">
        <v>190</v>
      </c>
      <c r="K3117">
        <v>190</v>
      </c>
      <c r="L3117" t="e">
        <v>#N/A</v>
      </c>
      <c r="M3117" t="e">
        <v>#N/A</v>
      </c>
      <c r="N3117">
        <v>190</v>
      </c>
      <c r="O3117">
        <v>190</v>
      </c>
      <c r="P3117">
        <v>0</v>
      </c>
      <c r="Q3117" s="4">
        <v>10</v>
      </c>
    </row>
    <row r="3118" spans="1:17" x14ac:dyDescent="0.25">
      <c r="A3118">
        <v>885</v>
      </c>
      <c r="B3118" t="s">
        <v>171</v>
      </c>
      <c r="C3118">
        <v>148348</v>
      </c>
      <c r="D3118" t="s">
        <v>5142</v>
      </c>
      <c r="E3118" s="3" t="s">
        <v>4929</v>
      </c>
      <c r="F3118">
        <v>44136</v>
      </c>
      <c r="G3118" t="e">
        <v>#N/A</v>
      </c>
      <c r="H3118" t="s">
        <v>1044</v>
      </c>
      <c r="I3118">
        <v>148348</v>
      </c>
      <c r="J3118">
        <v>68</v>
      </c>
      <c r="K3118">
        <v>68</v>
      </c>
      <c r="L3118" t="e">
        <v>#N/A</v>
      </c>
      <c r="M3118" t="e">
        <v>#N/A</v>
      </c>
      <c r="N3118">
        <v>68</v>
      </c>
      <c r="O3118">
        <v>68</v>
      </c>
      <c r="P3118">
        <v>0</v>
      </c>
      <c r="Q3118" s="4">
        <v>10</v>
      </c>
    </row>
    <row r="3119" spans="1:17" x14ac:dyDescent="0.25">
      <c r="A3119">
        <v>872</v>
      </c>
      <c r="B3119" t="s">
        <v>169</v>
      </c>
      <c r="C3119">
        <v>148349</v>
      </c>
      <c r="D3119" t="s">
        <v>5300</v>
      </c>
      <c r="E3119" s="3" t="s">
        <v>4820</v>
      </c>
      <c r="F3119">
        <v>44136</v>
      </c>
      <c r="G3119" t="e">
        <v>#N/A</v>
      </c>
      <c r="H3119" t="s">
        <v>465</v>
      </c>
      <c r="I3119">
        <v>148349</v>
      </c>
      <c r="J3119">
        <v>64</v>
      </c>
      <c r="K3119">
        <v>64</v>
      </c>
      <c r="L3119" t="e">
        <v>#N/A</v>
      </c>
      <c r="M3119" t="e">
        <v>#N/A</v>
      </c>
      <c r="N3119">
        <v>64</v>
      </c>
      <c r="O3119">
        <v>64</v>
      </c>
      <c r="P3119">
        <v>0</v>
      </c>
      <c r="Q3119" s="4">
        <v>10</v>
      </c>
    </row>
    <row r="3120" spans="1:17" x14ac:dyDescent="0.25">
      <c r="A3120">
        <v>937</v>
      </c>
      <c r="B3120" t="s">
        <v>159</v>
      </c>
      <c r="C3120">
        <v>148362</v>
      </c>
      <c r="D3120" t="s">
        <v>4495</v>
      </c>
      <c r="E3120" s="3" t="s">
        <v>4777</v>
      </c>
      <c r="F3120">
        <v>44197</v>
      </c>
      <c r="G3120" t="e">
        <v>#N/A</v>
      </c>
      <c r="H3120" t="s">
        <v>1674</v>
      </c>
      <c r="I3120">
        <v>148362</v>
      </c>
      <c r="J3120">
        <v>20</v>
      </c>
      <c r="K3120">
        <v>25</v>
      </c>
      <c r="L3120" t="e">
        <v>#N/A</v>
      </c>
      <c r="M3120" t="e">
        <v>#N/A</v>
      </c>
      <c r="N3120">
        <v>20</v>
      </c>
      <c r="O3120">
        <v>25</v>
      </c>
      <c r="P3120">
        <v>1.01</v>
      </c>
      <c r="Q3120" s="4">
        <v>11</v>
      </c>
    </row>
    <row r="3121" spans="1:17" x14ac:dyDescent="0.25">
      <c r="A3121">
        <v>919</v>
      </c>
      <c r="B3121" t="s">
        <v>76</v>
      </c>
      <c r="C3121">
        <v>148363</v>
      </c>
      <c r="D3121" t="s">
        <v>5301</v>
      </c>
      <c r="E3121" s="3" t="s">
        <v>4856</v>
      </c>
      <c r="F3121">
        <v>44287</v>
      </c>
      <c r="G3121" t="e">
        <v>#N/A</v>
      </c>
      <c r="H3121" t="s">
        <v>1274</v>
      </c>
      <c r="I3121">
        <v>148363</v>
      </c>
      <c r="J3121">
        <v>40</v>
      </c>
      <c r="K3121">
        <v>40</v>
      </c>
      <c r="L3121" t="e">
        <v>#N/A</v>
      </c>
      <c r="M3121" t="e">
        <v>#N/A</v>
      </c>
      <c r="N3121">
        <v>40</v>
      </c>
      <c r="O3121">
        <v>40</v>
      </c>
      <c r="P3121">
        <v>0</v>
      </c>
      <c r="Q3121" s="4">
        <v>10</v>
      </c>
    </row>
    <row r="3122" spans="1:17" x14ac:dyDescent="0.25">
      <c r="A3122">
        <v>831</v>
      </c>
      <c r="B3122" t="s">
        <v>53</v>
      </c>
      <c r="C3122">
        <v>148384</v>
      </c>
      <c r="D3122" t="s">
        <v>3390</v>
      </c>
      <c r="E3122" s="3" t="s">
        <v>4700</v>
      </c>
      <c r="F3122">
        <v>44287</v>
      </c>
      <c r="G3122" t="e">
        <v>#N/A</v>
      </c>
      <c r="H3122" t="s">
        <v>356</v>
      </c>
      <c r="I3122">
        <v>148384</v>
      </c>
      <c r="J3122">
        <v>40</v>
      </c>
      <c r="K3122">
        <v>38</v>
      </c>
      <c r="L3122" t="e">
        <v>#N/A</v>
      </c>
      <c r="M3122" t="e">
        <v>#N/A</v>
      </c>
      <c r="N3122">
        <v>40</v>
      </c>
      <c r="O3122">
        <v>38</v>
      </c>
      <c r="P3122">
        <v>1</v>
      </c>
      <c r="Q3122" s="4">
        <v>11</v>
      </c>
    </row>
    <row r="3123" spans="1:17" x14ac:dyDescent="0.25">
      <c r="A3123">
        <v>333</v>
      </c>
      <c r="B3123" t="s">
        <v>126</v>
      </c>
      <c r="C3123">
        <v>148400</v>
      </c>
      <c r="D3123" t="s">
        <v>5302</v>
      </c>
      <c r="E3123" s="3" t="s">
        <v>4824</v>
      </c>
      <c r="F3123">
        <v>44440</v>
      </c>
      <c r="G3123" t="e">
        <v>#N/A</v>
      </c>
      <c r="H3123" t="s">
        <v>784</v>
      </c>
      <c r="I3123">
        <v>148400</v>
      </c>
      <c r="J3123">
        <v>90</v>
      </c>
      <c r="K3123">
        <v>90</v>
      </c>
      <c r="L3123" t="e">
        <v>#N/A</v>
      </c>
      <c r="M3123" t="e">
        <v>#N/A</v>
      </c>
      <c r="N3123">
        <v>90</v>
      </c>
      <c r="O3123">
        <v>90</v>
      </c>
      <c r="P3123">
        <v>0</v>
      </c>
      <c r="Q3123" s="4">
        <v>10</v>
      </c>
    </row>
    <row r="3124" spans="1:17" x14ac:dyDescent="0.25">
      <c r="A3124">
        <v>935</v>
      </c>
      <c r="B3124" t="s">
        <v>143</v>
      </c>
      <c r="C3124">
        <v>148414</v>
      </c>
      <c r="D3124" t="s">
        <v>3599</v>
      </c>
      <c r="E3124" s="3" t="s">
        <v>4777</v>
      </c>
      <c r="F3124">
        <v>44228</v>
      </c>
      <c r="G3124" t="e">
        <v>#N/A</v>
      </c>
      <c r="H3124" t="s">
        <v>1288</v>
      </c>
      <c r="I3124">
        <v>148414</v>
      </c>
      <c r="J3124">
        <v>30</v>
      </c>
      <c r="K3124">
        <v>30</v>
      </c>
      <c r="L3124" t="e">
        <v>#N/A</v>
      </c>
      <c r="M3124" t="e">
        <v>#N/A</v>
      </c>
      <c r="N3124">
        <v>30</v>
      </c>
      <c r="O3124">
        <v>30</v>
      </c>
      <c r="P3124">
        <v>1</v>
      </c>
      <c r="Q3124" s="4">
        <v>11</v>
      </c>
    </row>
    <row r="3125" spans="1:17" x14ac:dyDescent="0.25">
      <c r="A3125">
        <v>855</v>
      </c>
      <c r="B3125" t="s">
        <v>91</v>
      </c>
      <c r="C3125">
        <v>148417</v>
      </c>
      <c r="D3125" t="s">
        <v>6074</v>
      </c>
      <c r="E3125" s="3" t="s">
        <v>4777</v>
      </c>
      <c r="F3125">
        <v>44166</v>
      </c>
      <c r="G3125" t="e">
        <v>#N/A</v>
      </c>
      <c r="H3125" t="s">
        <v>6075</v>
      </c>
      <c r="I3125">
        <v>148417</v>
      </c>
      <c r="J3125">
        <v>2</v>
      </c>
      <c r="K3125">
        <v>2</v>
      </c>
      <c r="L3125" t="e">
        <v>#N/A</v>
      </c>
      <c r="M3125" t="e">
        <v>#N/A</v>
      </c>
      <c r="N3125">
        <v>2</v>
      </c>
      <c r="O3125">
        <v>2</v>
      </c>
      <c r="P3125">
        <v>1</v>
      </c>
      <c r="Q3125" s="4">
        <v>11</v>
      </c>
    </row>
    <row r="3126" spans="1:17" x14ac:dyDescent="0.25">
      <c r="A3126">
        <v>893</v>
      </c>
      <c r="B3126" t="s">
        <v>129</v>
      </c>
      <c r="C3126">
        <v>148437</v>
      </c>
      <c r="D3126" t="s">
        <v>2209</v>
      </c>
      <c r="E3126" s="3" t="s">
        <v>4820</v>
      </c>
      <c r="F3126">
        <v>44287</v>
      </c>
      <c r="G3126" t="e">
        <v>#N/A</v>
      </c>
      <c r="H3126" t="s">
        <v>1802</v>
      </c>
      <c r="I3126">
        <v>148437</v>
      </c>
      <c r="J3126">
        <v>82</v>
      </c>
      <c r="K3126">
        <v>82</v>
      </c>
      <c r="L3126" t="e">
        <v>#N/A</v>
      </c>
      <c r="M3126" t="e">
        <v>#N/A</v>
      </c>
      <c r="N3126">
        <v>82</v>
      </c>
      <c r="O3126">
        <v>82</v>
      </c>
      <c r="P3126">
        <v>0</v>
      </c>
      <c r="Q3126" s="4">
        <v>10</v>
      </c>
    </row>
    <row r="3127" spans="1:17" x14ac:dyDescent="0.25">
      <c r="A3127">
        <v>808</v>
      </c>
      <c r="B3127" t="s">
        <v>141</v>
      </c>
      <c r="C3127">
        <v>148460</v>
      </c>
      <c r="D3127" t="s">
        <v>3523</v>
      </c>
      <c r="E3127" s="3" t="s">
        <v>4777</v>
      </c>
      <c r="F3127">
        <v>44287</v>
      </c>
      <c r="G3127" t="e">
        <v>#N/A</v>
      </c>
      <c r="H3127" t="s">
        <v>1209</v>
      </c>
      <c r="I3127">
        <v>148460</v>
      </c>
      <c r="J3127">
        <v>20</v>
      </c>
      <c r="K3127">
        <v>16</v>
      </c>
      <c r="L3127" t="e">
        <v>#N/A</v>
      </c>
      <c r="M3127" t="e">
        <v>#N/A</v>
      </c>
      <c r="N3127">
        <v>20</v>
      </c>
      <c r="O3127">
        <v>16</v>
      </c>
      <c r="P3127">
        <v>1</v>
      </c>
      <c r="Q3127" s="4">
        <v>11</v>
      </c>
    </row>
    <row r="3128" spans="1:17" x14ac:dyDescent="0.25">
      <c r="A3128">
        <v>878</v>
      </c>
      <c r="B3128" t="s">
        <v>55</v>
      </c>
      <c r="C3128">
        <v>148476</v>
      </c>
      <c r="D3128" t="s">
        <v>5303</v>
      </c>
      <c r="E3128" s="3" t="s">
        <v>4820</v>
      </c>
      <c r="F3128">
        <v>44287</v>
      </c>
      <c r="G3128" t="e">
        <v>#N/A</v>
      </c>
      <c r="H3128" t="s">
        <v>1118</v>
      </c>
      <c r="I3128">
        <v>148476</v>
      </c>
      <c r="J3128">
        <v>199</v>
      </c>
      <c r="K3128">
        <v>210</v>
      </c>
      <c r="L3128" t="e">
        <v>#N/A</v>
      </c>
      <c r="M3128" t="e">
        <v>#N/A</v>
      </c>
      <c r="N3128">
        <v>199</v>
      </c>
      <c r="O3128">
        <v>210</v>
      </c>
      <c r="P3128">
        <v>0</v>
      </c>
      <c r="Q3128" s="4">
        <v>10</v>
      </c>
    </row>
    <row r="3129" spans="1:17" x14ac:dyDescent="0.25">
      <c r="A3129">
        <v>937</v>
      </c>
      <c r="B3129" t="s">
        <v>159</v>
      </c>
      <c r="C3129">
        <v>148511</v>
      </c>
      <c r="D3129" t="s">
        <v>4494</v>
      </c>
      <c r="E3129" s="3" t="s">
        <v>4777</v>
      </c>
      <c r="F3129">
        <v>44287</v>
      </c>
      <c r="G3129" t="e">
        <v>#N/A</v>
      </c>
      <c r="H3129" t="s">
        <v>1438</v>
      </c>
      <c r="I3129">
        <v>148511</v>
      </c>
      <c r="J3129">
        <v>12</v>
      </c>
      <c r="K3129">
        <v>12</v>
      </c>
      <c r="L3129" t="e">
        <v>#N/A</v>
      </c>
      <c r="M3129" t="e">
        <v>#N/A</v>
      </c>
      <c r="N3129">
        <v>12</v>
      </c>
      <c r="O3129">
        <v>12</v>
      </c>
      <c r="P3129">
        <v>1.01</v>
      </c>
      <c r="Q3129" s="4">
        <v>11</v>
      </c>
    </row>
    <row r="3130" spans="1:17" x14ac:dyDescent="0.25">
      <c r="A3130">
        <v>800</v>
      </c>
      <c r="B3130" t="s">
        <v>26</v>
      </c>
      <c r="C3130">
        <v>148516</v>
      </c>
      <c r="D3130" t="s">
        <v>4273</v>
      </c>
      <c r="E3130" s="3" t="s">
        <v>4777</v>
      </c>
      <c r="F3130">
        <v>44287</v>
      </c>
      <c r="G3130" t="e">
        <v>#N/A</v>
      </c>
      <c r="H3130" t="s">
        <v>1403</v>
      </c>
      <c r="I3130">
        <v>148516</v>
      </c>
      <c r="J3130">
        <v>20</v>
      </c>
      <c r="K3130">
        <v>20</v>
      </c>
      <c r="L3130" t="e">
        <v>#N/A</v>
      </c>
      <c r="M3130" t="e">
        <v>#N/A</v>
      </c>
      <c r="N3130">
        <v>20</v>
      </c>
      <c r="O3130">
        <v>20</v>
      </c>
      <c r="P3130">
        <v>1.02</v>
      </c>
      <c r="Q3130" s="4">
        <v>11</v>
      </c>
    </row>
    <row r="3131" spans="1:17" x14ac:dyDescent="0.25">
      <c r="A3131">
        <v>886</v>
      </c>
      <c r="B3131" t="s">
        <v>82</v>
      </c>
      <c r="C3131">
        <v>148519</v>
      </c>
      <c r="D3131" t="s">
        <v>4117</v>
      </c>
      <c r="E3131" s="3" t="s">
        <v>4777</v>
      </c>
      <c r="F3131">
        <v>44287</v>
      </c>
      <c r="G3131" t="e">
        <v>#N/A</v>
      </c>
      <c r="H3131" t="s">
        <v>655</v>
      </c>
      <c r="I3131">
        <v>148519</v>
      </c>
      <c r="J3131">
        <v>13</v>
      </c>
      <c r="K3131">
        <v>10</v>
      </c>
      <c r="L3131" t="e">
        <v>#N/A</v>
      </c>
      <c r="M3131" t="e">
        <v>#N/A</v>
      </c>
      <c r="N3131">
        <v>13</v>
      </c>
      <c r="O3131">
        <v>10</v>
      </c>
      <c r="P3131">
        <v>1.04</v>
      </c>
      <c r="Q3131" s="4">
        <v>11</v>
      </c>
    </row>
    <row r="3132" spans="1:17" x14ac:dyDescent="0.25">
      <c r="A3132">
        <v>342</v>
      </c>
      <c r="B3132" t="s">
        <v>3857</v>
      </c>
      <c r="C3132">
        <v>148522</v>
      </c>
      <c r="D3132" t="s">
        <v>3858</v>
      </c>
      <c r="E3132" s="3" t="s">
        <v>4700</v>
      </c>
      <c r="F3132">
        <v>44562</v>
      </c>
      <c r="G3132" t="e">
        <v>#N/A</v>
      </c>
      <c r="H3132" t="s">
        <v>1136</v>
      </c>
      <c r="I3132">
        <v>148522</v>
      </c>
      <c r="J3132">
        <v>27</v>
      </c>
      <c r="K3132">
        <v>27</v>
      </c>
      <c r="L3132" t="e">
        <v>#N/A</v>
      </c>
      <c r="M3132" t="e">
        <v>#N/A</v>
      </c>
      <c r="N3132">
        <v>27</v>
      </c>
      <c r="O3132">
        <v>27</v>
      </c>
      <c r="P3132">
        <v>1</v>
      </c>
      <c r="Q3132" s="4">
        <v>11</v>
      </c>
    </row>
    <row r="3133" spans="1:17" x14ac:dyDescent="0.25">
      <c r="A3133">
        <v>883</v>
      </c>
      <c r="B3133" t="s">
        <v>150</v>
      </c>
      <c r="C3133">
        <v>148539</v>
      </c>
      <c r="D3133" t="s">
        <v>5304</v>
      </c>
      <c r="E3133" s="3" t="s">
        <v>4824</v>
      </c>
      <c r="F3133">
        <v>44440</v>
      </c>
      <c r="G3133" t="e">
        <v>#N/A</v>
      </c>
      <c r="H3133" t="s">
        <v>1665</v>
      </c>
      <c r="I3133">
        <v>148539</v>
      </c>
      <c r="J3133">
        <v>147</v>
      </c>
      <c r="K3133">
        <v>155</v>
      </c>
      <c r="L3133" t="e">
        <v>#N/A</v>
      </c>
      <c r="M3133" t="e">
        <v>#N/A</v>
      </c>
      <c r="N3133">
        <v>147</v>
      </c>
      <c r="O3133">
        <v>155</v>
      </c>
      <c r="P3133">
        <v>0</v>
      </c>
      <c r="Q3133" s="4">
        <v>10</v>
      </c>
    </row>
    <row r="3134" spans="1:17" x14ac:dyDescent="0.25">
      <c r="A3134">
        <v>935</v>
      </c>
      <c r="B3134" t="s">
        <v>143</v>
      </c>
      <c r="C3134">
        <v>148541</v>
      </c>
      <c r="D3134" t="s">
        <v>5305</v>
      </c>
      <c r="E3134" s="3" t="s">
        <v>4824</v>
      </c>
      <c r="F3134">
        <v>44440</v>
      </c>
      <c r="G3134" t="e">
        <v>#N/A</v>
      </c>
      <c r="H3134" t="s">
        <v>425</v>
      </c>
      <c r="I3134">
        <v>148541</v>
      </c>
      <c r="J3134">
        <v>120</v>
      </c>
      <c r="K3134">
        <v>120</v>
      </c>
      <c r="L3134" t="e">
        <v>#N/A</v>
      </c>
      <c r="M3134" t="e">
        <v>#N/A</v>
      </c>
      <c r="N3134">
        <v>120</v>
      </c>
      <c r="O3134">
        <v>120</v>
      </c>
      <c r="P3134">
        <v>0</v>
      </c>
      <c r="Q3134" s="4">
        <v>10</v>
      </c>
    </row>
    <row r="3135" spans="1:17" x14ac:dyDescent="0.25">
      <c r="A3135">
        <v>881</v>
      </c>
      <c r="B3135" t="s">
        <v>63</v>
      </c>
      <c r="C3135">
        <v>148543</v>
      </c>
      <c r="D3135" t="s">
        <v>5306</v>
      </c>
      <c r="E3135" s="3" t="s">
        <v>4824</v>
      </c>
      <c r="F3135">
        <v>44440</v>
      </c>
      <c r="G3135" t="e">
        <v>#N/A</v>
      </c>
      <c r="H3135" t="s">
        <v>449</v>
      </c>
      <c r="I3135">
        <v>148543</v>
      </c>
      <c r="J3135">
        <v>75</v>
      </c>
      <c r="K3135">
        <v>75</v>
      </c>
      <c r="L3135" t="e">
        <v>#N/A</v>
      </c>
      <c r="M3135" t="e">
        <v>#N/A</v>
      </c>
      <c r="N3135">
        <v>75</v>
      </c>
      <c r="O3135">
        <v>75</v>
      </c>
      <c r="P3135">
        <v>0</v>
      </c>
      <c r="Q3135" s="4">
        <v>10</v>
      </c>
    </row>
    <row r="3136" spans="1:17" x14ac:dyDescent="0.25">
      <c r="A3136">
        <v>372</v>
      </c>
      <c r="B3136" t="s">
        <v>123</v>
      </c>
      <c r="C3136">
        <v>148547</v>
      </c>
      <c r="D3136" t="s">
        <v>4588</v>
      </c>
      <c r="E3136" s="3" t="s">
        <v>4777</v>
      </c>
      <c r="F3136">
        <v>44228</v>
      </c>
      <c r="G3136" t="e">
        <v>#N/A</v>
      </c>
      <c r="H3136" t="s">
        <v>1953</v>
      </c>
      <c r="I3136">
        <v>148547</v>
      </c>
      <c r="J3136" t="e">
        <v>#N/A</v>
      </c>
      <c r="K3136">
        <v>10</v>
      </c>
      <c r="L3136" t="e">
        <v>#N/A</v>
      </c>
      <c r="M3136" t="e">
        <v>#N/A</v>
      </c>
      <c r="N3136">
        <v>0</v>
      </c>
      <c r="O3136">
        <v>10</v>
      </c>
      <c r="P3136">
        <v>1</v>
      </c>
      <c r="Q3136" s="4">
        <v>11</v>
      </c>
    </row>
    <row r="3137" spans="1:17" x14ac:dyDescent="0.25">
      <c r="A3137">
        <v>855</v>
      </c>
      <c r="B3137" t="s">
        <v>91</v>
      </c>
      <c r="C3137">
        <v>148549</v>
      </c>
      <c r="D3137" t="s">
        <v>6076</v>
      </c>
      <c r="E3137" s="3" t="s">
        <v>4777</v>
      </c>
      <c r="F3137">
        <v>44256</v>
      </c>
      <c r="G3137" t="e">
        <v>#N/A</v>
      </c>
      <c r="H3137" t="s">
        <v>6077</v>
      </c>
      <c r="I3137">
        <v>148549</v>
      </c>
      <c r="J3137">
        <v>3</v>
      </c>
      <c r="K3137">
        <v>1</v>
      </c>
      <c r="L3137" t="e">
        <v>#N/A</v>
      </c>
      <c r="M3137" t="e">
        <v>#N/A</v>
      </c>
      <c r="N3137">
        <v>3</v>
      </c>
      <c r="O3137">
        <v>1</v>
      </c>
      <c r="P3137">
        <v>1</v>
      </c>
      <c r="Q3137" s="4">
        <v>11</v>
      </c>
    </row>
    <row r="3138" spans="1:17" x14ac:dyDescent="0.25">
      <c r="A3138">
        <v>330</v>
      </c>
      <c r="B3138" t="s">
        <v>29</v>
      </c>
      <c r="C3138">
        <v>148553</v>
      </c>
      <c r="D3138" t="s">
        <v>4425</v>
      </c>
      <c r="E3138" s="3" t="s">
        <v>4779</v>
      </c>
      <c r="F3138">
        <v>44440</v>
      </c>
      <c r="G3138" t="e">
        <v>#N/A</v>
      </c>
      <c r="H3138" t="s">
        <v>1913</v>
      </c>
      <c r="I3138">
        <v>148553</v>
      </c>
      <c r="J3138" t="e">
        <v>#N/A</v>
      </c>
      <c r="K3138">
        <v>24</v>
      </c>
      <c r="L3138" t="e">
        <v>#N/A</v>
      </c>
      <c r="M3138" t="e">
        <v>#N/A</v>
      </c>
      <c r="N3138">
        <v>0</v>
      </c>
      <c r="O3138">
        <v>24</v>
      </c>
      <c r="P3138">
        <v>1</v>
      </c>
      <c r="Q3138" s="4">
        <v>11</v>
      </c>
    </row>
    <row r="3139" spans="1:17" x14ac:dyDescent="0.25">
      <c r="A3139">
        <v>937</v>
      </c>
      <c r="B3139" t="s">
        <v>159</v>
      </c>
      <c r="C3139">
        <v>148554</v>
      </c>
      <c r="D3139" t="s">
        <v>5307</v>
      </c>
      <c r="E3139" s="3" t="s">
        <v>4824</v>
      </c>
      <c r="F3139">
        <v>44621</v>
      </c>
      <c r="G3139" t="e">
        <v>#N/A</v>
      </c>
      <c r="H3139" t="s">
        <v>1621</v>
      </c>
      <c r="I3139">
        <v>148554</v>
      </c>
      <c r="J3139">
        <v>80</v>
      </c>
      <c r="K3139">
        <v>80</v>
      </c>
      <c r="L3139" t="e">
        <v>#N/A</v>
      </c>
      <c r="M3139" t="e">
        <v>#N/A</v>
      </c>
      <c r="N3139">
        <v>80</v>
      </c>
      <c r="O3139">
        <v>80</v>
      </c>
      <c r="P3139">
        <v>0</v>
      </c>
      <c r="Q3139" s="4">
        <v>10</v>
      </c>
    </row>
    <row r="3140" spans="1:17" x14ac:dyDescent="0.25">
      <c r="A3140">
        <v>207</v>
      </c>
      <c r="B3140" t="s">
        <v>81</v>
      </c>
      <c r="C3140">
        <v>148562</v>
      </c>
      <c r="D3140" t="s">
        <v>5308</v>
      </c>
      <c r="E3140" s="3" t="s">
        <v>4824</v>
      </c>
      <c r="F3140">
        <v>44440</v>
      </c>
      <c r="G3140" t="e">
        <v>#N/A</v>
      </c>
      <c r="H3140" t="s">
        <v>1907</v>
      </c>
      <c r="I3140">
        <v>148562</v>
      </c>
      <c r="J3140">
        <v>96</v>
      </c>
      <c r="K3140">
        <v>104</v>
      </c>
      <c r="L3140" t="e">
        <v>#N/A</v>
      </c>
      <c r="M3140" t="e">
        <v>#N/A</v>
      </c>
      <c r="N3140">
        <v>96</v>
      </c>
      <c r="O3140">
        <v>104</v>
      </c>
      <c r="P3140">
        <v>0</v>
      </c>
      <c r="Q3140" s="4">
        <v>10</v>
      </c>
    </row>
    <row r="3141" spans="1:17" x14ac:dyDescent="0.25">
      <c r="A3141">
        <v>931</v>
      </c>
      <c r="B3141" t="s">
        <v>114</v>
      </c>
      <c r="C3141">
        <v>148570</v>
      </c>
      <c r="D3141" t="s">
        <v>4181</v>
      </c>
      <c r="E3141" s="3" t="s">
        <v>4779</v>
      </c>
      <c r="F3141">
        <v>44440</v>
      </c>
      <c r="G3141" t="e">
        <v>#N/A</v>
      </c>
      <c r="H3141" t="s">
        <v>1963</v>
      </c>
      <c r="I3141">
        <v>148570</v>
      </c>
      <c r="J3141" t="e">
        <v>#N/A</v>
      </c>
      <c r="K3141">
        <v>4</v>
      </c>
      <c r="L3141" t="e">
        <v>#N/A</v>
      </c>
      <c r="M3141" t="e">
        <v>#N/A</v>
      </c>
      <c r="N3141">
        <v>0</v>
      </c>
      <c r="O3141">
        <v>4</v>
      </c>
      <c r="P3141">
        <v>1.02</v>
      </c>
      <c r="Q3141" s="4">
        <v>11</v>
      </c>
    </row>
    <row r="3142" spans="1:17" x14ac:dyDescent="0.25">
      <c r="A3142">
        <v>926</v>
      </c>
      <c r="B3142" t="s">
        <v>103</v>
      </c>
      <c r="C3142">
        <v>148572</v>
      </c>
      <c r="D3142" t="s">
        <v>5309</v>
      </c>
      <c r="E3142" s="3" t="s">
        <v>4824</v>
      </c>
      <c r="F3142">
        <v>44440</v>
      </c>
      <c r="G3142" t="e">
        <v>#N/A</v>
      </c>
      <c r="H3142" t="s">
        <v>400</v>
      </c>
      <c r="I3142">
        <v>148572</v>
      </c>
      <c r="J3142">
        <v>72</v>
      </c>
      <c r="K3142">
        <v>72</v>
      </c>
      <c r="L3142" t="e">
        <v>#N/A</v>
      </c>
      <c r="M3142" t="e">
        <v>#N/A</v>
      </c>
      <c r="N3142">
        <v>72</v>
      </c>
      <c r="O3142">
        <v>72</v>
      </c>
      <c r="P3142">
        <v>0</v>
      </c>
      <c r="Q3142" s="4">
        <v>10</v>
      </c>
    </row>
    <row r="3143" spans="1:17" x14ac:dyDescent="0.25">
      <c r="A3143">
        <v>936</v>
      </c>
      <c r="B3143" t="s">
        <v>145</v>
      </c>
      <c r="C3143">
        <v>148575</v>
      </c>
      <c r="D3143" t="s">
        <v>5310</v>
      </c>
      <c r="E3143" s="3" t="s">
        <v>4824</v>
      </c>
      <c r="F3143">
        <v>44440</v>
      </c>
      <c r="G3143" t="e">
        <v>#N/A</v>
      </c>
      <c r="H3143" t="s">
        <v>667</v>
      </c>
      <c r="I3143">
        <v>148575</v>
      </c>
      <c r="J3143">
        <v>143</v>
      </c>
      <c r="K3143">
        <v>152</v>
      </c>
      <c r="L3143" t="e">
        <v>#N/A</v>
      </c>
      <c r="M3143" t="e">
        <v>#N/A</v>
      </c>
      <c r="N3143">
        <v>143</v>
      </c>
      <c r="O3143">
        <v>152</v>
      </c>
      <c r="P3143">
        <v>0</v>
      </c>
      <c r="Q3143" s="4">
        <v>10</v>
      </c>
    </row>
    <row r="3144" spans="1:17" x14ac:dyDescent="0.25">
      <c r="A3144">
        <v>887</v>
      </c>
      <c r="B3144" t="s">
        <v>97</v>
      </c>
      <c r="C3144">
        <v>148577</v>
      </c>
      <c r="D3144" t="s">
        <v>4164</v>
      </c>
      <c r="E3144" s="3" t="s">
        <v>4779</v>
      </c>
      <c r="F3144">
        <v>44440</v>
      </c>
      <c r="G3144" t="e">
        <v>#N/A</v>
      </c>
      <c r="H3144" t="s">
        <v>5486</v>
      </c>
      <c r="I3144">
        <v>148577</v>
      </c>
      <c r="J3144" t="e">
        <v>#N/A</v>
      </c>
      <c r="K3144">
        <v>10</v>
      </c>
      <c r="L3144" t="e">
        <v>#N/A</v>
      </c>
      <c r="M3144" t="e">
        <v>#N/A</v>
      </c>
      <c r="N3144">
        <v>0</v>
      </c>
      <c r="O3144">
        <v>10</v>
      </c>
      <c r="P3144">
        <v>1</v>
      </c>
      <c r="Q3144" s="4">
        <v>11</v>
      </c>
    </row>
    <row r="3145" spans="1:17" x14ac:dyDescent="0.25">
      <c r="A3145">
        <v>873</v>
      </c>
      <c r="B3145" t="s">
        <v>43</v>
      </c>
      <c r="C3145">
        <v>148578</v>
      </c>
      <c r="D3145" t="s">
        <v>4088</v>
      </c>
      <c r="E3145" s="3" t="s">
        <v>4824</v>
      </c>
      <c r="F3145">
        <v>44440</v>
      </c>
      <c r="G3145" t="e">
        <v>#N/A</v>
      </c>
      <c r="H3145" t="s">
        <v>1488</v>
      </c>
      <c r="I3145">
        <v>148578</v>
      </c>
      <c r="J3145">
        <v>100</v>
      </c>
      <c r="K3145">
        <v>109</v>
      </c>
      <c r="L3145" t="e">
        <v>#N/A</v>
      </c>
      <c r="M3145" t="e">
        <v>#N/A</v>
      </c>
      <c r="N3145">
        <v>100</v>
      </c>
      <c r="O3145">
        <v>109</v>
      </c>
      <c r="P3145">
        <v>0</v>
      </c>
      <c r="Q3145" s="4">
        <v>10</v>
      </c>
    </row>
    <row r="3146" spans="1:17" x14ac:dyDescent="0.25">
      <c r="A3146">
        <v>303</v>
      </c>
      <c r="B3146" t="s">
        <v>28</v>
      </c>
      <c r="C3146">
        <v>148582</v>
      </c>
      <c r="D3146" t="s">
        <v>5311</v>
      </c>
      <c r="E3146" s="3" t="s">
        <v>4824</v>
      </c>
      <c r="F3146">
        <v>44440</v>
      </c>
      <c r="G3146" t="e">
        <v>#N/A</v>
      </c>
      <c r="H3146" t="s">
        <v>519</v>
      </c>
      <c r="I3146">
        <v>148582</v>
      </c>
      <c r="J3146">
        <v>90</v>
      </c>
      <c r="K3146">
        <v>110</v>
      </c>
      <c r="L3146" t="e">
        <v>#N/A</v>
      </c>
      <c r="M3146" t="e">
        <v>#N/A</v>
      </c>
      <c r="N3146">
        <v>90</v>
      </c>
      <c r="O3146">
        <v>110</v>
      </c>
      <c r="P3146">
        <v>0</v>
      </c>
      <c r="Q3146" s="4">
        <v>10</v>
      </c>
    </row>
    <row r="3147" spans="1:17" x14ac:dyDescent="0.25">
      <c r="A3147">
        <v>940</v>
      </c>
      <c r="B3147" t="s">
        <v>106</v>
      </c>
      <c r="C3147">
        <v>148583</v>
      </c>
      <c r="D3147" t="s">
        <v>5312</v>
      </c>
      <c r="E3147" s="3" t="s">
        <v>4824</v>
      </c>
      <c r="F3147">
        <v>44440</v>
      </c>
      <c r="G3147" t="e">
        <v>#N/A</v>
      </c>
      <c r="H3147" t="s">
        <v>451</v>
      </c>
      <c r="I3147">
        <v>148583</v>
      </c>
      <c r="J3147">
        <v>125</v>
      </c>
      <c r="K3147">
        <v>145</v>
      </c>
      <c r="L3147" t="e">
        <v>#N/A</v>
      </c>
      <c r="M3147" t="e">
        <v>#N/A</v>
      </c>
      <c r="N3147">
        <v>125</v>
      </c>
      <c r="O3147">
        <v>145</v>
      </c>
      <c r="P3147">
        <v>0</v>
      </c>
      <c r="Q3147" s="4">
        <v>10</v>
      </c>
    </row>
    <row r="3148" spans="1:17" x14ac:dyDescent="0.25">
      <c r="A3148">
        <v>810</v>
      </c>
      <c r="B3148" t="s">
        <v>4548</v>
      </c>
      <c r="C3148">
        <v>148588</v>
      </c>
      <c r="D3148" t="s">
        <v>5313</v>
      </c>
      <c r="E3148" s="3" t="s">
        <v>4822</v>
      </c>
      <c r="F3148">
        <v>44440</v>
      </c>
      <c r="G3148" t="e">
        <v>#N/A</v>
      </c>
      <c r="H3148" t="s">
        <v>634</v>
      </c>
      <c r="I3148">
        <v>148588</v>
      </c>
      <c r="J3148">
        <v>56</v>
      </c>
      <c r="K3148">
        <v>60</v>
      </c>
      <c r="L3148" t="e">
        <v>#N/A</v>
      </c>
      <c r="M3148" t="e">
        <v>#N/A</v>
      </c>
      <c r="N3148">
        <v>56</v>
      </c>
      <c r="O3148">
        <v>60</v>
      </c>
      <c r="P3148">
        <v>0</v>
      </c>
      <c r="Q3148" s="4">
        <v>10</v>
      </c>
    </row>
    <row r="3149" spans="1:17" x14ac:dyDescent="0.25">
      <c r="A3149">
        <v>808</v>
      </c>
      <c r="B3149" t="s">
        <v>141</v>
      </c>
      <c r="C3149">
        <v>148601</v>
      </c>
      <c r="D3149" t="s">
        <v>5314</v>
      </c>
      <c r="E3149" s="3" t="s">
        <v>4856</v>
      </c>
      <c r="F3149">
        <v>44317</v>
      </c>
      <c r="G3149" t="e">
        <v>#N/A</v>
      </c>
      <c r="H3149" t="s">
        <v>337</v>
      </c>
      <c r="I3149">
        <v>148601</v>
      </c>
      <c r="J3149">
        <v>65</v>
      </c>
      <c r="K3149">
        <v>65</v>
      </c>
      <c r="L3149" t="e">
        <v>#N/A</v>
      </c>
      <c r="M3149" t="e">
        <v>#N/A</v>
      </c>
      <c r="N3149">
        <v>65</v>
      </c>
      <c r="O3149">
        <v>65</v>
      </c>
      <c r="P3149">
        <v>0</v>
      </c>
      <c r="Q3149" s="4">
        <v>10</v>
      </c>
    </row>
    <row r="3150" spans="1:17" x14ac:dyDescent="0.25">
      <c r="A3150">
        <v>331</v>
      </c>
      <c r="B3150" t="s">
        <v>49</v>
      </c>
      <c r="C3150">
        <v>148603</v>
      </c>
      <c r="D3150" t="s">
        <v>4436</v>
      </c>
      <c r="E3150" s="3" t="s">
        <v>4777</v>
      </c>
      <c r="F3150">
        <v>44287</v>
      </c>
      <c r="G3150" t="e">
        <v>#N/A</v>
      </c>
      <c r="H3150" t="s">
        <v>254</v>
      </c>
      <c r="I3150">
        <v>148603</v>
      </c>
      <c r="J3150">
        <v>26</v>
      </c>
      <c r="K3150">
        <v>26</v>
      </c>
      <c r="L3150" t="e">
        <v>#N/A</v>
      </c>
      <c r="M3150" t="e">
        <v>#N/A</v>
      </c>
      <c r="N3150">
        <v>26</v>
      </c>
      <c r="O3150">
        <v>26</v>
      </c>
      <c r="P3150">
        <v>1</v>
      </c>
      <c r="Q3150" s="4">
        <v>11</v>
      </c>
    </row>
    <row r="3151" spans="1:17" x14ac:dyDescent="0.25">
      <c r="A3151">
        <v>926</v>
      </c>
      <c r="B3151" t="s">
        <v>103</v>
      </c>
      <c r="C3151">
        <v>148618</v>
      </c>
      <c r="D3151" t="s">
        <v>5315</v>
      </c>
      <c r="E3151" s="3" t="s">
        <v>4824</v>
      </c>
      <c r="F3151">
        <v>44927</v>
      </c>
      <c r="G3151" t="e">
        <v>#N/A</v>
      </c>
      <c r="H3151" t="s">
        <v>1476</v>
      </c>
      <c r="I3151">
        <v>148618</v>
      </c>
      <c r="J3151">
        <v>134</v>
      </c>
      <c r="K3151">
        <v>170</v>
      </c>
      <c r="L3151" t="e">
        <v>#N/A</v>
      </c>
      <c r="M3151" t="e">
        <v>#N/A</v>
      </c>
      <c r="N3151">
        <v>134</v>
      </c>
      <c r="O3151">
        <v>170</v>
      </c>
      <c r="P3151">
        <v>0</v>
      </c>
      <c r="Q3151" s="4">
        <v>10</v>
      </c>
    </row>
    <row r="3152" spans="1:17" x14ac:dyDescent="0.25">
      <c r="A3152">
        <v>884</v>
      </c>
      <c r="B3152" t="s">
        <v>4454</v>
      </c>
      <c r="C3152">
        <v>148636</v>
      </c>
      <c r="D3152" t="s">
        <v>5316</v>
      </c>
      <c r="E3152" s="3" t="s">
        <v>4824</v>
      </c>
      <c r="F3152">
        <v>44440</v>
      </c>
      <c r="G3152" t="e">
        <v>#N/A</v>
      </c>
      <c r="H3152" t="s">
        <v>1470</v>
      </c>
      <c r="I3152">
        <v>148636</v>
      </c>
      <c r="J3152">
        <v>50</v>
      </c>
      <c r="K3152">
        <v>48</v>
      </c>
      <c r="L3152" t="e">
        <v>#N/A</v>
      </c>
      <c r="M3152" t="e">
        <v>#N/A</v>
      </c>
      <c r="N3152">
        <v>50</v>
      </c>
      <c r="O3152">
        <v>48</v>
      </c>
      <c r="P3152">
        <v>0</v>
      </c>
      <c r="Q3152" s="4">
        <v>10</v>
      </c>
    </row>
    <row r="3153" spans="1:17" x14ac:dyDescent="0.25">
      <c r="A3153">
        <v>895</v>
      </c>
      <c r="B3153" t="s">
        <v>46</v>
      </c>
      <c r="C3153">
        <v>148641</v>
      </c>
      <c r="D3153" t="s">
        <v>5317</v>
      </c>
      <c r="E3153" s="3" t="s">
        <v>4820</v>
      </c>
      <c r="F3153">
        <v>44317</v>
      </c>
      <c r="G3153" t="e">
        <v>#N/A</v>
      </c>
      <c r="H3153" t="s">
        <v>246</v>
      </c>
      <c r="I3153">
        <v>148641</v>
      </c>
      <c r="J3153">
        <v>87</v>
      </c>
      <c r="K3153">
        <v>87</v>
      </c>
      <c r="L3153" t="e">
        <v>#N/A</v>
      </c>
      <c r="M3153" t="e">
        <v>#N/A</v>
      </c>
      <c r="N3153">
        <v>87</v>
      </c>
      <c r="O3153">
        <v>87</v>
      </c>
      <c r="P3153">
        <v>0</v>
      </c>
      <c r="Q3153" s="4">
        <v>10</v>
      </c>
    </row>
    <row r="3154" spans="1:17" x14ac:dyDescent="0.25">
      <c r="A3154">
        <v>330</v>
      </c>
      <c r="B3154" t="s">
        <v>29</v>
      </c>
      <c r="C3154">
        <v>148653</v>
      </c>
      <c r="D3154" t="s">
        <v>5318</v>
      </c>
      <c r="E3154" s="3" t="s">
        <v>4783</v>
      </c>
      <c r="F3154">
        <v>44440</v>
      </c>
      <c r="G3154" t="e">
        <v>#N/A</v>
      </c>
      <c r="H3154" t="s">
        <v>913</v>
      </c>
      <c r="I3154">
        <v>148653</v>
      </c>
      <c r="J3154">
        <v>170</v>
      </c>
      <c r="K3154">
        <v>170</v>
      </c>
      <c r="L3154" t="e">
        <v>#N/A</v>
      </c>
      <c r="M3154" t="e">
        <v>#N/A</v>
      </c>
      <c r="N3154">
        <v>170</v>
      </c>
      <c r="O3154">
        <v>170</v>
      </c>
      <c r="P3154">
        <v>0</v>
      </c>
      <c r="Q3154" s="4">
        <v>10</v>
      </c>
    </row>
    <row r="3155" spans="1:17" x14ac:dyDescent="0.25">
      <c r="A3155">
        <v>383</v>
      </c>
      <c r="B3155" t="s">
        <v>89</v>
      </c>
      <c r="C3155">
        <v>148654</v>
      </c>
      <c r="D3155" t="s">
        <v>5319</v>
      </c>
      <c r="E3155" s="3" t="s">
        <v>4820</v>
      </c>
      <c r="F3155">
        <v>44317</v>
      </c>
      <c r="G3155" t="e">
        <v>#N/A</v>
      </c>
      <c r="H3155" t="s">
        <v>705</v>
      </c>
      <c r="I3155">
        <v>148654</v>
      </c>
      <c r="J3155">
        <v>225</v>
      </c>
      <c r="K3155">
        <v>225</v>
      </c>
      <c r="L3155" t="e">
        <v>#N/A</v>
      </c>
      <c r="M3155" t="e">
        <v>#N/A</v>
      </c>
      <c r="N3155">
        <v>225</v>
      </c>
      <c r="O3155">
        <v>225</v>
      </c>
      <c r="P3155">
        <v>0</v>
      </c>
      <c r="Q3155" s="4">
        <v>10</v>
      </c>
    </row>
    <row r="3156" spans="1:17" x14ac:dyDescent="0.25">
      <c r="A3156">
        <v>865</v>
      </c>
      <c r="B3156" t="s">
        <v>166</v>
      </c>
      <c r="C3156">
        <v>148680</v>
      </c>
      <c r="D3156" t="s">
        <v>4376</v>
      </c>
      <c r="E3156" s="3" t="s">
        <v>4777</v>
      </c>
      <c r="F3156">
        <v>44409</v>
      </c>
      <c r="G3156" t="e">
        <v>#N/A</v>
      </c>
      <c r="H3156" t="s">
        <v>717</v>
      </c>
      <c r="I3156">
        <v>148680</v>
      </c>
      <c r="J3156">
        <v>10</v>
      </c>
      <c r="K3156">
        <v>10</v>
      </c>
      <c r="L3156" t="e">
        <v>#N/A</v>
      </c>
      <c r="M3156" t="e">
        <v>#N/A</v>
      </c>
      <c r="N3156">
        <v>10</v>
      </c>
      <c r="O3156">
        <v>10</v>
      </c>
      <c r="P3156">
        <v>1.01</v>
      </c>
      <c r="Q3156" s="4">
        <v>11</v>
      </c>
    </row>
    <row r="3157" spans="1:17" x14ac:dyDescent="0.25">
      <c r="A3157">
        <v>211</v>
      </c>
      <c r="B3157" t="s">
        <v>152</v>
      </c>
      <c r="C3157">
        <v>148681</v>
      </c>
      <c r="D3157" t="s">
        <v>3660</v>
      </c>
      <c r="E3157" s="3" t="s">
        <v>4777</v>
      </c>
      <c r="F3157">
        <v>44440</v>
      </c>
      <c r="G3157" t="e">
        <v>#N/A</v>
      </c>
      <c r="H3157" t="s">
        <v>545</v>
      </c>
      <c r="I3157">
        <v>148681</v>
      </c>
      <c r="J3157">
        <v>20</v>
      </c>
      <c r="K3157">
        <v>20</v>
      </c>
      <c r="L3157" t="e">
        <v>#N/A</v>
      </c>
      <c r="M3157" t="e">
        <v>#N/A</v>
      </c>
      <c r="N3157">
        <v>20</v>
      </c>
      <c r="O3157">
        <v>20</v>
      </c>
      <c r="P3157">
        <v>1.18</v>
      </c>
      <c r="Q3157" s="4">
        <v>11</v>
      </c>
    </row>
    <row r="3158" spans="1:17" x14ac:dyDescent="0.25">
      <c r="A3158">
        <v>332</v>
      </c>
      <c r="B3158" t="s">
        <v>58</v>
      </c>
      <c r="C3158">
        <v>148685</v>
      </c>
      <c r="D3158" t="s">
        <v>4448</v>
      </c>
      <c r="E3158" s="3" t="s">
        <v>4777</v>
      </c>
      <c r="F3158">
        <v>44440</v>
      </c>
      <c r="G3158" t="e">
        <v>#N/A</v>
      </c>
      <c r="H3158" t="s">
        <v>1286</v>
      </c>
      <c r="I3158">
        <v>148685</v>
      </c>
      <c r="J3158">
        <v>12</v>
      </c>
      <c r="K3158">
        <v>12</v>
      </c>
      <c r="L3158" t="e">
        <v>#N/A</v>
      </c>
      <c r="M3158" t="e">
        <v>#N/A</v>
      </c>
      <c r="N3158">
        <v>12</v>
      </c>
      <c r="O3158">
        <v>12</v>
      </c>
      <c r="P3158">
        <v>1</v>
      </c>
      <c r="Q3158" s="4">
        <v>11</v>
      </c>
    </row>
    <row r="3159" spans="1:17" x14ac:dyDescent="0.25">
      <c r="A3159">
        <v>821</v>
      </c>
      <c r="B3159" t="s">
        <v>95</v>
      </c>
      <c r="C3159">
        <v>148692</v>
      </c>
      <c r="D3159" t="s">
        <v>3534</v>
      </c>
      <c r="E3159" s="3" t="s">
        <v>4777</v>
      </c>
      <c r="F3159">
        <v>44440</v>
      </c>
      <c r="G3159" t="e">
        <v>#N/A</v>
      </c>
      <c r="H3159" t="s">
        <v>1430</v>
      </c>
      <c r="I3159">
        <v>148692</v>
      </c>
      <c r="J3159">
        <v>10</v>
      </c>
      <c r="K3159">
        <v>8</v>
      </c>
      <c r="L3159" t="e">
        <v>#N/A</v>
      </c>
      <c r="M3159" t="e">
        <v>#N/A</v>
      </c>
      <c r="N3159">
        <v>10</v>
      </c>
      <c r="O3159">
        <v>8</v>
      </c>
      <c r="P3159">
        <v>1.02</v>
      </c>
      <c r="Q3159" s="4">
        <v>11</v>
      </c>
    </row>
    <row r="3160" spans="1:17" x14ac:dyDescent="0.25">
      <c r="A3160">
        <v>895</v>
      </c>
      <c r="B3160" t="s">
        <v>46</v>
      </c>
      <c r="C3160">
        <v>148693</v>
      </c>
      <c r="D3160" t="s">
        <v>3771</v>
      </c>
      <c r="E3160" s="3" t="s">
        <v>4777</v>
      </c>
      <c r="F3160">
        <v>44531</v>
      </c>
      <c r="G3160" t="e">
        <v>#N/A</v>
      </c>
      <c r="H3160" t="s">
        <v>1002</v>
      </c>
      <c r="I3160">
        <v>148693</v>
      </c>
      <c r="J3160">
        <v>20</v>
      </c>
      <c r="K3160">
        <v>15</v>
      </c>
      <c r="L3160" t="e">
        <v>#N/A</v>
      </c>
      <c r="M3160" t="e">
        <v>#N/A</v>
      </c>
      <c r="N3160">
        <v>20</v>
      </c>
      <c r="O3160">
        <v>15</v>
      </c>
      <c r="P3160">
        <v>1</v>
      </c>
      <c r="Q3160" s="4">
        <v>11</v>
      </c>
    </row>
    <row r="3161" spans="1:17" x14ac:dyDescent="0.25">
      <c r="A3161">
        <v>807</v>
      </c>
      <c r="B3161" t="s">
        <v>120</v>
      </c>
      <c r="C3161">
        <v>148694</v>
      </c>
      <c r="D3161" t="s">
        <v>5320</v>
      </c>
      <c r="E3161" s="3" t="s">
        <v>4856</v>
      </c>
      <c r="F3161">
        <v>44440</v>
      </c>
      <c r="G3161" t="e">
        <v>#N/A</v>
      </c>
      <c r="H3161" t="s">
        <v>268</v>
      </c>
      <c r="I3161">
        <v>148694</v>
      </c>
      <c r="J3161">
        <v>84</v>
      </c>
      <c r="K3161">
        <v>84</v>
      </c>
      <c r="L3161" t="e">
        <v>#N/A</v>
      </c>
      <c r="M3161" t="e">
        <v>#N/A</v>
      </c>
      <c r="N3161">
        <v>84</v>
      </c>
      <c r="O3161">
        <v>84</v>
      </c>
      <c r="P3161">
        <v>0</v>
      </c>
      <c r="Q3161" s="4">
        <v>10</v>
      </c>
    </row>
    <row r="3162" spans="1:17" x14ac:dyDescent="0.25">
      <c r="A3162">
        <v>840</v>
      </c>
      <c r="B3162" t="s">
        <v>3677</v>
      </c>
      <c r="C3162">
        <v>148706</v>
      </c>
      <c r="D3162" t="s">
        <v>3678</v>
      </c>
      <c r="E3162" s="3" t="s">
        <v>4777</v>
      </c>
      <c r="F3162">
        <v>44440</v>
      </c>
      <c r="G3162" t="e">
        <v>#N/A</v>
      </c>
      <c r="H3162" t="s">
        <v>334</v>
      </c>
      <c r="I3162">
        <v>148706</v>
      </c>
      <c r="J3162">
        <v>9</v>
      </c>
      <c r="K3162">
        <v>15</v>
      </c>
      <c r="L3162" t="e">
        <v>#N/A</v>
      </c>
      <c r="M3162" t="e">
        <v>#N/A</v>
      </c>
      <c r="N3162">
        <v>9</v>
      </c>
      <c r="O3162">
        <v>15</v>
      </c>
      <c r="P3162">
        <v>1</v>
      </c>
      <c r="Q3162" s="4">
        <v>11</v>
      </c>
    </row>
    <row r="3163" spans="1:17" x14ac:dyDescent="0.25">
      <c r="A3163">
        <v>881</v>
      </c>
      <c r="B3163" t="s">
        <v>63</v>
      </c>
      <c r="C3163">
        <v>148708</v>
      </c>
      <c r="D3163" t="s">
        <v>5321</v>
      </c>
      <c r="E3163" s="3" t="s">
        <v>4783</v>
      </c>
      <c r="F3163">
        <v>44713</v>
      </c>
      <c r="G3163" t="e">
        <v>#N/A</v>
      </c>
      <c r="H3163" t="s">
        <v>1739</v>
      </c>
      <c r="I3163">
        <v>148708</v>
      </c>
      <c r="J3163">
        <v>56</v>
      </c>
      <c r="K3163">
        <v>56</v>
      </c>
      <c r="L3163" t="e">
        <v>#N/A</v>
      </c>
      <c r="M3163" t="e">
        <v>#N/A</v>
      </c>
      <c r="N3163">
        <v>56</v>
      </c>
      <c r="O3163">
        <v>56</v>
      </c>
      <c r="P3163">
        <v>0</v>
      </c>
      <c r="Q3163" s="4">
        <v>10</v>
      </c>
    </row>
    <row r="3164" spans="1:17" x14ac:dyDescent="0.25">
      <c r="A3164">
        <v>886</v>
      </c>
      <c r="B3164" t="s">
        <v>82</v>
      </c>
      <c r="C3164">
        <v>148712</v>
      </c>
      <c r="D3164" t="s">
        <v>4146</v>
      </c>
      <c r="E3164" s="3" t="s">
        <v>4777</v>
      </c>
      <c r="F3164">
        <v>44562</v>
      </c>
      <c r="G3164" t="e">
        <v>#N/A</v>
      </c>
      <c r="H3164" t="s">
        <v>1568</v>
      </c>
      <c r="I3164">
        <v>148712</v>
      </c>
      <c r="J3164">
        <v>25</v>
      </c>
      <c r="K3164">
        <v>30</v>
      </c>
      <c r="L3164" t="e">
        <v>#N/A</v>
      </c>
      <c r="M3164" t="e">
        <v>#N/A</v>
      </c>
      <c r="N3164">
        <v>25</v>
      </c>
      <c r="O3164">
        <v>30</v>
      </c>
      <c r="P3164">
        <v>1</v>
      </c>
      <c r="Q3164" s="4">
        <v>11</v>
      </c>
    </row>
    <row r="3165" spans="1:17" x14ac:dyDescent="0.25">
      <c r="A3165">
        <v>330</v>
      </c>
      <c r="B3165" t="s">
        <v>29</v>
      </c>
      <c r="C3165">
        <v>148722</v>
      </c>
      <c r="D3165" t="s">
        <v>5322</v>
      </c>
      <c r="E3165" s="3" t="s">
        <v>4820</v>
      </c>
      <c r="F3165">
        <v>44440</v>
      </c>
      <c r="G3165" t="e">
        <v>#N/A</v>
      </c>
      <c r="H3165" t="s">
        <v>5482</v>
      </c>
      <c r="I3165">
        <v>148722</v>
      </c>
      <c r="J3165">
        <v>100</v>
      </c>
      <c r="K3165">
        <v>100</v>
      </c>
      <c r="L3165" t="e">
        <v>#N/A</v>
      </c>
      <c r="M3165" t="e">
        <v>#N/A</v>
      </c>
      <c r="N3165">
        <v>100</v>
      </c>
      <c r="O3165">
        <v>100</v>
      </c>
      <c r="P3165">
        <v>0</v>
      </c>
      <c r="Q3165" s="4">
        <v>10</v>
      </c>
    </row>
    <row r="3166" spans="1:17" x14ac:dyDescent="0.25">
      <c r="A3166">
        <v>851</v>
      </c>
      <c r="B3166" t="s">
        <v>117</v>
      </c>
      <c r="C3166">
        <v>148755</v>
      </c>
      <c r="D3166" t="s">
        <v>4184</v>
      </c>
      <c r="E3166" s="3" t="s">
        <v>4777</v>
      </c>
      <c r="F3166">
        <v>44562</v>
      </c>
      <c r="G3166" t="e">
        <v>#N/A</v>
      </c>
      <c r="H3166" t="s">
        <v>1011</v>
      </c>
      <c r="I3166">
        <v>148755</v>
      </c>
      <c r="J3166">
        <v>16</v>
      </c>
      <c r="K3166">
        <v>16</v>
      </c>
      <c r="L3166" t="e">
        <v>#N/A</v>
      </c>
      <c r="M3166" t="e">
        <v>#N/A</v>
      </c>
      <c r="N3166">
        <v>16</v>
      </c>
      <c r="O3166">
        <v>16</v>
      </c>
      <c r="P3166">
        <v>1.01</v>
      </c>
      <c r="Q3166" s="4">
        <v>11</v>
      </c>
    </row>
    <row r="3167" spans="1:17" x14ac:dyDescent="0.25">
      <c r="A3167">
        <v>306</v>
      </c>
      <c r="B3167" t="s">
        <v>50</v>
      </c>
      <c r="C3167">
        <v>148768</v>
      </c>
      <c r="D3167" t="s">
        <v>5323</v>
      </c>
      <c r="E3167" s="3" t="s">
        <v>4783</v>
      </c>
      <c r="F3167">
        <v>44440</v>
      </c>
      <c r="G3167" t="e">
        <v>#N/A</v>
      </c>
      <c r="H3167" t="s">
        <v>438</v>
      </c>
      <c r="I3167">
        <v>148768</v>
      </c>
      <c r="J3167">
        <v>90</v>
      </c>
      <c r="K3167">
        <v>90</v>
      </c>
      <c r="L3167" t="e">
        <v>#N/A</v>
      </c>
      <c r="M3167" t="e">
        <v>#N/A</v>
      </c>
      <c r="N3167">
        <v>90</v>
      </c>
      <c r="O3167">
        <v>90</v>
      </c>
      <c r="P3167">
        <v>0</v>
      </c>
      <c r="Q3167" s="4">
        <v>10</v>
      </c>
    </row>
    <row r="3168" spans="1:17" x14ac:dyDescent="0.25">
      <c r="A3168">
        <v>384</v>
      </c>
      <c r="B3168" t="s">
        <v>154</v>
      </c>
      <c r="C3168">
        <v>148771</v>
      </c>
      <c r="D3168" t="s">
        <v>5324</v>
      </c>
      <c r="E3168" s="3" t="s">
        <v>4929</v>
      </c>
      <c r="F3168">
        <v>44440</v>
      </c>
      <c r="G3168" t="e">
        <v>#N/A</v>
      </c>
      <c r="H3168" t="s">
        <v>636</v>
      </c>
      <c r="I3168">
        <v>148771</v>
      </c>
      <c r="J3168">
        <v>75</v>
      </c>
      <c r="K3168">
        <v>75</v>
      </c>
      <c r="L3168" t="e">
        <v>#N/A</v>
      </c>
      <c r="M3168" t="e">
        <v>#N/A</v>
      </c>
      <c r="N3168">
        <v>75</v>
      </c>
      <c r="O3168">
        <v>75</v>
      </c>
      <c r="P3168">
        <v>0</v>
      </c>
      <c r="Q3168" s="4">
        <v>10</v>
      </c>
    </row>
    <row r="3169" spans="1:17" x14ac:dyDescent="0.25">
      <c r="A3169">
        <v>306</v>
      </c>
      <c r="B3169" t="s">
        <v>50</v>
      </c>
      <c r="C3169">
        <v>148772</v>
      </c>
      <c r="D3169" t="s">
        <v>5325</v>
      </c>
      <c r="E3169" s="3" t="s">
        <v>4783</v>
      </c>
      <c r="F3169">
        <v>44440</v>
      </c>
      <c r="G3169" t="e">
        <v>#N/A</v>
      </c>
      <c r="H3169" t="s">
        <v>315</v>
      </c>
      <c r="I3169">
        <v>148772</v>
      </c>
      <c r="J3169">
        <v>87</v>
      </c>
      <c r="K3169">
        <v>87</v>
      </c>
      <c r="L3169" t="e">
        <v>#N/A</v>
      </c>
      <c r="M3169" t="e">
        <v>#N/A</v>
      </c>
      <c r="N3169">
        <v>87</v>
      </c>
      <c r="O3169">
        <v>87</v>
      </c>
      <c r="P3169">
        <v>0</v>
      </c>
      <c r="Q3169" s="4">
        <v>10</v>
      </c>
    </row>
    <row r="3170" spans="1:17" x14ac:dyDescent="0.25">
      <c r="A3170">
        <v>383</v>
      </c>
      <c r="B3170" t="s">
        <v>89</v>
      </c>
      <c r="C3170">
        <v>148793</v>
      </c>
      <c r="D3170" t="s">
        <v>4574</v>
      </c>
      <c r="E3170" s="3" t="s">
        <v>4700</v>
      </c>
      <c r="F3170">
        <v>44440</v>
      </c>
      <c r="G3170" t="e">
        <v>#N/A</v>
      </c>
      <c r="H3170" t="s">
        <v>842</v>
      </c>
      <c r="I3170">
        <v>148793</v>
      </c>
      <c r="J3170">
        <v>20</v>
      </c>
      <c r="K3170">
        <v>32</v>
      </c>
      <c r="L3170" t="e">
        <v>#N/A</v>
      </c>
      <c r="M3170" t="e">
        <v>#N/A</v>
      </c>
      <c r="N3170">
        <v>20</v>
      </c>
      <c r="O3170">
        <v>32</v>
      </c>
      <c r="P3170">
        <v>1</v>
      </c>
      <c r="Q3170" s="4">
        <v>11</v>
      </c>
    </row>
    <row r="3171" spans="1:17" x14ac:dyDescent="0.25">
      <c r="A3171">
        <v>936</v>
      </c>
      <c r="B3171" t="s">
        <v>145</v>
      </c>
      <c r="C3171">
        <v>148799</v>
      </c>
      <c r="D3171" t="s">
        <v>4226</v>
      </c>
      <c r="E3171" s="3" t="s">
        <v>4777</v>
      </c>
      <c r="F3171">
        <v>44866</v>
      </c>
      <c r="G3171" t="e">
        <v>#N/A</v>
      </c>
      <c r="H3171" t="s">
        <v>1455</v>
      </c>
      <c r="I3171">
        <v>148799</v>
      </c>
      <c r="J3171">
        <v>16</v>
      </c>
      <c r="K3171">
        <v>16</v>
      </c>
      <c r="L3171" t="e">
        <v>#N/A</v>
      </c>
      <c r="M3171" t="e">
        <v>#N/A</v>
      </c>
      <c r="N3171">
        <v>16</v>
      </c>
      <c r="O3171">
        <v>16</v>
      </c>
      <c r="P3171">
        <v>1.06</v>
      </c>
      <c r="Q3171" s="4">
        <v>11</v>
      </c>
    </row>
    <row r="3172" spans="1:17" x14ac:dyDescent="0.25">
      <c r="A3172">
        <v>867</v>
      </c>
      <c r="B3172" t="s">
        <v>34</v>
      </c>
      <c r="C3172">
        <v>148850</v>
      </c>
      <c r="D3172" t="s">
        <v>4064</v>
      </c>
      <c r="E3172" s="3" t="s">
        <v>4777</v>
      </c>
      <c r="F3172">
        <v>44593</v>
      </c>
      <c r="G3172" t="e">
        <v>#N/A</v>
      </c>
      <c r="H3172" t="s">
        <v>1927</v>
      </c>
      <c r="I3172">
        <v>148850</v>
      </c>
      <c r="J3172" t="e">
        <v>#N/A</v>
      </c>
      <c r="K3172">
        <v>5</v>
      </c>
      <c r="L3172" t="e">
        <v>#N/A</v>
      </c>
      <c r="M3172" t="e">
        <v>#N/A</v>
      </c>
      <c r="N3172">
        <v>0</v>
      </c>
      <c r="O3172">
        <v>5</v>
      </c>
      <c r="P3172">
        <v>1.06</v>
      </c>
      <c r="Q3172" s="4">
        <v>11</v>
      </c>
    </row>
    <row r="3173" spans="1:17" x14ac:dyDescent="0.25">
      <c r="A3173">
        <v>926</v>
      </c>
      <c r="B3173" t="s">
        <v>103</v>
      </c>
      <c r="C3173">
        <v>148859</v>
      </c>
      <c r="D3173" t="s">
        <v>5326</v>
      </c>
      <c r="E3173" s="3" t="s">
        <v>4824</v>
      </c>
      <c r="F3173">
        <v>44562</v>
      </c>
      <c r="G3173" t="e">
        <v>#N/A</v>
      </c>
      <c r="H3173" t="s">
        <v>579</v>
      </c>
      <c r="I3173">
        <v>148859</v>
      </c>
      <c r="J3173">
        <v>100</v>
      </c>
      <c r="K3173">
        <v>100</v>
      </c>
      <c r="L3173" t="e">
        <v>#N/A</v>
      </c>
      <c r="M3173" t="e">
        <v>#N/A</v>
      </c>
      <c r="N3173">
        <v>100</v>
      </c>
      <c r="O3173">
        <v>100</v>
      </c>
      <c r="P3173">
        <v>0</v>
      </c>
      <c r="Q3173" s="4">
        <v>10</v>
      </c>
    </row>
    <row r="3174" spans="1:17" x14ac:dyDescent="0.25">
      <c r="A3174">
        <v>373</v>
      </c>
      <c r="B3174" t="s">
        <v>128</v>
      </c>
      <c r="C3174">
        <v>148868</v>
      </c>
      <c r="D3174" t="s">
        <v>4600</v>
      </c>
      <c r="E3174" s="3" t="s">
        <v>4777</v>
      </c>
      <c r="F3174">
        <v>44562</v>
      </c>
      <c r="G3174" t="e">
        <v>#N/A</v>
      </c>
      <c r="H3174" t="s">
        <v>1891</v>
      </c>
      <c r="I3174">
        <v>148868</v>
      </c>
      <c r="J3174" t="e">
        <v>#N/A</v>
      </c>
      <c r="K3174">
        <v>20</v>
      </c>
      <c r="L3174" t="e">
        <v>#N/A</v>
      </c>
      <c r="M3174" t="e">
        <v>#N/A</v>
      </c>
      <c r="N3174">
        <v>0</v>
      </c>
      <c r="O3174">
        <v>20</v>
      </c>
      <c r="P3174">
        <v>1</v>
      </c>
      <c r="Q3174" s="4">
        <v>11</v>
      </c>
    </row>
    <row r="3175" spans="1:17" x14ac:dyDescent="0.25">
      <c r="A3175">
        <v>942</v>
      </c>
      <c r="B3175" t="s">
        <v>51</v>
      </c>
      <c r="C3175">
        <v>148870</v>
      </c>
      <c r="D3175" t="s">
        <v>3787</v>
      </c>
      <c r="E3175" s="3" t="s">
        <v>4777</v>
      </c>
      <c r="F3175">
        <v>44562</v>
      </c>
      <c r="G3175" t="e">
        <v>#N/A</v>
      </c>
      <c r="H3175" t="s">
        <v>1855</v>
      </c>
      <c r="I3175">
        <v>148870</v>
      </c>
      <c r="J3175" t="e">
        <v>#N/A</v>
      </c>
      <c r="K3175">
        <v>6</v>
      </c>
      <c r="L3175" t="e">
        <v>#N/A</v>
      </c>
      <c r="M3175" t="e">
        <v>#N/A</v>
      </c>
      <c r="N3175">
        <v>0</v>
      </c>
      <c r="O3175">
        <v>6</v>
      </c>
      <c r="P3175">
        <v>1</v>
      </c>
      <c r="Q3175" s="4">
        <v>11</v>
      </c>
    </row>
    <row r="3176" spans="1:17" x14ac:dyDescent="0.25">
      <c r="A3176">
        <v>878</v>
      </c>
      <c r="B3176" t="s">
        <v>55</v>
      </c>
      <c r="C3176">
        <v>148872</v>
      </c>
      <c r="D3176" t="s">
        <v>4315</v>
      </c>
      <c r="E3176" s="3" t="s">
        <v>4777</v>
      </c>
      <c r="F3176">
        <v>44562</v>
      </c>
      <c r="G3176" t="e">
        <v>#N/A</v>
      </c>
      <c r="H3176" t="s">
        <v>955</v>
      </c>
      <c r="I3176">
        <v>148872</v>
      </c>
      <c r="J3176">
        <v>8</v>
      </c>
      <c r="K3176">
        <v>8</v>
      </c>
      <c r="L3176" t="e">
        <v>#N/A</v>
      </c>
      <c r="M3176" t="e">
        <v>#N/A</v>
      </c>
      <c r="N3176">
        <v>8</v>
      </c>
      <c r="O3176">
        <v>8</v>
      </c>
      <c r="P3176">
        <v>1</v>
      </c>
      <c r="Q3176" s="4">
        <v>11</v>
      </c>
    </row>
    <row r="3177" spans="1:17" x14ac:dyDescent="0.25">
      <c r="A3177">
        <v>886</v>
      </c>
      <c r="B3177" t="s">
        <v>82</v>
      </c>
      <c r="C3177">
        <v>148876</v>
      </c>
      <c r="D3177" t="s">
        <v>4120</v>
      </c>
      <c r="E3177" s="3" t="s">
        <v>4777</v>
      </c>
      <c r="F3177">
        <v>44621</v>
      </c>
      <c r="G3177" t="e">
        <v>#N/A</v>
      </c>
      <c r="H3177" t="s">
        <v>5469</v>
      </c>
      <c r="I3177">
        <v>148876</v>
      </c>
      <c r="J3177" t="e">
        <v>#N/A</v>
      </c>
      <c r="K3177">
        <v>20</v>
      </c>
      <c r="L3177" t="e">
        <v>#N/A</v>
      </c>
      <c r="M3177" t="e">
        <v>#N/A</v>
      </c>
      <c r="N3177">
        <v>0</v>
      </c>
      <c r="O3177">
        <v>20</v>
      </c>
      <c r="P3177">
        <v>1.04</v>
      </c>
      <c r="Q3177" s="4">
        <v>11</v>
      </c>
    </row>
    <row r="3178" spans="1:17" x14ac:dyDescent="0.25">
      <c r="A3178">
        <v>895</v>
      </c>
      <c r="B3178" t="s">
        <v>46</v>
      </c>
      <c r="C3178">
        <v>148886</v>
      </c>
      <c r="D3178" t="s">
        <v>5327</v>
      </c>
      <c r="E3178" s="3" t="s">
        <v>4856</v>
      </c>
      <c r="F3178">
        <v>44805</v>
      </c>
      <c r="G3178" t="e">
        <v>#N/A</v>
      </c>
      <c r="H3178" t="s">
        <v>1089</v>
      </c>
      <c r="I3178">
        <v>148886</v>
      </c>
      <c r="J3178">
        <v>60</v>
      </c>
      <c r="K3178">
        <v>60</v>
      </c>
      <c r="L3178" t="e">
        <v>#N/A</v>
      </c>
      <c r="M3178" t="e">
        <v>#N/A</v>
      </c>
      <c r="N3178">
        <v>60</v>
      </c>
      <c r="O3178">
        <v>60</v>
      </c>
      <c r="P3178">
        <v>0</v>
      </c>
      <c r="Q3178" s="4">
        <v>10</v>
      </c>
    </row>
    <row r="3179" spans="1:17" x14ac:dyDescent="0.25">
      <c r="A3179">
        <v>316</v>
      </c>
      <c r="B3179" t="s">
        <v>102</v>
      </c>
      <c r="C3179">
        <v>148902</v>
      </c>
      <c r="D3179" t="s">
        <v>3647</v>
      </c>
      <c r="E3179" s="3" t="s">
        <v>4777</v>
      </c>
      <c r="F3179">
        <v>44531</v>
      </c>
      <c r="G3179" t="e">
        <v>#N/A</v>
      </c>
      <c r="H3179" t="s">
        <v>929</v>
      </c>
      <c r="I3179">
        <v>148902</v>
      </c>
      <c r="J3179">
        <v>26</v>
      </c>
      <c r="K3179">
        <v>26</v>
      </c>
      <c r="L3179" t="e">
        <v>#N/A</v>
      </c>
      <c r="M3179" t="e">
        <v>#N/A</v>
      </c>
      <c r="N3179">
        <v>26</v>
      </c>
      <c r="O3179">
        <v>26</v>
      </c>
      <c r="P3179">
        <v>1.1299999999999999</v>
      </c>
      <c r="Q3179" s="4">
        <v>11</v>
      </c>
    </row>
    <row r="3180" spans="1:17" x14ac:dyDescent="0.25">
      <c r="A3180">
        <v>357</v>
      </c>
      <c r="B3180" t="s">
        <v>148</v>
      </c>
      <c r="C3180">
        <v>148936</v>
      </c>
      <c r="D3180" t="s">
        <v>5328</v>
      </c>
      <c r="E3180" s="3" t="s">
        <v>4820</v>
      </c>
      <c r="F3180">
        <v>44652</v>
      </c>
      <c r="G3180" t="e">
        <v>#N/A</v>
      </c>
      <c r="H3180" t="s">
        <v>1298</v>
      </c>
      <c r="I3180">
        <v>148936</v>
      </c>
      <c r="J3180">
        <v>230</v>
      </c>
      <c r="K3180">
        <v>240</v>
      </c>
      <c r="L3180" t="e">
        <v>#N/A</v>
      </c>
      <c r="M3180" t="e">
        <v>#N/A</v>
      </c>
      <c r="N3180">
        <v>230</v>
      </c>
      <c r="O3180">
        <v>240</v>
      </c>
      <c r="P3180">
        <v>0</v>
      </c>
      <c r="Q3180" s="4">
        <v>10</v>
      </c>
    </row>
    <row r="3181" spans="1:17" x14ac:dyDescent="0.25">
      <c r="A3181">
        <v>857</v>
      </c>
      <c r="B3181" t="s">
        <v>124</v>
      </c>
      <c r="C3181">
        <v>148948</v>
      </c>
      <c r="D3181" t="s">
        <v>2932</v>
      </c>
      <c r="E3181" s="3" t="s">
        <v>4777</v>
      </c>
      <c r="F3181">
        <v>45078</v>
      </c>
      <c r="G3181" t="e">
        <v>#N/A</v>
      </c>
      <c r="H3181" t="s">
        <v>1093</v>
      </c>
      <c r="I3181">
        <v>148948</v>
      </c>
      <c r="J3181">
        <v>20</v>
      </c>
      <c r="K3181">
        <v>30</v>
      </c>
      <c r="L3181">
        <v>8.3333333333333339</v>
      </c>
      <c r="M3181">
        <v>11.666666666666668</v>
      </c>
      <c r="N3181">
        <v>20</v>
      </c>
      <c r="O3181">
        <v>30</v>
      </c>
      <c r="P3181">
        <v>1</v>
      </c>
      <c r="Q3181" s="4">
        <v>11</v>
      </c>
    </row>
    <row r="3182" spans="1:17" x14ac:dyDescent="0.25">
      <c r="A3182">
        <v>936</v>
      </c>
      <c r="B3182" t="s">
        <v>145</v>
      </c>
      <c r="C3182">
        <v>148954</v>
      </c>
      <c r="D3182" t="s">
        <v>4215</v>
      </c>
      <c r="E3182" s="3" t="s">
        <v>4777</v>
      </c>
      <c r="F3182">
        <v>44652</v>
      </c>
      <c r="G3182" t="e">
        <v>#N/A</v>
      </c>
      <c r="H3182" t="s">
        <v>1875</v>
      </c>
      <c r="I3182">
        <v>148954</v>
      </c>
      <c r="J3182" t="e">
        <v>#N/A</v>
      </c>
      <c r="K3182">
        <v>12</v>
      </c>
      <c r="L3182" t="e">
        <v>#N/A</v>
      </c>
      <c r="M3182" t="e">
        <v>#N/A</v>
      </c>
      <c r="N3182">
        <v>0</v>
      </c>
      <c r="O3182">
        <v>12</v>
      </c>
      <c r="P3182">
        <v>1.06</v>
      </c>
      <c r="Q3182" s="4">
        <v>11</v>
      </c>
    </row>
    <row r="3183" spans="1:17" x14ac:dyDescent="0.25">
      <c r="A3183">
        <v>860</v>
      </c>
      <c r="B3183" t="s">
        <v>139</v>
      </c>
      <c r="C3183">
        <v>149002</v>
      </c>
      <c r="D3183" t="s">
        <v>5329</v>
      </c>
      <c r="E3183" s="3" t="s">
        <v>4783</v>
      </c>
      <c r="F3183">
        <v>44713</v>
      </c>
      <c r="G3183" t="e">
        <v>#N/A</v>
      </c>
      <c r="H3183" t="s">
        <v>712</v>
      </c>
      <c r="I3183">
        <v>149002</v>
      </c>
      <c r="J3183">
        <v>21</v>
      </c>
      <c r="K3183">
        <v>30</v>
      </c>
      <c r="L3183" t="e">
        <v>#N/A</v>
      </c>
      <c r="M3183" t="e">
        <v>#N/A</v>
      </c>
      <c r="N3183">
        <v>21</v>
      </c>
      <c r="O3183">
        <v>30</v>
      </c>
      <c r="P3183">
        <v>0</v>
      </c>
      <c r="Q3183" s="4">
        <v>10</v>
      </c>
    </row>
    <row r="3184" spans="1:17" x14ac:dyDescent="0.25">
      <c r="A3184">
        <v>887</v>
      </c>
      <c r="B3184" t="s">
        <v>97</v>
      </c>
      <c r="C3184">
        <v>149009</v>
      </c>
      <c r="D3184" t="s">
        <v>5330</v>
      </c>
      <c r="E3184" s="3" t="s">
        <v>4856</v>
      </c>
      <c r="F3184">
        <v>44652</v>
      </c>
      <c r="G3184" t="e">
        <v>#N/A</v>
      </c>
      <c r="H3184" t="s">
        <v>1771</v>
      </c>
      <c r="I3184">
        <v>149009</v>
      </c>
      <c r="J3184">
        <v>60</v>
      </c>
      <c r="K3184">
        <v>65</v>
      </c>
      <c r="L3184" t="e">
        <v>#N/A</v>
      </c>
      <c r="M3184" t="e">
        <v>#N/A</v>
      </c>
      <c r="N3184">
        <v>60</v>
      </c>
      <c r="O3184">
        <v>65</v>
      </c>
      <c r="P3184">
        <v>0</v>
      </c>
      <c r="Q3184" s="4">
        <v>10</v>
      </c>
    </row>
    <row r="3185" spans="1:17" x14ac:dyDescent="0.25">
      <c r="A3185">
        <v>380</v>
      </c>
      <c r="B3185" t="s">
        <v>35</v>
      </c>
      <c r="C3185">
        <v>149011</v>
      </c>
      <c r="D3185" t="s">
        <v>4526</v>
      </c>
      <c r="E3185" s="3" t="s">
        <v>4700</v>
      </c>
      <c r="F3185">
        <v>44743</v>
      </c>
      <c r="G3185" t="e">
        <v>#N/A</v>
      </c>
      <c r="H3185" t="s">
        <v>739</v>
      </c>
      <c r="I3185">
        <v>149011</v>
      </c>
      <c r="J3185">
        <v>52</v>
      </c>
      <c r="K3185">
        <v>42</v>
      </c>
      <c r="L3185" t="e">
        <v>#N/A</v>
      </c>
      <c r="M3185" t="e">
        <v>#N/A</v>
      </c>
      <c r="N3185">
        <v>52</v>
      </c>
      <c r="O3185">
        <v>42</v>
      </c>
      <c r="P3185">
        <v>1</v>
      </c>
      <c r="Q3185" s="4">
        <v>11</v>
      </c>
    </row>
    <row r="3186" spans="1:17" x14ac:dyDescent="0.25">
      <c r="A3186">
        <v>805</v>
      </c>
      <c r="B3186" t="s">
        <v>73</v>
      </c>
      <c r="C3186">
        <v>149030</v>
      </c>
      <c r="D3186" t="s">
        <v>3699</v>
      </c>
      <c r="E3186" s="3" t="s">
        <v>4777</v>
      </c>
      <c r="F3186">
        <v>44682</v>
      </c>
      <c r="G3186" t="e">
        <v>#N/A</v>
      </c>
      <c r="H3186" t="s">
        <v>1279</v>
      </c>
      <c r="I3186">
        <v>149030</v>
      </c>
      <c r="J3186">
        <v>6</v>
      </c>
      <c r="K3186">
        <v>6</v>
      </c>
      <c r="L3186" t="e">
        <v>#N/A</v>
      </c>
      <c r="M3186" t="e">
        <v>#N/A</v>
      </c>
      <c r="N3186">
        <v>6</v>
      </c>
      <c r="O3186">
        <v>6</v>
      </c>
      <c r="P3186">
        <v>1</v>
      </c>
      <c r="Q3186" s="4">
        <v>11</v>
      </c>
    </row>
    <row r="3187" spans="1:17" x14ac:dyDescent="0.25">
      <c r="A3187">
        <v>312</v>
      </c>
      <c r="B3187" t="s">
        <v>77</v>
      </c>
      <c r="C3187">
        <v>149033</v>
      </c>
      <c r="D3187" t="s">
        <v>5331</v>
      </c>
      <c r="E3187" s="3" t="s">
        <v>4822</v>
      </c>
      <c r="F3187">
        <v>44927</v>
      </c>
      <c r="G3187" t="e">
        <v>#N/A</v>
      </c>
      <c r="H3187" t="s">
        <v>1599</v>
      </c>
      <c r="I3187">
        <v>149033</v>
      </c>
      <c r="J3187">
        <v>113</v>
      </c>
      <c r="K3187">
        <v>107</v>
      </c>
      <c r="L3187" t="e">
        <v>#N/A</v>
      </c>
      <c r="M3187" t="e">
        <v>#N/A</v>
      </c>
      <c r="N3187">
        <v>113</v>
      </c>
      <c r="O3187">
        <v>107</v>
      </c>
      <c r="P3187">
        <v>0</v>
      </c>
      <c r="Q3187" s="4">
        <v>10</v>
      </c>
    </row>
    <row r="3188" spans="1:17" x14ac:dyDescent="0.25">
      <c r="A3188">
        <v>878</v>
      </c>
      <c r="B3188" t="s">
        <v>55</v>
      </c>
      <c r="C3188">
        <v>149041</v>
      </c>
      <c r="D3188" t="s">
        <v>5332</v>
      </c>
      <c r="E3188" s="3" t="s">
        <v>4824</v>
      </c>
      <c r="F3188">
        <v>44805</v>
      </c>
      <c r="G3188" t="e">
        <v>#N/A</v>
      </c>
      <c r="H3188" t="s">
        <v>1580</v>
      </c>
      <c r="I3188">
        <v>149041</v>
      </c>
      <c r="J3188">
        <v>80</v>
      </c>
      <c r="K3188">
        <v>100</v>
      </c>
      <c r="L3188" t="e">
        <v>#N/A</v>
      </c>
      <c r="M3188" t="e">
        <v>#N/A</v>
      </c>
      <c r="N3188">
        <v>80</v>
      </c>
      <c r="O3188">
        <v>100</v>
      </c>
      <c r="P3188">
        <v>0</v>
      </c>
      <c r="Q3188" s="4">
        <v>10</v>
      </c>
    </row>
    <row r="3189" spans="1:17" x14ac:dyDescent="0.25">
      <c r="A3189">
        <v>334</v>
      </c>
      <c r="B3189" t="s">
        <v>131</v>
      </c>
      <c r="C3189">
        <v>149062</v>
      </c>
      <c r="D3189" t="s">
        <v>5333</v>
      </c>
      <c r="E3189" s="3" t="s">
        <v>4929</v>
      </c>
      <c r="F3189">
        <v>44805</v>
      </c>
      <c r="G3189" t="e">
        <v>#N/A</v>
      </c>
      <c r="H3189" t="s">
        <v>553</v>
      </c>
      <c r="I3189">
        <v>149062</v>
      </c>
      <c r="J3189">
        <v>35</v>
      </c>
      <c r="K3189">
        <v>35</v>
      </c>
      <c r="L3189" t="e">
        <v>#N/A</v>
      </c>
      <c r="M3189" t="e">
        <v>#N/A</v>
      </c>
      <c r="N3189">
        <v>35</v>
      </c>
      <c r="O3189">
        <v>35</v>
      </c>
      <c r="P3189">
        <v>0</v>
      </c>
      <c r="Q3189" s="4">
        <v>10</v>
      </c>
    </row>
    <row r="3190" spans="1:17" x14ac:dyDescent="0.25">
      <c r="A3190">
        <v>935</v>
      </c>
      <c r="B3190" t="s">
        <v>143</v>
      </c>
      <c r="C3190">
        <v>149072</v>
      </c>
      <c r="D3190" t="s">
        <v>5334</v>
      </c>
      <c r="E3190" s="3" t="s">
        <v>4824</v>
      </c>
      <c r="F3190">
        <v>44805</v>
      </c>
      <c r="G3190" t="e">
        <v>#N/A</v>
      </c>
      <c r="H3190" t="s">
        <v>1792</v>
      </c>
      <c r="I3190">
        <v>149072</v>
      </c>
      <c r="J3190">
        <v>60</v>
      </c>
      <c r="K3190">
        <v>60</v>
      </c>
      <c r="L3190" t="e">
        <v>#N/A</v>
      </c>
      <c r="M3190" t="e">
        <v>#N/A</v>
      </c>
      <c r="N3190">
        <v>60</v>
      </c>
      <c r="O3190">
        <v>60</v>
      </c>
      <c r="P3190">
        <v>0</v>
      </c>
      <c r="Q3190" s="4">
        <v>10</v>
      </c>
    </row>
    <row r="3191" spans="1:17" x14ac:dyDescent="0.25">
      <c r="A3191">
        <v>916</v>
      </c>
      <c r="B3191" t="s">
        <v>65</v>
      </c>
      <c r="C3191">
        <v>149073</v>
      </c>
      <c r="D3191" t="s">
        <v>5335</v>
      </c>
      <c r="E3191" s="3" t="s">
        <v>4824</v>
      </c>
      <c r="F3191">
        <v>44805</v>
      </c>
      <c r="G3191" t="e">
        <v>#N/A</v>
      </c>
      <c r="H3191" t="s">
        <v>391</v>
      </c>
      <c r="I3191">
        <v>149073</v>
      </c>
      <c r="J3191">
        <v>64</v>
      </c>
      <c r="K3191">
        <v>80</v>
      </c>
      <c r="L3191" t="e">
        <v>#N/A</v>
      </c>
      <c r="M3191" t="e">
        <v>#N/A</v>
      </c>
      <c r="N3191">
        <v>64</v>
      </c>
      <c r="O3191">
        <v>80</v>
      </c>
      <c r="P3191">
        <v>0</v>
      </c>
      <c r="Q3191" s="4">
        <v>10</v>
      </c>
    </row>
    <row r="3192" spans="1:17" x14ac:dyDescent="0.25">
      <c r="A3192">
        <v>896</v>
      </c>
      <c r="B3192" t="s">
        <v>3778</v>
      </c>
      <c r="C3192">
        <v>149077</v>
      </c>
      <c r="D3192" t="s">
        <v>3781</v>
      </c>
      <c r="E3192" s="3" t="s">
        <v>4700</v>
      </c>
      <c r="F3192">
        <v>44682</v>
      </c>
      <c r="G3192" t="e">
        <v>#N/A</v>
      </c>
      <c r="H3192" t="s">
        <v>674</v>
      </c>
      <c r="I3192">
        <v>149077</v>
      </c>
      <c r="J3192">
        <v>7</v>
      </c>
      <c r="K3192">
        <v>16</v>
      </c>
      <c r="L3192" t="e">
        <v>#N/A</v>
      </c>
      <c r="M3192" t="e">
        <v>#N/A</v>
      </c>
      <c r="N3192">
        <v>7</v>
      </c>
      <c r="O3192">
        <v>16</v>
      </c>
      <c r="P3192">
        <v>1</v>
      </c>
      <c r="Q3192" s="4">
        <v>11</v>
      </c>
    </row>
    <row r="3193" spans="1:17" x14ac:dyDescent="0.25">
      <c r="A3193">
        <v>919</v>
      </c>
      <c r="B3193" t="s">
        <v>76</v>
      </c>
      <c r="C3193">
        <v>149078</v>
      </c>
      <c r="D3193" t="s">
        <v>3520</v>
      </c>
      <c r="E3193" s="3" t="s">
        <v>4779</v>
      </c>
      <c r="F3193">
        <v>44805</v>
      </c>
      <c r="G3193" t="e">
        <v>#N/A</v>
      </c>
      <c r="H3193" t="s">
        <v>285</v>
      </c>
      <c r="I3193">
        <v>149078</v>
      </c>
      <c r="J3193">
        <v>15</v>
      </c>
      <c r="K3193">
        <v>16</v>
      </c>
      <c r="L3193" t="e">
        <v>#N/A</v>
      </c>
      <c r="M3193" t="e">
        <v>#N/A</v>
      </c>
      <c r="N3193">
        <v>15</v>
      </c>
      <c r="O3193">
        <v>16</v>
      </c>
      <c r="P3193">
        <v>1.05</v>
      </c>
      <c r="Q3193" s="4">
        <v>11</v>
      </c>
    </row>
    <row r="3194" spans="1:17" x14ac:dyDescent="0.25">
      <c r="A3194">
        <v>893</v>
      </c>
      <c r="B3194" t="s">
        <v>129</v>
      </c>
      <c r="C3194">
        <v>149086</v>
      </c>
      <c r="D3194" t="s">
        <v>5336</v>
      </c>
      <c r="E3194" s="3" t="s">
        <v>4824</v>
      </c>
      <c r="F3194">
        <v>44805</v>
      </c>
      <c r="G3194" t="e">
        <v>#N/A</v>
      </c>
      <c r="H3194" t="s">
        <v>1544</v>
      </c>
      <c r="I3194">
        <v>149086</v>
      </c>
      <c r="J3194">
        <v>120</v>
      </c>
      <c r="K3194">
        <v>120</v>
      </c>
      <c r="L3194" t="e">
        <v>#N/A</v>
      </c>
      <c r="M3194" t="e">
        <v>#N/A</v>
      </c>
      <c r="N3194">
        <v>120</v>
      </c>
      <c r="O3194">
        <v>120</v>
      </c>
      <c r="P3194">
        <v>0</v>
      </c>
      <c r="Q3194" s="4">
        <v>10</v>
      </c>
    </row>
    <row r="3195" spans="1:17" x14ac:dyDescent="0.25">
      <c r="A3195">
        <v>373</v>
      </c>
      <c r="B3195" t="s">
        <v>128</v>
      </c>
      <c r="C3195">
        <v>149087</v>
      </c>
      <c r="D3195" t="s">
        <v>3866</v>
      </c>
      <c r="E3195" s="3" t="s">
        <v>4824</v>
      </c>
      <c r="F3195">
        <v>44805</v>
      </c>
      <c r="G3195" t="e">
        <v>#N/A</v>
      </c>
      <c r="H3195" t="s">
        <v>567</v>
      </c>
      <c r="I3195">
        <v>149087</v>
      </c>
      <c r="J3195">
        <v>93</v>
      </c>
      <c r="K3195">
        <v>111</v>
      </c>
      <c r="L3195" t="e">
        <v>#N/A</v>
      </c>
      <c r="M3195" t="e">
        <v>#N/A</v>
      </c>
      <c r="N3195">
        <v>93</v>
      </c>
      <c r="O3195">
        <v>111</v>
      </c>
      <c r="P3195">
        <v>0</v>
      </c>
      <c r="Q3195" s="4">
        <v>10</v>
      </c>
    </row>
    <row r="3196" spans="1:17" x14ac:dyDescent="0.25">
      <c r="A3196">
        <v>885</v>
      </c>
      <c r="B3196" t="s">
        <v>171</v>
      </c>
      <c r="C3196">
        <v>149091</v>
      </c>
      <c r="D3196" t="s">
        <v>5337</v>
      </c>
      <c r="E3196" s="3" t="s">
        <v>4783</v>
      </c>
      <c r="F3196">
        <v>44866</v>
      </c>
      <c r="G3196" t="e">
        <v>#N/A</v>
      </c>
      <c r="H3196" t="s">
        <v>1199</v>
      </c>
      <c r="I3196">
        <v>149091</v>
      </c>
      <c r="J3196">
        <v>156</v>
      </c>
      <c r="K3196">
        <v>156</v>
      </c>
      <c r="L3196" t="e">
        <v>#N/A</v>
      </c>
      <c r="M3196" t="e">
        <v>#N/A</v>
      </c>
      <c r="N3196">
        <v>156</v>
      </c>
      <c r="O3196">
        <v>156</v>
      </c>
      <c r="P3196">
        <v>0</v>
      </c>
      <c r="Q3196" s="4">
        <v>10</v>
      </c>
    </row>
    <row r="3197" spans="1:17" x14ac:dyDescent="0.25">
      <c r="A3197">
        <v>308</v>
      </c>
      <c r="B3197" t="s">
        <v>62</v>
      </c>
      <c r="C3197">
        <v>149100</v>
      </c>
      <c r="D3197" t="s">
        <v>5338</v>
      </c>
      <c r="E3197" s="3" t="s">
        <v>4824</v>
      </c>
      <c r="F3197">
        <v>44805</v>
      </c>
      <c r="G3197" t="e">
        <v>#N/A</v>
      </c>
      <c r="H3197" t="s">
        <v>1295</v>
      </c>
      <c r="I3197">
        <v>149100</v>
      </c>
      <c r="J3197">
        <v>50</v>
      </c>
      <c r="K3197">
        <v>54</v>
      </c>
      <c r="L3197" t="e">
        <v>#N/A</v>
      </c>
      <c r="M3197" t="e">
        <v>#N/A</v>
      </c>
      <c r="N3197">
        <v>50</v>
      </c>
      <c r="O3197">
        <v>54</v>
      </c>
      <c r="P3197">
        <v>0</v>
      </c>
      <c r="Q3197" s="4">
        <v>10</v>
      </c>
    </row>
    <row r="3198" spans="1:17" x14ac:dyDescent="0.25">
      <c r="A3198">
        <v>807</v>
      </c>
      <c r="B3198" t="s">
        <v>120</v>
      </c>
      <c r="C3198">
        <v>149101</v>
      </c>
      <c r="D3198" t="s">
        <v>5339</v>
      </c>
      <c r="E3198" s="3" t="s">
        <v>4824</v>
      </c>
      <c r="F3198">
        <v>44805</v>
      </c>
      <c r="G3198" t="e">
        <v>#N/A</v>
      </c>
      <c r="H3198" t="s">
        <v>1255</v>
      </c>
      <c r="I3198">
        <v>149101</v>
      </c>
      <c r="J3198">
        <v>50</v>
      </c>
      <c r="K3198">
        <v>70</v>
      </c>
      <c r="L3198" t="e">
        <v>#N/A</v>
      </c>
      <c r="M3198" t="e">
        <v>#N/A</v>
      </c>
      <c r="N3198">
        <v>50</v>
      </c>
      <c r="O3198">
        <v>70</v>
      </c>
      <c r="P3198">
        <v>0</v>
      </c>
      <c r="Q3198" s="4">
        <v>10</v>
      </c>
    </row>
    <row r="3199" spans="1:17" x14ac:dyDescent="0.25">
      <c r="A3199">
        <v>825</v>
      </c>
      <c r="B3199" t="s">
        <v>40</v>
      </c>
      <c r="C3199">
        <v>149102</v>
      </c>
      <c r="D3199" t="s">
        <v>4075</v>
      </c>
      <c r="E3199" s="3" t="s">
        <v>4779</v>
      </c>
      <c r="F3199">
        <v>44805</v>
      </c>
      <c r="G3199" t="e">
        <v>#N/A</v>
      </c>
      <c r="H3199" t="s">
        <v>1546</v>
      </c>
      <c r="I3199">
        <v>149102</v>
      </c>
      <c r="J3199">
        <v>18</v>
      </c>
      <c r="K3199">
        <v>18</v>
      </c>
      <c r="L3199" t="e">
        <v>#N/A</v>
      </c>
      <c r="M3199" t="e">
        <v>#N/A</v>
      </c>
      <c r="N3199">
        <v>18</v>
      </c>
      <c r="O3199">
        <v>18</v>
      </c>
      <c r="P3199">
        <v>1.03</v>
      </c>
      <c r="Q3199" s="4">
        <v>11</v>
      </c>
    </row>
    <row r="3200" spans="1:17" x14ac:dyDescent="0.25">
      <c r="A3200">
        <v>935</v>
      </c>
      <c r="B3200" t="s">
        <v>143</v>
      </c>
      <c r="C3200">
        <v>149108</v>
      </c>
      <c r="D3200" t="s">
        <v>5340</v>
      </c>
      <c r="E3200" s="3" t="s">
        <v>4824</v>
      </c>
      <c r="F3200">
        <v>44805</v>
      </c>
      <c r="G3200" t="e">
        <v>#N/A</v>
      </c>
      <c r="H3200" t="s">
        <v>1329</v>
      </c>
      <c r="I3200">
        <v>149108</v>
      </c>
      <c r="J3200">
        <v>60</v>
      </c>
      <c r="K3200">
        <v>60</v>
      </c>
      <c r="L3200" t="e">
        <v>#N/A</v>
      </c>
      <c r="M3200" t="e">
        <v>#N/A</v>
      </c>
      <c r="N3200">
        <v>60</v>
      </c>
      <c r="O3200">
        <v>60</v>
      </c>
      <c r="P3200">
        <v>0</v>
      </c>
      <c r="Q3200" s="4">
        <v>10</v>
      </c>
    </row>
    <row r="3201" spans="1:17" x14ac:dyDescent="0.25">
      <c r="A3201">
        <v>940</v>
      </c>
      <c r="B3201" t="s">
        <v>106</v>
      </c>
      <c r="C3201">
        <v>149127</v>
      </c>
      <c r="D3201" t="s">
        <v>3443</v>
      </c>
      <c r="E3201" s="3" t="s">
        <v>4777</v>
      </c>
      <c r="F3201">
        <v>44805</v>
      </c>
      <c r="G3201" t="e">
        <v>#N/A</v>
      </c>
      <c r="H3201" t="s">
        <v>1150</v>
      </c>
      <c r="I3201">
        <v>149127</v>
      </c>
      <c r="J3201">
        <v>7</v>
      </c>
      <c r="K3201">
        <v>7</v>
      </c>
      <c r="L3201" t="e">
        <v>#N/A</v>
      </c>
      <c r="M3201" t="e">
        <v>#N/A</v>
      </c>
      <c r="N3201">
        <v>7</v>
      </c>
      <c r="O3201">
        <v>7</v>
      </c>
      <c r="P3201">
        <v>1</v>
      </c>
      <c r="Q3201" s="4">
        <v>11</v>
      </c>
    </row>
    <row r="3202" spans="1:17" x14ac:dyDescent="0.25">
      <c r="A3202">
        <v>866</v>
      </c>
      <c r="B3202" t="s">
        <v>147</v>
      </c>
      <c r="C3202">
        <v>149130</v>
      </c>
      <c r="D3202" t="s">
        <v>4362</v>
      </c>
      <c r="E3202" s="3" t="s">
        <v>4777</v>
      </c>
      <c r="F3202">
        <v>44805</v>
      </c>
      <c r="G3202" t="e">
        <v>#N/A</v>
      </c>
      <c r="H3202" t="s">
        <v>1268</v>
      </c>
      <c r="I3202">
        <v>149130</v>
      </c>
      <c r="J3202">
        <v>10</v>
      </c>
      <c r="K3202">
        <v>10</v>
      </c>
      <c r="L3202" t="e">
        <v>#N/A</v>
      </c>
      <c r="M3202" t="e">
        <v>#N/A</v>
      </c>
      <c r="N3202">
        <v>10</v>
      </c>
      <c r="O3202">
        <v>10</v>
      </c>
      <c r="P3202">
        <v>1.01</v>
      </c>
      <c r="Q3202" s="4">
        <v>11</v>
      </c>
    </row>
    <row r="3203" spans="1:17" x14ac:dyDescent="0.25">
      <c r="A3203">
        <v>845</v>
      </c>
      <c r="B3203" t="s">
        <v>5</v>
      </c>
      <c r="C3203">
        <v>149138</v>
      </c>
      <c r="D3203" t="s">
        <v>5341</v>
      </c>
      <c r="E3203" s="3" t="s">
        <v>4824</v>
      </c>
      <c r="F3203">
        <v>44805</v>
      </c>
      <c r="G3203" t="e">
        <v>#N/A</v>
      </c>
      <c r="H3203" t="s">
        <v>1439</v>
      </c>
      <c r="I3203">
        <v>149138</v>
      </c>
      <c r="J3203">
        <v>135</v>
      </c>
      <c r="K3203">
        <v>155</v>
      </c>
      <c r="L3203" t="e">
        <v>#N/A</v>
      </c>
      <c r="M3203" t="e">
        <v>#N/A</v>
      </c>
      <c r="N3203">
        <v>135</v>
      </c>
      <c r="O3203">
        <v>155</v>
      </c>
      <c r="P3203">
        <v>0</v>
      </c>
      <c r="Q3203" s="4">
        <v>10</v>
      </c>
    </row>
    <row r="3204" spans="1:17" x14ac:dyDescent="0.25">
      <c r="A3204">
        <v>802</v>
      </c>
      <c r="B3204" t="s">
        <v>107</v>
      </c>
      <c r="C3204">
        <v>149149</v>
      </c>
      <c r="D3204" t="s">
        <v>5342</v>
      </c>
      <c r="E3204" s="3" t="s">
        <v>4824</v>
      </c>
      <c r="F3204">
        <v>44805</v>
      </c>
      <c r="G3204" t="e">
        <v>#N/A</v>
      </c>
      <c r="H3204" t="s">
        <v>920</v>
      </c>
      <c r="I3204">
        <v>149149</v>
      </c>
      <c r="J3204">
        <v>54</v>
      </c>
      <c r="K3204">
        <v>54</v>
      </c>
      <c r="L3204" t="e">
        <v>#N/A</v>
      </c>
      <c r="M3204" t="e">
        <v>#N/A</v>
      </c>
      <c r="N3204">
        <v>54</v>
      </c>
      <c r="O3204">
        <v>54</v>
      </c>
      <c r="P3204">
        <v>0</v>
      </c>
      <c r="Q3204" s="4">
        <v>10</v>
      </c>
    </row>
    <row r="3205" spans="1:17" x14ac:dyDescent="0.25">
      <c r="A3205">
        <v>935</v>
      </c>
      <c r="B3205" t="s">
        <v>143</v>
      </c>
      <c r="C3205">
        <v>149151</v>
      </c>
      <c r="D3205" t="s">
        <v>5343</v>
      </c>
      <c r="E3205" s="3" t="s">
        <v>4824</v>
      </c>
      <c r="F3205">
        <v>44652</v>
      </c>
      <c r="G3205" t="e">
        <v>#N/A</v>
      </c>
      <c r="H3205" t="s">
        <v>1443</v>
      </c>
      <c r="I3205">
        <v>149151</v>
      </c>
      <c r="J3205">
        <v>62</v>
      </c>
      <c r="K3205">
        <v>62</v>
      </c>
      <c r="L3205" t="e">
        <v>#N/A</v>
      </c>
      <c r="M3205" t="e">
        <v>#N/A</v>
      </c>
      <c r="N3205">
        <v>62</v>
      </c>
      <c r="O3205">
        <v>62</v>
      </c>
      <c r="P3205">
        <v>0</v>
      </c>
      <c r="Q3205" s="4">
        <v>10</v>
      </c>
    </row>
    <row r="3206" spans="1:17" x14ac:dyDescent="0.25">
      <c r="A3206">
        <v>333</v>
      </c>
      <c r="B3206" t="s">
        <v>126</v>
      </c>
      <c r="C3206">
        <v>149156</v>
      </c>
      <c r="D3206" t="s">
        <v>5344</v>
      </c>
      <c r="E3206" s="3" t="s">
        <v>4824</v>
      </c>
      <c r="F3206">
        <v>44805</v>
      </c>
      <c r="G3206" t="e">
        <v>#N/A</v>
      </c>
      <c r="H3206" t="s">
        <v>613</v>
      </c>
      <c r="I3206">
        <v>149156</v>
      </c>
      <c r="J3206">
        <v>90</v>
      </c>
      <c r="K3206">
        <v>126</v>
      </c>
      <c r="L3206" t="e">
        <v>#N/A</v>
      </c>
      <c r="M3206" t="e">
        <v>#N/A</v>
      </c>
      <c r="N3206">
        <v>90</v>
      </c>
      <c r="O3206">
        <v>126</v>
      </c>
      <c r="P3206">
        <v>0</v>
      </c>
      <c r="Q3206" s="4">
        <v>10</v>
      </c>
    </row>
    <row r="3207" spans="1:17" x14ac:dyDescent="0.25">
      <c r="A3207">
        <v>372</v>
      </c>
      <c r="B3207" t="s">
        <v>123</v>
      </c>
      <c r="C3207">
        <v>149188</v>
      </c>
      <c r="D3207" t="s">
        <v>5345</v>
      </c>
      <c r="E3207" s="3" t="s">
        <v>4824</v>
      </c>
      <c r="F3207">
        <v>44805</v>
      </c>
      <c r="G3207" t="e">
        <v>#N/A</v>
      </c>
      <c r="H3207" t="s">
        <v>611</v>
      </c>
      <c r="I3207">
        <v>149188</v>
      </c>
      <c r="J3207">
        <v>170</v>
      </c>
      <c r="K3207">
        <v>170</v>
      </c>
      <c r="L3207" t="e">
        <v>#N/A</v>
      </c>
      <c r="M3207" t="e">
        <v>#N/A</v>
      </c>
      <c r="N3207">
        <v>170</v>
      </c>
      <c r="O3207">
        <v>170</v>
      </c>
      <c r="P3207">
        <v>0</v>
      </c>
      <c r="Q3207" s="4">
        <v>10</v>
      </c>
    </row>
    <row r="3208" spans="1:17" x14ac:dyDescent="0.25">
      <c r="A3208">
        <v>372</v>
      </c>
      <c r="B3208" t="s">
        <v>123</v>
      </c>
      <c r="C3208">
        <v>149198</v>
      </c>
      <c r="D3208" t="s">
        <v>4586</v>
      </c>
      <c r="E3208" s="3" t="s">
        <v>4777</v>
      </c>
      <c r="F3208">
        <v>44805</v>
      </c>
      <c r="G3208" t="e">
        <v>#N/A</v>
      </c>
      <c r="H3208" t="s">
        <v>1862</v>
      </c>
      <c r="I3208">
        <v>149198</v>
      </c>
      <c r="J3208" t="e">
        <v>#N/A</v>
      </c>
      <c r="K3208">
        <v>10</v>
      </c>
      <c r="L3208" t="e">
        <v>#N/A</v>
      </c>
      <c r="M3208" t="e">
        <v>#N/A</v>
      </c>
      <c r="N3208">
        <v>0</v>
      </c>
      <c r="O3208">
        <v>10</v>
      </c>
      <c r="P3208">
        <v>1</v>
      </c>
      <c r="Q3208" s="4">
        <v>11</v>
      </c>
    </row>
    <row r="3209" spans="1:17" x14ac:dyDescent="0.25">
      <c r="A3209">
        <v>825</v>
      </c>
      <c r="B3209" t="s">
        <v>40</v>
      </c>
      <c r="C3209">
        <v>149204</v>
      </c>
      <c r="D3209" t="s">
        <v>6078</v>
      </c>
      <c r="E3209" s="3" t="s">
        <v>4779</v>
      </c>
      <c r="F3209">
        <v>44682</v>
      </c>
      <c r="G3209" t="e">
        <v>#N/A</v>
      </c>
      <c r="H3209" t="s">
        <v>6079</v>
      </c>
      <c r="I3209">
        <v>149204</v>
      </c>
      <c r="J3209">
        <v>1</v>
      </c>
      <c r="K3209">
        <v>1</v>
      </c>
      <c r="L3209" t="e">
        <v>#N/A</v>
      </c>
      <c r="M3209" t="e">
        <v>#N/A</v>
      </c>
      <c r="N3209">
        <v>1</v>
      </c>
      <c r="O3209">
        <v>1</v>
      </c>
      <c r="P3209">
        <v>1.05</v>
      </c>
      <c r="Q3209" s="4">
        <v>11</v>
      </c>
    </row>
    <row r="3210" spans="1:17" x14ac:dyDescent="0.25">
      <c r="A3210">
        <v>821</v>
      </c>
      <c r="B3210" t="s">
        <v>95</v>
      </c>
      <c r="C3210">
        <v>149208</v>
      </c>
      <c r="D3210" t="s">
        <v>5346</v>
      </c>
      <c r="E3210" s="3" t="s">
        <v>4700</v>
      </c>
      <c r="F3210">
        <v>45139</v>
      </c>
      <c r="G3210" t="e">
        <v>#N/A</v>
      </c>
      <c r="H3210" t="s">
        <v>5483</v>
      </c>
      <c r="I3210">
        <v>149208</v>
      </c>
      <c r="J3210">
        <v>10</v>
      </c>
      <c r="K3210">
        <v>8</v>
      </c>
      <c r="L3210" t="e">
        <v>#N/A</v>
      </c>
      <c r="M3210" t="e">
        <v>#N/A</v>
      </c>
      <c r="N3210">
        <v>10</v>
      </c>
      <c r="O3210">
        <v>8</v>
      </c>
      <c r="P3210">
        <v>1.02</v>
      </c>
      <c r="Q3210" s="4">
        <v>11</v>
      </c>
    </row>
    <row r="3211" spans="1:17" x14ac:dyDescent="0.25">
      <c r="A3211">
        <v>336</v>
      </c>
      <c r="B3211" t="s">
        <v>170</v>
      </c>
      <c r="C3211">
        <v>149227</v>
      </c>
      <c r="D3211" t="s">
        <v>5347</v>
      </c>
      <c r="E3211" s="3" t="s">
        <v>4783</v>
      </c>
      <c r="F3211">
        <v>45017</v>
      </c>
      <c r="G3211" t="e">
        <v>#N/A</v>
      </c>
      <c r="H3211" t="s">
        <v>1454</v>
      </c>
      <c r="I3211">
        <v>149227</v>
      </c>
      <c r="J3211">
        <v>164</v>
      </c>
      <c r="K3211">
        <v>170</v>
      </c>
      <c r="L3211" t="e">
        <v>#N/A</v>
      </c>
      <c r="M3211" t="e">
        <v>#N/A</v>
      </c>
      <c r="N3211">
        <v>164</v>
      </c>
      <c r="O3211">
        <v>170</v>
      </c>
      <c r="P3211">
        <v>0</v>
      </c>
      <c r="Q3211" s="4">
        <v>10</v>
      </c>
    </row>
    <row r="3212" spans="1:17" x14ac:dyDescent="0.25">
      <c r="A3212">
        <v>336</v>
      </c>
      <c r="B3212" t="s">
        <v>170</v>
      </c>
      <c r="C3212">
        <v>149228</v>
      </c>
      <c r="D3212" t="s">
        <v>5348</v>
      </c>
      <c r="E3212" s="3" t="s">
        <v>4783</v>
      </c>
      <c r="F3212">
        <v>44866</v>
      </c>
      <c r="G3212" t="e">
        <v>#N/A</v>
      </c>
      <c r="H3212" t="s">
        <v>1169</v>
      </c>
      <c r="I3212">
        <v>149228</v>
      </c>
      <c r="J3212">
        <v>135</v>
      </c>
      <c r="K3212">
        <v>135</v>
      </c>
      <c r="L3212" t="e">
        <v>#N/A</v>
      </c>
      <c r="M3212" t="e">
        <v>#N/A</v>
      </c>
      <c r="N3212">
        <v>135</v>
      </c>
      <c r="O3212">
        <v>135</v>
      </c>
      <c r="P3212">
        <v>0</v>
      </c>
      <c r="Q3212" s="4">
        <v>10</v>
      </c>
    </row>
    <row r="3213" spans="1:17" x14ac:dyDescent="0.25">
      <c r="A3213">
        <v>394</v>
      </c>
      <c r="B3213" t="s">
        <v>144</v>
      </c>
      <c r="C3213">
        <v>149235</v>
      </c>
      <c r="D3213" t="s">
        <v>3736</v>
      </c>
      <c r="E3213" s="3" t="s">
        <v>4777</v>
      </c>
      <c r="F3213">
        <v>44805</v>
      </c>
      <c r="G3213" t="e">
        <v>#N/A</v>
      </c>
      <c r="H3213" t="s">
        <v>779</v>
      </c>
      <c r="I3213">
        <v>149235</v>
      </c>
      <c r="J3213">
        <v>10</v>
      </c>
      <c r="K3213">
        <v>10</v>
      </c>
      <c r="L3213" t="e">
        <v>#N/A</v>
      </c>
      <c r="M3213" t="e">
        <v>#N/A</v>
      </c>
      <c r="N3213">
        <v>10</v>
      </c>
      <c r="O3213">
        <v>10</v>
      </c>
      <c r="P3213">
        <v>1</v>
      </c>
      <c r="Q3213" s="4">
        <v>11</v>
      </c>
    </row>
    <row r="3214" spans="1:17" x14ac:dyDescent="0.25">
      <c r="A3214">
        <v>805</v>
      </c>
      <c r="B3214" t="s">
        <v>73</v>
      </c>
      <c r="C3214">
        <v>149243</v>
      </c>
      <c r="D3214" t="s">
        <v>2901</v>
      </c>
      <c r="E3214" s="3" t="s">
        <v>4783</v>
      </c>
      <c r="F3214">
        <v>44805</v>
      </c>
      <c r="G3214" t="e">
        <v>#N/A</v>
      </c>
      <c r="H3214" t="s">
        <v>1363</v>
      </c>
      <c r="I3214">
        <v>149243</v>
      </c>
      <c r="J3214">
        <v>94</v>
      </c>
      <c r="K3214">
        <v>94</v>
      </c>
      <c r="L3214" t="e">
        <v>#N/A</v>
      </c>
      <c r="M3214" t="e">
        <v>#N/A</v>
      </c>
      <c r="N3214">
        <v>94</v>
      </c>
      <c r="O3214">
        <v>94</v>
      </c>
      <c r="P3214">
        <v>0</v>
      </c>
      <c r="Q3214" s="4">
        <v>10</v>
      </c>
    </row>
    <row r="3215" spans="1:17" x14ac:dyDescent="0.25">
      <c r="A3215">
        <v>943</v>
      </c>
      <c r="B3215" t="s">
        <v>3883</v>
      </c>
      <c r="C3215">
        <v>149244</v>
      </c>
      <c r="D3215" t="s">
        <v>3886</v>
      </c>
      <c r="E3215" s="3" t="s">
        <v>4777</v>
      </c>
      <c r="F3215">
        <v>44866</v>
      </c>
      <c r="G3215" t="e">
        <v>#N/A</v>
      </c>
      <c r="H3215" t="s">
        <v>1704</v>
      </c>
      <c r="I3215">
        <v>149244</v>
      </c>
      <c r="J3215">
        <v>8</v>
      </c>
      <c r="K3215">
        <v>8</v>
      </c>
      <c r="L3215" t="e">
        <v>#N/A</v>
      </c>
      <c r="M3215" t="e">
        <v>#N/A</v>
      </c>
      <c r="N3215">
        <v>8</v>
      </c>
      <c r="O3215">
        <v>8</v>
      </c>
      <c r="P3215">
        <v>1</v>
      </c>
      <c r="Q3215" s="4">
        <v>11</v>
      </c>
    </row>
    <row r="3216" spans="1:17" x14ac:dyDescent="0.25">
      <c r="A3216">
        <v>878</v>
      </c>
      <c r="B3216" t="s">
        <v>55</v>
      </c>
      <c r="C3216">
        <v>149247</v>
      </c>
      <c r="D3216" t="s">
        <v>6080</v>
      </c>
      <c r="E3216" s="3" t="s">
        <v>4777</v>
      </c>
      <c r="F3216">
        <v>44805</v>
      </c>
      <c r="G3216" t="e">
        <v>#N/A</v>
      </c>
      <c r="H3216" t="s">
        <v>6081</v>
      </c>
      <c r="I3216">
        <v>149247</v>
      </c>
      <c r="J3216">
        <v>4</v>
      </c>
      <c r="K3216">
        <v>4</v>
      </c>
      <c r="L3216" t="e">
        <v>#N/A</v>
      </c>
      <c r="M3216" t="e">
        <v>#N/A</v>
      </c>
      <c r="N3216">
        <v>4</v>
      </c>
      <c r="O3216">
        <v>4</v>
      </c>
      <c r="P3216">
        <v>1</v>
      </c>
      <c r="Q3216" s="4">
        <v>11</v>
      </c>
    </row>
    <row r="3217" spans="1:17" x14ac:dyDescent="0.25">
      <c r="A3217">
        <v>840</v>
      </c>
      <c r="B3217" t="s">
        <v>3677</v>
      </c>
      <c r="C3217">
        <v>149251</v>
      </c>
      <c r="D3217" t="s">
        <v>3680</v>
      </c>
      <c r="E3217" s="3" t="s">
        <v>4777</v>
      </c>
      <c r="F3217">
        <v>44927</v>
      </c>
      <c r="G3217" t="e">
        <v>#N/A</v>
      </c>
      <c r="H3217" t="s">
        <v>582</v>
      </c>
      <c r="I3217">
        <v>149251</v>
      </c>
      <c r="J3217">
        <v>14</v>
      </c>
      <c r="K3217">
        <v>14</v>
      </c>
      <c r="L3217" t="e">
        <v>#N/A</v>
      </c>
      <c r="M3217" t="e">
        <v>#N/A</v>
      </c>
      <c r="N3217">
        <v>14</v>
      </c>
      <c r="O3217">
        <v>14</v>
      </c>
      <c r="P3217">
        <v>1</v>
      </c>
      <c r="Q3217" s="4">
        <v>11</v>
      </c>
    </row>
    <row r="3218" spans="1:17" x14ac:dyDescent="0.25">
      <c r="A3218">
        <v>855</v>
      </c>
      <c r="B3218" t="s">
        <v>91</v>
      </c>
      <c r="C3218">
        <v>149271</v>
      </c>
      <c r="D3218" t="s">
        <v>3428</v>
      </c>
      <c r="E3218" s="3" t="s">
        <v>4777</v>
      </c>
      <c r="F3218">
        <v>44896</v>
      </c>
      <c r="G3218" t="e">
        <v>#N/A</v>
      </c>
      <c r="H3218" t="s">
        <v>831</v>
      </c>
      <c r="I3218">
        <v>149271</v>
      </c>
      <c r="J3218">
        <v>19</v>
      </c>
      <c r="K3218">
        <v>23</v>
      </c>
      <c r="L3218" t="e">
        <v>#N/A</v>
      </c>
      <c r="M3218" t="e">
        <v>#N/A</v>
      </c>
      <c r="N3218">
        <v>19</v>
      </c>
      <c r="O3218">
        <v>23</v>
      </c>
      <c r="P3218">
        <v>1</v>
      </c>
      <c r="Q3218" s="4">
        <v>11</v>
      </c>
    </row>
    <row r="3219" spans="1:17" x14ac:dyDescent="0.25">
      <c r="A3219">
        <v>936</v>
      </c>
      <c r="B3219" t="s">
        <v>145</v>
      </c>
      <c r="C3219">
        <v>149286</v>
      </c>
      <c r="D3219" t="s">
        <v>4211</v>
      </c>
      <c r="E3219" s="3" t="s">
        <v>4777</v>
      </c>
      <c r="F3219">
        <v>45017</v>
      </c>
      <c r="G3219" t="e">
        <v>#N/A</v>
      </c>
      <c r="H3219" t="s">
        <v>627</v>
      </c>
      <c r="I3219">
        <v>149286</v>
      </c>
      <c r="J3219">
        <v>15</v>
      </c>
      <c r="K3219">
        <v>15</v>
      </c>
      <c r="L3219" t="e">
        <v>#N/A</v>
      </c>
      <c r="M3219" t="e">
        <v>#N/A</v>
      </c>
      <c r="N3219">
        <v>15</v>
      </c>
      <c r="O3219">
        <v>15</v>
      </c>
      <c r="P3219">
        <v>1.06</v>
      </c>
      <c r="Q3219" s="4">
        <v>11</v>
      </c>
    </row>
    <row r="3220" spans="1:17" x14ac:dyDescent="0.25">
      <c r="A3220">
        <v>380</v>
      </c>
      <c r="B3220" t="s">
        <v>35</v>
      </c>
      <c r="C3220">
        <v>149299</v>
      </c>
      <c r="D3220" t="s">
        <v>4534</v>
      </c>
      <c r="E3220" s="3" t="s">
        <v>4700</v>
      </c>
      <c r="F3220">
        <v>44774</v>
      </c>
      <c r="G3220" t="e">
        <v>#N/A</v>
      </c>
      <c r="H3220" t="s">
        <v>1536</v>
      </c>
      <c r="I3220">
        <v>149299</v>
      </c>
      <c r="J3220">
        <v>24</v>
      </c>
      <c r="K3220">
        <v>20</v>
      </c>
      <c r="L3220" t="e">
        <v>#N/A</v>
      </c>
      <c r="M3220" t="e">
        <v>#N/A</v>
      </c>
      <c r="N3220">
        <v>24</v>
      </c>
      <c r="O3220">
        <v>20</v>
      </c>
      <c r="P3220">
        <v>1</v>
      </c>
      <c r="Q3220" s="4">
        <v>11</v>
      </c>
    </row>
    <row r="3221" spans="1:17" x14ac:dyDescent="0.25">
      <c r="A3221">
        <v>931</v>
      </c>
      <c r="B3221" t="s">
        <v>114</v>
      </c>
      <c r="C3221">
        <v>149322</v>
      </c>
      <c r="D3221" t="s">
        <v>5349</v>
      </c>
      <c r="E3221" s="3" t="s">
        <v>4820</v>
      </c>
      <c r="F3221">
        <v>44927</v>
      </c>
      <c r="G3221" t="e">
        <v>#N/A</v>
      </c>
      <c r="H3221" t="s">
        <v>336</v>
      </c>
      <c r="I3221">
        <v>149322</v>
      </c>
      <c r="J3221">
        <v>77</v>
      </c>
      <c r="K3221">
        <v>77</v>
      </c>
      <c r="L3221" t="e">
        <v>#N/A</v>
      </c>
      <c r="M3221" t="e">
        <v>#N/A</v>
      </c>
      <c r="N3221">
        <v>77</v>
      </c>
      <c r="O3221">
        <v>77</v>
      </c>
      <c r="P3221">
        <v>0</v>
      </c>
      <c r="Q3221" s="4">
        <v>10</v>
      </c>
    </row>
    <row r="3222" spans="1:17" x14ac:dyDescent="0.25">
      <c r="A3222">
        <v>208</v>
      </c>
      <c r="B3222" t="s">
        <v>87</v>
      </c>
      <c r="C3222">
        <v>149331</v>
      </c>
      <c r="D3222" t="s">
        <v>5350</v>
      </c>
      <c r="E3222" s="3" t="s">
        <v>4820</v>
      </c>
      <c r="F3222">
        <v>44958</v>
      </c>
      <c r="G3222" t="e">
        <v>#N/A</v>
      </c>
      <c r="H3222" t="s">
        <v>777</v>
      </c>
      <c r="I3222">
        <v>149331</v>
      </c>
      <c r="J3222">
        <v>85</v>
      </c>
      <c r="K3222">
        <v>90</v>
      </c>
      <c r="L3222" t="e">
        <v>#N/A</v>
      </c>
      <c r="M3222" t="e">
        <v>#N/A</v>
      </c>
      <c r="N3222">
        <v>85</v>
      </c>
      <c r="O3222">
        <v>90</v>
      </c>
      <c r="P3222">
        <v>0</v>
      </c>
      <c r="Q3222" s="4">
        <v>10</v>
      </c>
    </row>
    <row r="3223" spans="1:17" x14ac:dyDescent="0.25">
      <c r="A3223">
        <v>881</v>
      </c>
      <c r="B3223" t="s">
        <v>63</v>
      </c>
      <c r="C3223">
        <v>149335</v>
      </c>
      <c r="D3223" t="s">
        <v>5351</v>
      </c>
      <c r="E3223" s="3" t="s">
        <v>4824</v>
      </c>
      <c r="F3223">
        <v>44927</v>
      </c>
      <c r="G3223" t="e">
        <v>#N/A</v>
      </c>
      <c r="H3223" t="s">
        <v>1530</v>
      </c>
      <c r="I3223">
        <v>149335</v>
      </c>
      <c r="J3223">
        <v>25</v>
      </c>
      <c r="K3223">
        <v>70</v>
      </c>
      <c r="L3223" t="e">
        <v>#N/A</v>
      </c>
      <c r="M3223" t="e">
        <v>#N/A</v>
      </c>
      <c r="N3223">
        <v>25</v>
      </c>
      <c r="O3223">
        <v>70</v>
      </c>
      <c r="P3223">
        <v>0</v>
      </c>
      <c r="Q3223" s="4">
        <v>10</v>
      </c>
    </row>
    <row r="3224" spans="1:17" x14ac:dyDescent="0.25">
      <c r="A3224">
        <v>851</v>
      </c>
      <c r="B3224" t="s">
        <v>117</v>
      </c>
      <c r="C3224">
        <v>149336</v>
      </c>
      <c r="D3224" t="s">
        <v>5352</v>
      </c>
      <c r="E3224" s="3" t="s">
        <v>4824</v>
      </c>
      <c r="F3224">
        <v>45017</v>
      </c>
      <c r="G3224" t="e">
        <v>#N/A</v>
      </c>
      <c r="H3224" t="s">
        <v>1632</v>
      </c>
      <c r="I3224">
        <v>149336</v>
      </c>
      <c r="J3224">
        <v>66</v>
      </c>
      <c r="K3224">
        <v>66</v>
      </c>
      <c r="L3224" t="e">
        <v>#N/A</v>
      </c>
      <c r="M3224" t="e">
        <v>#N/A</v>
      </c>
      <c r="N3224">
        <v>66</v>
      </c>
      <c r="O3224">
        <v>66</v>
      </c>
      <c r="P3224">
        <v>0</v>
      </c>
      <c r="Q3224" s="4">
        <v>10</v>
      </c>
    </row>
    <row r="3225" spans="1:17" x14ac:dyDescent="0.25">
      <c r="A3225">
        <v>319</v>
      </c>
      <c r="B3225" t="s">
        <v>146</v>
      </c>
      <c r="C3225">
        <v>149360</v>
      </c>
      <c r="D3225" t="s">
        <v>4053</v>
      </c>
      <c r="E3225" s="3" t="s">
        <v>4777</v>
      </c>
      <c r="F3225">
        <v>44805</v>
      </c>
      <c r="G3225" t="e">
        <v>#N/A</v>
      </c>
      <c r="H3225" t="s">
        <v>1790</v>
      </c>
      <c r="I3225">
        <v>149360</v>
      </c>
      <c r="J3225">
        <v>54</v>
      </c>
      <c r="K3225">
        <v>54</v>
      </c>
      <c r="L3225" t="e">
        <v>#N/A</v>
      </c>
      <c r="M3225" t="e">
        <v>#N/A</v>
      </c>
      <c r="N3225">
        <v>54</v>
      </c>
      <c r="O3225">
        <v>54</v>
      </c>
      <c r="P3225">
        <v>1.1000000000000001</v>
      </c>
      <c r="Q3225" s="4">
        <v>11</v>
      </c>
    </row>
    <row r="3226" spans="1:17" x14ac:dyDescent="0.25">
      <c r="A3226">
        <v>830</v>
      </c>
      <c r="B3226" t="s">
        <v>54</v>
      </c>
      <c r="C3226">
        <v>149364</v>
      </c>
      <c r="D3226" t="s">
        <v>3395</v>
      </c>
      <c r="E3226" s="3" t="s">
        <v>4777</v>
      </c>
      <c r="F3226">
        <v>44835</v>
      </c>
      <c r="G3226" t="e">
        <v>#N/A</v>
      </c>
      <c r="H3226" t="s">
        <v>252</v>
      </c>
      <c r="I3226">
        <v>149364</v>
      </c>
      <c r="J3226">
        <v>29</v>
      </c>
      <c r="K3226">
        <v>23</v>
      </c>
      <c r="L3226" t="e">
        <v>#N/A</v>
      </c>
      <c r="M3226" t="e">
        <v>#N/A</v>
      </c>
      <c r="N3226">
        <v>29</v>
      </c>
      <c r="O3226">
        <v>23</v>
      </c>
      <c r="P3226">
        <v>1</v>
      </c>
      <c r="Q3226" s="4">
        <v>11</v>
      </c>
    </row>
    <row r="3227" spans="1:17" x14ac:dyDescent="0.25">
      <c r="A3227">
        <v>941</v>
      </c>
      <c r="B3227" t="s">
        <v>161</v>
      </c>
      <c r="C3227">
        <v>149367</v>
      </c>
      <c r="D3227" t="s">
        <v>5353</v>
      </c>
      <c r="E3227" s="3" t="s">
        <v>4783</v>
      </c>
      <c r="F3227">
        <v>45017</v>
      </c>
      <c r="G3227" t="e">
        <v>#N/A</v>
      </c>
      <c r="H3227" t="s">
        <v>875</v>
      </c>
      <c r="I3227">
        <v>149367</v>
      </c>
      <c r="J3227">
        <v>56</v>
      </c>
      <c r="K3227">
        <v>56</v>
      </c>
      <c r="L3227" t="e">
        <v>#N/A</v>
      </c>
      <c r="M3227" t="e">
        <v>#N/A</v>
      </c>
      <c r="N3227">
        <v>56</v>
      </c>
      <c r="O3227">
        <v>56</v>
      </c>
      <c r="P3227">
        <v>0</v>
      </c>
      <c r="Q3227" s="4">
        <v>10</v>
      </c>
    </row>
    <row r="3228" spans="1:17" x14ac:dyDescent="0.25">
      <c r="A3228">
        <v>874</v>
      </c>
      <c r="B3228" t="s">
        <v>115</v>
      </c>
      <c r="C3228">
        <v>149368</v>
      </c>
      <c r="D3228" t="s">
        <v>5354</v>
      </c>
      <c r="E3228" s="3" t="s">
        <v>4783</v>
      </c>
      <c r="F3228">
        <v>44958</v>
      </c>
      <c r="G3228" t="e">
        <v>#N/A</v>
      </c>
      <c r="H3228" t="s">
        <v>1034</v>
      </c>
      <c r="I3228">
        <v>149368</v>
      </c>
      <c r="J3228">
        <v>64</v>
      </c>
      <c r="K3228">
        <v>69</v>
      </c>
      <c r="L3228" t="e">
        <v>#N/A</v>
      </c>
      <c r="M3228" t="e">
        <v>#N/A</v>
      </c>
      <c r="N3228">
        <v>64</v>
      </c>
      <c r="O3228">
        <v>69</v>
      </c>
      <c r="P3228">
        <v>0</v>
      </c>
      <c r="Q3228" s="4">
        <v>10</v>
      </c>
    </row>
    <row r="3229" spans="1:17" x14ac:dyDescent="0.25">
      <c r="A3229">
        <v>867</v>
      </c>
      <c r="B3229" t="s">
        <v>34</v>
      </c>
      <c r="C3229">
        <v>149386</v>
      </c>
      <c r="D3229" t="s">
        <v>4065</v>
      </c>
      <c r="E3229" s="3" t="s">
        <v>4777</v>
      </c>
      <c r="F3229">
        <v>44835</v>
      </c>
      <c r="G3229" t="e">
        <v>#N/A</v>
      </c>
      <c r="H3229" t="s">
        <v>1300</v>
      </c>
      <c r="I3229">
        <v>149386</v>
      </c>
      <c r="J3229">
        <v>12</v>
      </c>
      <c r="K3229">
        <v>14</v>
      </c>
      <c r="L3229" t="e">
        <v>#N/A</v>
      </c>
      <c r="M3229" t="e">
        <v>#N/A</v>
      </c>
      <c r="N3229">
        <v>12</v>
      </c>
      <c r="O3229">
        <v>14</v>
      </c>
      <c r="P3229">
        <v>1.06</v>
      </c>
      <c r="Q3229" s="4">
        <v>11</v>
      </c>
    </row>
    <row r="3230" spans="1:17" x14ac:dyDescent="0.25">
      <c r="A3230">
        <v>355</v>
      </c>
      <c r="B3230" t="s">
        <v>125</v>
      </c>
      <c r="C3230">
        <v>149387</v>
      </c>
      <c r="D3230" t="s">
        <v>3842</v>
      </c>
      <c r="E3230" s="3" t="s">
        <v>4777</v>
      </c>
      <c r="F3230">
        <v>44958</v>
      </c>
      <c r="G3230" t="e">
        <v>#N/A</v>
      </c>
      <c r="H3230" t="s">
        <v>1000</v>
      </c>
      <c r="I3230">
        <v>149387</v>
      </c>
      <c r="J3230">
        <v>8</v>
      </c>
      <c r="K3230">
        <v>8</v>
      </c>
      <c r="L3230" t="e">
        <v>#N/A</v>
      </c>
      <c r="M3230" t="e">
        <v>#N/A</v>
      </c>
      <c r="N3230">
        <v>8</v>
      </c>
      <c r="O3230">
        <v>8</v>
      </c>
      <c r="P3230">
        <v>1.01</v>
      </c>
      <c r="Q3230" s="4">
        <v>11</v>
      </c>
    </row>
    <row r="3231" spans="1:17" x14ac:dyDescent="0.25">
      <c r="A3231">
        <v>879</v>
      </c>
      <c r="B3231" t="s">
        <v>116</v>
      </c>
      <c r="C3231">
        <v>149391</v>
      </c>
      <c r="D3231" t="s">
        <v>5355</v>
      </c>
      <c r="E3231" s="3" t="s">
        <v>4820</v>
      </c>
      <c r="F3231">
        <v>44986</v>
      </c>
      <c r="G3231" t="e">
        <v>#N/A</v>
      </c>
      <c r="H3231" t="s">
        <v>1026</v>
      </c>
      <c r="I3231">
        <v>149391</v>
      </c>
      <c r="J3231">
        <v>110</v>
      </c>
      <c r="K3231">
        <v>110</v>
      </c>
      <c r="L3231" t="e">
        <v>#N/A</v>
      </c>
      <c r="M3231" t="e">
        <v>#N/A</v>
      </c>
      <c r="N3231">
        <v>110</v>
      </c>
      <c r="O3231">
        <v>110</v>
      </c>
      <c r="P3231">
        <v>0</v>
      </c>
      <c r="Q3231" s="4">
        <v>10</v>
      </c>
    </row>
    <row r="3232" spans="1:17" x14ac:dyDescent="0.25">
      <c r="A3232">
        <v>861</v>
      </c>
      <c r="B3232" t="s">
        <v>142</v>
      </c>
      <c r="C3232">
        <v>149392</v>
      </c>
      <c r="D3232" t="s">
        <v>5356</v>
      </c>
      <c r="E3232" s="3" t="s">
        <v>4820</v>
      </c>
      <c r="F3232">
        <v>44958</v>
      </c>
      <c r="G3232" t="e">
        <v>#N/A</v>
      </c>
      <c r="H3232" t="s">
        <v>1206</v>
      </c>
      <c r="I3232">
        <v>149392</v>
      </c>
      <c r="J3232">
        <v>140</v>
      </c>
      <c r="K3232">
        <v>140</v>
      </c>
      <c r="L3232" t="e">
        <v>#N/A</v>
      </c>
      <c r="M3232" t="e">
        <v>#N/A</v>
      </c>
      <c r="N3232">
        <v>140</v>
      </c>
      <c r="O3232">
        <v>140</v>
      </c>
      <c r="P3232">
        <v>0</v>
      </c>
      <c r="Q3232" s="4">
        <v>10</v>
      </c>
    </row>
    <row r="3233" spans="1:17" x14ac:dyDescent="0.25">
      <c r="A3233">
        <v>916</v>
      </c>
      <c r="B3233" t="s">
        <v>65</v>
      </c>
      <c r="C3233">
        <v>149396</v>
      </c>
      <c r="D3233" t="s">
        <v>5357</v>
      </c>
      <c r="E3233" s="3" t="s">
        <v>4820</v>
      </c>
      <c r="F3233">
        <v>44774</v>
      </c>
      <c r="G3233" t="e">
        <v>#N/A</v>
      </c>
      <c r="H3233" t="s">
        <v>1162</v>
      </c>
      <c r="I3233">
        <v>149396</v>
      </c>
      <c r="J3233">
        <v>60</v>
      </c>
      <c r="K3233">
        <v>73</v>
      </c>
      <c r="L3233" t="e">
        <v>#N/A</v>
      </c>
      <c r="M3233" t="e">
        <v>#N/A</v>
      </c>
      <c r="N3233">
        <v>60</v>
      </c>
      <c r="O3233">
        <v>73</v>
      </c>
      <c r="P3233">
        <v>0</v>
      </c>
      <c r="Q3233" s="4">
        <v>10</v>
      </c>
    </row>
    <row r="3234" spans="1:17" x14ac:dyDescent="0.25">
      <c r="A3234">
        <v>384</v>
      </c>
      <c r="B3234" t="s">
        <v>154</v>
      </c>
      <c r="C3234">
        <v>149408</v>
      </c>
      <c r="D3234" t="s">
        <v>5358</v>
      </c>
      <c r="E3234" s="3" t="s">
        <v>4856</v>
      </c>
      <c r="F3234">
        <v>45047</v>
      </c>
      <c r="G3234" t="e">
        <v>#N/A</v>
      </c>
      <c r="H3234" t="s">
        <v>625</v>
      </c>
      <c r="I3234">
        <v>149408</v>
      </c>
      <c r="J3234">
        <v>119</v>
      </c>
      <c r="K3234">
        <v>119</v>
      </c>
      <c r="L3234" t="e">
        <v>#N/A</v>
      </c>
      <c r="M3234" t="e">
        <v>#N/A</v>
      </c>
      <c r="N3234">
        <v>119</v>
      </c>
      <c r="O3234">
        <v>119</v>
      </c>
      <c r="P3234">
        <v>0</v>
      </c>
      <c r="Q3234" s="4">
        <v>10</v>
      </c>
    </row>
    <row r="3235" spans="1:17" x14ac:dyDescent="0.25">
      <c r="A3235">
        <v>838</v>
      </c>
      <c r="B3235" t="s">
        <v>57</v>
      </c>
      <c r="C3235">
        <v>149413</v>
      </c>
      <c r="D3235" t="s">
        <v>4325</v>
      </c>
      <c r="E3235" s="3" t="s">
        <v>4777</v>
      </c>
      <c r="F3235">
        <v>44896</v>
      </c>
      <c r="G3235" t="e">
        <v>#N/A</v>
      </c>
      <c r="H3235" t="s">
        <v>685</v>
      </c>
      <c r="I3235">
        <v>149413</v>
      </c>
      <c r="J3235">
        <v>14</v>
      </c>
      <c r="K3235">
        <v>14</v>
      </c>
      <c r="L3235" t="e">
        <v>#N/A</v>
      </c>
      <c r="M3235" t="e">
        <v>#N/A</v>
      </c>
      <c r="N3235">
        <v>14</v>
      </c>
      <c r="O3235">
        <v>14</v>
      </c>
      <c r="P3235">
        <v>1</v>
      </c>
      <c r="Q3235" s="4">
        <v>11</v>
      </c>
    </row>
    <row r="3236" spans="1:17" x14ac:dyDescent="0.25">
      <c r="A3236">
        <v>331</v>
      </c>
      <c r="B3236" t="s">
        <v>49</v>
      </c>
      <c r="C3236">
        <v>149424</v>
      </c>
      <c r="D3236" t="s">
        <v>5359</v>
      </c>
      <c r="E3236" s="3" t="s">
        <v>4783</v>
      </c>
      <c r="F3236">
        <v>44866</v>
      </c>
      <c r="G3236" t="e">
        <v>#N/A</v>
      </c>
      <c r="H3236" t="s">
        <v>518</v>
      </c>
      <c r="I3236">
        <v>149424</v>
      </c>
      <c r="J3236">
        <v>140</v>
      </c>
      <c r="K3236">
        <v>155</v>
      </c>
      <c r="L3236" t="e">
        <v>#N/A</v>
      </c>
      <c r="M3236" t="e">
        <v>#N/A</v>
      </c>
      <c r="N3236">
        <v>140</v>
      </c>
      <c r="O3236">
        <v>155</v>
      </c>
      <c r="P3236">
        <v>0</v>
      </c>
      <c r="Q3236" s="4">
        <v>10</v>
      </c>
    </row>
    <row r="3237" spans="1:17" x14ac:dyDescent="0.25">
      <c r="A3237">
        <v>936</v>
      </c>
      <c r="B3237" t="s">
        <v>145</v>
      </c>
      <c r="C3237">
        <v>149426</v>
      </c>
      <c r="D3237" t="s">
        <v>4229</v>
      </c>
      <c r="E3237" s="3" t="s">
        <v>4700</v>
      </c>
      <c r="F3237">
        <v>44866</v>
      </c>
      <c r="G3237" t="e">
        <v>#N/A</v>
      </c>
      <c r="H3237" t="s">
        <v>1563</v>
      </c>
      <c r="I3237">
        <v>149426</v>
      </c>
      <c r="J3237">
        <v>8</v>
      </c>
      <c r="K3237">
        <v>8</v>
      </c>
      <c r="L3237" t="e">
        <v>#N/A</v>
      </c>
      <c r="M3237" t="e">
        <v>#N/A</v>
      </c>
      <c r="N3237">
        <v>8</v>
      </c>
      <c r="O3237">
        <v>8</v>
      </c>
      <c r="P3237">
        <v>1.06</v>
      </c>
      <c r="Q3237" s="4">
        <v>11</v>
      </c>
    </row>
    <row r="3238" spans="1:17" x14ac:dyDescent="0.25">
      <c r="A3238">
        <v>373</v>
      </c>
      <c r="B3238" t="s">
        <v>128</v>
      </c>
      <c r="C3238">
        <v>149427</v>
      </c>
      <c r="D3238" t="s">
        <v>5360</v>
      </c>
      <c r="E3238" s="3" t="s">
        <v>4783</v>
      </c>
      <c r="F3238">
        <v>44927</v>
      </c>
      <c r="G3238" t="e">
        <v>#N/A</v>
      </c>
      <c r="H3238" t="s">
        <v>860</v>
      </c>
      <c r="I3238">
        <v>149427</v>
      </c>
      <c r="J3238">
        <v>168</v>
      </c>
      <c r="K3238">
        <v>250</v>
      </c>
      <c r="L3238" t="e">
        <v>#N/A</v>
      </c>
      <c r="M3238" t="e">
        <v>#N/A</v>
      </c>
      <c r="N3238">
        <v>168</v>
      </c>
      <c r="O3238">
        <v>250</v>
      </c>
      <c r="P3238">
        <v>0</v>
      </c>
      <c r="Q3238" s="4">
        <v>10</v>
      </c>
    </row>
    <row r="3239" spans="1:17" x14ac:dyDescent="0.25">
      <c r="A3239">
        <v>891</v>
      </c>
      <c r="B3239" t="s">
        <v>112</v>
      </c>
      <c r="C3239">
        <v>149430</v>
      </c>
      <c r="D3239" t="s">
        <v>5361</v>
      </c>
      <c r="E3239" s="3" t="s">
        <v>4820</v>
      </c>
      <c r="F3239">
        <v>44805</v>
      </c>
      <c r="G3239" t="e">
        <v>#N/A</v>
      </c>
      <c r="H3239" t="s">
        <v>666</v>
      </c>
      <c r="I3239">
        <v>149430</v>
      </c>
      <c r="J3239">
        <v>81</v>
      </c>
      <c r="K3239">
        <v>97</v>
      </c>
      <c r="L3239" t="e">
        <v>#N/A</v>
      </c>
      <c r="M3239" t="e">
        <v>#N/A</v>
      </c>
      <c r="N3239">
        <v>81</v>
      </c>
      <c r="O3239">
        <v>97</v>
      </c>
      <c r="P3239">
        <v>0</v>
      </c>
      <c r="Q3239" s="4">
        <v>10</v>
      </c>
    </row>
    <row r="3240" spans="1:17" x14ac:dyDescent="0.25">
      <c r="A3240">
        <v>941</v>
      </c>
      <c r="B3240" t="s">
        <v>161</v>
      </c>
      <c r="C3240">
        <v>149432</v>
      </c>
      <c r="D3240" t="s">
        <v>5362</v>
      </c>
      <c r="E3240" s="3" t="s">
        <v>4856</v>
      </c>
      <c r="F3240">
        <v>44805</v>
      </c>
      <c r="G3240" t="e">
        <v>#N/A</v>
      </c>
      <c r="H3240" t="s">
        <v>1489</v>
      </c>
      <c r="I3240">
        <v>149432</v>
      </c>
      <c r="J3240">
        <v>200</v>
      </c>
      <c r="K3240">
        <v>200</v>
      </c>
      <c r="L3240" t="e">
        <v>#N/A</v>
      </c>
      <c r="M3240" t="e">
        <v>#N/A</v>
      </c>
      <c r="N3240">
        <v>200</v>
      </c>
      <c r="O3240">
        <v>200</v>
      </c>
      <c r="P3240">
        <v>0</v>
      </c>
      <c r="Q3240" s="4">
        <v>10</v>
      </c>
    </row>
    <row r="3241" spans="1:17" x14ac:dyDescent="0.25">
      <c r="A3241">
        <v>208</v>
      </c>
      <c r="B3241" t="s">
        <v>87</v>
      </c>
      <c r="C3241">
        <v>149450</v>
      </c>
      <c r="D3241" t="s">
        <v>5324</v>
      </c>
      <c r="E3241" s="3" t="s">
        <v>4856</v>
      </c>
      <c r="F3241">
        <v>44866</v>
      </c>
      <c r="G3241" t="e">
        <v>#N/A</v>
      </c>
      <c r="H3241" t="s">
        <v>636</v>
      </c>
      <c r="I3241">
        <v>149450</v>
      </c>
      <c r="J3241">
        <v>85</v>
      </c>
      <c r="K3241">
        <v>85</v>
      </c>
      <c r="L3241" t="e">
        <v>#N/A</v>
      </c>
      <c r="M3241" t="e">
        <v>#N/A</v>
      </c>
      <c r="N3241">
        <v>85</v>
      </c>
      <c r="O3241">
        <v>85</v>
      </c>
      <c r="P3241">
        <v>0</v>
      </c>
      <c r="Q3241" s="4">
        <v>10</v>
      </c>
    </row>
    <row r="3242" spans="1:17" x14ac:dyDescent="0.25">
      <c r="A3242">
        <v>888</v>
      </c>
      <c r="B3242" t="s">
        <v>88</v>
      </c>
      <c r="C3242">
        <v>149457</v>
      </c>
      <c r="D3242" t="s">
        <v>3801</v>
      </c>
      <c r="E3242" s="3" t="s">
        <v>4777</v>
      </c>
      <c r="F3242">
        <v>44896</v>
      </c>
      <c r="G3242" t="e">
        <v>#N/A</v>
      </c>
      <c r="H3242" t="s">
        <v>5523</v>
      </c>
      <c r="I3242">
        <v>149457</v>
      </c>
      <c r="J3242" t="e">
        <v>#N/A</v>
      </c>
      <c r="K3242">
        <v>16</v>
      </c>
      <c r="L3242" t="e">
        <v>#N/A</v>
      </c>
      <c r="M3242" t="e">
        <v>#N/A</v>
      </c>
      <c r="N3242">
        <v>0</v>
      </c>
      <c r="O3242">
        <v>16</v>
      </c>
      <c r="P3242">
        <v>1</v>
      </c>
      <c r="Q3242" s="4">
        <v>11</v>
      </c>
    </row>
    <row r="3243" spans="1:17" x14ac:dyDescent="0.25">
      <c r="A3243">
        <v>815</v>
      </c>
      <c r="B3243" t="s">
        <v>109</v>
      </c>
      <c r="C3243">
        <v>149474</v>
      </c>
      <c r="D3243" t="s">
        <v>5363</v>
      </c>
      <c r="E3243" s="3" t="s">
        <v>4820</v>
      </c>
      <c r="F3243">
        <v>44986</v>
      </c>
      <c r="G3243" t="e">
        <v>#N/A</v>
      </c>
      <c r="H3243" t="s">
        <v>390</v>
      </c>
      <c r="I3243">
        <v>149474</v>
      </c>
      <c r="J3243">
        <v>80</v>
      </c>
      <c r="K3243">
        <v>86</v>
      </c>
      <c r="L3243" t="e">
        <v>#N/A</v>
      </c>
      <c r="M3243" t="e">
        <v>#N/A</v>
      </c>
      <c r="N3243">
        <v>80</v>
      </c>
      <c r="O3243">
        <v>86</v>
      </c>
      <c r="P3243">
        <v>0</v>
      </c>
      <c r="Q3243" s="4">
        <v>10</v>
      </c>
    </row>
    <row r="3244" spans="1:17" x14ac:dyDescent="0.25">
      <c r="A3244">
        <v>334</v>
      </c>
      <c r="B3244" t="s">
        <v>131</v>
      </c>
      <c r="C3244">
        <v>149491</v>
      </c>
      <c r="D3244" t="s">
        <v>4472</v>
      </c>
      <c r="E3244" s="3" t="s">
        <v>4777</v>
      </c>
      <c r="F3244">
        <v>44986</v>
      </c>
      <c r="G3244" t="e">
        <v>#N/A</v>
      </c>
      <c r="H3244" t="s">
        <v>1782</v>
      </c>
      <c r="I3244">
        <v>149491</v>
      </c>
      <c r="J3244">
        <v>14</v>
      </c>
      <c r="K3244">
        <v>12</v>
      </c>
      <c r="L3244" t="e">
        <v>#N/A</v>
      </c>
      <c r="M3244" t="e">
        <v>#N/A</v>
      </c>
      <c r="N3244">
        <v>14</v>
      </c>
      <c r="O3244">
        <v>12</v>
      </c>
      <c r="P3244">
        <v>1</v>
      </c>
      <c r="Q3244" s="4">
        <v>11</v>
      </c>
    </row>
    <row r="3245" spans="1:17" x14ac:dyDescent="0.25">
      <c r="A3245">
        <v>926</v>
      </c>
      <c r="B3245" t="s">
        <v>103</v>
      </c>
      <c r="C3245">
        <v>149516</v>
      </c>
      <c r="D3245" t="s">
        <v>3479</v>
      </c>
      <c r="E3245" s="3" t="s">
        <v>4777</v>
      </c>
      <c r="F3245">
        <v>45047</v>
      </c>
      <c r="G3245" t="e">
        <v>#N/A</v>
      </c>
      <c r="H3245" t="s">
        <v>1009</v>
      </c>
      <c r="I3245">
        <v>149516</v>
      </c>
      <c r="J3245">
        <v>16</v>
      </c>
      <c r="K3245">
        <v>16</v>
      </c>
      <c r="L3245" t="e">
        <v>#N/A</v>
      </c>
      <c r="M3245" t="e">
        <v>#N/A</v>
      </c>
      <c r="N3245">
        <v>16</v>
      </c>
      <c r="O3245">
        <v>16</v>
      </c>
      <c r="P3245">
        <v>1</v>
      </c>
      <c r="Q3245" s="4">
        <v>11</v>
      </c>
    </row>
    <row r="3246" spans="1:17" x14ac:dyDescent="0.25">
      <c r="A3246">
        <v>816</v>
      </c>
      <c r="B3246" t="s">
        <v>172</v>
      </c>
      <c r="C3246">
        <v>149517</v>
      </c>
      <c r="D3246" t="s">
        <v>6082</v>
      </c>
      <c r="E3246" s="3" t="s">
        <v>4777</v>
      </c>
      <c r="F3246">
        <v>45047</v>
      </c>
      <c r="G3246" t="e">
        <v>#N/A</v>
      </c>
      <c r="H3246" t="s">
        <v>6083</v>
      </c>
      <c r="I3246">
        <v>149517</v>
      </c>
      <c r="J3246">
        <v>3</v>
      </c>
      <c r="K3246">
        <v>3</v>
      </c>
      <c r="L3246" t="e">
        <v>#N/A</v>
      </c>
      <c r="M3246" t="e">
        <v>#N/A</v>
      </c>
      <c r="N3246">
        <v>3</v>
      </c>
      <c r="O3246">
        <v>3</v>
      </c>
      <c r="P3246">
        <v>1</v>
      </c>
      <c r="Q3246" s="4">
        <v>11</v>
      </c>
    </row>
    <row r="3247" spans="1:17" x14ac:dyDescent="0.25">
      <c r="A3247">
        <v>380</v>
      </c>
      <c r="B3247" t="s">
        <v>35</v>
      </c>
      <c r="C3247">
        <v>149519</v>
      </c>
      <c r="D3247" t="s">
        <v>5364</v>
      </c>
      <c r="E3247" s="3" t="s">
        <v>4783</v>
      </c>
      <c r="F3247">
        <v>44986</v>
      </c>
      <c r="G3247" t="e">
        <v>#N/A</v>
      </c>
      <c r="H3247" t="s">
        <v>1106</v>
      </c>
      <c r="I3247">
        <v>149519</v>
      </c>
      <c r="J3247">
        <v>144</v>
      </c>
      <c r="K3247">
        <v>144</v>
      </c>
      <c r="L3247" t="e">
        <v>#N/A</v>
      </c>
      <c r="M3247" t="e">
        <v>#N/A</v>
      </c>
      <c r="N3247">
        <v>144</v>
      </c>
      <c r="O3247">
        <v>144</v>
      </c>
      <c r="P3247">
        <v>0</v>
      </c>
      <c r="Q3247" s="4">
        <v>10</v>
      </c>
    </row>
    <row r="3248" spans="1:17" x14ac:dyDescent="0.25">
      <c r="A3248">
        <v>394</v>
      </c>
      <c r="B3248" t="s">
        <v>144</v>
      </c>
      <c r="C3248">
        <v>149524</v>
      </c>
      <c r="D3248" t="s">
        <v>3738</v>
      </c>
      <c r="E3248" s="3" t="s">
        <v>4777</v>
      </c>
      <c r="F3248">
        <v>44927</v>
      </c>
      <c r="G3248" t="e">
        <v>#N/A</v>
      </c>
      <c r="H3248" t="s">
        <v>1071</v>
      </c>
      <c r="I3248">
        <v>149524</v>
      </c>
      <c r="J3248">
        <v>10</v>
      </c>
      <c r="K3248">
        <v>10</v>
      </c>
      <c r="L3248" t="e">
        <v>#N/A</v>
      </c>
      <c r="M3248" t="e">
        <v>#N/A</v>
      </c>
      <c r="N3248">
        <v>10</v>
      </c>
      <c r="O3248">
        <v>10</v>
      </c>
      <c r="P3248">
        <v>1</v>
      </c>
      <c r="Q3248" s="4">
        <v>11</v>
      </c>
    </row>
    <row r="3249" spans="1:17" x14ac:dyDescent="0.25">
      <c r="A3249">
        <v>381</v>
      </c>
      <c r="B3249" t="s">
        <v>42</v>
      </c>
      <c r="C3249">
        <v>149531</v>
      </c>
      <c r="D3249" t="s">
        <v>6084</v>
      </c>
      <c r="E3249" s="3" t="s">
        <v>4777</v>
      </c>
      <c r="F3249">
        <v>44866</v>
      </c>
      <c r="G3249" t="e">
        <v>#N/A</v>
      </c>
      <c r="H3249" t="s">
        <v>6085</v>
      </c>
      <c r="I3249">
        <v>149531</v>
      </c>
      <c r="J3249">
        <v>3</v>
      </c>
      <c r="K3249">
        <v>3</v>
      </c>
      <c r="L3249" t="e">
        <v>#N/A</v>
      </c>
      <c r="M3249" t="e">
        <v>#N/A</v>
      </c>
      <c r="N3249">
        <v>3</v>
      </c>
      <c r="O3249">
        <v>3</v>
      </c>
      <c r="P3249">
        <v>1</v>
      </c>
      <c r="Q3249" s="4">
        <v>11</v>
      </c>
    </row>
    <row r="3250" spans="1:17" x14ac:dyDescent="0.25">
      <c r="A3250">
        <v>305</v>
      </c>
      <c r="B3250" t="s">
        <v>39</v>
      </c>
      <c r="C3250">
        <v>149534</v>
      </c>
      <c r="D3250" t="s">
        <v>3937</v>
      </c>
      <c r="E3250" s="3" t="s">
        <v>4777</v>
      </c>
      <c r="F3250">
        <v>44927</v>
      </c>
      <c r="G3250" t="e">
        <v>#N/A</v>
      </c>
      <c r="H3250" t="s">
        <v>1852</v>
      </c>
      <c r="I3250">
        <v>149534</v>
      </c>
      <c r="J3250" t="e">
        <v>#N/A</v>
      </c>
      <c r="K3250">
        <v>10</v>
      </c>
      <c r="L3250" t="e">
        <v>#N/A</v>
      </c>
      <c r="M3250" t="e">
        <v>#N/A</v>
      </c>
      <c r="N3250">
        <v>0</v>
      </c>
      <c r="O3250">
        <v>10</v>
      </c>
      <c r="P3250">
        <v>1.08</v>
      </c>
      <c r="Q3250" s="4">
        <v>11</v>
      </c>
    </row>
    <row r="3251" spans="1:17" x14ac:dyDescent="0.25">
      <c r="A3251">
        <v>919</v>
      </c>
      <c r="B3251" t="s">
        <v>76</v>
      </c>
      <c r="C3251">
        <v>149537</v>
      </c>
      <c r="D3251" t="s">
        <v>3519</v>
      </c>
      <c r="E3251" s="3" t="s">
        <v>4779</v>
      </c>
      <c r="F3251">
        <v>45170</v>
      </c>
      <c r="G3251" t="e">
        <v>#N/A</v>
      </c>
      <c r="H3251" t="s">
        <v>1827</v>
      </c>
      <c r="I3251">
        <v>149537</v>
      </c>
      <c r="J3251" t="e">
        <v>#N/A</v>
      </c>
      <c r="K3251">
        <v>10</v>
      </c>
      <c r="L3251" t="e">
        <v>#N/A</v>
      </c>
      <c r="M3251" t="e">
        <v>#N/A</v>
      </c>
      <c r="N3251">
        <v>0</v>
      </c>
      <c r="O3251">
        <v>10</v>
      </c>
      <c r="P3251">
        <v>1.05</v>
      </c>
      <c r="Q3251" s="4">
        <v>11</v>
      </c>
    </row>
    <row r="3252" spans="1:17" x14ac:dyDescent="0.25">
      <c r="A3252">
        <v>212</v>
      </c>
      <c r="B3252" t="s">
        <v>157</v>
      </c>
      <c r="C3252">
        <v>149543</v>
      </c>
      <c r="D3252" t="s">
        <v>6086</v>
      </c>
      <c r="E3252" s="3" t="s">
        <v>4777</v>
      </c>
      <c r="F3252">
        <v>44986</v>
      </c>
      <c r="G3252" t="e">
        <v>#N/A</v>
      </c>
      <c r="H3252" t="s">
        <v>6087</v>
      </c>
      <c r="I3252">
        <v>149543</v>
      </c>
      <c r="J3252">
        <v>2</v>
      </c>
      <c r="K3252">
        <v>3</v>
      </c>
      <c r="L3252" t="e">
        <v>#N/A</v>
      </c>
      <c r="M3252" t="e">
        <v>#N/A</v>
      </c>
      <c r="N3252">
        <v>2</v>
      </c>
      <c r="O3252">
        <v>3</v>
      </c>
      <c r="P3252">
        <v>1.18</v>
      </c>
      <c r="Q3252" s="4">
        <v>11</v>
      </c>
    </row>
    <row r="3253" spans="1:17" x14ac:dyDescent="0.25">
      <c r="A3253">
        <v>355</v>
      </c>
      <c r="B3253" t="s">
        <v>125</v>
      </c>
      <c r="C3253">
        <v>149590</v>
      </c>
      <c r="D3253" t="s">
        <v>5365</v>
      </c>
      <c r="E3253" s="3" t="s">
        <v>4856</v>
      </c>
      <c r="F3253">
        <v>45017</v>
      </c>
      <c r="G3253" t="e">
        <v>#N/A</v>
      </c>
      <c r="H3253" t="s">
        <v>266</v>
      </c>
      <c r="I3253">
        <v>149590</v>
      </c>
      <c r="J3253">
        <v>65</v>
      </c>
      <c r="K3253">
        <v>65</v>
      </c>
      <c r="L3253" t="e">
        <v>#N/A</v>
      </c>
      <c r="M3253" t="e">
        <v>#N/A</v>
      </c>
      <c r="N3253">
        <v>65</v>
      </c>
      <c r="O3253">
        <v>65</v>
      </c>
      <c r="P3253">
        <v>0</v>
      </c>
      <c r="Q3253" s="4">
        <v>10</v>
      </c>
    </row>
    <row r="3254" spans="1:17" x14ac:dyDescent="0.25">
      <c r="A3254">
        <v>878</v>
      </c>
      <c r="B3254" t="s">
        <v>55</v>
      </c>
      <c r="C3254">
        <v>149602</v>
      </c>
      <c r="D3254" t="s">
        <v>6088</v>
      </c>
      <c r="E3254" s="3" t="s">
        <v>4777</v>
      </c>
      <c r="F3254">
        <v>44986</v>
      </c>
      <c r="G3254" t="e">
        <v>#N/A</v>
      </c>
      <c r="H3254" t="s">
        <v>6089</v>
      </c>
      <c r="I3254">
        <v>149602</v>
      </c>
      <c r="J3254" t="e">
        <v>#N/A</v>
      </c>
      <c r="K3254">
        <v>3</v>
      </c>
      <c r="L3254" t="e">
        <v>#N/A</v>
      </c>
      <c r="M3254" t="e">
        <v>#N/A</v>
      </c>
      <c r="N3254">
        <v>0</v>
      </c>
      <c r="O3254">
        <v>3</v>
      </c>
      <c r="P3254">
        <v>1</v>
      </c>
      <c r="Q3254" s="4">
        <v>11</v>
      </c>
    </row>
    <row r="3255" spans="1:17" x14ac:dyDescent="0.25">
      <c r="A3255">
        <v>306</v>
      </c>
      <c r="B3255" t="s">
        <v>50</v>
      </c>
      <c r="C3255">
        <v>149606</v>
      </c>
      <c r="D3255" t="s">
        <v>2145</v>
      </c>
      <c r="E3255" s="3" t="s">
        <v>4856</v>
      </c>
      <c r="F3255">
        <v>45413</v>
      </c>
      <c r="G3255">
        <v>101706</v>
      </c>
      <c r="H3255" t="s">
        <v>1291</v>
      </c>
      <c r="I3255">
        <v>149606</v>
      </c>
      <c r="J3255">
        <v>190</v>
      </c>
      <c r="K3255">
        <v>190</v>
      </c>
      <c r="L3255">
        <v>79.166666666666671</v>
      </c>
      <c r="M3255">
        <v>110.83333333333334</v>
      </c>
      <c r="N3255">
        <v>190</v>
      </c>
      <c r="O3255">
        <v>190</v>
      </c>
      <c r="P3255">
        <v>0</v>
      </c>
      <c r="Q3255" s="4">
        <v>10</v>
      </c>
    </row>
    <row r="3256" spans="1:17" x14ac:dyDescent="0.25">
      <c r="A3256">
        <v>330</v>
      </c>
      <c r="B3256" t="s">
        <v>29</v>
      </c>
      <c r="C3256">
        <v>149607</v>
      </c>
      <c r="D3256" t="s">
        <v>4422</v>
      </c>
      <c r="E3256" s="3" t="s">
        <v>4777</v>
      </c>
      <c r="F3256">
        <v>45170</v>
      </c>
      <c r="G3256" t="e">
        <v>#N/A</v>
      </c>
      <c r="H3256" t="s">
        <v>804</v>
      </c>
      <c r="I3256">
        <v>149607</v>
      </c>
      <c r="J3256">
        <v>13</v>
      </c>
      <c r="K3256">
        <v>13</v>
      </c>
      <c r="L3256" t="e">
        <v>#N/A</v>
      </c>
      <c r="M3256" t="e">
        <v>#N/A</v>
      </c>
      <c r="N3256">
        <v>13</v>
      </c>
      <c r="O3256">
        <v>13</v>
      </c>
      <c r="P3256">
        <v>1</v>
      </c>
      <c r="Q3256" s="4">
        <v>11</v>
      </c>
    </row>
    <row r="3257" spans="1:17" x14ac:dyDescent="0.25">
      <c r="A3257">
        <v>850</v>
      </c>
      <c r="B3257" t="s">
        <v>70</v>
      </c>
      <c r="C3257">
        <v>149621</v>
      </c>
      <c r="D3257" t="s">
        <v>4096</v>
      </c>
      <c r="E3257" s="3" t="s">
        <v>4777</v>
      </c>
      <c r="F3257">
        <v>45017</v>
      </c>
      <c r="G3257" t="e">
        <v>#N/A</v>
      </c>
      <c r="H3257" t="s">
        <v>533</v>
      </c>
      <c r="I3257">
        <v>149621</v>
      </c>
      <c r="J3257">
        <v>12</v>
      </c>
      <c r="K3257">
        <v>12</v>
      </c>
      <c r="L3257" t="e">
        <v>#N/A</v>
      </c>
      <c r="M3257" t="e">
        <v>#N/A</v>
      </c>
      <c r="N3257">
        <v>12</v>
      </c>
      <c r="O3257">
        <v>12</v>
      </c>
      <c r="P3257">
        <v>1.01</v>
      </c>
      <c r="Q3257" s="4">
        <v>11</v>
      </c>
    </row>
    <row r="3258" spans="1:17" x14ac:dyDescent="0.25">
      <c r="A3258">
        <v>372</v>
      </c>
      <c r="B3258" t="s">
        <v>123</v>
      </c>
      <c r="C3258">
        <v>149642</v>
      </c>
      <c r="D3258" t="s">
        <v>4799</v>
      </c>
      <c r="E3258" s="3" t="s">
        <v>4783</v>
      </c>
      <c r="F3258">
        <v>45170</v>
      </c>
      <c r="G3258" t="e">
        <v>#N/A</v>
      </c>
      <c r="H3258" t="s">
        <v>1626</v>
      </c>
      <c r="I3258">
        <v>149642</v>
      </c>
      <c r="J3258">
        <v>186</v>
      </c>
      <c r="K3258">
        <v>193</v>
      </c>
      <c r="L3258" t="e">
        <v>#N/A</v>
      </c>
      <c r="M3258" t="e">
        <v>#N/A</v>
      </c>
      <c r="N3258">
        <v>186</v>
      </c>
      <c r="O3258">
        <v>193</v>
      </c>
      <c r="P3258">
        <v>0</v>
      </c>
      <c r="Q3258" s="4">
        <v>10</v>
      </c>
    </row>
    <row r="3259" spans="1:17" x14ac:dyDescent="0.25">
      <c r="A3259">
        <v>830</v>
      </c>
      <c r="B3259" t="s">
        <v>54</v>
      </c>
      <c r="C3259">
        <v>149644</v>
      </c>
      <c r="D3259" t="s">
        <v>6090</v>
      </c>
      <c r="E3259" s="3" t="s">
        <v>4777</v>
      </c>
      <c r="F3259">
        <v>45139</v>
      </c>
      <c r="G3259" t="e">
        <v>#N/A</v>
      </c>
      <c r="H3259" t="s">
        <v>6091</v>
      </c>
      <c r="I3259">
        <v>149644</v>
      </c>
      <c r="J3259">
        <v>2</v>
      </c>
      <c r="K3259">
        <v>1</v>
      </c>
      <c r="L3259" t="e">
        <v>#N/A</v>
      </c>
      <c r="M3259" t="e">
        <v>#N/A</v>
      </c>
      <c r="N3259">
        <v>2</v>
      </c>
      <c r="O3259">
        <v>1</v>
      </c>
      <c r="P3259">
        <v>1</v>
      </c>
      <c r="Q3259" s="4">
        <v>11</v>
      </c>
    </row>
    <row r="3260" spans="1:17" x14ac:dyDescent="0.25">
      <c r="A3260">
        <v>860</v>
      </c>
      <c r="B3260" t="s">
        <v>139</v>
      </c>
      <c r="C3260">
        <v>149651</v>
      </c>
      <c r="D3260" t="s">
        <v>3624</v>
      </c>
      <c r="E3260" s="3" t="s">
        <v>4856</v>
      </c>
      <c r="F3260">
        <v>45139</v>
      </c>
      <c r="G3260" t="e">
        <v>#N/A</v>
      </c>
      <c r="H3260" t="s">
        <v>1475</v>
      </c>
      <c r="I3260">
        <v>149651</v>
      </c>
      <c r="J3260">
        <v>65</v>
      </c>
      <c r="K3260">
        <v>65</v>
      </c>
      <c r="L3260" t="e">
        <v>#N/A</v>
      </c>
      <c r="M3260" t="e">
        <v>#N/A</v>
      </c>
      <c r="N3260">
        <v>65</v>
      </c>
      <c r="O3260">
        <v>65</v>
      </c>
      <c r="P3260">
        <v>0</v>
      </c>
      <c r="Q3260" s="4">
        <v>10</v>
      </c>
    </row>
    <row r="3261" spans="1:17" x14ac:dyDescent="0.25">
      <c r="A3261">
        <v>865</v>
      </c>
      <c r="B3261" t="s">
        <v>166</v>
      </c>
      <c r="C3261">
        <v>149672</v>
      </c>
      <c r="D3261" t="s">
        <v>4371</v>
      </c>
      <c r="E3261" s="3" t="s">
        <v>4700</v>
      </c>
      <c r="F3261">
        <v>44986</v>
      </c>
      <c r="G3261" t="e">
        <v>#N/A</v>
      </c>
      <c r="H3261" t="s">
        <v>471</v>
      </c>
      <c r="I3261">
        <v>149672</v>
      </c>
      <c r="J3261">
        <v>24</v>
      </c>
      <c r="K3261">
        <v>24</v>
      </c>
      <c r="L3261" t="e">
        <v>#N/A</v>
      </c>
      <c r="M3261" t="e">
        <v>#N/A</v>
      </c>
      <c r="N3261">
        <v>24</v>
      </c>
      <c r="O3261">
        <v>24</v>
      </c>
      <c r="P3261">
        <v>1.01</v>
      </c>
      <c r="Q3261" s="4">
        <v>11</v>
      </c>
    </row>
    <row r="3262" spans="1:17" x14ac:dyDescent="0.25">
      <c r="A3262">
        <v>335</v>
      </c>
      <c r="B3262" t="s">
        <v>155</v>
      </c>
      <c r="C3262">
        <v>149678</v>
      </c>
      <c r="D3262" t="s">
        <v>5366</v>
      </c>
      <c r="E3262" s="3" t="s">
        <v>4820</v>
      </c>
      <c r="F3262">
        <v>45017</v>
      </c>
      <c r="G3262" t="e">
        <v>#N/A</v>
      </c>
      <c r="H3262" t="s">
        <v>972</v>
      </c>
      <c r="I3262">
        <v>149678</v>
      </c>
      <c r="J3262">
        <v>140</v>
      </c>
      <c r="K3262">
        <v>140</v>
      </c>
      <c r="L3262" t="e">
        <v>#N/A</v>
      </c>
      <c r="M3262" t="e">
        <v>#N/A</v>
      </c>
      <c r="N3262">
        <v>140</v>
      </c>
      <c r="O3262">
        <v>140</v>
      </c>
      <c r="P3262">
        <v>0</v>
      </c>
      <c r="Q3262" s="4">
        <v>10</v>
      </c>
    </row>
    <row r="3263" spans="1:17" x14ac:dyDescent="0.25">
      <c r="A3263">
        <v>885</v>
      </c>
      <c r="B3263" t="s">
        <v>171</v>
      </c>
      <c r="C3263">
        <v>149682</v>
      </c>
      <c r="D3263" t="s">
        <v>4505</v>
      </c>
      <c r="E3263" s="3" t="s">
        <v>4700</v>
      </c>
      <c r="F3263">
        <v>45261</v>
      </c>
      <c r="G3263" t="e">
        <v>#N/A</v>
      </c>
      <c r="H3263" t="s">
        <v>1058</v>
      </c>
      <c r="I3263">
        <v>149682</v>
      </c>
      <c r="J3263">
        <v>10</v>
      </c>
      <c r="K3263">
        <v>10</v>
      </c>
      <c r="L3263" t="e">
        <v>#N/A</v>
      </c>
      <c r="M3263" t="e">
        <v>#N/A</v>
      </c>
      <c r="N3263">
        <v>10</v>
      </c>
      <c r="O3263">
        <v>10</v>
      </c>
      <c r="P3263">
        <v>1</v>
      </c>
      <c r="Q3263" s="4">
        <v>11</v>
      </c>
    </row>
    <row r="3264" spans="1:17" x14ac:dyDescent="0.25">
      <c r="A3264">
        <v>203</v>
      </c>
      <c r="B3264" t="s">
        <v>66</v>
      </c>
      <c r="C3264">
        <v>149684</v>
      </c>
      <c r="D3264" t="s">
        <v>3982</v>
      </c>
      <c r="E3264" s="3" t="s">
        <v>4777</v>
      </c>
      <c r="F3264">
        <v>45200</v>
      </c>
      <c r="G3264" t="e">
        <v>#N/A</v>
      </c>
      <c r="H3264" t="s">
        <v>354</v>
      </c>
      <c r="I3264">
        <v>149684</v>
      </c>
      <c r="J3264">
        <v>14</v>
      </c>
      <c r="K3264">
        <v>14</v>
      </c>
      <c r="L3264" t="e">
        <v>#N/A</v>
      </c>
      <c r="M3264" t="e">
        <v>#N/A</v>
      </c>
      <c r="N3264">
        <v>14</v>
      </c>
      <c r="O3264">
        <v>14</v>
      </c>
      <c r="P3264">
        <v>1.18</v>
      </c>
      <c r="Q3264" s="4">
        <v>11</v>
      </c>
    </row>
    <row r="3265" spans="1:17" x14ac:dyDescent="0.25">
      <c r="A3265">
        <v>845</v>
      </c>
      <c r="B3265" t="s">
        <v>5</v>
      </c>
      <c r="C3265">
        <v>149695</v>
      </c>
      <c r="D3265" t="s">
        <v>5367</v>
      </c>
      <c r="E3265" s="3" t="s">
        <v>4824</v>
      </c>
      <c r="F3265">
        <v>44986</v>
      </c>
      <c r="G3265" t="e">
        <v>#N/A</v>
      </c>
      <c r="H3265" t="s">
        <v>1514</v>
      </c>
      <c r="I3265">
        <v>149695</v>
      </c>
      <c r="J3265">
        <v>72</v>
      </c>
      <c r="K3265">
        <v>80</v>
      </c>
      <c r="L3265" t="e">
        <v>#N/A</v>
      </c>
      <c r="M3265" t="e">
        <v>#N/A</v>
      </c>
      <c r="N3265">
        <v>72</v>
      </c>
      <c r="O3265">
        <v>80</v>
      </c>
      <c r="P3265">
        <v>0</v>
      </c>
      <c r="Q3265" s="4">
        <v>10</v>
      </c>
    </row>
    <row r="3266" spans="1:17" x14ac:dyDescent="0.25">
      <c r="A3266">
        <v>885</v>
      </c>
      <c r="B3266" t="s">
        <v>171</v>
      </c>
      <c r="C3266">
        <v>149698</v>
      </c>
      <c r="D3266" t="s">
        <v>5106</v>
      </c>
      <c r="E3266" s="3" t="s">
        <v>4822</v>
      </c>
      <c r="F3266">
        <v>45170</v>
      </c>
      <c r="G3266" t="e">
        <v>#N/A</v>
      </c>
      <c r="H3266" t="s">
        <v>1692</v>
      </c>
      <c r="I3266">
        <v>149698</v>
      </c>
      <c r="J3266">
        <v>60</v>
      </c>
      <c r="K3266">
        <v>60</v>
      </c>
      <c r="L3266" t="e">
        <v>#N/A</v>
      </c>
      <c r="M3266" t="e">
        <v>#N/A</v>
      </c>
      <c r="N3266">
        <v>60</v>
      </c>
      <c r="O3266">
        <v>60</v>
      </c>
      <c r="P3266">
        <v>0</v>
      </c>
      <c r="Q3266" s="4">
        <v>10</v>
      </c>
    </row>
    <row r="3267" spans="1:17" x14ac:dyDescent="0.25">
      <c r="A3267">
        <v>891</v>
      </c>
      <c r="B3267" t="s">
        <v>112</v>
      </c>
      <c r="C3267">
        <v>149708</v>
      </c>
      <c r="D3267" t="s">
        <v>5368</v>
      </c>
      <c r="E3267" s="3" t="s">
        <v>4783</v>
      </c>
      <c r="F3267">
        <v>45383</v>
      </c>
      <c r="G3267" t="e">
        <v>#N/A</v>
      </c>
      <c r="H3267" t="s">
        <v>355</v>
      </c>
      <c r="I3267">
        <v>149708</v>
      </c>
      <c r="J3267">
        <v>170</v>
      </c>
      <c r="K3267">
        <v>175</v>
      </c>
      <c r="L3267">
        <v>64.166666666666671</v>
      </c>
      <c r="M3267">
        <v>98</v>
      </c>
      <c r="N3267">
        <v>170</v>
      </c>
      <c r="O3267">
        <v>175</v>
      </c>
      <c r="P3267">
        <v>0</v>
      </c>
      <c r="Q3267" s="4">
        <v>10</v>
      </c>
    </row>
    <row r="3268" spans="1:17" x14ac:dyDescent="0.25">
      <c r="A3268">
        <v>937</v>
      </c>
      <c r="B3268" t="s">
        <v>159</v>
      </c>
      <c r="C3268">
        <v>149717</v>
      </c>
      <c r="D3268" t="s">
        <v>3101</v>
      </c>
      <c r="E3268" s="3" t="s">
        <v>4779</v>
      </c>
      <c r="F3268">
        <v>45170</v>
      </c>
      <c r="G3268" t="e">
        <v>#N/A</v>
      </c>
      <c r="H3268" t="s">
        <v>1905</v>
      </c>
      <c r="I3268">
        <v>149717</v>
      </c>
      <c r="J3268" t="e">
        <v>#N/A</v>
      </c>
      <c r="K3268">
        <v>10</v>
      </c>
      <c r="L3268" t="e">
        <v>#N/A</v>
      </c>
      <c r="M3268" t="e">
        <v>#N/A</v>
      </c>
      <c r="N3268">
        <v>0</v>
      </c>
      <c r="O3268">
        <v>10</v>
      </c>
      <c r="P3268">
        <v>1.01</v>
      </c>
      <c r="Q3268" s="4">
        <v>11</v>
      </c>
    </row>
    <row r="3269" spans="1:17" x14ac:dyDescent="0.25">
      <c r="A3269">
        <v>383</v>
      </c>
      <c r="B3269" t="s">
        <v>89</v>
      </c>
      <c r="C3269">
        <v>149719</v>
      </c>
      <c r="D3269" t="s">
        <v>5369</v>
      </c>
      <c r="E3269" s="3" t="s">
        <v>4824</v>
      </c>
      <c r="F3269">
        <v>45170</v>
      </c>
      <c r="G3269" t="e">
        <v>#N/A</v>
      </c>
      <c r="H3269" t="s">
        <v>507</v>
      </c>
      <c r="I3269">
        <v>149719</v>
      </c>
      <c r="J3269">
        <v>142</v>
      </c>
      <c r="K3269">
        <v>240</v>
      </c>
      <c r="L3269" t="e">
        <v>#N/A</v>
      </c>
      <c r="M3269" t="e">
        <v>#N/A</v>
      </c>
      <c r="N3269">
        <v>142</v>
      </c>
      <c r="O3269">
        <v>240</v>
      </c>
      <c r="P3269">
        <v>0</v>
      </c>
      <c r="Q3269" s="4">
        <v>10</v>
      </c>
    </row>
    <row r="3270" spans="1:17" x14ac:dyDescent="0.25">
      <c r="A3270">
        <v>311</v>
      </c>
      <c r="B3270" t="s">
        <v>74</v>
      </c>
      <c r="C3270">
        <v>149720</v>
      </c>
      <c r="D3270" t="s">
        <v>5370</v>
      </c>
      <c r="E3270" s="3" t="s">
        <v>4824</v>
      </c>
      <c r="F3270">
        <v>45170</v>
      </c>
      <c r="G3270" t="e">
        <v>#N/A</v>
      </c>
      <c r="H3270" t="s">
        <v>1500</v>
      </c>
      <c r="I3270">
        <v>149720</v>
      </c>
      <c r="J3270">
        <v>60</v>
      </c>
      <c r="K3270">
        <v>60</v>
      </c>
      <c r="L3270" t="e">
        <v>#N/A</v>
      </c>
      <c r="M3270" t="e">
        <v>#N/A</v>
      </c>
      <c r="N3270">
        <v>60</v>
      </c>
      <c r="O3270">
        <v>60</v>
      </c>
      <c r="P3270">
        <v>0</v>
      </c>
      <c r="Q3270" s="4">
        <v>10</v>
      </c>
    </row>
    <row r="3271" spans="1:17" x14ac:dyDescent="0.25">
      <c r="A3271">
        <v>813</v>
      </c>
      <c r="B3271" t="s">
        <v>105</v>
      </c>
      <c r="C3271">
        <v>149721</v>
      </c>
      <c r="D3271" t="s">
        <v>5371</v>
      </c>
      <c r="E3271" s="3" t="s">
        <v>4824</v>
      </c>
      <c r="F3271">
        <v>45170</v>
      </c>
      <c r="G3271" t="e">
        <v>#N/A</v>
      </c>
      <c r="H3271" t="s">
        <v>1669</v>
      </c>
      <c r="I3271">
        <v>149721</v>
      </c>
      <c r="J3271">
        <v>40</v>
      </c>
      <c r="K3271">
        <v>68</v>
      </c>
      <c r="L3271" t="e">
        <v>#N/A</v>
      </c>
      <c r="M3271" t="e">
        <v>#N/A</v>
      </c>
      <c r="N3271">
        <v>40</v>
      </c>
      <c r="O3271">
        <v>68</v>
      </c>
      <c r="P3271">
        <v>0</v>
      </c>
      <c r="Q3271" s="4">
        <v>10</v>
      </c>
    </row>
    <row r="3272" spans="1:17" x14ac:dyDescent="0.25">
      <c r="A3272">
        <v>872</v>
      </c>
      <c r="B3272" t="s">
        <v>169</v>
      </c>
      <c r="C3272">
        <v>149722</v>
      </c>
      <c r="D3272" t="s">
        <v>4262</v>
      </c>
      <c r="E3272" s="3" t="s">
        <v>4777</v>
      </c>
      <c r="F3272">
        <v>45108</v>
      </c>
      <c r="G3272" t="e">
        <v>#N/A</v>
      </c>
      <c r="H3272" t="s">
        <v>618</v>
      </c>
      <c r="I3272">
        <v>149722</v>
      </c>
      <c r="J3272">
        <v>8</v>
      </c>
      <c r="K3272">
        <v>8</v>
      </c>
      <c r="L3272" t="e">
        <v>#N/A</v>
      </c>
      <c r="M3272" t="e">
        <v>#N/A</v>
      </c>
      <c r="N3272">
        <v>8</v>
      </c>
      <c r="O3272">
        <v>8</v>
      </c>
      <c r="P3272">
        <v>1.04</v>
      </c>
      <c r="Q3272" s="4">
        <v>11</v>
      </c>
    </row>
    <row r="3273" spans="1:17" x14ac:dyDescent="0.25">
      <c r="A3273">
        <v>380</v>
      </c>
      <c r="B3273" t="s">
        <v>35</v>
      </c>
      <c r="C3273">
        <v>149732</v>
      </c>
      <c r="D3273" t="s">
        <v>4519</v>
      </c>
      <c r="E3273" s="3" t="s">
        <v>4777</v>
      </c>
      <c r="F3273">
        <v>45108</v>
      </c>
      <c r="G3273" t="e">
        <v>#N/A</v>
      </c>
      <c r="H3273" t="s">
        <v>421</v>
      </c>
      <c r="I3273">
        <v>149732</v>
      </c>
      <c r="J3273">
        <v>12</v>
      </c>
      <c r="K3273">
        <v>12</v>
      </c>
      <c r="L3273" t="e">
        <v>#N/A</v>
      </c>
      <c r="M3273" t="e">
        <v>#N/A</v>
      </c>
      <c r="N3273">
        <v>12</v>
      </c>
      <c r="O3273">
        <v>12</v>
      </c>
      <c r="P3273">
        <v>1</v>
      </c>
      <c r="Q3273" s="4">
        <v>11</v>
      </c>
    </row>
    <row r="3274" spans="1:17" x14ac:dyDescent="0.25">
      <c r="A3274">
        <v>382</v>
      </c>
      <c r="B3274" t="s">
        <v>85</v>
      </c>
      <c r="C3274">
        <v>149734</v>
      </c>
      <c r="D3274" t="s">
        <v>4562</v>
      </c>
      <c r="E3274" s="3" t="s">
        <v>4777</v>
      </c>
      <c r="F3274">
        <v>45261</v>
      </c>
      <c r="G3274" t="e">
        <v>#N/A</v>
      </c>
      <c r="H3274" t="s">
        <v>941</v>
      </c>
      <c r="I3274">
        <v>149734</v>
      </c>
      <c r="J3274">
        <v>14</v>
      </c>
      <c r="K3274">
        <v>14</v>
      </c>
      <c r="L3274" t="e">
        <v>#N/A</v>
      </c>
      <c r="M3274" t="e">
        <v>#N/A</v>
      </c>
      <c r="N3274">
        <v>14</v>
      </c>
      <c r="O3274">
        <v>14</v>
      </c>
      <c r="P3274">
        <v>1</v>
      </c>
      <c r="Q3274" s="4">
        <v>11</v>
      </c>
    </row>
    <row r="3275" spans="1:17" x14ac:dyDescent="0.25">
      <c r="A3275">
        <v>919</v>
      </c>
      <c r="B3275" t="s">
        <v>76</v>
      </c>
      <c r="C3275">
        <v>149736</v>
      </c>
      <c r="D3275" t="s">
        <v>5372</v>
      </c>
      <c r="E3275" s="3" t="s">
        <v>4824</v>
      </c>
      <c r="F3275">
        <v>45170</v>
      </c>
      <c r="G3275" t="e">
        <v>#N/A</v>
      </c>
      <c r="H3275" t="s">
        <v>837</v>
      </c>
      <c r="I3275">
        <v>149736</v>
      </c>
      <c r="J3275">
        <v>35</v>
      </c>
      <c r="K3275">
        <v>65</v>
      </c>
      <c r="L3275" t="e">
        <v>#N/A</v>
      </c>
      <c r="M3275" t="e">
        <v>#N/A</v>
      </c>
      <c r="N3275">
        <v>35</v>
      </c>
      <c r="O3275">
        <v>65</v>
      </c>
      <c r="P3275">
        <v>0</v>
      </c>
      <c r="Q3275" s="4">
        <v>10</v>
      </c>
    </row>
    <row r="3276" spans="1:17" x14ac:dyDescent="0.25">
      <c r="A3276">
        <v>881</v>
      </c>
      <c r="B3276" t="s">
        <v>63</v>
      </c>
      <c r="C3276">
        <v>149745</v>
      </c>
      <c r="D3276" t="s">
        <v>5373</v>
      </c>
      <c r="E3276" s="3" t="s">
        <v>4824</v>
      </c>
      <c r="F3276">
        <v>45170</v>
      </c>
      <c r="G3276" t="e">
        <v>#N/A</v>
      </c>
      <c r="H3276" t="s">
        <v>1524</v>
      </c>
      <c r="I3276">
        <v>149745</v>
      </c>
      <c r="J3276">
        <v>16</v>
      </c>
      <c r="K3276">
        <v>16</v>
      </c>
      <c r="L3276" t="e">
        <v>#N/A</v>
      </c>
      <c r="M3276" t="e">
        <v>#N/A</v>
      </c>
      <c r="N3276">
        <v>16</v>
      </c>
      <c r="O3276">
        <v>16</v>
      </c>
      <c r="P3276">
        <v>0</v>
      </c>
      <c r="Q3276" s="4">
        <v>10</v>
      </c>
    </row>
    <row r="3277" spans="1:17" x14ac:dyDescent="0.25">
      <c r="A3277">
        <v>865</v>
      </c>
      <c r="B3277" t="s">
        <v>166</v>
      </c>
      <c r="C3277">
        <v>149746</v>
      </c>
      <c r="D3277" t="s">
        <v>5374</v>
      </c>
      <c r="E3277" s="3" t="s">
        <v>4824</v>
      </c>
      <c r="F3277">
        <v>45170</v>
      </c>
      <c r="G3277" t="e">
        <v>#N/A</v>
      </c>
      <c r="H3277" t="s">
        <v>1292</v>
      </c>
      <c r="I3277">
        <v>149746</v>
      </c>
      <c r="J3277">
        <v>115</v>
      </c>
      <c r="K3277">
        <v>115</v>
      </c>
      <c r="L3277" t="e">
        <v>#N/A</v>
      </c>
      <c r="M3277" t="e">
        <v>#N/A</v>
      </c>
      <c r="N3277">
        <v>115</v>
      </c>
      <c r="O3277">
        <v>115</v>
      </c>
      <c r="P3277">
        <v>0</v>
      </c>
      <c r="Q3277" s="4">
        <v>10</v>
      </c>
    </row>
    <row r="3278" spans="1:17" x14ac:dyDescent="0.25">
      <c r="A3278">
        <v>334</v>
      </c>
      <c r="B3278" t="s">
        <v>131</v>
      </c>
      <c r="C3278">
        <v>149753</v>
      </c>
      <c r="D3278" t="s">
        <v>5375</v>
      </c>
      <c r="E3278" s="3" t="s">
        <v>4824</v>
      </c>
      <c r="F3278">
        <v>45170</v>
      </c>
      <c r="G3278" t="e">
        <v>#N/A</v>
      </c>
      <c r="H3278" t="s">
        <v>1531</v>
      </c>
      <c r="I3278">
        <v>149753</v>
      </c>
      <c r="J3278">
        <v>64</v>
      </c>
      <c r="K3278">
        <v>80</v>
      </c>
      <c r="L3278" t="e">
        <v>#N/A</v>
      </c>
      <c r="M3278" t="e">
        <v>#N/A</v>
      </c>
      <c r="N3278">
        <v>64</v>
      </c>
      <c r="O3278">
        <v>80</v>
      </c>
      <c r="P3278">
        <v>0</v>
      </c>
      <c r="Q3278" s="4">
        <v>10</v>
      </c>
    </row>
    <row r="3279" spans="1:17" x14ac:dyDescent="0.25">
      <c r="A3279">
        <v>314</v>
      </c>
      <c r="B3279" t="s">
        <v>84</v>
      </c>
      <c r="C3279">
        <v>149754</v>
      </c>
      <c r="D3279" t="s">
        <v>5376</v>
      </c>
      <c r="E3279" s="3" t="s">
        <v>4824</v>
      </c>
      <c r="F3279">
        <v>45170</v>
      </c>
      <c r="G3279" t="e">
        <v>#N/A</v>
      </c>
      <c r="H3279" t="s">
        <v>1351</v>
      </c>
      <c r="I3279">
        <v>149754</v>
      </c>
      <c r="J3279">
        <v>48</v>
      </c>
      <c r="K3279">
        <v>56</v>
      </c>
      <c r="L3279" t="e">
        <v>#N/A</v>
      </c>
      <c r="M3279" t="e">
        <v>#N/A</v>
      </c>
      <c r="N3279">
        <v>48</v>
      </c>
      <c r="O3279">
        <v>56</v>
      </c>
      <c r="P3279">
        <v>0</v>
      </c>
      <c r="Q3279" s="4">
        <v>10</v>
      </c>
    </row>
    <row r="3280" spans="1:17" x14ac:dyDescent="0.25">
      <c r="A3280">
        <v>893</v>
      </c>
      <c r="B3280" t="s">
        <v>129</v>
      </c>
      <c r="C3280">
        <v>149757</v>
      </c>
      <c r="D3280" t="s">
        <v>4462</v>
      </c>
      <c r="E3280" s="3" t="s">
        <v>4779</v>
      </c>
      <c r="F3280">
        <v>45170</v>
      </c>
      <c r="G3280" t="e">
        <v>#N/A</v>
      </c>
      <c r="H3280" t="s">
        <v>1833</v>
      </c>
      <c r="I3280">
        <v>149757</v>
      </c>
      <c r="J3280" t="e">
        <v>#N/A</v>
      </c>
      <c r="K3280">
        <v>6</v>
      </c>
      <c r="L3280" t="e">
        <v>#N/A</v>
      </c>
      <c r="M3280" t="e">
        <v>#N/A</v>
      </c>
      <c r="N3280">
        <v>0</v>
      </c>
      <c r="O3280">
        <v>6</v>
      </c>
      <c r="P3280">
        <v>1</v>
      </c>
      <c r="Q3280" s="4">
        <v>11</v>
      </c>
    </row>
    <row r="3281" spans="1:17" x14ac:dyDescent="0.25">
      <c r="A3281">
        <v>916</v>
      </c>
      <c r="B3281" t="s">
        <v>65</v>
      </c>
      <c r="C3281">
        <v>149763</v>
      </c>
      <c r="D3281" t="s">
        <v>5377</v>
      </c>
      <c r="E3281" s="3" t="s">
        <v>4824</v>
      </c>
      <c r="F3281">
        <v>45170</v>
      </c>
      <c r="G3281" t="e">
        <v>#N/A</v>
      </c>
      <c r="H3281" t="s">
        <v>1332</v>
      </c>
      <c r="I3281">
        <v>149763</v>
      </c>
      <c r="J3281">
        <v>46</v>
      </c>
      <c r="K3281">
        <v>60</v>
      </c>
      <c r="L3281" t="e">
        <v>#N/A</v>
      </c>
      <c r="M3281" t="e">
        <v>#N/A</v>
      </c>
      <c r="N3281">
        <v>46</v>
      </c>
      <c r="O3281">
        <v>60</v>
      </c>
      <c r="P3281">
        <v>0</v>
      </c>
      <c r="Q3281" s="4">
        <v>10</v>
      </c>
    </row>
    <row r="3282" spans="1:17" x14ac:dyDescent="0.25">
      <c r="A3282">
        <v>316</v>
      </c>
      <c r="B3282" t="s">
        <v>102</v>
      </c>
      <c r="C3282">
        <v>149777</v>
      </c>
      <c r="D3282" t="s">
        <v>5378</v>
      </c>
      <c r="E3282" s="3" t="s">
        <v>4824</v>
      </c>
      <c r="F3282">
        <v>45170</v>
      </c>
      <c r="G3282" t="e">
        <v>#N/A</v>
      </c>
      <c r="H3282" t="s">
        <v>500</v>
      </c>
      <c r="I3282">
        <v>149777</v>
      </c>
      <c r="J3282">
        <v>26</v>
      </c>
      <c r="K3282">
        <v>26</v>
      </c>
      <c r="L3282" t="e">
        <v>#N/A</v>
      </c>
      <c r="M3282" t="e">
        <v>#N/A</v>
      </c>
      <c r="N3282">
        <v>26</v>
      </c>
      <c r="O3282">
        <v>26</v>
      </c>
      <c r="P3282">
        <v>0</v>
      </c>
      <c r="Q3282" s="4">
        <v>10</v>
      </c>
    </row>
    <row r="3283" spans="1:17" x14ac:dyDescent="0.25">
      <c r="A3283">
        <v>355</v>
      </c>
      <c r="B3283" t="s">
        <v>125</v>
      </c>
      <c r="C3283">
        <v>149819</v>
      </c>
      <c r="D3283" t="s">
        <v>3836</v>
      </c>
      <c r="E3283" s="3" t="s">
        <v>4700</v>
      </c>
      <c r="F3283">
        <v>45200</v>
      </c>
      <c r="G3283" t="e">
        <v>#N/A</v>
      </c>
      <c r="H3283" t="s">
        <v>370</v>
      </c>
      <c r="I3283">
        <v>149819</v>
      </c>
      <c r="J3283">
        <v>12</v>
      </c>
      <c r="K3283">
        <v>12</v>
      </c>
      <c r="L3283" t="e">
        <v>#N/A</v>
      </c>
      <c r="M3283" t="e">
        <v>#N/A</v>
      </c>
      <c r="N3283">
        <v>12</v>
      </c>
      <c r="O3283">
        <v>12</v>
      </c>
      <c r="P3283">
        <v>1.01</v>
      </c>
      <c r="Q3283" s="4">
        <v>11</v>
      </c>
    </row>
    <row r="3284" spans="1:17" x14ac:dyDescent="0.25">
      <c r="A3284">
        <v>830</v>
      </c>
      <c r="B3284" t="s">
        <v>54</v>
      </c>
      <c r="C3284">
        <v>149825</v>
      </c>
      <c r="D3284" t="s">
        <v>6092</v>
      </c>
      <c r="E3284" s="3" t="s">
        <v>4777</v>
      </c>
      <c r="F3284">
        <v>45017</v>
      </c>
      <c r="G3284" t="e">
        <v>#N/A</v>
      </c>
      <c r="H3284" t="s">
        <v>6093</v>
      </c>
      <c r="I3284">
        <v>149825</v>
      </c>
      <c r="J3284" t="e">
        <v>#N/A</v>
      </c>
      <c r="K3284">
        <v>1</v>
      </c>
      <c r="L3284" t="e">
        <v>#N/A</v>
      </c>
      <c r="M3284" t="e">
        <v>#N/A</v>
      </c>
      <c r="N3284">
        <v>0</v>
      </c>
      <c r="O3284">
        <v>1</v>
      </c>
      <c r="P3284">
        <v>1</v>
      </c>
      <c r="Q3284" s="4">
        <v>11</v>
      </c>
    </row>
    <row r="3285" spans="1:17" x14ac:dyDescent="0.25">
      <c r="A3285">
        <v>931</v>
      </c>
      <c r="B3285" t="s">
        <v>114</v>
      </c>
      <c r="C3285">
        <v>149826</v>
      </c>
      <c r="D3285" t="s">
        <v>5379</v>
      </c>
      <c r="E3285" s="3" t="s">
        <v>4824</v>
      </c>
      <c r="F3285">
        <v>45292</v>
      </c>
      <c r="G3285" t="e">
        <v>#N/A</v>
      </c>
      <c r="H3285" t="s">
        <v>345</v>
      </c>
      <c r="I3285">
        <v>149826</v>
      </c>
      <c r="J3285">
        <v>70</v>
      </c>
      <c r="K3285">
        <v>101</v>
      </c>
      <c r="L3285" t="e">
        <v>#N/A</v>
      </c>
      <c r="M3285" t="e">
        <v>#N/A</v>
      </c>
      <c r="N3285">
        <v>70</v>
      </c>
      <c r="O3285">
        <v>101</v>
      </c>
      <c r="P3285">
        <v>0</v>
      </c>
      <c r="Q3285" s="4">
        <v>10</v>
      </c>
    </row>
    <row r="3286" spans="1:17" x14ac:dyDescent="0.25">
      <c r="A3286">
        <v>343</v>
      </c>
      <c r="B3286" t="s">
        <v>127</v>
      </c>
      <c r="C3286">
        <v>149828</v>
      </c>
      <c r="D3286" t="s">
        <v>3855</v>
      </c>
      <c r="E3286" s="3" t="s">
        <v>4777</v>
      </c>
      <c r="F3286">
        <v>45017</v>
      </c>
      <c r="G3286" t="e">
        <v>#N/A</v>
      </c>
      <c r="H3286" t="s">
        <v>995</v>
      </c>
      <c r="I3286">
        <v>149828</v>
      </c>
      <c r="J3286">
        <v>18</v>
      </c>
      <c r="K3286">
        <v>22</v>
      </c>
      <c r="L3286" t="e">
        <v>#N/A</v>
      </c>
      <c r="M3286" t="e">
        <v>#N/A</v>
      </c>
      <c r="N3286">
        <v>18</v>
      </c>
      <c r="O3286">
        <v>22</v>
      </c>
      <c r="P3286">
        <v>1</v>
      </c>
      <c r="Q3286" s="4">
        <v>11</v>
      </c>
    </row>
    <row r="3287" spans="1:17" x14ac:dyDescent="0.25">
      <c r="A3287">
        <v>872</v>
      </c>
      <c r="B3287" t="s">
        <v>169</v>
      </c>
      <c r="C3287">
        <v>149839</v>
      </c>
      <c r="D3287" t="s">
        <v>5380</v>
      </c>
      <c r="E3287" s="3" t="s">
        <v>4824</v>
      </c>
      <c r="F3287">
        <v>45170</v>
      </c>
      <c r="G3287" t="e">
        <v>#N/A</v>
      </c>
      <c r="H3287" t="s">
        <v>1085</v>
      </c>
      <c r="I3287">
        <v>149839</v>
      </c>
      <c r="J3287">
        <v>98</v>
      </c>
      <c r="K3287">
        <v>144</v>
      </c>
      <c r="L3287" t="e">
        <v>#N/A</v>
      </c>
      <c r="M3287" t="e">
        <v>#N/A</v>
      </c>
      <c r="N3287">
        <v>98</v>
      </c>
      <c r="O3287">
        <v>144</v>
      </c>
      <c r="P3287">
        <v>0</v>
      </c>
      <c r="Q3287" s="4">
        <v>10</v>
      </c>
    </row>
    <row r="3288" spans="1:17" x14ac:dyDescent="0.25">
      <c r="A3288">
        <v>929</v>
      </c>
      <c r="B3288" t="s">
        <v>110</v>
      </c>
      <c r="C3288">
        <v>149842</v>
      </c>
      <c r="D3288" t="s">
        <v>5381</v>
      </c>
      <c r="E3288" s="3" t="s">
        <v>4824</v>
      </c>
      <c r="F3288">
        <v>45170</v>
      </c>
      <c r="G3288" t="e">
        <v>#N/A</v>
      </c>
      <c r="H3288" t="s">
        <v>684</v>
      </c>
      <c r="I3288">
        <v>149842</v>
      </c>
      <c r="J3288">
        <v>80</v>
      </c>
      <c r="K3288">
        <v>80</v>
      </c>
      <c r="L3288" t="e">
        <v>#N/A</v>
      </c>
      <c r="M3288" t="e">
        <v>#N/A</v>
      </c>
      <c r="N3288">
        <v>80</v>
      </c>
      <c r="O3288">
        <v>80</v>
      </c>
      <c r="P3288">
        <v>0</v>
      </c>
      <c r="Q3288" s="4">
        <v>10</v>
      </c>
    </row>
    <row r="3289" spans="1:17" x14ac:dyDescent="0.25">
      <c r="A3289">
        <v>801</v>
      </c>
      <c r="B3289" t="s">
        <v>4282</v>
      </c>
      <c r="C3289">
        <v>149843</v>
      </c>
      <c r="D3289" t="s">
        <v>5382</v>
      </c>
      <c r="E3289" s="3" t="s">
        <v>4822</v>
      </c>
      <c r="F3289">
        <v>45536</v>
      </c>
      <c r="G3289" t="e">
        <v>#N/A</v>
      </c>
      <c r="H3289" t="s">
        <v>1067</v>
      </c>
      <c r="I3289">
        <v>149843</v>
      </c>
      <c r="J3289">
        <v>50</v>
      </c>
      <c r="K3289">
        <v>65</v>
      </c>
      <c r="L3289" t="e">
        <v>#N/A</v>
      </c>
      <c r="M3289" t="e">
        <v>#N/A</v>
      </c>
      <c r="N3289">
        <v>50</v>
      </c>
      <c r="O3289">
        <v>65</v>
      </c>
      <c r="P3289">
        <v>0</v>
      </c>
      <c r="Q3289" s="4">
        <v>10</v>
      </c>
    </row>
    <row r="3290" spans="1:17" x14ac:dyDescent="0.25">
      <c r="A3290">
        <v>884</v>
      </c>
      <c r="B3290" t="s">
        <v>4454</v>
      </c>
      <c r="C3290">
        <v>149855</v>
      </c>
      <c r="D3290" t="s">
        <v>4661</v>
      </c>
      <c r="E3290" s="3" t="s">
        <v>4783</v>
      </c>
      <c r="F3290">
        <v>45352</v>
      </c>
      <c r="G3290">
        <v>141487</v>
      </c>
      <c r="H3290" t="s">
        <v>1482</v>
      </c>
      <c r="I3290">
        <v>149855</v>
      </c>
      <c r="J3290">
        <v>100</v>
      </c>
      <c r="K3290">
        <v>126</v>
      </c>
      <c r="L3290" t="e">
        <v>#N/A</v>
      </c>
      <c r="M3290" t="e">
        <v>#N/A</v>
      </c>
      <c r="N3290">
        <v>100</v>
      </c>
      <c r="O3290">
        <v>126</v>
      </c>
      <c r="P3290">
        <v>0</v>
      </c>
      <c r="Q3290" s="4">
        <v>10</v>
      </c>
    </row>
    <row r="3291" spans="1:17" x14ac:dyDescent="0.25">
      <c r="A3291">
        <v>886</v>
      </c>
      <c r="B3291" t="s">
        <v>82</v>
      </c>
      <c r="C3291">
        <v>149893</v>
      </c>
      <c r="D3291" t="s">
        <v>4140</v>
      </c>
      <c r="E3291" s="3" t="s">
        <v>4777</v>
      </c>
      <c r="F3291">
        <v>45017</v>
      </c>
      <c r="G3291" t="e">
        <v>#N/A</v>
      </c>
      <c r="H3291" t="s">
        <v>1459</v>
      </c>
      <c r="I3291">
        <v>149893</v>
      </c>
      <c r="J3291">
        <v>44</v>
      </c>
      <c r="K3291">
        <v>44</v>
      </c>
      <c r="L3291" t="e">
        <v>#N/A</v>
      </c>
      <c r="M3291" t="e">
        <v>#N/A</v>
      </c>
      <c r="N3291">
        <v>44</v>
      </c>
      <c r="O3291">
        <v>44</v>
      </c>
      <c r="P3291">
        <v>1</v>
      </c>
      <c r="Q3291" s="4">
        <v>11</v>
      </c>
    </row>
    <row r="3292" spans="1:17" x14ac:dyDescent="0.25">
      <c r="A3292">
        <v>356</v>
      </c>
      <c r="B3292" t="s">
        <v>140</v>
      </c>
      <c r="C3292">
        <v>149936</v>
      </c>
      <c r="D3292" t="s">
        <v>3862</v>
      </c>
      <c r="E3292" s="3" t="s">
        <v>4777</v>
      </c>
      <c r="F3292">
        <v>45170</v>
      </c>
      <c r="G3292" t="e">
        <v>#N/A</v>
      </c>
      <c r="H3292" t="s">
        <v>1212</v>
      </c>
      <c r="I3292">
        <v>149936</v>
      </c>
      <c r="J3292">
        <v>15</v>
      </c>
      <c r="K3292">
        <v>29</v>
      </c>
      <c r="L3292" t="e">
        <v>#N/A</v>
      </c>
      <c r="M3292" t="e">
        <v>#N/A</v>
      </c>
      <c r="N3292">
        <v>15</v>
      </c>
      <c r="O3292">
        <v>29</v>
      </c>
      <c r="P3292">
        <v>1.01</v>
      </c>
      <c r="Q3292" s="4">
        <v>11</v>
      </c>
    </row>
    <row r="3293" spans="1:17" x14ac:dyDescent="0.25">
      <c r="A3293">
        <v>803</v>
      </c>
      <c r="B3293" t="s">
        <v>133</v>
      </c>
      <c r="C3293">
        <v>149946</v>
      </c>
      <c r="D3293" t="s">
        <v>4352</v>
      </c>
      <c r="E3293" s="3" t="s">
        <v>4777</v>
      </c>
      <c r="F3293">
        <v>45170</v>
      </c>
      <c r="G3293" t="e">
        <v>#N/A</v>
      </c>
      <c r="H3293" t="s">
        <v>340</v>
      </c>
      <c r="I3293">
        <v>149946</v>
      </c>
      <c r="J3293">
        <v>22</v>
      </c>
      <c r="K3293">
        <v>22</v>
      </c>
      <c r="L3293" t="e">
        <v>#N/A</v>
      </c>
      <c r="M3293" t="e">
        <v>#N/A</v>
      </c>
      <c r="N3293">
        <v>22</v>
      </c>
      <c r="O3293">
        <v>22</v>
      </c>
      <c r="P3293">
        <v>1.02</v>
      </c>
      <c r="Q3293" s="4">
        <v>11</v>
      </c>
    </row>
    <row r="3294" spans="1:17" x14ac:dyDescent="0.25">
      <c r="A3294">
        <v>872</v>
      </c>
      <c r="B3294" t="s">
        <v>169</v>
      </c>
      <c r="C3294">
        <v>149951</v>
      </c>
      <c r="D3294" t="s">
        <v>4263</v>
      </c>
      <c r="E3294" s="3" t="s">
        <v>4777</v>
      </c>
      <c r="F3294">
        <v>45962</v>
      </c>
      <c r="G3294">
        <v>109830</v>
      </c>
      <c r="H3294" t="e">
        <v>#N/A</v>
      </c>
      <c r="I3294">
        <v>109830</v>
      </c>
      <c r="J3294" t="e">
        <v>#N/A</v>
      </c>
      <c r="K3294" t="e">
        <v>#N/A</v>
      </c>
      <c r="L3294">
        <v>4.166666666666667</v>
      </c>
      <c r="M3294">
        <v>5.8333333333333339</v>
      </c>
      <c r="N3294">
        <v>4.166666666666667</v>
      </c>
      <c r="O3294">
        <v>5.8333333333333339</v>
      </c>
      <c r="P3294">
        <v>1.0361966149334201</v>
      </c>
      <c r="Q3294" s="4">
        <v>11</v>
      </c>
    </row>
    <row r="3295" spans="1:17" x14ac:dyDescent="0.25">
      <c r="A3295">
        <v>872</v>
      </c>
      <c r="B3295" t="s">
        <v>169</v>
      </c>
      <c r="C3295">
        <v>149955</v>
      </c>
      <c r="D3295" t="s">
        <v>4265</v>
      </c>
      <c r="E3295" s="3" t="s">
        <v>4777</v>
      </c>
      <c r="F3295">
        <v>45962</v>
      </c>
      <c r="G3295">
        <v>109927</v>
      </c>
      <c r="H3295" t="e">
        <v>#N/A</v>
      </c>
      <c r="I3295">
        <v>109927</v>
      </c>
      <c r="J3295" t="e">
        <v>#N/A</v>
      </c>
      <c r="K3295" t="e">
        <v>#N/A</v>
      </c>
      <c r="L3295">
        <v>0</v>
      </c>
      <c r="M3295">
        <v>3.5</v>
      </c>
      <c r="N3295">
        <v>0</v>
      </c>
      <c r="O3295">
        <v>3.5</v>
      </c>
      <c r="P3295">
        <v>1.0361966149334201</v>
      </c>
      <c r="Q3295" s="4">
        <v>11</v>
      </c>
    </row>
    <row r="3296" spans="1:17" x14ac:dyDescent="0.25">
      <c r="A3296">
        <v>876</v>
      </c>
      <c r="B3296" t="s">
        <v>68</v>
      </c>
      <c r="C3296">
        <v>149959</v>
      </c>
      <c r="D3296" t="s">
        <v>5383</v>
      </c>
      <c r="E3296" s="3" t="s">
        <v>4777</v>
      </c>
      <c r="F3296">
        <v>45292</v>
      </c>
      <c r="G3296" t="e">
        <v>#N/A</v>
      </c>
      <c r="H3296" t="s">
        <v>5470</v>
      </c>
      <c r="I3296">
        <v>149959</v>
      </c>
      <c r="J3296">
        <v>6</v>
      </c>
      <c r="K3296">
        <v>6</v>
      </c>
      <c r="L3296" t="e">
        <v>#N/A</v>
      </c>
      <c r="M3296" t="e">
        <v>#N/A</v>
      </c>
      <c r="N3296">
        <v>6</v>
      </c>
      <c r="O3296">
        <v>6</v>
      </c>
      <c r="P3296">
        <v>1</v>
      </c>
      <c r="Q3296" s="4">
        <v>11</v>
      </c>
    </row>
    <row r="3297" spans="1:17" x14ac:dyDescent="0.25">
      <c r="A3297">
        <v>846</v>
      </c>
      <c r="B3297" t="s">
        <v>37</v>
      </c>
      <c r="C3297">
        <v>149963</v>
      </c>
      <c r="D3297" t="s">
        <v>4066</v>
      </c>
      <c r="E3297" s="3" t="s">
        <v>4777</v>
      </c>
      <c r="F3297">
        <v>45139</v>
      </c>
      <c r="G3297" t="e">
        <v>#N/A</v>
      </c>
      <c r="H3297" t="s">
        <v>1741</v>
      </c>
      <c r="I3297">
        <v>149963</v>
      </c>
      <c r="J3297">
        <v>18</v>
      </c>
      <c r="K3297">
        <v>18</v>
      </c>
      <c r="L3297" t="e">
        <v>#N/A</v>
      </c>
      <c r="M3297" t="e">
        <v>#N/A</v>
      </c>
      <c r="N3297">
        <v>18</v>
      </c>
      <c r="O3297">
        <v>18</v>
      </c>
      <c r="P3297">
        <v>1</v>
      </c>
      <c r="Q3297" s="4">
        <v>11</v>
      </c>
    </row>
    <row r="3298" spans="1:17" x14ac:dyDescent="0.25">
      <c r="A3298">
        <v>940</v>
      </c>
      <c r="B3298" t="s">
        <v>106</v>
      </c>
      <c r="C3298">
        <v>149988</v>
      </c>
      <c r="D3298" t="s">
        <v>3446</v>
      </c>
      <c r="E3298" s="3" t="s">
        <v>4777</v>
      </c>
      <c r="F3298">
        <v>45200</v>
      </c>
      <c r="G3298" t="e">
        <v>#N/A</v>
      </c>
      <c r="H3298" t="s">
        <v>1644</v>
      </c>
      <c r="I3298">
        <v>149988</v>
      </c>
      <c r="J3298">
        <v>24</v>
      </c>
      <c r="K3298">
        <v>32</v>
      </c>
      <c r="L3298" t="e">
        <v>#N/A</v>
      </c>
      <c r="M3298" t="e">
        <v>#N/A</v>
      </c>
      <c r="N3298">
        <v>24</v>
      </c>
      <c r="O3298">
        <v>32</v>
      </c>
      <c r="P3298">
        <v>1</v>
      </c>
      <c r="Q3298" s="4">
        <v>11</v>
      </c>
    </row>
    <row r="3299" spans="1:17" x14ac:dyDescent="0.25">
      <c r="A3299">
        <v>861</v>
      </c>
      <c r="B3299" t="s">
        <v>142</v>
      </c>
      <c r="C3299">
        <v>149990</v>
      </c>
      <c r="D3299" t="s">
        <v>5384</v>
      </c>
      <c r="E3299" s="3" t="s">
        <v>4783</v>
      </c>
      <c r="F3299">
        <v>45231</v>
      </c>
      <c r="G3299" t="e">
        <v>#N/A</v>
      </c>
      <c r="H3299" t="s">
        <v>231</v>
      </c>
      <c r="I3299">
        <v>149990</v>
      </c>
      <c r="J3299">
        <v>378</v>
      </c>
      <c r="K3299">
        <v>378</v>
      </c>
      <c r="L3299" t="e">
        <v>#N/A</v>
      </c>
      <c r="M3299" t="e">
        <v>#N/A</v>
      </c>
      <c r="N3299">
        <v>378</v>
      </c>
      <c r="O3299">
        <v>378</v>
      </c>
      <c r="P3299">
        <v>0</v>
      </c>
      <c r="Q3299" s="4">
        <v>10</v>
      </c>
    </row>
    <row r="3300" spans="1:17" x14ac:dyDescent="0.25">
      <c r="A3300">
        <v>872</v>
      </c>
      <c r="B3300" t="s">
        <v>169</v>
      </c>
      <c r="C3300">
        <v>149998</v>
      </c>
      <c r="D3300" t="s">
        <v>3504</v>
      </c>
      <c r="E3300" s="3" t="s">
        <v>4777</v>
      </c>
      <c r="F3300">
        <v>45748</v>
      </c>
      <c r="G3300">
        <v>131689</v>
      </c>
      <c r="H3300" t="s">
        <v>5475</v>
      </c>
      <c r="I3300">
        <v>149998</v>
      </c>
      <c r="J3300">
        <v>14</v>
      </c>
      <c r="K3300">
        <v>14</v>
      </c>
      <c r="L3300" t="e">
        <v>#N/A</v>
      </c>
      <c r="M3300" t="e">
        <v>#N/A</v>
      </c>
      <c r="N3300">
        <v>14</v>
      </c>
      <c r="O3300">
        <v>14</v>
      </c>
      <c r="P3300">
        <v>1.0361966149334201</v>
      </c>
      <c r="Q3300" s="4">
        <v>11</v>
      </c>
    </row>
    <row r="3301" spans="1:17" x14ac:dyDescent="0.25">
      <c r="A3301">
        <v>803</v>
      </c>
      <c r="B3301" t="s">
        <v>133</v>
      </c>
      <c r="C3301">
        <v>150000</v>
      </c>
      <c r="D3301" t="s">
        <v>4355</v>
      </c>
      <c r="E3301" s="3" t="s">
        <v>4777</v>
      </c>
      <c r="F3301">
        <v>45170</v>
      </c>
      <c r="G3301" t="e">
        <v>#N/A</v>
      </c>
      <c r="H3301" t="s">
        <v>617</v>
      </c>
      <c r="I3301">
        <v>150000</v>
      </c>
      <c r="J3301">
        <v>14</v>
      </c>
      <c r="K3301">
        <v>14</v>
      </c>
      <c r="L3301" t="e">
        <v>#N/A</v>
      </c>
      <c r="M3301" t="e">
        <v>#N/A</v>
      </c>
      <c r="N3301">
        <v>14</v>
      </c>
      <c r="O3301">
        <v>14</v>
      </c>
      <c r="P3301">
        <v>1.02</v>
      </c>
      <c r="Q3301" s="4">
        <v>11</v>
      </c>
    </row>
    <row r="3302" spans="1:17" x14ac:dyDescent="0.25">
      <c r="A3302">
        <v>380</v>
      </c>
      <c r="B3302" t="s">
        <v>35</v>
      </c>
      <c r="C3302">
        <v>150001</v>
      </c>
      <c r="D3302" t="s">
        <v>4533</v>
      </c>
      <c r="E3302" s="3" t="s">
        <v>4777</v>
      </c>
      <c r="F3302">
        <v>45170</v>
      </c>
      <c r="G3302" t="e">
        <v>#N/A</v>
      </c>
      <c r="H3302" t="s">
        <v>1154</v>
      </c>
      <c r="I3302">
        <v>150001</v>
      </c>
      <c r="J3302">
        <v>24</v>
      </c>
      <c r="K3302">
        <v>25</v>
      </c>
      <c r="L3302" t="e">
        <v>#N/A</v>
      </c>
      <c r="M3302" t="e">
        <v>#N/A</v>
      </c>
      <c r="N3302">
        <v>24</v>
      </c>
      <c r="O3302">
        <v>25</v>
      </c>
      <c r="P3302">
        <v>1</v>
      </c>
      <c r="Q3302" s="4">
        <v>11</v>
      </c>
    </row>
    <row r="3303" spans="1:17" x14ac:dyDescent="0.25">
      <c r="A3303">
        <v>352</v>
      </c>
      <c r="B3303" t="s">
        <v>96</v>
      </c>
      <c r="C3303">
        <v>150009</v>
      </c>
      <c r="D3303" t="s">
        <v>3815</v>
      </c>
      <c r="E3303" s="3" t="s">
        <v>4777</v>
      </c>
      <c r="F3303">
        <v>45170</v>
      </c>
      <c r="G3303" t="e">
        <v>#N/A</v>
      </c>
      <c r="H3303" t="s">
        <v>235</v>
      </c>
      <c r="I3303">
        <v>150009</v>
      </c>
      <c r="J3303">
        <v>16</v>
      </c>
      <c r="K3303">
        <v>16</v>
      </c>
      <c r="L3303">
        <v>6.6666666666666661</v>
      </c>
      <c r="M3303">
        <v>9.3333333333333321</v>
      </c>
      <c r="N3303">
        <v>16</v>
      </c>
      <c r="O3303">
        <v>16</v>
      </c>
      <c r="P3303">
        <v>1.01</v>
      </c>
      <c r="Q3303" s="4">
        <v>11</v>
      </c>
    </row>
    <row r="3304" spans="1:17" x14ac:dyDescent="0.25">
      <c r="A3304">
        <v>357</v>
      </c>
      <c r="B3304" t="s">
        <v>148</v>
      </c>
      <c r="C3304">
        <v>150010</v>
      </c>
      <c r="D3304" t="s">
        <v>2539</v>
      </c>
      <c r="E3304" s="3" t="s">
        <v>4783</v>
      </c>
      <c r="F3304">
        <v>45383</v>
      </c>
      <c r="G3304">
        <v>106279</v>
      </c>
      <c r="H3304" t="s">
        <v>536</v>
      </c>
      <c r="I3304">
        <v>150010</v>
      </c>
      <c r="J3304">
        <v>140</v>
      </c>
      <c r="K3304">
        <v>140</v>
      </c>
      <c r="L3304">
        <v>58.75</v>
      </c>
      <c r="M3304">
        <v>83.416666666666657</v>
      </c>
      <c r="N3304">
        <v>140</v>
      </c>
      <c r="O3304">
        <v>140</v>
      </c>
      <c r="P3304">
        <v>0</v>
      </c>
      <c r="Q3304" s="4">
        <v>10</v>
      </c>
    </row>
    <row r="3305" spans="1:17" x14ac:dyDescent="0.25">
      <c r="A3305">
        <v>380</v>
      </c>
      <c r="B3305" t="s">
        <v>35</v>
      </c>
      <c r="C3305">
        <v>150011</v>
      </c>
      <c r="D3305" t="s">
        <v>5385</v>
      </c>
      <c r="E3305" s="3" t="s">
        <v>4783</v>
      </c>
      <c r="F3305">
        <v>45292</v>
      </c>
      <c r="G3305" t="e">
        <v>#N/A</v>
      </c>
      <c r="H3305" t="s">
        <v>319</v>
      </c>
      <c r="I3305">
        <v>150011</v>
      </c>
      <c r="J3305">
        <v>248</v>
      </c>
      <c r="K3305">
        <v>248</v>
      </c>
      <c r="L3305" t="e">
        <v>#N/A</v>
      </c>
      <c r="M3305" t="e">
        <v>#N/A</v>
      </c>
      <c r="N3305">
        <v>248</v>
      </c>
      <c r="O3305">
        <v>248</v>
      </c>
      <c r="P3305">
        <v>0</v>
      </c>
      <c r="Q3305" s="4">
        <v>10</v>
      </c>
    </row>
    <row r="3306" spans="1:17" x14ac:dyDescent="0.25">
      <c r="A3306">
        <v>392</v>
      </c>
      <c r="B3306" t="s">
        <v>108</v>
      </c>
      <c r="C3306">
        <v>150021</v>
      </c>
      <c r="D3306" t="s">
        <v>3722</v>
      </c>
      <c r="E3306" s="3" t="s">
        <v>4700</v>
      </c>
      <c r="F3306">
        <v>45292</v>
      </c>
      <c r="G3306" t="e">
        <v>#N/A</v>
      </c>
      <c r="H3306" t="s">
        <v>1764</v>
      </c>
      <c r="I3306">
        <v>150021</v>
      </c>
      <c r="J3306">
        <v>10</v>
      </c>
      <c r="K3306">
        <v>12</v>
      </c>
      <c r="L3306" t="e">
        <v>#N/A</v>
      </c>
      <c r="M3306" t="e">
        <v>#N/A</v>
      </c>
      <c r="N3306">
        <v>10</v>
      </c>
      <c r="O3306">
        <v>12</v>
      </c>
      <c r="P3306">
        <v>1</v>
      </c>
      <c r="Q3306" s="4">
        <v>11</v>
      </c>
    </row>
    <row r="3307" spans="1:17" x14ac:dyDescent="0.25">
      <c r="A3307">
        <v>373</v>
      </c>
      <c r="B3307" t="s">
        <v>128</v>
      </c>
      <c r="C3307">
        <v>150029</v>
      </c>
      <c r="D3307" t="s">
        <v>5386</v>
      </c>
      <c r="E3307" s="3" t="s">
        <v>4820</v>
      </c>
      <c r="F3307">
        <v>45536</v>
      </c>
      <c r="G3307" t="e">
        <v>#N/A</v>
      </c>
      <c r="H3307" t="s">
        <v>940</v>
      </c>
      <c r="I3307">
        <v>150029</v>
      </c>
      <c r="J3307">
        <v>95</v>
      </c>
      <c r="K3307">
        <v>100</v>
      </c>
      <c r="L3307" t="e">
        <v>#N/A</v>
      </c>
      <c r="M3307" t="e">
        <v>#N/A</v>
      </c>
      <c r="N3307">
        <v>95</v>
      </c>
      <c r="O3307">
        <v>100</v>
      </c>
      <c r="P3307">
        <v>0</v>
      </c>
      <c r="Q3307" s="4">
        <v>10</v>
      </c>
    </row>
    <row r="3308" spans="1:17" x14ac:dyDescent="0.25">
      <c r="A3308">
        <v>888</v>
      </c>
      <c r="B3308" t="s">
        <v>88</v>
      </c>
      <c r="C3308">
        <v>150034</v>
      </c>
      <c r="D3308" t="s">
        <v>3693</v>
      </c>
      <c r="E3308" s="3" t="s">
        <v>4777</v>
      </c>
      <c r="F3308">
        <v>45536</v>
      </c>
      <c r="G3308" t="e">
        <v>#N/A</v>
      </c>
      <c r="H3308" t="s">
        <v>786</v>
      </c>
      <c r="I3308">
        <v>150034</v>
      </c>
      <c r="J3308">
        <v>16</v>
      </c>
      <c r="K3308">
        <v>16</v>
      </c>
      <c r="L3308" t="e">
        <v>#N/A</v>
      </c>
      <c r="M3308" t="e">
        <v>#N/A</v>
      </c>
      <c r="N3308">
        <v>16</v>
      </c>
      <c r="O3308">
        <v>16</v>
      </c>
      <c r="P3308">
        <v>1</v>
      </c>
      <c r="Q3308" s="4">
        <v>11</v>
      </c>
    </row>
    <row r="3309" spans="1:17" x14ac:dyDescent="0.25">
      <c r="A3309">
        <v>936</v>
      </c>
      <c r="B3309" t="s">
        <v>145</v>
      </c>
      <c r="C3309">
        <v>150036</v>
      </c>
      <c r="D3309" t="s">
        <v>4205</v>
      </c>
      <c r="E3309" s="3" t="s">
        <v>4777</v>
      </c>
      <c r="F3309">
        <v>45170</v>
      </c>
      <c r="G3309" t="e">
        <v>#N/A</v>
      </c>
      <c r="H3309" t="s">
        <v>404</v>
      </c>
      <c r="I3309">
        <v>150036</v>
      </c>
      <c r="J3309">
        <v>13</v>
      </c>
      <c r="K3309">
        <v>13</v>
      </c>
      <c r="L3309" t="e">
        <v>#N/A</v>
      </c>
      <c r="M3309" t="e">
        <v>#N/A</v>
      </c>
      <c r="N3309">
        <v>13</v>
      </c>
      <c r="O3309">
        <v>13</v>
      </c>
      <c r="P3309">
        <v>1.06</v>
      </c>
      <c r="Q3309" s="4">
        <v>11</v>
      </c>
    </row>
    <row r="3310" spans="1:17" x14ac:dyDescent="0.25">
      <c r="A3310">
        <v>933</v>
      </c>
      <c r="B3310" t="s">
        <v>132</v>
      </c>
      <c r="C3310">
        <v>150038</v>
      </c>
      <c r="D3310" t="s">
        <v>6094</v>
      </c>
      <c r="E3310" s="3" t="s">
        <v>4777</v>
      </c>
      <c r="F3310">
        <v>45078</v>
      </c>
      <c r="G3310" t="e">
        <v>#N/A</v>
      </c>
      <c r="H3310" t="s">
        <v>6095</v>
      </c>
      <c r="I3310">
        <v>150038</v>
      </c>
      <c r="J3310">
        <v>3</v>
      </c>
      <c r="K3310">
        <v>3</v>
      </c>
      <c r="L3310" t="e">
        <v>#N/A</v>
      </c>
      <c r="M3310" t="e">
        <v>#N/A</v>
      </c>
      <c r="N3310">
        <v>3</v>
      </c>
      <c r="O3310">
        <v>3</v>
      </c>
      <c r="P3310">
        <v>1</v>
      </c>
      <c r="Q3310" s="4">
        <v>11</v>
      </c>
    </row>
    <row r="3311" spans="1:17" x14ac:dyDescent="0.25">
      <c r="A3311">
        <v>336</v>
      </c>
      <c r="B3311" t="s">
        <v>170</v>
      </c>
      <c r="C3311">
        <v>150083</v>
      </c>
      <c r="D3311" t="s">
        <v>4498</v>
      </c>
      <c r="E3311" s="3" t="s">
        <v>4777</v>
      </c>
      <c r="F3311">
        <v>45292</v>
      </c>
      <c r="G3311" t="e">
        <v>#N/A</v>
      </c>
      <c r="H3311" t="s">
        <v>1352</v>
      </c>
      <c r="I3311">
        <v>150083</v>
      </c>
      <c r="J3311">
        <v>28</v>
      </c>
      <c r="K3311">
        <v>34</v>
      </c>
      <c r="L3311" t="e">
        <v>#N/A</v>
      </c>
      <c r="M3311" t="e">
        <v>#N/A</v>
      </c>
      <c r="N3311">
        <v>28</v>
      </c>
      <c r="O3311">
        <v>34</v>
      </c>
      <c r="P3311">
        <v>1</v>
      </c>
      <c r="Q3311" s="4">
        <v>11</v>
      </c>
    </row>
    <row r="3312" spans="1:17" x14ac:dyDescent="0.25">
      <c r="A3312">
        <v>336</v>
      </c>
      <c r="B3312" t="s">
        <v>170</v>
      </c>
      <c r="C3312">
        <v>150084</v>
      </c>
      <c r="D3312" t="s">
        <v>4499</v>
      </c>
      <c r="E3312" s="3" t="s">
        <v>4777</v>
      </c>
      <c r="F3312">
        <v>45292</v>
      </c>
      <c r="G3312" t="e">
        <v>#N/A</v>
      </c>
      <c r="H3312" t="s">
        <v>1722</v>
      </c>
      <c r="I3312">
        <v>150084</v>
      </c>
      <c r="J3312">
        <v>14</v>
      </c>
      <c r="K3312">
        <v>14</v>
      </c>
      <c r="L3312" t="e">
        <v>#N/A</v>
      </c>
      <c r="M3312" t="e">
        <v>#N/A</v>
      </c>
      <c r="N3312">
        <v>14</v>
      </c>
      <c r="O3312">
        <v>14</v>
      </c>
      <c r="P3312">
        <v>1</v>
      </c>
      <c r="Q3312" s="4">
        <v>11</v>
      </c>
    </row>
    <row r="3313" spans="1:17" x14ac:dyDescent="0.25">
      <c r="A3313">
        <v>394</v>
      </c>
      <c r="B3313" t="s">
        <v>144</v>
      </c>
      <c r="C3313">
        <v>150096</v>
      </c>
      <c r="D3313" t="s">
        <v>5387</v>
      </c>
      <c r="E3313" s="3" t="s">
        <v>4783</v>
      </c>
      <c r="F3313">
        <v>45200</v>
      </c>
      <c r="G3313" t="e">
        <v>#N/A</v>
      </c>
      <c r="H3313" t="s">
        <v>493</v>
      </c>
      <c r="I3313">
        <v>150096</v>
      </c>
      <c r="J3313">
        <v>115</v>
      </c>
      <c r="K3313">
        <v>140</v>
      </c>
      <c r="L3313" t="e">
        <v>#N/A</v>
      </c>
      <c r="M3313" t="e">
        <v>#N/A</v>
      </c>
      <c r="N3313">
        <v>115</v>
      </c>
      <c r="O3313">
        <v>140</v>
      </c>
      <c r="P3313">
        <v>0</v>
      </c>
      <c r="Q3313" s="4">
        <v>10</v>
      </c>
    </row>
    <row r="3314" spans="1:17" x14ac:dyDescent="0.25">
      <c r="A3314">
        <v>921</v>
      </c>
      <c r="B3314" t="s">
        <v>79</v>
      </c>
      <c r="C3314">
        <v>150099</v>
      </c>
      <c r="D3314" t="s">
        <v>4108</v>
      </c>
      <c r="E3314" s="3" t="s">
        <v>4777</v>
      </c>
      <c r="F3314">
        <v>45474</v>
      </c>
      <c r="G3314" t="e">
        <v>#N/A</v>
      </c>
      <c r="H3314" t="s">
        <v>989</v>
      </c>
      <c r="I3314">
        <v>150099</v>
      </c>
      <c r="J3314">
        <v>15</v>
      </c>
      <c r="K3314">
        <v>15</v>
      </c>
      <c r="L3314">
        <v>6.25</v>
      </c>
      <c r="M3314">
        <v>8.75</v>
      </c>
      <c r="N3314">
        <v>15</v>
      </c>
      <c r="O3314">
        <v>15</v>
      </c>
      <c r="P3314">
        <v>1.01</v>
      </c>
      <c r="Q3314" s="4">
        <v>11</v>
      </c>
    </row>
    <row r="3315" spans="1:17" x14ac:dyDescent="0.25">
      <c r="A3315">
        <v>921</v>
      </c>
      <c r="B3315" t="s">
        <v>79</v>
      </c>
      <c r="C3315">
        <v>150100</v>
      </c>
      <c r="D3315" t="s">
        <v>4107</v>
      </c>
      <c r="E3315" s="3" t="s">
        <v>4777</v>
      </c>
      <c r="F3315">
        <v>45474</v>
      </c>
      <c r="G3315" t="e">
        <v>#N/A</v>
      </c>
      <c r="H3315" t="s">
        <v>419</v>
      </c>
      <c r="I3315">
        <v>150100</v>
      </c>
      <c r="J3315">
        <v>15</v>
      </c>
      <c r="K3315">
        <v>15</v>
      </c>
      <c r="L3315">
        <v>6.25</v>
      </c>
      <c r="M3315">
        <v>8.75</v>
      </c>
      <c r="N3315">
        <v>15</v>
      </c>
      <c r="O3315">
        <v>15</v>
      </c>
      <c r="P3315">
        <v>1.01</v>
      </c>
      <c r="Q3315" s="4">
        <v>11</v>
      </c>
    </row>
    <row r="3316" spans="1:17" x14ac:dyDescent="0.25">
      <c r="A3316">
        <v>933</v>
      </c>
      <c r="B3316" t="s">
        <v>132</v>
      </c>
      <c r="C3316">
        <v>150130</v>
      </c>
      <c r="D3316" t="s">
        <v>4347</v>
      </c>
      <c r="E3316" s="3" t="s">
        <v>4700</v>
      </c>
      <c r="F3316">
        <v>45261</v>
      </c>
      <c r="G3316" t="e">
        <v>#N/A</v>
      </c>
      <c r="H3316" t="s">
        <v>1016</v>
      </c>
      <c r="I3316">
        <v>150130</v>
      </c>
      <c r="J3316">
        <v>25</v>
      </c>
      <c r="K3316">
        <v>25</v>
      </c>
      <c r="L3316" t="e">
        <v>#N/A</v>
      </c>
      <c r="M3316" t="e">
        <v>#N/A</v>
      </c>
      <c r="N3316">
        <v>25</v>
      </c>
      <c r="O3316">
        <v>25</v>
      </c>
      <c r="P3316">
        <v>1</v>
      </c>
      <c r="Q3316" s="4">
        <v>11</v>
      </c>
    </row>
    <row r="3317" spans="1:17" x14ac:dyDescent="0.25">
      <c r="A3317">
        <v>372</v>
      </c>
      <c r="B3317" t="s">
        <v>123</v>
      </c>
      <c r="C3317">
        <v>150133</v>
      </c>
      <c r="D3317" t="s">
        <v>5388</v>
      </c>
      <c r="E3317" s="3" t="s">
        <v>4783</v>
      </c>
      <c r="F3317">
        <v>45108</v>
      </c>
      <c r="G3317" t="e">
        <v>#N/A</v>
      </c>
      <c r="H3317" t="s">
        <v>1012</v>
      </c>
      <c r="I3317">
        <v>150133</v>
      </c>
      <c r="J3317">
        <v>137</v>
      </c>
      <c r="K3317">
        <v>156</v>
      </c>
      <c r="L3317" t="e">
        <v>#N/A</v>
      </c>
      <c r="M3317" t="e">
        <v>#N/A</v>
      </c>
      <c r="N3317">
        <v>137</v>
      </c>
      <c r="O3317">
        <v>156</v>
      </c>
      <c r="P3317">
        <v>0</v>
      </c>
      <c r="Q3317" s="4">
        <v>10</v>
      </c>
    </row>
    <row r="3318" spans="1:17" x14ac:dyDescent="0.25">
      <c r="A3318">
        <v>933</v>
      </c>
      <c r="B3318" t="s">
        <v>132</v>
      </c>
      <c r="C3318">
        <v>150134</v>
      </c>
      <c r="D3318" t="s">
        <v>5389</v>
      </c>
      <c r="E3318" s="3" t="s">
        <v>4783</v>
      </c>
      <c r="F3318">
        <v>45139</v>
      </c>
      <c r="G3318" t="e">
        <v>#N/A</v>
      </c>
      <c r="H3318" t="s">
        <v>1601</v>
      </c>
      <c r="I3318">
        <v>150134</v>
      </c>
      <c r="J3318">
        <v>100</v>
      </c>
      <c r="K3318">
        <v>100</v>
      </c>
      <c r="L3318" t="e">
        <v>#N/A</v>
      </c>
      <c r="M3318" t="e">
        <v>#N/A</v>
      </c>
      <c r="N3318">
        <v>100</v>
      </c>
      <c r="O3318">
        <v>100</v>
      </c>
      <c r="P3318">
        <v>0</v>
      </c>
      <c r="Q3318" s="4">
        <v>10</v>
      </c>
    </row>
    <row r="3319" spans="1:17" x14ac:dyDescent="0.25">
      <c r="A3319">
        <v>867</v>
      </c>
      <c r="B3319" t="s">
        <v>34</v>
      </c>
      <c r="C3319">
        <v>150157</v>
      </c>
      <c r="D3319" t="s">
        <v>4061</v>
      </c>
      <c r="E3319" s="3" t="s">
        <v>4777</v>
      </c>
      <c r="F3319">
        <v>45261</v>
      </c>
      <c r="G3319" t="e">
        <v>#N/A</v>
      </c>
      <c r="H3319" t="s">
        <v>332</v>
      </c>
      <c r="I3319">
        <v>150157</v>
      </c>
      <c r="J3319">
        <v>10</v>
      </c>
      <c r="K3319">
        <v>10</v>
      </c>
      <c r="L3319" t="e">
        <v>#N/A</v>
      </c>
      <c r="M3319" t="e">
        <v>#N/A</v>
      </c>
      <c r="N3319">
        <v>10</v>
      </c>
      <c r="O3319">
        <v>10</v>
      </c>
      <c r="P3319">
        <v>1.06</v>
      </c>
      <c r="Q3319" s="4">
        <v>11</v>
      </c>
    </row>
    <row r="3320" spans="1:17" x14ac:dyDescent="0.25">
      <c r="A3320">
        <v>896</v>
      </c>
      <c r="B3320" t="s">
        <v>3778</v>
      </c>
      <c r="C3320">
        <v>150173</v>
      </c>
      <c r="D3320" t="s">
        <v>3782</v>
      </c>
      <c r="E3320" s="3" t="s">
        <v>4777</v>
      </c>
      <c r="F3320">
        <v>45261</v>
      </c>
      <c r="G3320" t="e">
        <v>#N/A</v>
      </c>
      <c r="H3320" t="s">
        <v>1387</v>
      </c>
      <c r="I3320">
        <v>150173</v>
      </c>
      <c r="J3320">
        <v>10</v>
      </c>
      <c r="K3320">
        <v>10</v>
      </c>
      <c r="L3320" t="e">
        <v>#N/A</v>
      </c>
      <c r="M3320" t="e">
        <v>#N/A</v>
      </c>
      <c r="N3320">
        <v>10</v>
      </c>
      <c r="O3320">
        <v>10</v>
      </c>
      <c r="P3320">
        <v>1</v>
      </c>
      <c r="Q3320" s="4">
        <v>11</v>
      </c>
    </row>
    <row r="3321" spans="1:17" x14ac:dyDescent="0.25">
      <c r="A3321">
        <v>355</v>
      </c>
      <c r="B3321" t="s">
        <v>125</v>
      </c>
      <c r="C3321">
        <v>150193</v>
      </c>
      <c r="D3321" t="s">
        <v>5390</v>
      </c>
      <c r="E3321" s="3" t="s">
        <v>4856</v>
      </c>
      <c r="F3321">
        <v>45292</v>
      </c>
      <c r="G3321" t="e">
        <v>#N/A</v>
      </c>
      <c r="H3321" t="s">
        <v>250</v>
      </c>
      <c r="I3321">
        <v>150193</v>
      </c>
      <c r="J3321">
        <v>62</v>
      </c>
      <c r="K3321">
        <v>90</v>
      </c>
      <c r="L3321" t="e">
        <v>#N/A</v>
      </c>
      <c r="M3321" t="e">
        <v>#N/A</v>
      </c>
      <c r="N3321">
        <v>62</v>
      </c>
      <c r="O3321">
        <v>90</v>
      </c>
      <c r="P3321">
        <v>0</v>
      </c>
      <c r="Q3321" s="4">
        <v>10</v>
      </c>
    </row>
    <row r="3322" spans="1:17" x14ac:dyDescent="0.25">
      <c r="A3322">
        <v>336</v>
      </c>
      <c r="B3322" t="s">
        <v>170</v>
      </c>
      <c r="C3322">
        <v>150194</v>
      </c>
      <c r="D3322" t="s">
        <v>5391</v>
      </c>
      <c r="E3322" s="3" t="s">
        <v>4856</v>
      </c>
      <c r="F3322">
        <v>45627</v>
      </c>
      <c r="G3322" t="e">
        <v>#N/A</v>
      </c>
      <c r="H3322" t="s">
        <v>1943</v>
      </c>
      <c r="I3322">
        <v>150194</v>
      </c>
      <c r="J3322">
        <v>42</v>
      </c>
      <c r="K3322">
        <v>42</v>
      </c>
      <c r="L3322" t="e">
        <v>#N/A</v>
      </c>
      <c r="M3322" t="e">
        <v>#N/A</v>
      </c>
      <c r="N3322">
        <v>42</v>
      </c>
      <c r="O3322">
        <v>42</v>
      </c>
      <c r="P3322">
        <v>0</v>
      </c>
      <c r="Q3322" s="4">
        <v>10</v>
      </c>
    </row>
    <row r="3323" spans="1:17" x14ac:dyDescent="0.25">
      <c r="A3323">
        <v>392</v>
      </c>
      <c r="B3323" t="s">
        <v>108</v>
      </c>
      <c r="C3323">
        <v>150195</v>
      </c>
      <c r="D3323" t="s">
        <v>3721</v>
      </c>
      <c r="E3323" s="3" t="s">
        <v>4777</v>
      </c>
      <c r="F3323">
        <v>45231</v>
      </c>
      <c r="G3323" t="e">
        <v>#N/A</v>
      </c>
      <c r="H3323" t="s">
        <v>843</v>
      </c>
      <c r="I3323">
        <v>150195</v>
      </c>
      <c r="J3323">
        <v>12</v>
      </c>
      <c r="K3323">
        <v>14</v>
      </c>
      <c r="L3323" t="e">
        <v>#N/A</v>
      </c>
      <c r="M3323" t="e">
        <v>#N/A</v>
      </c>
      <c r="N3323">
        <v>12</v>
      </c>
      <c r="O3323">
        <v>14</v>
      </c>
      <c r="P3323">
        <v>1</v>
      </c>
      <c r="Q3323" s="4">
        <v>11</v>
      </c>
    </row>
    <row r="3324" spans="1:17" x14ac:dyDescent="0.25">
      <c r="A3324">
        <v>936</v>
      </c>
      <c r="B3324" t="s">
        <v>145</v>
      </c>
      <c r="C3324">
        <v>150197</v>
      </c>
      <c r="D3324" t="s">
        <v>5392</v>
      </c>
      <c r="E3324" s="3" t="s">
        <v>4783</v>
      </c>
      <c r="F3324">
        <v>45261</v>
      </c>
      <c r="G3324" t="e">
        <v>#N/A</v>
      </c>
      <c r="H3324" t="s">
        <v>1184</v>
      </c>
      <c r="I3324">
        <v>150197</v>
      </c>
      <c r="J3324">
        <v>265</v>
      </c>
      <c r="K3324">
        <v>269</v>
      </c>
      <c r="L3324" t="e">
        <v>#N/A</v>
      </c>
      <c r="M3324" t="e">
        <v>#N/A</v>
      </c>
      <c r="N3324">
        <v>265</v>
      </c>
      <c r="O3324">
        <v>269</v>
      </c>
      <c r="P3324">
        <v>0</v>
      </c>
      <c r="Q3324" s="4">
        <v>10</v>
      </c>
    </row>
    <row r="3325" spans="1:17" x14ac:dyDescent="0.25">
      <c r="A3325">
        <v>336</v>
      </c>
      <c r="B3325" t="s">
        <v>170</v>
      </c>
      <c r="C3325">
        <v>150198</v>
      </c>
      <c r="D3325" t="s">
        <v>5393</v>
      </c>
      <c r="E3325" s="3" t="s">
        <v>4856</v>
      </c>
      <c r="F3325">
        <v>45627</v>
      </c>
      <c r="G3325" t="e">
        <v>#N/A</v>
      </c>
      <c r="H3325" t="s">
        <v>1949</v>
      </c>
      <c r="I3325">
        <v>150198</v>
      </c>
      <c r="J3325">
        <v>85</v>
      </c>
      <c r="K3325">
        <v>85</v>
      </c>
      <c r="L3325" t="e">
        <v>#N/A</v>
      </c>
      <c r="M3325" t="e">
        <v>#N/A</v>
      </c>
      <c r="N3325">
        <v>85</v>
      </c>
      <c r="O3325">
        <v>85</v>
      </c>
      <c r="P3325">
        <v>0</v>
      </c>
      <c r="Q3325" s="4">
        <v>10</v>
      </c>
    </row>
    <row r="3326" spans="1:17" x14ac:dyDescent="0.25">
      <c r="A3326">
        <v>355</v>
      </c>
      <c r="B3326" t="s">
        <v>125</v>
      </c>
      <c r="C3326">
        <v>150199</v>
      </c>
      <c r="D3326" t="s">
        <v>5394</v>
      </c>
      <c r="E3326" s="3" t="s">
        <v>4783</v>
      </c>
      <c r="F3326">
        <v>45292</v>
      </c>
      <c r="G3326" t="e">
        <v>#N/A</v>
      </c>
      <c r="H3326" t="s">
        <v>1366</v>
      </c>
      <c r="I3326">
        <v>150199</v>
      </c>
      <c r="J3326">
        <v>311</v>
      </c>
      <c r="K3326">
        <v>385</v>
      </c>
      <c r="L3326" t="e">
        <v>#N/A</v>
      </c>
      <c r="M3326" t="e">
        <v>#N/A</v>
      </c>
      <c r="N3326">
        <v>311</v>
      </c>
      <c r="O3326">
        <v>385</v>
      </c>
      <c r="P3326">
        <v>0</v>
      </c>
      <c r="Q3326" s="4">
        <v>10</v>
      </c>
    </row>
    <row r="3327" spans="1:17" x14ac:dyDescent="0.25">
      <c r="A3327">
        <v>876</v>
      </c>
      <c r="B3327" t="s">
        <v>68</v>
      </c>
      <c r="C3327">
        <v>150204</v>
      </c>
      <c r="D3327" t="s">
        <v>3796</v>
      </c>
      <c r="E3327" s="3" t="s">
        <v>4700</v>
      </c>
      <c r="F3327">
        <v>45292</v>
      </c>
      <c r="G3327" t="e">
        <v>#N/A</v>
      </c>
      <c r="H3327" t="s">
        <v>1757</v>
      </c>
      <c r="I3327">
        <v>150204</v>
      </c>
      <c r="J3327">
        <v>8</v>
      </c>
      <c r="K3327">
        <v>8</v>
      </c>
      <c r="L3327" t="e">
        <v>#N/A</v>
      </c>
      <c r="M3327" t="e">
        <v>#N/A</v>
      </c>
      <c r="N3327">
        <v>8</v>
      </c>
      <c r="O3327">
        <v>8</v>
      </c>
      <c r="P3327">
        <v>1</v>
      </c>
      <c r="Q3327" s="4">
        <v>11</v>
      </c>
    </row>
    <row r="3328" spans="1:17" x14ac:dyDescent="0.25">
      <c r="A3328">
        <v>313</v>
      </c>
      <c r="B3328" t="s">
        <v>78</v>
      </c>
      <c r="C3328">
        <v>150224</v>
      </c>
      <c r="D3328" t="s">
        <v>2233</v>
      </c>
      <c r="E3328" s="3" t="s">
        <v>4670</v>
      </c>
      <c r="F3328">
        <v>45292</v>
      </c>
      <c r="G3328">
        <v>102489</v>
      </c>
      <c r="H3328" t="s">
        <v>2233</v>
      </c>
      <c r="I3328">
        <v>150224</v>
      </c>
      <c r="J3328" t="e">
        <v>#N/A</v>
      </c>
      <c r="K3328" t="e">
        <v>#N/A</v>
      </c>
      <c r="L3328">
        <v>8.3333333333333339</v>
      </c>
      <c r="M3328">
        <v>7.583333333333333</v>
      </c>
      <c r="N3328">
        <v>8.3333333333333339</v>
      </c>
      <c r="O3328">
        <v>7.583333333333333</v>
      </c>
      <c r="P3328">
        <v>1.1000000000000001</v>
      </c>
      <c r="Q3328" s="4">
        <v>11</v>
      </c>
    </row>
    <row r="3329" spans="1:17" x14ac:dyDescent="0.25">
      <c r="A3329">
        <v>801</v>
      </c>
      <c r="B3329" t="s">
        <v>4282</v>
      </c>
      <c r="C3329">
        <v>150226</v>
      </c>
      <c r="D3329" t="s">
        <v>5395</v>
      </c>
      <c r="E3329" s="3" t="s">
        <v>4856</v>
      </c>
      <c r="F3329">
        <v>45139</v>
      </c>
      <c r="G3329" t="e">
        <v>#N/A</v>
      </c>
      <c r="H3329" t="s">
        <v>902</v>
      </c>
      <c r="I3329">
        <v>150226</v>
      </c>
      <c r="J3329">
        <v>72</v>
      </c>
      <c r="K3329">
        <v>34</v>
      </c>
      <c r="L3329" t="e">
        <v>#N/A</v>
      </c>
      <c r="M3329" t="e">
        <v>#N/A</v>
      </c>
      <c r="N3329">
        <v>72</v>
      </c>
      <c r="O3329">
        <v>34</v>
      </c>
      <c r="P3329">
        <v>0</v>
      </c>
      <c r="Q3329" s="4">
        <v>10</v>
      </c>
    </row>
    <row r="3330" spans="1:17" x14ac:dyDescent="0.25">
      <c r="A3330">
        <v>351</v>
      </c>
      <c r="B3330" t="s">
        <v>41</v>
      </c>
      <c r="C3330">
        <v>150236</v>
      </c>
      <c r="D3330" t="s">
        <v>5396</v>
      </c>
      <c r="E3330" s="3" t="s">
        <v>4824</v>
      </c>
      <c r="F3330">
        <v>45292</v>
      </c>
      <c r="G3330" t="e">
        <v>#N/A</v>
      </c>
      <c r="H3330" t="s">
        <v>394</v>
      </c>
      <c r="I3330">
        <v>150236</v>
      </c>
      <c r="J3330">
        <v>80</v>
      </c>
      <c r="K3330">
        <v>80</v>
      </c>
      <c r="L3330" t="e">
        <v>#N/A</v>
      </c>
      <c r="M3330" t="e">
        <v>#N/A</v>
      </c>
      <c r="N3330">
        <v>80</v>
      </c>
      <c r="O3330">
        <v>80</v>
      </c>
      <c r="P3330">
        <v>0</v>
      </c>
      <c r="Q3330" s="4">
        <v>10</v>
      </c>
    </row>
    <row r="3331" spans="1:17" x14ac:dyDescent="0.25">
      <c r="A3331">
        <v>941</v>
      </c>
      <c r="B3331" t="s">
        <v>161</v>
      </c>
      <c r="C3331">
        <v>150242</v>
      </c>
      <c r="D3331" t="s">
        <v>5397</v>
      </c>
      <c r="E3331" s="3" t="s">
        <v>4783</v>
      </c>
      <c r="F3331">
        <v>45200</v>
      </c>
      <c r="G3331" t="e">
        <v>#N/A</v>
      </c>
      <c r="H3331" t="s">
        <v>1520</v>
      </c>
      <c r="I3331">
        <v>150242</v>
      </c>
      <c r="J3331">
        <v>74</v>
      </c>
      <c r="K3331">
        <v>116</v>
      </c>
      <c r="L3331" t="e">
        <v>#N/A</v>
      </c>
      <c r="M3331" t="e">
        <v>#N/A</v>
      </c>
      <c r="N3331">
        <v>74</v>
      </c>
      <c r="O3331">
        <v>116</v>
      </c>
      <c r="P3331">
        <v>0</v>
      </c>
      <c r="Q3331" s="4">
        <v>10</v>
      </c>
    </row>
    <row r="3332" spans="1:17" x14ac:dyDescent="0.25">
      <c r="A3332">
        <v>811</v>
      </c>
      <c r="B3332" t="s">
        <v>61</v>
      </c>
      <c r="C3332">
        <v>150256</v>
      </c>
      <c r="D3332" t="s">
        <v>5398</v>
      </c>
      <c r="E3332" s="3" t="s">
        <v>4856</v>
      </c>
      <c r="F3332">
        <v>45261</v>
      </c>
      <c r="G3332" t="e">
        <v>#N/A</v>
      </c>
      <c r="H3332" t="s">
        <v>1538</v>
      </c>
      <c r="I3332">
        <v>150256</v>
      </c>
      <c r="J3332">
        <v>170</v>
      </c>
      <c r="K3332">
        <v>176</v>
      </c>
      <c r="L3332" t="e">
        <v>#N/A</v>
      </c>
      <c r="M3332" t="e">
        <v>#N/A</v>
      </c>
      <c r="N3332">
        <v>170</v>
      </c>
      <c r="O3332">
        <v>176</v>
      </c>
      <c r="P3332">
        <v>0</v>
      </c>
      <c r="Q3332" s="4">
        <v>10</v>
      </c>
    </row>
    <row r="3333" spans="1:17" x14ac:dyDescent="0.25">
      <c r="A3333">
        <v>894</v>
      </c>
      <c r="B3333" t="s">
        <v>149</v>
      </c>
      <c r="C3333">
        <v>150262</v>
      </c>
      <c r="D3333" t="s">
        <v>5399</v>
      </c>
      <c r="E3333" s="3" t="s">
        <v>4929</v>
      </c>
      <c r="F3333">
        <v>45170</v>
      </c>
      <c r="G3333" t="e">
        <v>#N/A</v>
      </c>
      <c r="H3333" t="s">
        <v>864</v>
      </c>
      <c r="I3333">
        <v>150262</v>
      </c>
      <c r="J3333">
        <v>48</v>
      </c>
      <c r="K3333">
        <v>48</v>
      </c>
      <c r="L3333" t="e">
        <v>#N/A</v>
      </c>
      <c r="M3333" t="e">
        <v>#N/A</v>
      </c>
      <c r="N3333">
        <v>48</v>
      </c>
      <c r="O3333">
        <v>48</v>
      </c>
      <c r="P3333">
        <v>0</v>
      </c>
      <c r="Q3333" s="4">
        <v>10</v>
      </c>
    </row>
    <row r="3334" spans="1:17" x14ac:dyDescent="0.25">
      <c r="A3334">
        <v>926</v>
      </c>
      <c r="B3334" t="s">
        <v>103</v>
      </c>
      <c r="C3334">
        <v>150265</v>
      </c>
      <c r="D3334" t="s">
        <v>5400</v>
      </c>
      <c r="E3334" s="3" t="s">
        <v>4820</v>
      </c>
      <c r="F3334">
        <v>45261</v>
      </c>
      <c r="G3334" t="e">
        <v>#N/A</v>
      </c>
      <c r="H3334" t="s">
        <v>645</v>
      </c>
      <c r="I3334">
        <v>150265</v>
      </c>
      <c r="J3334">
        <v>80</v>
      </c>
      <c r="K3334">
        <v>80</v>
      </c>
      <c r="L3334" t="e">
        <v>#N/A</v>
      </c>
      <c r="M3334" t="e">
        <v>#N/A</v>
      </c>
      <c r="N3334">
        <v>80</v>
      </c>
      <c r="O3334">
        <v>80</v>
      </c>
      <c r="P3334">
        <v>0</v>
      </c>
      <c r="Q3334" s="4">
        <v>10</v>
      </c>
    </row>
    <row r="3335" spans="1:17" x14ac:dyDescent="0.25">
      <c r="A3335">
        <v>935</v>
      </c>
      <c r="B3335" t="s">
        <v>143</v>
      </c>
      <c r="C3335">
        <v>150266</v>
      </c>
      <c r="D3335" t="s">
        <v>5401</v>
      </c>
      <c r="E3335" s="3" t="s">
        <v>4856</v>
      </c>
      <c r="F3335">
        <v>45170</v>
      </c>
      <c r="G3335" t="e">
        <v>#N/A</v>
      </c>
      <c r="H3335" t="s">
        <v>1461</v>
      </c>
      <c r="I3335">
        <v>150266</v>
      </c>
      <c r="J3335">
        <v>5</v>
      </c>
      <c r="K3335">
        <v>5</v>
      </c>
      <c r="L3335" t="e">
        <v>#N/A</v>
      </c>
      <c r="M3335" t="e">
        <v>#N/A</v>
      </c>
      <c r="N3335">
        <v>5</v>
      </c>
      <c r="O3335">
        <v>5</v>
      </c>
      <c r="P3335">
        <v>0</v>
      </c>
      <c r="Q3335" s="4">
        <v>10</v>
      </c>
    </row>
    <row r="3336" spans="1:17" x14ac:dyDescent="0.25">
      <c r="A3336">
        <v>394</v>
      </c>
      <c r="B3336" t="s">
        <v>144</v>
      </c>
      <c r="C3336">
        <v>150268</v>
      </c>
      <c r="D3336" t="s">
        <v>3735</v>
      </c>
      <c r="E3336" s="3" t="s">
        <v>4777</v>
      </c>
      <c r="F3336">
        <v>45170</v>
      </c>
      <c r="G3336" t="e">
        <v>#N/A</v>
      </c>
      <c r="H3336" t="s">
        <v>643</v>
      </c>
      <c r="I3336">
        <v>150268</v>
      </c>
      <c r="J3336">
        <v>35</v>
      </c>
      <c r="K3336">
        <v>35</v>
      </c>
      <c r="L3336" t="e">
        <v>#N/A</v>
      </c>
      <c r="M3336" t="e">
        <v>#N/A</v>
      </c>
      <c r="N3336">
        <v>35</v>
      </c>
      <c r="O3336">
        <v>35</v>
      </c>
      <c r="P3336">
        <v>1</v>
      </c>
      <c r="Q3336" s="4">
        <v>11</v>
      </c>
    </row>
    <row r="3337" spans="1:17" x14ac:dyDescent="0.25">
      <c r="A3337">
        <v>886</v>
      </c>
      <c r="B3337" t="s">
        <v>82</v>
      </c>
      <c r="C3337">
        <v>150278</v>
      </c>
      <c r="D3337" t="s">
        <v>4114</v>
      </c>
      <c r="E3337" s="3" t="s">
        <v>4700</v>
      </c>
      <c r="F3337">
        <v>45170</v>
      </c>
      <c r="G3337" t="e">
        <v>#N/A</v>
      </c>
      <c r="H3337" t="s">
        <v>577</v>
      </c>
      <c r="I3337">
        <v>150278</v>
      </c>
      <c r="J3337">
        <v>38</v>
      </c>
      <c r="K3337">
        <v>70</v>
      </c>
      <c r="L3337" t="e">
        <v>#N/A</v>
      </c>
      <c r="M3337" t="e">
        <v>#N/A</v>
      </c>
      <c r="N3337">
        <v>38</v>
      </c>
      <c r="O3337">
        <v>70</v>
      </c>
      <c r="P3337">
        <v>1</v>
      </c>
      <c r="Q3337" s="4">
        <v>11</v>
      </c>
    </row>
    <row r="3338" spans="1:17" x14ac:dyDescent="0.25">
      <c r="A3338">
        <v>336</v>
      </c>
      <c r="B3338" t="s">
        <v>170</v>
      </c>
      <c r="C3338">
        <v>150287</v>
      </c>
      <c r="D3338" t="s">
        <v>5402</v>
      </c>
      <c r="E3338" s="3" t="s">
        <v>4929</v>
      </c>
      <c r="F3338">
        <v>45627</v>
      </c>
      <c r="G3338" t="e">
        <v>#N/A</v>
      </c>
      <c r="H3338" t="s">
        <v>1944</v>
      </c>
      <c r="I3338">
        <v>150287</v>
      </c>
      <c r="J3338">
        <v>68</v>
      </c>
      <c r="K3338">
        <v>68</v>
      </c>
      <c r="L3338" t="e">
        <v>#N/A</v>
      </c>
      <c r="M3338" t="e">
        <v>#N/A</v>
      </c>
      <c r="N3338">
        <v>68</v>
      </c>
      <c r="O3338">
        <v>68</v>
      </c>
      <c r="P3338">
        <v>0</v>
      </c>
      <c r="Q3338" s="4">
        <v>10</v>
      </c>
    </row>
    <row r="3339" spans="1:17" x14ac:dyDescent="0.25">
      <c r="A3339">
        <v>335</v>
      </c>
      <c r="B3339" t="s">
        <v>155</v>
      </c>
      <c r="C3339">
        <v>150291</v>
      </c>
      <c r="D3339" t="s">
        <v>4479</v>
      </c>
      <c r="E3339" s="3" t="s">
        <v>4700</v>
      </c>
      <c r="F3339">
        <v>45444</v>
      </c>
      <c r="G3339">
        <v>104174</v>
      </c>
      <c r="H3339" t="s">
        <v>324</v>
      </c>
      <c r="I3339">
        <v>150291</v>
      </c>
      <c r="J3339">
        <v>10</v>
      </c>
      <c r="K3339">
        <v>6</v>
      </c>
      <c r="L3339">
        <v>4.166666666666667</v>
      </c>
      <c r="M3339">
        <v>5.8333333333333339</v>
      </c>
      <c r="N3339">
        <v>10</v>
      </c>
      <c r="O3339">
        <v>6</v>
      </c>
      <c r="P3339">
        <v>1</v>
      </c>
      <c r="Q3339" s="4">
        <v>11</v>
      </c>
    </row>
    <row r="3340" spans="1:17" x14ac:dyDescent="0.25">
      <c r="A3340">
        <v>936</v>
      </c>
      <c r="B3340" t="s">
        <v>145</v>
      </c>
      <c r="C3340">
        <v>150347</v>
      </c>
      <c r="D3340" t="s">
        <v>4233</v>
      </c>
      <c r="E3340" s="3" t="s">
        <v>4777</v>
      </c>
      <c r="F3340">
        <v>45292</v>
      </c>
      <c r="G3340" t="e">
        <v>#N/A</v>
      </c>
      <c r="H3340" t="s">
        <v>1712</v>
      </c>
      <c r="I3340">
        <v>150347</v>
      </c>
      <c r="J3340">
        <v>14</v>
      </c>
      <c r="K3340">
        <v>14</v>
      </c>
      <c r="L3340" t="e">
        <v>#N/A</v>
      </c>
      <c r="M3340" t="e">
        <v>#N/A</v>
      </c>
      <c r="N3340">
        <v>14</v>
      </c>
      <c r="O3340">
        <v>14</v>
      </c>
      <c r="P3340">
        <v>1.06</v>
      </c>
      <c r="Q3340" s="4">
        <v>11</v>
      </c>
    </row>
    <row r="3341" spans="1:17" x14ac:dyDescent="0.25">
      <c r="A3341">
        <v>926</v>
      </c>
      <c r="B3341" t="s">
        <v>103</v>
      </c>
      <c r="C3341">
        <v>150354</v>
      </c>
      <c r="D3341" t="s">
        <v>4656</v>
      </c>
      <c r="E3341" s="3" t="s">
        <v>4856</v>
      </c>
      <c r="F3341">
        <v>45292</v>
      </c>
      <c r="G3341">
        <v>140753</v>
      </c>
      <c r="H3341" t="s">
        <v>1689</v>
      </c>
      <c r="I3341">
        <v>150354</v>
      </c>
      <c r="J3341">
        <v>65</v>
      </c>
      <c r="K3341">
        <v>65</v>
      </c>
      <c r="L3341" t="e">
        <v>#N/A</v>
      </c>
      <c r="M3341" t="e">
        <v>#N/A</v>
      </c>
      <c r="N3341">
        <v>65</v>
      </c>
      <c r="O3341">
        <v>65</v>
      </c>
      <c r="P3341">
        <v>0</v>
      </c>
      <c r="Q3341" s="4">
        <v>10</v>
      </c>
    </row>
    <row r="3342" spans="1:17" x14ac:dyDescent="0.25">
      <c r="A3342">
        <v>938</v>
      </c>
      <c r="B3342" t="s">
        <v>162</v>
      </c>
      <c r="C3342">
        <v>150365</v>
      </c>
      <c r="D3342" t="s">
        <v>4246</v>
      </c>
      <c r="E3342" s="3" t="s">
        <v>4700</v>
      </c>
      <c r="F3342">
        <v>45292</v>
      </c>
      <c r="G3342">
        <v>125864</v>
      </c>
      <c r="H3342" t="s">
        <v>1122</v>
      </c>
      <c r="I3342">
        <v>150365</v>
      </c>
      <c r="J3342">
        <v>14</v>
      </c>
      <c r="K3342">
        <v>14</v>
      </c>
      <c r="L3342" t="e">
        <v>#N/A</v>
      </c>
      <c r="M3342" t="e">
        <v>#N/A</v>
      </c>
      <c r="N3342">
        <v>14</v>
      </c>
      <c r="O3342">
        <v>14</v>
      </c>
      <c r="P3342">
        <v>1</v>
      </c>
      <c r="Q3342" s="4">
        <v>11</v>
      </c>
    </row>
    <row r="3343" spans="1:17" x14ac:dyDescent="0.25">
      <c r="A3343">
        <v>341</v>
      </c>
      <c r="B3343" t="s">
        <v>94</v>
      </c>
      <c r="C3343">
        <v>150373</v>
      </c>
      <c r="D3343" t="s">
        <v>3809</v>
      </c>
      <c r="E3343" s="3" t="s">
        <v>4700</v>
      </c>
      <c r="F3343">
        <v>45444</v>
      </c>
      <c r="G3343">
        <v>104706</v>
      </c>
      <c r="H3343" t="s">
        <v>1077</v>
      </c>
      <c r="I3343">
        <v>150373</v>
      </c>
      <c r="J3343">
        <v>20</v>
      </c>
      <c r="K3343">
        <v>20</v>
      </c>
      <c r="L3343">
        <v>8.3333333333333339</v>
      </c>
      <c r="M3343">
        <v>11.666666666666668</v>
      </c>
      <c r="N3343">
        <v>20</v>
      </c>
      <c r="O3343">
        <v>20</v>
      </c>
      <c r="P3343">
        <v>1</v>
      </c>
      <c r="Q3343" s="4">
        <v>11</v>
      </c>
    </row>
    <row r="3344" spans="1:17" x14ac:dyDescent="0.25">
      <c r="A3344">
        <v>867</v>
      </c>
      <c r="B3344" t="s">
        <v>34</v>
      </c>
      <c r="C3344">
        <v>150388</v>
      </c>
      <c r="D3344" t="s">
        <v>5403</v>
      </c>
      <c r="E3344" s="3" t="s">
        <v>4783</v>
      </c>
      <c r="F3344">
        <v>45352</v>
      </c>
      <c r="G3344" t="e">
        <v>#N/A</v>
      </c>
      <c r="H3344" t="s">
        <v>854</v>
      </c>
      <c r="I3344">
        <v>150388</v>
      </c>
      <c r="J3344">
        <v>198</v>
      </c>
      <c r="K3344">
        <v>198</v>
      </c>
      <c r="L3344" t="e">
        <v>#N/A</v>
      </c>
      <c r="M3344" t="e">
        <v>#N/A</v>
      </c>
      <c r="N3344">
        <v>198</v>
      </c>
      <c r="O3344">
        <v>198</v>
      </c>
      <c r="P3344">
        <v>0</v>
      </c>
      <c r="Q3344" s="4">
        <v>10</v>
      </c>
    </row>
    <row r="3345" spans="1:17" x14ac:dyDescent="0.25">
      <c r="A3345">
        <v>893</v>
      </c>
      <c r="B3345" t="s">
        <v>129</v>
      </c>
      <c r="C3345">
        <v>150400</v>
      </c>
      <c r="D3345" t="s">
        <v>3162</v>
      </c>
      <c r="E3345" s="3" t="s">
        <v>4777</v>
      </c>
      <c r="F3345">
        <v>45323</v>
      </c>
      <c r="G3345" t="e">
        <v>#N/A</v>
      </c>
      <c r="H3345" t="s">
        <v>1323</v>
      </c>
      <c r="I3345">
        <v>150400</v>
      </c>
      <c r="J3345">
        <v>5</v>
      </c>
      <c r="K3345">
        <v>5</v>
      </c>
      <c r="L3345">
        <v>2.0833333333333335</v>
      </c>
      <c r="M3345">
        <v>2.916666666666667</v>
      </c>
      <c r="N3345">
        <v>5</v>
      </c>
      <c r="O3345">
        <v>5</v>
      </c>
      <c r="P3345">
        <v>1</v>
      </c>
      <c r="Q3345" s="4">
        <v>11</v>
      </c>
    </row>
    <row r="3346" spans="1:17" x14ac:dyDescent="0.25">
      <c r="A3346">
        <v>805</v>
      </c>
      <c r="B3346" t="s">
        <v>73</v>
      </c>
      <c r="C3346">
        <v>150414</v>
      </c>
      <c r="D3346" t="s">
        <v>2201</v>
      </c>
      <c r="E3346" s="3" t="s">
        <v>4777</v>
      </c>
      <c r="F3346">
        <v>45352</v>
      </c>
      <c r="G3346">
        <v>111661</v>
      </c>
      <c r="H3346" t="s">
        <v>697</v>
      </c>
      <c r="I3346">
        <v>150414</v>
      </c>
      <c r="J3346">
        <v>21</v>
      </c>
      <c r="K3346">
        <v>33</v>
      </c>
      <c r="L3346" t="e">
        <v>#N/A</v>
      </c>
      <c r="M3346" t="e">
        <v>#N/A</v>
      </c>
      <c r="N3346">
        <v>21</v>
      </c>
      <c r="O3346">
        <v>33</v>
      </c>
      <c r="P3346">
        <v>1</v>
      </c>
      <c r="Q3346" s="4">
        <v>11</v>
      </c>
    </row>
    <row r="3347" spans="1:17" x14ac:dyDescent="0.25">
      <c r="A3347">
        <v>355</v>
      </c>
      <c r="B3347" t="s">
        <v>125</v>
      </c>
      <c r="C3347">
        <v>150415</v>
      </c>
      <c r="D3347" t="s">
        <v>3845</v>
      </c>
      <c r="E3347" s="3" t="s">
        <v>4700</v>
      </c>
      <c r="F3347">
        <v>45078</v>
      </c>
      <c r="G3347" t="e">
        <v>#N/A</v>
      </c>
      <c r="H3347" t="s">
        <v>1022</v>
      </c>
      <c r="I3347">
        <v>150415</v>
      </c>
      <c r="J3347">
        <v>18</v>
      </c>
      <c r="K3347">
        <v>18</v>
      </c>
      <c r="L3347" t="e">
        <v>#N/A</v>
      </c>
      <c r="M3347" t="e">
        <v>#N/A</v>
      </c>
      <c r="N3347">
        <v>18</v>
      </c>
      <c r="O3347">
        <v>18</v>
      </c>
      <c r="P3347">
        <v>1.01</v>
      </c>
      <c r="Q3347" s="4">
        <v>11</v>
      </c>
    </row>
    <row r="3348" spans="1:17" x14ac:dyDescent="0.25">
      <c r="A3348">
        <v>351</v>
      </c>
      <c r="B3348" t="s">
        <v>41</v>
      </c>
      <c r="C3348">
        <v>150416</v>
      </c>
      <c r="D3348" t="s">
        <v>3762</v>
      </c>
      <c r="E3348" s="3" t="s">
        <v>4777</v>
      </c>
      <c r="F3348">
        <v>45383</v>
      </c>
      <c r="G3348">
        <v>105292</v>
      </c>
      <c r="H3348" t="s">
        <v>1965</v>
      </c>
      <c r="I3348">
        <v>150416</v>
      </c>
      <c r="J3348" t="e">
        <v>#N/A</v>
      </c>
      <c r="K3348">
        <v>12</v>
      </c>
      <c r="L3348" t="e">
        <v>#N/A</v>
      </c>
      <c r="M3348" t="e">
        <v>#N/A</v>
      </c>
      <c r="N3348">
        <v>0</v>
      </c>
      <c r="O3348">
        <v>12</v>
      </c>
      <c r="P3348">
        <v>1.01</v>
      </c>
      <c r="Q3348" s="4">
        <v>11</v>
      </c>
    </row>
    <row r="3349" spans="1:17" x14ac:dyDescent="0.25">
      <c r="A3349">
        <v>380</v>
      </c>
      <c r="B3349" t="s">
        <v>35</v>
      </c>
      <c r="C3349">
        <v>150425</v>
      </c>
      <c r="D3349" t="s">
        <v>4643</v>
      </c>
      <c r="E3349" s="3" t="s">
        <v>4856</v>
      </c>
      <c r="F3349">
        <v>45383</v>
      </c>
      <c r="G3349">
        <v>133410</v>
      </c>
      <c r="H3349" t="s">
        <v>1148</v>
      </c>
      <c r="I3349">
        <v>150425</v>
      </c>
      <c r="J3349">
        <v>90</v>
      </c>
      <c r="K3349">
        <v>90</v>
      </c>
      <c r="L3349">
        <v>37.5</v>
      </c>
      <c r="M3349">
        <v>52.5</v>
      </c>
      <c r="N3349">
        <v>90</v>
      </c>
      <c r="O3349">
        <v>90</v>
      </c>
      <c r="P3349">
        <v>0</v>
      </c>
      <c r="Q3349" s="4">
        <v>10</v>
      </c>
    </row>
    <row r="3350" spans="1:17" x14ac:dyDescent="0.25">
      <c r="A3350">
        <v>860</v>
      </c>
      <c r="B3350" t="s">
        <v>139</v>
      </c>
      <c r="C3350">
        <v>150426</v>
      </c>
      <c r="D3350" t="s">
        <v>4635</v>
      </c>
      <c r="E3350" s="3" t="s">
        <v>4783</v>
      </c>
      <c r="F3350">
        <v>45383</v>
      </c>
      <c r="G3350">
        <v>124514</v>
      </c>
      <c r="H3350" t="s">
        <v>1319</v>
      </c>
      <c r="I3350">
        <v>150426</v>
      </c>
      <c r="J3350">
        <v>128</v>
      </c>
      <c r="K3350">
        <v>128</v>
      </c>
      <c r="L3350" t="e">
        <v>#N/A</v>
      </c>
      <c r="M3350" t="e">
        <v>#N/A</v>
      </c>
      <c r="N3350">
        <v>128</v>
      </c>
      <c r="O3350">
        <v>128</v>
      </c>
      <c r="P3350">
        <v>0</v>
      </c>
      <c r="Q3350" s="4">
        <v>10</v>
      </c>
    </row>
    <row r="3351" spans="1:17" x14ac:dyDescent="0.25">
      <c r="A3351">
        <v>332</v>
      </c>
      <c r="B3351" t="s">
        <v>58</v>
      </c>
      <c r="C3351">
        <v>150457</v>
      </c>
      <c r="D3351" t="s">
        <v>4444</v>
      </c>
      <c r="E3351" s="3" t="s">
        <v>4777</v>
      </c>
      <c r="F3351">
        <v>45352</v>
      </c>
      <c r="G3351" t="e">
        <v>#N/A</v>
      </c>
      <c r="H3351" t="s">
        <v>683</v>
      </c>
      <c r="I3351">
        <v>150457</v>
      </c>
      <c r="J3351">
        <v>8</v>
      </c>
      <c r="K3351">
        <v>12</v>
      </c>
      <c r="L3351" t="e">
        <v>#N/A</v>
      </c>
      <c r="M3351" t="e">
        <v>#N/A</v>
      </c>
      <c r="N3351">
        <v>8</v>
      </c>
      <c r="O3351">
        <v>12</v>
      </c>
      <c r="P3351">
        <v>1</v>
      </c>
      <c r="Q3351" s="4">
        <v>11</v>
      </c>
    </row>
    <row r="3352" spans="1:17" x14ac:dyDescent="0.25">
      <c r="A3352">
        <v>356</v>
      </c>
      <c r="B3352" t="s">
        <v>140</v>
      </c>
      <c r="C3352">
        <v>150462</v>
      </c>
      <c r="D3352" t="s">
        <v>2531</v>
      </c>
      <c r="E3352" s="3" t="s">
        <v>4783</v>
      </c>
      <c r="F3352">
        <v>45658</v>
      </c>
      <c r="G3352" t="e">
        <v>#N/A</v>
      </c>
      <c r="H3352" t="s">
        <v>1889</v>
      </c>
      <c r="I3352">
        <v>150462</v>
      </c>
      <c r="J3352">
        <v>218</v>
      </c>
      <c r="K3352">
        <v>210</v>
      </c>
      <c r="L3352" t="e">
        <v>#N/A</v>
      </c>
      <c r="M3352" t="e">
        <v>#N/A</v>
      </c>
      <c r="N3352">
        <v>218</v>
      </c>
      <c r="O3352">
        <v>210</v>
      </c>
      <c r="P3352">
        <v>0</v>
      </c>
      <c r="Q3352" s="4">
        <v>10</v>
      </c>
    </row>
    <row r="3353" spans="1:17" x14ac:dyDescent="0.25">
      <c r="A3353">
        <v>896</v>
      </c>
      <c r="B3353" t="s">
        <v>3778</v>
      </c>
      <c r="C3353">
        <v>150470</v>
      </c>
      <c r="D3353" t="s">
        <v>3179</v>
      </c>
      <c r="E3353" s="3" t="s">
        <v>4777</v>
      </c>
      <c r="F3353">
        <v>45658</v>
      </c>
      <c r="G3353" t="e">
        <v>#N/A</v>
      </c>
      <c r="H3353" t="s">
        <v>1880</v>
      </c>
      <c r="I3353">
        <v>150470</v>
      </c>
      <c r="J3353">
        <v>9</v>
      </c>
      <c r="K3353">
        <v>9</v>
      </c>
      <c r="L3353" t="e">
        <v>#N/A</v>
      </c>
      <c r="M3353" t="e">
        <v>#N/A</v>
      </c>
      <c r="N3353">
        <v>9</v>
      </c>
      <c r="O3353">
        <v>9</v>
      </c>
      <c r="P3353">
        <v>1</v>
      </c>
      <c r="Q3353" s="4">
        <v>11</v>
      </c>
    </row>
    <row r="3354" spans="1:17" x14ac:dyDescent="0.25">
      <c r="A3354">
        <v>356</v>
      </c>
      <c r="B3354" t="s">
        <v>140</v>
      </c>
      <c r="C3354">
        <v>150471</v>
      </c>
      <c r="D3354" t="s">
        <v>2534</v>
      </c>
      <c r="E3354" s="3" t="s">
        <v>4783</v>
      </c>
      <c r="F3354">
        <v>45536</v>
      </c>
      <c r="G3354" t="e">
        <v>#N/A</v>
      </c>
      <c r="H3354" t="s">
        <v>1092</v>
      </c>
      <c r="I3354">
        <v>150471</v>
      </c>
      <c r="J3354">
        <v>37</v>
      </c>
      <c r="K3354">
        <v>45</v>
      </c>
      <c r="L3354" t="e">
        <v>#N/A</v>
      </c>
      <c r="M3354" t="e">
        <v>#N/A</v>
      </c>
      <c r="N3354">
        <v>37</v>
      </c>
      <c r="O3354">
        <v>45</v>
      </c>
      <c r="P3354">
        <v>0</v>
      </c>
      <c r="Q3354" s="4">
        <v>10</v>
      </c>
    </row>
    <row r="3355" spans="1:17" x14ac:dyDescent="0.25">
      <c r="A3355">
        <v>896</v>
      </c>
      <c r="B3355" t="s">
        <v>3778</v>
      </c>
      <c r="C3355">
        <v>150472</v>
      </c>
      <c r="D3355" t="s">
        <v>3784</v>
      </c>
      <c r="E3355" s="3" t="s">
        <v>4777</v>
      </c>
      <c r="F3355">
        <v>45383</v>
      </c>
      <c r="G3355" t="e">
        <v>#N/A</v>
      </c>
      <c r="H3355" t="s">
        <v>1778</v>
      </c>
      <c r="I3355">
        <v>150472</v>
      </c>
      <c r="J3355">
        <v>7</v>
      </c>
      <c r="K3355">
        <v>7</v>
      </c>
      <c r="L3355" t="e">
        <v>#N/A</v>
      </c>
      <c r="M3355" t="e">
        <v>#N/A</v>
      </c>
      <c r="N3355">
        <v>7</v>
      </c>
      <c r="O3355">
        <v>7</v>
      </c>
      <c r="P3355">
        <v>1</v>
      </c>
      <c r="Q3355" s="4">
        <v>11</v>
      </c>
    </row>
    <row r="3356" spans="1:17" x14ac:dyDescent="0.25">
      <c r="A3356">
        <v>895</v>
      </c>
      <c r="B3356" t="s">
        <v>46</v>
      </c>
      <c r="C3356">
        <v>150483</v>
      </c>
      <c r="D3356" t="s">
        <v>3776</v>
      </c>
      <c r="E3356" s="3" t="s">
        <v>4700</v>
      </c>
      <c r="F3356">
        <v>45261</v>
      </c>
      <c r="G3356" t="e">
        <v>#N/A</v>
      </c>
      <c r="H3356" t="s">
        <v>1558</v>
      </c>
      <c r="I3356">
        <v>150483</v>
      </c>
      <c r="J3356">
        <v>14</v>
      </c>
      <c r="K3356">
        <v>14</v>
      </c>
      <c r="L3356" t="e">
        <v>#N/A</v>
      </c>
      <c r="M3356" t="e">
        <v>#N/A</v>
      </c>
      <c r="N3356">
        <v>14</v>
      </c>
      <c r="O3356">
        <v>14</v>
      </c>
      <c r="P3356">
        <v>1</v>
      </c>
      <c r="Q3356" s="4">
        <v>11</v>
      </c>
    </row>
    <row r="3357" spans="1:17" x14ac:dyDescent="0.25">
      <c r="A3357">
        <v>331</v>
      </c>
      <c r="B3357" t="s">
        <v>49</v>
      </c>
      <c r="C3357">
        <v>150498</v>
      </c>
      <c r="D3357" t="s">
        <v>4619</v>
      </c>
      <c r="E3357" s="3" t="s">
        <v>4783</v>
      </c>
      <c r="F3357">
        <v>45352</v>
      </c>
      <c r="G3357">
        <v>103765</v>
      </c>
      <c r="H3357" t="s">
        <v>290</v>
      </c>
      <c r="I3357">
        <v>150498</v>
      </c>
      <c r="J3357">
        <v>126</v>
      </c>
      <c r="K3357">
        <v>126</v>
      </c>
      <c r="L3357" t="e">
        <v>#N/A</v>
      </c>
      <c r="M3357" t="e">
        <v>#N/A</v>
      </c>
      <c r="N3357">
        <v>126</v>
      </c>
      <c r="O3357">
        <v>126</v>
      </c>
      <c r="P3357">
        <v>0</v>
      </c>
      <c r="Q3357" s="4">
        <v>10</v>
      </c>
    </row>
    <row r="3358" spans="1:17" x14ac:dyDescent="0.25">
      <c r="A3358">
        <v>888</v>
      </c>
      <c r="B3358" t="s">
        <v>88</v>
      </c>
      <c r="C3358">
        <v>150603</v>
      </c>
      <c r="D3358" t="s">
        <v>4645</v>
      </c>
      <c r="E3358" s="3" t="s">
        <v>4856</v>
      </c>
      <c r="F3358">
        <v>45901</v>
      </c>
      <c r="G3358">
        <v>134367</v>
      </c>
      <c r="H3358" t="s">
        <v>5496</v>
      </c>
      <c r="I3358">
        <v>150603</v>
      </c>
      <c r="J3358" t="e">
        <v>#N/A</v>
      </c>
      <c r="K3358">
        <v>124</v>
      </c>
      <c r="L3358" t="e">
        <v>#N/A</v>
      </c>
      <c r="M3358" t="e">
        <v>#N/A</v>
      </c>
      <c r="N3358">
        <v>51.666666666666671</v>
      </c>
      <c r="O3358">
        <v>124</v>
      </c>
      <c r="P3358">
        <v>0</v>
      </c>
      <c r="Q3358" s="4">
        <v>10</v>
      </c>
    </row>
    <row r="3359" spans="1:17" x14ac:dyDescent="0.25">
      <c r="A3359">
        <v>890</v>
      </c>
      <c r="B3359" t="s">
        <v>31</v>
      </c>
      <c r="C3359">
        <v>150609</v>
      </c>
      <c r="D3359" t="s">
        <v>4629</v>
      </c>
      <c r="E3359" s="3" t="s">
        <v>4783</v>
      </c>
      <c r="F3359">
        <v>45383</v>
      </c>
      <c r="G3359">
        <v>119868</v>
      </c>
      <c r="H3359" t="s">
        <v>790</v>
      </c>
      <c r="I3359">
        <v>150609</v>
      </c>
      <c r="J3359">
        <v>105</v>
      </c>
      <c r="K3359">
        <v>140</v>
      </c>
      <c r="L3359" t="e">
        <v>#N/A</v>
      </c>
      <c r="M3359" t="e">
        <v>#N/A</v>
      </c>
      <c r="N3359">
        <v>105</v>
      </c>
      <c r="O3359">
        <v>140</v>
      </c>
      <c r="P3359">
        <v>0</v>
      </c>
      <c r="Q3359" s="4">
        <v>10</v>
      </c>
    </row>
    <row r="3360" spans="1:17" x14ac:dyDescent="0.25">
      <c r="A3360">
        <v>888</v>
      </c>
      <c r="B3360" t="s">
        <v>88</v>
      </c>
      <c r="C3360">
        <v>150610</v>
      </c>
      <c r="D3360" t="s">
        <v>3110</v>
      </c>
      <c r="E3360" s="3" t="s">
        <v>4856</v>
      </c>
      <c r="F3360">
        <v>45901</v>
      </c>
      <c r="G3360">
        <v>133398</v>
      </c>
      <c r="H3360" t="s">
        <v>5454</v>
      </c>
      <c r="I3360">
        <v>150610</v>
      </c>
      <c r="J3360" t="e">
        <v>#N/A</v>
      </c>
      <c r="K3360">
        <v>85</v>
      </c>
      <c r="L3360" t="e">
        <v>#N/A</v>
      </c>
      <c r="M3360" t="e">
        <v>#N/A</v>
      </c>
      <c r="N3360">
        <v>35.416666666666664</v>
      </c>
      <c r="O3360">
        <v>85</v>
      </c>
      <c r="P3360">
        <v>0</v>
      </c>
      <c r="Q3360" s="4">
        <v>10</v>
      </c>
    </row>
    <row r="3361" spans="1:17" x14ac:dyDescent="0.25">
      <c r="A3361">
        <v>825</v>
      </c>
      <c r="B3361" t="s">
        <v>40</v>
      </c>
      <c r="C3361">
        <v>150611</v>
      </c>
      <c r="D3361" t="s">
        <v>4073</v>
      </c>
      <c r="E3361" s="3" t="s">
        <v>4777</v>
      </c>
      <c r="F3361">
        <v>45352</v>
      </c>
      <c r="G3361">
        <v>137256</v>
      </c>
      <c r="H3361" t="s">
        <v>1331</v>
      </c>
      <c r="I3361">
        <v>150611</v>
      </c>
      <c r="J3361">
        <v>16</v>
      </c>
      <c r="K3361">
        <v>16</v>
      </c>
      <c r="L3361" t="e">
        <v>#N/A</v>
      </c>
      <c r="M3361" t="e">
        <v>#N/A</v>
      </c>
      <c r="N3361">
        <v>16</v>
      </c>
      <c r="O3361">
        <v>16</v>
      </c>
      <c r="P3361">
        <v>1.03</v>
      </c>
      <c r="Q3361" s="4">
        <v>11</v>
      </c>
    </row>
    <row r="3362" spans="1:17" x14ac:dyDescent="0.25">
      <c r="A3362">
        <v>880</v>
      </c>
      <c r="B3362" t="s">
        <v>151</v>
      </c>
      <c r="C3362">
        <v>150616</v>
      </c>
      <c r="D3362" t="s">
        <v>5404</v>
      </c>
      <c r="E3362" s="3" t="s">
        <v>4820</v>
      </c>
      <c r="F3362">
        <v>45170</v>
      </c>
      <c r="G3362" t="e">
        <v>#N/A</v>
      </c>
      <c r="H3362" t="s">
        <v>397</v>
      </c>
      <c r="I3362">
        <v>150616</v>
      </c>
      <c r="J3362">
        <v>55</v>
      </c>
      <c r="K3362">
        <v>63</v>
      </c>
      <c r="L3362" t="e">
        <v>#N/A</v>
      </c>
      <c r="M3362" t="e">
        <v>#N/A</v>
      </c>
      <c r="N3362">
        <v>55</v>
      </c>
      <c r="O3362">
        <v>63</v>
      </c>
      <c r="P3362">
        <v>0</v>
      </c>
      <c r="Q3362" s="4">
        <v>10</v>
      </c>
    </row>
    <row r="3363" spans="1:17" x14ac:dyDescent="0.25">
      <c r="A3363">
        <v>830</v>
      </c>
      <c r="B3363" t="s">
        <v>54</v>
      </c>
      <c r="C3363">
        <v>150628</v>
      </c>
      <c r="D3363" t="s">
        <v>3399</v>
      </c>
      <c r="E3363" s="3" t="s">
        <v>4700</v>
      </c>
      <c r="F3363">
        <v>45383</v>
      </c>
      <c r="G3363">
        <v>112686</v>
      </c>
      <c r="H3363" t="s">
        <v>794</v>
      </c>
      <c r="I3363">
        <v>150628</v>
      </c>
      <c r="J3363">
        <v>2</v>
      </c>
      <c r="K3363">
        <v>3</v>
      </c>
      <c r="L3363">
        <v>0.83333333333333326</v>
      </c>
      <c r="M3363">
        <v>1.1666666666666665</v>
      </c>
      <c r="N3363">
        <v>2</v>
      </c>
      <c r="O3363">
        <v>3</v>
      </c>
      <c r="P3363">
        <v>1</v>
      </c>
      <c r="Q3363" s="4">
        <v>11</v>
      </c>
    </row>
    <row r="3364" spans="1:17" x14ac:dyDescent="0.25">
      <c r="A3364">
        <v>330</v>
      </c>
      <c r="B3364" t="s">
        <v>29</v>
      </c>
      <c r="C3364">
        <v>150639</v>
      </c>
      <c r="D3364" t="s">
        <v>2306</v>
      </c>
      <c r="E3364" s="3" t="s">
        <v>4777</v>
      </c>
      <c r="F3364">
        <v>45444</v>
      </c>
      <c r="G3364">
        <v>103240</v>
      </c>
      <c r="H3364" t="s">
        <v>1144</v>
      </c>
      <c r="I3364">
        <v>150639</v>
      </c>
      <c r="J3364">
        <v>15</v>
      </c>
      <c r="K3364">
        <v>15</v>
      </c>
      <c r="L3364">
        <v>6.25</v>
      </c>
      <c r="M3364">
        <v>8.75</v>
      </c>
      <c r="N3364">
        <v>15</v>
      </c>
      <c r="O3364">
        <v>15</v>
      </c>
      <c r="P3364">
        <v>1</v>
      </c>
      <c r="Q3364" s="4">
        <v>11</v>
      </c>
    </row>
    <row r="3365" spans="1:17" x14ac:dyDescent="0.25">
      <c r="A3365">
        <v>815</v>
      </c>
      <c r="B3365" t="s">
        <v>109</v>
      </c>
      <c r="C3365">
        <v>150644</v>
      </c>
      <c r="D3365" t="s">
        <v>6096</v>
      </c>
      <c r="E3365" s="3" t="s">
        <v>4777</v>
      </c>
      <c r="F3365">
        <v>45413</v>
      </c>
      <c r="G3365">
        <v>121681</v>
      </c>
      <c r="H3365" t="s">
        <v>6097</v>
      </c>
      <c r="I3365">
        <v>150644</v>
      </c>
      <c r="J3365" t="e">
        <v>#N/A</v>
      </c>
      <c r="K3365">
        <v>2</v>
      </c>
      <c r="L3365" t="e">
        <v>#N/A</v>
      </c>
      <c r="M3365" t="e">
        <v>#N/A</v>
      </c>
      <c r="N3365">
        <v>0</v>
      </c>
      <c r="O3365">
        <v>2</v>
      </c>
      <c r="P3365">
        <v>1</v>
      </c>
      <c r="Q3365" s="4">
        <v>11</v>
      </c>
    </row>
    <row r="3366" spans="1:17" x14ac:dyDescent="0.25">
      <c r="A3366">
        <v>331</v>
      </c>
      <c r="B3366" t="s">
        <v>49</v>
      </c>
      <c r="C3366">
        <v>150652</v>
      </c>
      <c r="D3366" t="s">
        <v>4644</v>
      </c>
      <c r="E3366" s="3" t="s">
        <v>4929</v>
      </c>
      <c r="F3366">
        <v>45536</v>
      </c>
      <c r="G3366">
        <v>134269</v>
      </c>
      <c r="H3366" t="s">
        <v>527</v>
      </c>
      <c r="I3366">
        <v>150652</v>
      </c>
      <c r="J3366">
        <v>120</v>
      </c>
      <c r="K3366">
        <v>120</v>
      </c>
      <c r="L3366" t="e">
        <v>#N/A</v>
      </c>
      <c r="M3366" t="e">
        <v>#N/A</v>
      </c>
      <c r="N3366">
        <v>120</v>
      </c>
      <c r="O3366">
        <v>120</v>
      </c>
      <c r="P3366">
        <v>0</v>
      </c>
      <c r="Q3366" s="4">
        <v>10</v>
      </c>
    </row>
    <row r="3367" spans="1:17" x14ac:dyDescent="0.25">
      <c r="A3367">
        <v>343</v>
      </c>
      <c r="B3367" t="s">
        <v>127</v>
      </c>
      <c r="C3367">
        <v>150657</v>
      </c>
      <c r="D3367" t="s">
        <v>2431</v>
      </c>
      <c r="E3367" s="3" t="s">
        <v>4777</v>
      </c>
      <c r="F3367">
        <v>45536</v>
      </c>
      <c r="G3367">
        <v>104870</v>
      </c>
      <c r="H3367" t="s">
        <v>1726</v>
      </c>
      <c r="I3367">
        <v>150657</v>
      </c>
      <c r="J3367">
        <v>46</v>
      </c>
      <c r="K3367">
        <v>46</v>
      </c>
      <c r="L3367" t="e">
        <v>#N/A</v>
      </c>
      <c r="M3367" t="e">
        <v>#N/A</v>
      </c>
      <c r="N3367">
        <v>46</v>
      </c>
      <c r="O3367">
        <v>46</v>
      </c>
      <c r="P3367">
        <v>1</v>
      </c>
      <c r="Q3367" s="4">
        <v>11</v>
      </c>
    </row>
    <row r="3368" spans="1:17" x14ac:dyDescent="0.25">
      <c r="A3368">
        <v>343</v>
      </c>
      <c r="B3368" t="s">
        <v>127</v>
      </c>
      <c r="C3368">
        <v>150660</v>
      </c>
      <c r="D3368" t="s">
        <v>2443</v>
      </c>
      <c r="E3368" s="3" t="s">
        <v>4783</v>
      </c>
      <c r="F3368">
        <v>45536</v>
      </c>
      <c r="G3368">
        <v>104983</v>
      </c>
      <c r="H3368" t="s">
        <v>1281</v>
      </c>
      <c r="I3368">
        <v>150660</v>
      </c>
      <c r="J3368">
        <v>308</v>
      </c>
      <c r="K3368">
        <v>308</v>
      </c>
      <c r="L3368" t="e">
        <v>#N/A</v>
      </c>
      <c r="M3368" t="e">
        <v>#N/A</v>
      </c>
      <c r="N3368">
        <v>308</v>
      </c>
      <c r="O3368">
        <v>308</v>
      </c>
      <c r="P3368">
        <v>0</v>
      </c>
      <c r="Q3368" s="4">
        <v>10</v>
      </c>
    </row>
    <row r="3369" spans="1:17" x14ac:dyDescent="0.25">
      <c r="A3369">
        <v>308</v>
      </c>
      <c r="B3369" t="s">
        <v>62</v>
      </c>
      <c r="C3369">
        <v>150663</v>
      </c>
      <c r="D3369" t="s">
        <v>3798</v>
      </c>
      <c r="E3369" s="3" t="s">
        <v>4777</v>
      </c>
      <c r="F3369">
        <v>45383</v>
      </c>
      <c r="G3369">
        <v>101988</v>
      </c>
      <c r="H3369" t="s">
        <v>610</v>
      </c>
      <c r="I3369">
        <v>150663</v>
      </c>
      <c r="J3369">
        <v>26</v>
      </c>
      <c r="K3369">
        <v>26</v>
      </c>
      <c r="L3369" t="e">
        <v>#N/A</v>
      </c>
      <c r="M3369" t="e">
        <v>#N/A</v>
      </c>
      <c r="N3369">
        <v>26</v>
      </c>
      <c r="O3369">
        <v>26</v>
      </c>
      <c r="P3369">
        <v>1.08</v>
      </c>
      <c r="Q3369" s="4">
        <v>11</v>
      </c>
    </row>
    <row r="3370" spans="1:17" x14ac:dyDescent="0.25">
      <c r="A3370">
        <v>926</v>
      </c>
      <c r="B3370" t="s">
        <v>103</v>
      </c>
      <c r="C3370">
        <v>150665</v>
      </c>
      <c r="D3370" t="s">
        <v>3540</v>
      </c>
      <c r="E3370" s="3" t="s">
        <v>4777</v>
      </c>
      <c r="F3370">
        <v>45383</v>
      </c>
      <c r="G3370">
        <v>120937</v>
      </c>
      <c r="H3370" t="s">
        <v>491</v>
      </c>
      <c r="I3370">
        <v>150665</v>
      </c>
      <c r="J3370">
        <v>6</v>
      </c>
      <c r="K3370">
        <v>6</v>
      </c>
      <c r="L3370" t="e">
        <v>#N/A</v>
      </c>
      <c r="M3370" t="e">
        <v>#N/A</v>
      </c>
      <c r="N3370">
        <v>6</v>
      </c>
      <c r="O3370">
        <v>6</v>
      </c>
      <c r="P3370">
        <v>1</v>
      </c>
      <c r="Q3370" s="4">
        <v>11</v>
      </c>
    </row>
    <row r="3371" spans="1:17" x14ac:dyDescent="0.25">
      <c r="A3371">
        <v>926</v>
      </c>
      <c r="B3371" t="s">
        <v>103</v>
      </c>
      <c r="C3371">
        <v>150666</v>
      </c>
      <c r="D3371" t="s">
        <v>3539</v>
      </c>
      <c r="E3371" s="3" t="s">
        <v>4777</v>
      </c>
      <c r="F3371">
        <v>45383</v>
      </c>
      <c r="G3371">
        <v>120938</v>
      </c>
      <c r="H3371" t="s">
        <v>490</v>
      </c>
      <c r="I3371">
        <v>150666</v>
      </c>
      <c r="J3371">
        <v>6</v>
      </c>
      <c r="K3371">
        <v>6</v>
      </c>
      <c r="L3371" t="e">
        <v>#N/A</v>
      </c>
      <c r="M3371" t="e">
        <v>#N/A</v>
      </c>
      <c r="N3371">
        <v>6</v>
      </c>
      <c r="O3371">
        <v>6</v>
      </c>
      <c r="P3371">
        <v>1</v>
      </c>
      <c r="Q3371" s="4">
        <v>11</v>
      </c>
    </row>
    <row r="3372" spans="1:17" x14ac:dyDescent="0.25">
      <c r="A3372">
        <v>936</v>
      </c>
      <c r="B3372" t="s">
        <v>145</v>
      </c>
      <c r="C3372">
        <v>150679</v>
      </c>
      <c r="D3372" t="s">
        <v>3317</v>
      </c>
      <c r="E3372" s="3" t="s">
        <v>4777</v>
      </c>
      <c r="F3372">
        <v>45809</v>
      </c>
      <c r="G3372">
        <v>125127</v>
      </c>
      <c r="H3372" t="s">
        <v>5462</v>
      </c>
      <c r="I3372">
        <v>150679</v>
      </c>
      <c r="J3372">
        <v>10</v>
      </c>
      <c r="K3372">
        <v>14</v>
      </c>
      <c r="L3372" t="e">
        <v>#N/A</v>
      </c>
      <c r="M3372" t="e">
        <v>#N/A</v>
      </c>
      <c r="N3372">
        <v>10</v>
      </c>
      <c r="O3372">
        <v>14</v>
      </c>
      <c r="P3372">
        <v>1.05852809754252</v>
      </c>
      <c r="Q3372" s="4">
        <v>11</v>
      </c>
    </row>
    <row r="3373" spans="1:17" x14ac:dyDescent="0.25">
      <c r="A3373">
        <v>209</v>
      </c>
      <c r="B3373" t="s">
        <v>92</v>
      </c>
      <c r="C3373">
        <v>150691</v>
      </c>
      <c r="D3373" t="s">
        <v>2037</v>
      </c>
      <c r="E3373" s="3" t="s">
        <v>4700</v>
      </c>
      <c r="F3373">
        <v>45383</v>
      </c>
      <c r="G3373">
        <v>100742</v>
      </c>
      <c r="H3373" t="s">
        <v>499</v>
      </c>
      <c r="I3373">
        <v>150691</v>
      </c>
      <c r="J3373">
        <v>35</v>
      </c>
      <c r="K3373">
        <v>35</v>
      </c>
      <c r="L3373">
        <v>14.583333333333332</v>
      </c>
      <c r="M3373">
        <v>20.416666666666664</v>
      </c>
      <c r="N3373">
        <v>35</v>
      </c>
      <c r="O3373">
        <v>35</v>
      </c>
      <c r="P3373">
        <v>1.18</v>
      </c>
      <c r="Q3373" s="4">
        <v>11</v>
      </c>
    </row>
    <row r="3374" spans="1:17" x14ac:dyDescent="0.25">
      <c r="A3374">
        <v>941</v>
      </c>
      <c r="B3374" t="s">
        <v>161</v>
      </c>
      <c r="C3374">
        <v>150717</v>
      </c>
      <c r="D3374" t="s">
        <v>4663</v>
      </c>
      <c r="E3374" s="3" t="s">
        <v>4822</v>
      </c>
      <c r="F3374">
        <v>45323</v>
      </c>
      <c r="G3374">
        <v>142926</v>
      </c>
      <c r="H3374" t="s">
        <v>1038</v>
      </c>
      <c r="I3374">
        <v>150717</v>
      </c>
      <c r="J3374">
        <v>86</v>
      </c>
      <c r="K3374">
        <v>105</v>
      </c>
      <c r="L3374" t="e">
        <v>#N/A</v>
      </c>
      <c r="M3374" t="e">
        <v>#N/A</v>
      </c>
      <c r="N3374">
        <v>86</v>
      </c>
      <c r="O3374">
        <v>105</v>
      </c>
      <c r="P3374">
        <v>0</v>
      </c>
      <c r="Q3374" s="4">
        <v>10</v>
      </c>
    </row>
    <row r="3375" spans="1:17" x14ac:dyDescent="0.25">
      <c r="A3375">
        <v>870</v>
      </c>
      <c r="B3375" t="s">
        <v>118</v>
      </c>
      <c r="C3375">
        <v>150728</v>
      </c>
      <c r="D3375" t="s">
        <v>4192</v>
      </c>
      <c r="E3375" s="3" t="s">
        <v>4779</v>
      </c>
      <c r="F3375">
        <v>45536</v>
      </c>
      <c r="G3375" t="e">
        <v>#N/A</v>
      </c>
      <c r="H3375" t="s">
        <v>1919</v>
      </c>
      <c r="I3375">
        <v>150728</v>
      </c>
      <c r="J3375" t="e">
        <v>#N/A</v>
      </c>
      <c r="K3375">
        <v>14</v>
      </c>
      <c r="L3375" t="e">
        <v>#N/A</v>
      </c>
      <c r="M3375" t="e">
        <v>#N/A</v>
      </c>
      <c r="N3375">
        <v>0</v>
      </c>
      <c r="O3375">
        <v>14</v>
      </c>
      <c r="P3375">
        <v>1.04</v>
      </c>
      <c r="Q3375" s="4">
        <v>11</v>
      </c>
    </row>
    <row r="3376" spans="1:17" x14ac:dyDescent="0.25">
      <c r="A3376">
        <v>332</v>
      </c>
      <c r="B3376" t="s">
        <v>58</v>
      </c>
      <c r="C3376">
        <v>150729</v>
      </c>
      <c r="D3376" t="s">
        <v>2341</v>
      </c>
      <c r="E3376" s="3" t="s">
        <v>4700</v>
      </c>
      <c r="F3376">
        <v>45444</v>
      </c>
      <c r="G3376">
        <v>103820</v>
      </c>
      <c r="H3376" t="s">
        <v>756</v>
      </c>
      <c r="I3376">
        <v>150729</v>
      </c>
      <c r="J3376">
        <v>12</v>
      </c>
      <c r="K3376">
        <v>12</v>
      </c>
      <c r="L3376">
        <v>5</v>
      </c>
      <c r="M3376">
        <v>7</v>
      </c>
      <c r="N3376">
        <v>12</v>
      </c>
      <c r="O3376">
        <v>12</v>
      </c>
      <c r="P3376">
        <v>1</v>
      </c>
      <c r="Q3376" s="4">
        <v>11</v>
      </c>
    </row>
    <row r="3377" spans="1:17" x14ac:dyDescent="0.25">
      <c r="A3377">
        <v>803</v>
      </c>
      <c r="B3377" t="s">
        <v>133</v>
      </c>
      <c r="C3377">
        <v>150732</v>
      </c>
      <c r="D3377" t="s">
        <v>5405</v>
      </c>
      <c r="E3377" s="3" t="s">
        <v>4824</v>
      </c>
      <c r="F3377">
        <v>45536</v>
      </c>
      <c r="G3377" t="e">
        <v>#N/A</v>
      </c>
      <c r="H3377" t="s">
        <v>1682</v>
      </c>
      <c r="I3377">
        <v>150732</v>
      </c>
      <c r="J3377">
        <v>40</v>
      </c>
      <c r="K3377">
        <v>78</v>
      </c>
      <c r="L3377" t="e">
        <v>#N/A</v>
      </c>
      <c r="M3377" t="e">
        <v>#N/A</v>
      </c>
      <c r="N3377">
        <v>40</v>
      </c>
      <c r="O3377">
        <v>78</v>
      </c>
      <c r="P3377">
        <v>0</v>
      </c>
      <c r="Q3377" s="4">
        <v>10</v>
      </c>
    </row>
    <row r="3378" spans="1:17" x14ac:dyDescent="0.25">
      <c r="A3378">
        <v>356</v>
      </c>
      <c r="B3378" t="s">
        <v>140</v>
      </c>
      <c r="C3378">
        <v>150735</v>
      </c>
      <c r="D3378" t="s">
        <v>5406</v>
      </c>
      <c r="E3378" s="3" t="s">
        <v>4824</v>
      </c>
      <c r="F3378">
        <v>45536</v>
      </c>
      <c r="G3378" t="e">
        <v>#N/A</v>
      </c>
      <c r="H3378" t="s">
        <v>1164</v>
      </c>
      <c r="I3378">
        <v>150735</v>
      </c>
      <c r="J3378">
        <v>42</v>
      </c>
      <c r="K3378">
        <v>90</v>
      </c>
      <c r="L3378" t="e">
        <v>#N/A</v>
      </c>
      <c r="M3378" t="e">
        <v>#N/A</v>
      </c>
      <c r="N3378">
        <v>42</v>
      </c>
      <c r="O3378">
        <v>90</v>
      </c>
      <c r="P3378">
        <v>0</v>
      </c>
      <c r="Q3378" s="4">
        <v>10</v>
      </c>
    </row>
    <row r="3379" spans="1:17" x14ac:dyDescent="0.25">
      <c r="A3379">
        <v>805</v>
      </c>
      <c r="B3379" t="s">
        <v>73</v>
      </c>
      <c r="C3379">
        <v>150740</v>
      </c>
      <c r="D3379" t="s">
        <v>5407</v>
      </c>
      <c r="E3379" s="3" t="s">
        <v>4824</v>
      </c>
      <c r="F3379">
        <v>45536</v>
      </c>
      <c r="G3379" t="e">
        <v>#N/A</v>
      </c>
      <c r="H3379" t="s">
        <v>752</v>
      </c>
      <c r="I3379">
        <v>150740</v>
      </c>
      <c r="J3379">
        <v>30</v>
      </c>
      <c r="K3379">
        <v>41</v>
      </c>
      <c r="L3379" t="e">
        <v>#N/A</v>
      </c>
      <c r="M3379" t="e">
        <v>#N/A</v>
      </c>
      <c r="N3379">
        <v>30</v>
      </c>
      <c r="O3379">
        <v>41</v>
      </c>
      <c r="P3379">
        <v>0</v>
      </c>
      <c r="Q3379" s="4">
        <v>10</v>
      </c>
    </row>
    <row r="3380" spans="1:17" x14ac:dyDescent="0.25">
      <c r="A3380">
        <v>886</v>
      </c>
      <c r="B3380" t="s">
        <v>82</v>
      </c>
      <c r="C3380">
        <v>150743</v>
      </c>
      <c r="D3380" t="s">
        <v>4122</v>
      </c>
      <c r="E3380" s="3" t="s">
        <v>4700</v>
      </c>
      <c r="F3380">
        <v>45383</v>
      </c>
      <c r="G3380">
        <v>118903</v>
      </c>
      <c r="H3380" t="s">
        <v>910</v>
      </c>
      <c r="I3380">
        <v>150743</v>
      </c>
      <c r="J3380">
        <v>22</v>
      </c>
      <c r="K3380">
        <v>22</v>
      </c>
      <c r="L3380">
        <v>9.1666666666666661</v>
      </c>
      <c r="M3380">
        <v>12.833333333333332</v>
      </c>
      <c r="N3380">
        <v>22</v>
      </c>
      <c r="O3380">
        <v>22</v>
      </c>
      <c r="P3380">
        <v>1</v>
      </c>
      <c r="Q3380" s="4">
        <v>11</v>
      </c>
    </row>
    <row r="3381" spans="1:17" x14ac:dyDescent="0.25">
      <c r="A3381">
        <v>878</v>
      </c>
      <c r="B3381" t="s">
        <v>55</v>
      </c>
      <c r="C3381">
        <v>150755</v>
      </c>
      <c r="D3381" t="s">
        <v>4312</v>
      </c>
      <c r="E3381" s="3" t="s">
        <v>4700</v>
      </c>
      <c r="F3381">
        <v>45536</v>
      </c>
      <c r="G3381">
        <v>113079</v>
      </c>
      <c r="H3381" t="s">
        <v>523</v>
      </c>
      <c r="I3381">
        <v>150755</v>
      </c>
      <c r="J3381">
        <v>6</v>
      </c>
      <c r="K3381">
        <v>6</v>
      </c>
      <c r="L3381" t="e">
        <v>#N/A</v>
      </c>
      <c r="M3381" t="e">
        <v>#N/A</v>
      </c>
      <c r="N3381">
        <v>6</v>
      </c>
      <c r="O3381">
        <v>6</v>
      </c>
      <c r="P3381">
        <v>1</v>
      </c>
      <c r="Q3381" s="4">
        <v>11</v>
      </c>
    </row>
    <row r="3382" spans="1:17" x14ac:dyDescent="0.25">
      <c r="A3382">
        <v>891</v>
      </c>
      <c r="B3382" t="s">
        <v>112</v>
      </c>
      <c r="C3382">
        <v>150758</v>
      </c>
      <c r="D3382" t="s">
        <v>4634</v>
      </c>
      <c r="E3382" s="3" t="s">
        <v>4820</v>
      </c>
      <c r="F3382">
        <v>45566</v>
      </c>
      <c r="G3382">
        <v>122949</v>
      </c>
      <c r="H3382" t="s">
        <v>619</v>
      </c>
      <c r="I3382">
        <v>150758</v>
      </c>
      <c r="J3382">
        <v>104</v>
      </c>
      <c r="K3382">
        <v>100</v>
      </c>
      <c r="L3382" t="e">
        <v>#N/A</v>
      </c>
      <c r="M3382" t="e">
        <v>#N/A</v>
      </c>
      <c r="N3382">
        <v>104</v>
      </c>
      <c r="O3382">
        <v>100</v>
      </c>
      <c r="P3382">
        <v>0</v>
      </c>
      <c r="Q3382" s="4">
        <v>10</v>
      </c>
    </row>
    <row r="3383" spans="1:17" x14ac:dyDescent="0.25">
      <c r="A3383">
        <v>343</v>
      </c>
      <c r="B3383" t="s">
        <v>127</v>
      </c>
      <c r="C3383">
        <v>150762</v>
      </c>
      <c r="D3383" t="s">
        <v>2437</v>
      </c>
      <c r="E3383" s="3" t="s">
        <v>4777</v>
      </c>
      <c r="F3383">
        <v>45566</v>
      </c>
      <c r="G3383">
        <v>134785</v>
      </c>
      <c r="H3383" t="s">
        <v>1951</v>
      </c>
      <c r="I3383">
        <v>150762</v>
      </c>
      <c r="J3383" t="e">
        <v>#N/A</v>
      </c>
      <c r="K3383">
        <v>42</v>
      </c>
      <c r="L3383" t="e">
        <v>#N/A</v>
      </c>
      <c r="M3383" t="e">
        <v>#N/A</v>
      </c>
      <c r="N3383">
        <v>15.833333333333332</v>
      </c>
      <c r="O3383">
        <v>42</v>
      </c>
      <c r="P3383">
        <v>1</v>
      </c>
      <c r="Q3383" s="4">
        <v>11</v>
      </c>
    </row>
    <row r="3384" spans="1:17" x14ac:dyDescent="0.25">
      <c r="A3384">
        <v>886</v>
      </c>
      <c r="B3384" t="s">
        <v>82</v>
      </c>
      <c r="C3384">
        <v>150769</v>
      </c>
      <c r="D3384" t="s">
        <v>5408</v>
      </c>
      <c r="E3384" s="3" t="s">
        <v>4824</v>
      </c>
      <c r="F3384">
        <v>45658</v>
      </c>
      <c r="G3384" t="e">
        <v>#N/A</v>
      </c>
      <c r="H3384" t="s">
        <v>1902</v>
      </c>
      <c r="I3384">
        <v>150769</v>
      </c>
      <c r="J3384">
        <v>48</v>
      </c>
      <c r="K3384">
        <v>72</v>
      </c>
      <c r="L3384" t="e">
        <v>#N/A</v>
      </c>
      <c r="M3384" t="e">
        <v>#N/A</v>
      </c>
      <c r="N3384">
        <v>48</v>
      </c>
      <c r="O3384">
        <v>72</v>
      </c>
      <c r="P3384">
        <v>0</v>
      </c>
      <c r="Q3384" s="4">
        <v>10</v>
      </c>
    </row>
    <row r="3385" spans="1:17" x14ac:dyDescent="0.25">
      <c r="A3385">
        <v>861</v>
      </c>
      <c r="B3385" t="s">
        <v>142</v>
      </c>
      <c r="C3385">
        <v>150771</v>
      </c>
      <c r="D3385" t="s">
        <v>5409</v>
      </c>
      <c r="E3385" s="3" t="s">
        <v>4824</v>
      </c>
      <c r="F3385">
        <v>45536</v>
      </c>
      <c r="G3385" t="e">
        <v>#N/A</v>
      </c>
      <c r="H3385" t="s">
        <v>950</v>
      </c>
      <c r="I3385">
        <v>150771</v>
      </c>
      <c r="J3385">
        <v>30</v>
      </c>
      <c r="K3385">
        <v>45</v>
      </c>
      <c r="L3385" t="e">
        <v>#N/A</v>
      </c>
      <c r="M3385" t="e">
        <v>#N/A</v>
      </c>
      <c r="N3385">
        <v>30</v>
      </c>
      <c r="O3385">
        <v>45</v>
      </c>
      <c r="P3385">
        <v>0</v>
      </c>
      <c r="Q3385" s="4">
        <v>10</v>
      </c>
    </row>
    <row r="3386" spans="1:17" x14ac:dyDescent="0.25">
      <c r="A3386">
        <v>936</v>
      </c>
      <c r="B3386" t="s">
        <v>145</v>
      </c>
      <c r="C3386">
        <v>150773</v>
      </c>
      <c r="D3386" t="s">
        <v>5410</v>
      </c>
      <c r="E3386" s="3" t="s">
        <v>4824</v>
      </c>
      <c r="F3386">
        <v>45536</v>
      </c>
      <c r="G3386" t="e">
        <v>#N/A</v>
      </c>
      <c r="H3386" t="s">
        <v>812</v>
      </c>
      <c r="I3386">
        <v>150773</v>
      </c>
      <c r="J3386">
        <v>77</v>
      </c>
      <c r="K3386">
        <v>99</v>
      </c>
      <c r="L3386" t="e">
        <v>#N/A</v>
      </c>
      <c r="M3386" t="e">
        <v>#N/A</v>
      </c>
      <c r="N3386">
        <v>77</v>
      </c>
      <c r="O3386">
        <v>99</v>
      </c>
      <c r="P3386">
        <v>0</v>
      </c>
      <c r="Q3386" s="4">
        <v>10</v>
      </c>
    </row>
    <row r="3387" spans="1:17" x14ac:dyDescent="0.25">
      <c r="A3387">
        <v>937</v>
      </c>
      <c r="B3387" t="s">
        <v>159</v>
      </c>
      <c r="C3387">
        <v>150777</v>
      </c>
      <c r="D3387" t="s">
        <v>4489</v>
      </c>
      <c r="E3387" s="3" t="s">
        <v>4779</v>
      </c>
      <c r="F3387">
        <v>45536</v>
      </c>
      <c r="G3387" t="e">
        <v>#N/A</v>
      </c>
      <c r="H3387" t="s">
        <v>1899</v>
      </c>
      <c r="I3387">
        <v>150777</v>
      </c>
      <c r="J3387" t="e">
        <v>#N/A</v>
      </c>
      <c r="K3387">
        <v>8</v>
      </c>
      <c r="L3387" t="e">
        <v>#N/A</v>
      </c>
      <c r="M3387" t="e">
        <v>#N/A</v>
      </c>
      <c r="N3387">
        <v>0</v>
      </c>
      <c r="O3387">
        <v>8</v>
      </c>
      <c r="P3387">
        <v>1.01</v>
      </c>
      <c r="Q3387" s="4">
        <v>11</v>
      </c>
    </row>
    <row r="3388" spans="1:17" x14ac:dyDescent="0.25">
      <c r="A3388">
        <v>933</v>
      </c>
      <c r="B3388" t="s">
        <v>132</v>
      </c>
      <c r="C3388">
        <v>150778</v>
      </c>
      <c r="D3388" t="s">
        <v>5411</v>
      </c>
      <c r="E3388" s="3" t="s">
        <v>4824</v>
      </c>
      <c r="F3388">
        <v>45536</v>
      </c>
      <c r="G3388" t="e">
        <v>#N/A</v>
      </c>
      <c r="H3388" t="s">
        <v>792</v>
      </c>
      <c r="I3388">
        <v>150778</v>
      </c>
      <c r="J3388">
        <v>60</v>
      </c>
      <c r="K3388">
        <v>80</v>
      </c>
      <c r="L3388" t="e">
        <v>#N/A</v>
      </c>
      <c r="M3388" t="e">
        <v>#N/A</v>
      </c>
      <c r="N3388">
        <v>60</v>
      </c>
      <c r="O3388">
        <v>80</v>
      </c>
      <c r="P3388">
        <v>0</v>
      </c>
      <c r="Q3388" s="4">
        <v>10</v>
      </c>
    </row>
    <row r="3389" spans="1:17" x14ac:dyDescent="0.25">
      <c r="A3389">
        <v>855</v>
      </c>
      <c r="B3389" t="s">
        <v>91</v>
      </c>
      <c r="C3389">
        <v>150787</v>
      </c>
      <c r="D3389" t="s">
        <v>5412</v>
      </c>
      <c r="E3389" s="3" t="s">
        <v>4824</v>
      </c>
      <c r="F3389">
        <v>45525</v>
      </c>
      <c r="G3389" t="e">
        <v>#N/A</v>
      </c>
      <c r="H3389" t="s">
        <v>353</v>
      </c>
      <c r="I3389">
        <v>150787</v>
      </c>
      <c r="J3389">
        <v>35</v>
      </c>
      <c r="K3389">
        <v>29</v>
      </c>
      <c r="L3389" t="e">
        <v>#N/A</v>
      </c>
      <c r="M3389" t="e">
        <v>#N/A</v>
      </c>
      <c r="N3389">
        <v>35</v>
      </c>
      <c r="O3389">
        <v>29</v>
      </c>
      <c r="P3389">
        <v>0</v>
      </c>
      <c r="Q3389" s="4">
        <v>10</v>
      </c>
    </row>
    <row r="3390" spans="1:17" x14ac:dyDescent="0.25">
      <c r="A3390">
        <v>873</v>
      </c>
      <c r="B3390" t="s">
        <v>43</v>
      </c>
      <c r="C3390">
        <v>150791</v>
      </c>
      <c r="D3390" t="s">
        <v>5413</v>
      </c>
      <c r="E3390" s="3" t="s">
        <v>4824</v>
      </c>
      <c r="F3390">
        <v>45536</v>
      </c>
      <c r="G3390" t="e">
        <v>#N/A</v>
      </c>
      <c r="H3390" t="s">
        <v>1207</v>
      </c>
      <c r="I3390">
        <v>150791</v>
      </c>
      <c r="J3390">
        <v>70</v>
      </c>
      <c r="K3390">
        <v>100</v>
      </c>
      <c r="L3390" t="e">
        <v>#N/A</v>
      </c>
      <c r="M3390" t="e">
        <v>#N/A</v>
      </c>
      <c r="N3390">
        <v>70</v>
      </c>
      <c r="O3390">
        <v>100</v>
      </c>
      <c r="P3390">
        <v>0</v>
      </c>
      <c r="Q3390" s="4">
        <v>10</v>
      </c>
    </row>
    <row r="3391" spans="1:17" x14ac:dyDescent="0.25">
      <c r="A3391">
        <v>822</v>
      </c>
      <c r="B3391" t="s">
        <v>3470</v>
      </c>
      <c r="C3391">
        <v>150792</v>
      </c>
      <c r="D3391" t="s">
        <v>5414</v>
      </c>
      <c r="E3391" s="3" t="s">
        <v>4824</v>
      </c>
      <c r="F3391">
        <v>45698</v>
      </c>
      <c r="G3391" t="e">
        <v>#N/A</v>
      </c>
      <c r="H3391" t="s">
        <v>1921</v>
      </c>
      <c r="I3391">
        <v>150792</v>
      </c>
      <c r="J3391">
        <v>60</v>
      </c>
      <c r="K3391">
        <v>120</v>
      </c>
      <c r="L3391" t="e">
        <v>#N/A</v>
      </c>
      <c r="M3391" t="e">
        <v>#N/A</v>
      </c>
      <c r="N3391">
        <v>60</v>
      </c>
      <c r="O3391">
        <v>120</v>
      </c>
      <c r="P3391">
        <v>0</v>
      </c>
      <c r="Q3391" s="4">
        <v>10</v>
      </c>
    </row>
    <row r="3392" spans="1:17" x14ac:dyDescent="0.25">
      <c r="A3392">
        <v>876</v>
      </c>
      <c r="B3392" t="s">
        <v>68</v>
      </c>
      <c r="C3392">
        <v>150794</v>
      </c>
      <c r="D3392" t="s">
        <v>5415</v>
      </c>
      <c r="E3392" s="3" t="s">
        <v>4824</v>
      </c>
      <c r="F3392">
        <v>45536</v>
      </c>
      <c r="G3392" t="e">
        <v>#N/A</v>
      </c>
      <c r="H3392" t="s">
        <v>1583</v>
      </c>
      <c r="I3392">
        <v>150794</v>
      </c>
      <c r="J3392">
        <v>48</v>
      </c>
      <c r="K3392">
        <v>64</v>
      </c>
      <c r="L3392" t="e">
        <v>#N/A</v>
      </c>
      <c r="M3392" t="e">
        <v>#N/A</v>
      </c>
      <c r="N3392">
        <v>48</v>
      </c>
      <c r="O3392">
        <v>64</v>
      </c>
      <c r="P3392">
        <v>0</v>
      </c>
      <c r="Q3392" s="4">
        <v>10</v>
      </c>
    </row>
    <row r="3393" spans="1:17" x14ac:dyDescent="0.25">
      <c r="A3393">
        <v>877</v>
      </c>
      <c r="B3393" t="s">
        <v>158</v>
      </c>
      <c r="C3393">
        <v>150824</v>
      </c>
      <c r="D3393" t="s">
        <v>3003</v>
      </c>
      <c r="E3393" s="3" t="s">
        <v>4777</v>
      </c>
      <c r="F3393">
        <v>45505</v>
      </c>
      <c r="G3393">
        <v>110972</v>
      </c>
      <c r="H3393" t="s">
        <v>546</v>
      </c>
      <c r="I3393">
        <v>150824</v>
      </c>
      <c r="J3393">
        <v>24</v>
      </c>
      <c r="K3393">
        <v>32</v>
      </c>
      <c r="L3393" t="e">
        <v>#N/A</v>
      </c>
      <c r="M3393" t="e">
        <v>#N/A</v>
      </c>
      <c r="N3393">
        <v>24</v>
      </c>
      <c r="O3393">
        <v>32</v>
      </c>
      <c r="P3393">
        <v>1</v>
      </c>
      <c r="Q3393" s="4">
        <v>11</v>
      </c>
    </row>
    <row r="3394" spans="1:17" x14ac:dyDescent="0.25">
      <c r="A3394">
        <v>342</v>
      </c>
      <c r="B3394" t="s">
        <v>3857</v>
      </c>
      <c r="C3394">
        <v>150833</v>
      </c>
      <c r="D3394" t="s">
        <v>2423</v>
      </c>
      <c r="E3394" s="3" t="s">
        <v>4700</v>
      </c>
      <c r="F3394">
        <v>45627</v>
      </c>
      <c r="G3394">
        <v>104834</v>
      </c>
      <c r="H3394" t="s">
        <v>1850</v>
      </c>
      <c r="I3394">
        <v>150833</v>
      </c>
      <c r="J3394">
        <v>20</v>
      </c>
      <c r="K3394">
        <v>20</v>
      </c>
      <c r="L3394" t="e">
        <v>#N/A</v>
      </c>
      <c r="M3394" t="e">
        <v>#N/A</v>
      </c>
      <c r="N3394">
        <v>20</v>
      </c>
      <c r="O3394">
        <v>20</v>
      </c>
      <c r="P3394">
        <v>1</v>
      </c>
      <c r="Q3394" s="4">
        <v>11</v>
      </c>
    </row>
    <row r="3395" spans="1:17" x14ac:dyDescent="0.25">
      <c r="A3395">
        <v>343</v>
      </c>
      <c r="B3395" t="s">
        <v>127</v>
      </c>
      <c r="C3395">
        <v>150834</v>
      </c>
      <c r="D3395" t="s">
        <v>3526</v>
      </c>
      <c r="E3395" s="3" t="s">
        <v>4929</v>
      </c>
      <c r="F3395">
        <v>45627</v>
      </c>
      <c r="G3395">
        <v>104849</v>
      </c>
      <c r="H3395" t="s">
        <v>1958</v>
      </c>
      <c r="I3395">
        <v>150834</v>
      </c>
      <c r="J3395">
        <v>109</v>
      </c>
      <c r="K3395">
        <v>109</v>
      </c>
      <c r="L3395" t="e">
        <v>#N/A</v>
      </c>
      <c r="M3395" t="e">
        <v>#N/A</v>
      </c>
      <c r="N3395">
        <v>109</v>
      </c>
      <c r="O3395">
        <v>109</v>
      </c>
      <c r="P3395">
        <v>0</v>
      </c>
      <c r="Q3395" s="4">
        <v>10</v>
      </c>
    </row>
    <row r="3396" spans="1:17" x14ac:dyDescent="0.25">
      <c r="A3396">
        <v>878</v>
      </c>
      <c r="B3396" t="s">
        <v>55</v>
      </c>
      <c r="C3396">
        <v>150836</v>
      </c>
      <c r="D3396" t="s">
        <v>4314</v>
      </c>
      <c r="E3396" s="3" t="s">
        <v>4700</v>
      </c>
      <c r="F3396">
        <v>45383</v>
      </c>
      <c r="G3396">
        <v>113370</v>
      </c>
      <c r="H3396" t="s">
        <v>933</v>
      </c>
      <c r="I3396">
        <v>150836</v>
      </c>
      <c r="J3396">
        <v>8</v>
      </c>
      <c r="K3396">
        <v>8</v>
      </c>
      <c r="L3396" t="e">
        <v>#N/A</v>
      </c>
      <c r="M3396" t="e">
        <v>#N/A</v>
      </c>
      <c r="N3396">
        <v>8</v>
      </c>
      <c r="O3396">
        <v>8</v>
      </c>
      <c r="P3396">
        <v>1</v>
      </c>
      <c r="Q3396" s="4">
        <v>11</v>
      </c>
    </row>
    <row r="3397" spans="1:17" x14ac:dyDescent="0.25">
      <c r="A3397">
        <v>881</v>
      </c>
      <c r="B3397" t="s">
        <v>63</v>
      </c>
      <c r="C3397">
        <v>150846</v>
      </c>
      <c r="D3397" t="s">
        <v>5416</v>
      </c>
      <c r="E3397" s="3" t="s">
        <v>4824</v>
      </c>
      <c r="F3397">
        <v>45712</v>
      </c>
      <c r="G3397" t="e">
        <v>#N/A</v>
      </c>
      <c r="H3397" t="s">
        <v>1947</v>
      </c>
      <c r="I3397">
        <v>150846</v>
      </c>
      <c r="J3397">
        <v>64</v>
      </c>
      <c r="K3397">
        <v>64</v>
      </c>
      <c r="L3397" t="e">
        <v>#N/A</v>
      </c>
      <c r="M3397" t="e">
        <v>#N/A</v>
      </c>
      <c r="N3397">
        <v>64</v>
      </c>
      <c r="O3397">
        <v>64</v>
      </c>
      <c r="P3397">
        <v>0</v>
      </c>
      <c r="Q3397" s="4">
        <v>10</v>
      </c>
    </row>
    <row r="3398" spans="1:17" x14ac:dyDescent="0.25">
      <c r="A3398">
        <v>304</v>
      </c>
      <c r="B3398" t="s">
        <v>36</v>
      </c>
      <c r="C3398">
        <v>150848</v>
      </c>
      <c r="D3398" t="s">
        <v>5417</v>
      </c>
      <c r="E3398" s="3" t="s">
        <v>4824</v>
      </c>
      <c r="F3398">
        <v>45536</v>
      </c>
      <c r="G3398" t="e">
        <v>#N/A</v>
      </c>
      <c r="H3398" t="s">
        <v>1740</v>
      </c>
      <c r="I3398">
        <v>150848</v>
      </c>
      <c r="J3398">
        <v>60</v>
      </c>
      <c r="K3398">
        <v>80</v>
      </c>
      <c r="L3398" t="e">
        <v>#N/A</v>
      </c>
      <c r="M3398" t="e">
        <v>#N/A</v>
      </c>
      <c r="N3398">
        <v>60</v>
      </c>
      <c r="O3398">
        <v>80</v>
      </c>
      <c r="P3398">
        <v>0</v>
      </c>
      <c r="Q3398" s="4">
        <v>10</v>
      </c>
    </row>
    <row r="3399" spans="1:17" x14ac:dyDescent="0.25">
      <c r="A3399">
        <v>341</v>
      </c>
      <c r="B3399" t="s">
        <v>94</v>
      </c>
      <c r="C3399">
        <v>150850</v>
      </c>
      <c r="D3399" t="s">
        <v>3806</v>
      </c>
      <c r="E3399" s="3" t="s">
        <v>4777</v>
      </c>
      <c r="F3399">
        <v>45505</v>
      </c>
      <c r="G3399">
        <v>104550</v>
      </c>
      <c r="H3399" t="s">
        <v>889</v>
      </c>
      <c r="I3399">
        <v>150850</v>
      </c>
      <c r="J3399">
        <v>18</v>
      </c>
      <c r="K3399">
        <v>18</v>
      </c>
      <c r="L3399" t="e">
        <v>#N/A</v>
      </c>
      <c r="M3399" t="e">
        <v>#N/A</v>
      </c>
      <c r="N3399">
        <v>18</v>
      </c>
      <c r="O3399">
        <v>18</v>
      </c>
      <c r="P3399">
        <v>1</v>
      </c>
      <c r="Q3399" s="4">
        <v>11</v>
      </c>
    </row>
    <row r="3400" spans="1:17" x14ac:dyDescent="0.25">
      <c r="A3400">
        <v>343</v>
      </c>
      <c r="B3400" t="s">
        <v>127</v>
      </c>
      <c r="C3400">
        <v>150851</v>
      </c>
      <c r="D3400" t="s">
        <v>2428</v>
      </c>
      <c r="E3400" s="3" t="s">
        <v>4777</v>
      </c>
      <c r="F3400">
        <v>45505</v>
      </c>
      <c r="G3400">
        <v>104859</v>
      </c>
      <c r="H3400" t="s">
        <v>1522</v>
      </c>
      <c r="I3400">
        <v>150851</v>
      </c>
      <c r="J3400">
        <v>62</v>
      </c>
      <c r="K3400">
        <v>62</v>
      </c>
      <c r="L3400" t="e">
        <v>#N/A</v>
      </c>
      <c r="M3400" t="e">
        <v>#N/A</v>
      </c>
      <c r="N3400">
        <v>62</v>
      </c>
      <c r="O3400">
        <v>62</v>
      </c>
      <c r="P3400">
        <v>1</v>
      </c>
      <c r="Q3400" s="4">
        <v>11</v>
      </c>
    </row>
    <row r="3401" spans="1:17" x14ac:dyDescent="0.25">
      <c r="A3401">
        <v>933</v>
      </c>
      <c r="B3401" t="s">
        <v>132</v>
      </c>
      <c r="C3401">
        <v>150859</v>
      </c>
      <c r="D3401" t="s">
        <v>5418</v>
      </c>
      <c r="E3401" s="3" t="s">
        <v>4822</v>
      </c>
      <c r="F3401">
        <v>45536</v>
      </c>
      <c r="G3401" t="e">
        <v>#N/A</v>
      </c>
      <c r="H3401" t="s">
        <v>814</v>
      </c>
      <c r="I3401">
        <v>150859</v>
      </c>
      <c r="J3401">
        <v>10</v>
      </c>
      <c r="K3401">
        <v>20</v>
      </c>
      <c r="L3401" t="e">
        <v>#N/A</v>
      </c>
      <c r="M3401" t="e">
        <v>#N/A</v>
      </c>
      <c r="N3401">
        <v>10</v>
      </c>
      <c r="O3401">
        <v>20</v>
      </c>
      <c r="P3401">
        <v>0</v>
      </c>
      <c r="Q3401" s="4">
        <v>10</v>
      </c>
    </row>
    <row r="3402" spans="1:17" x14ac:dyDescent="0.25">
      <c r="A3402">
        <v>850</v>
      </c>
      <c r="B3402" t="s">
        <v>70</v>
      </c>
      <c r="C3402">
        <v>150873</v>
      </c>
      <c r="D3402" t="s">
        <v>4657</v>
      </c>
      <c r="E3402" s="3" t="s">
        <v>4929</v>
      </c>
      <c r="F3402">
        <v>45383</v>
      </c>
      <c r="G3402">
        <v>141123</v>
      </c>
      <c r="H3402" t="s">
        <v>464</v>
      </c>
      <c r="I3402">
        <v>150873</v>
      </c>
      <c r="J3402">
        <v>42</v>
      </c>
      <c r="K3402">
        <v>42</v>
      </c>
      <c r="L3402" t="e">
        <v>#N/A</v>
      </c>
      <c r="M3402" t="e">
        <v>#N/A</v>
      </c>
      <c r="N3402">
        <v>42</v>
      </c>
      <c r="O3402">
        <v>42</v>
      </c>
      <c r="P3402">
        <v>0</v>
      </c>
      <c r="Q3402" s="4">
        <v>10</v>
      </c>
    </row>
    <row r="3403" spans="1:17" x14ac:dyDescent="0.25">
      <c r="A3403">
        <v>850</v>
      </c>
      <c r="B3403" t="s">
        <v>70</v>
      </c>
      <c r="C3403">
        <v>150874</v>
      </c>
      <c r="D3403" t="s">
        <v>4658</v>
      </c>
      <c r="E3403" s="3" t="s">
        <v>4820</v>
      </c>
      <c r="F3403">
        <v>45383</v>
      </c>
      <c r="G3403">
        <v>141187</v>
      </c>
      <c r="H3403" t="s">
        <v>463</v>
      </c>
      <c r="I3403">
        <v>150874</v>
      </c>
      <c r="J3403">
        <v>80</v>
      </c>
      <c r="K3403">
        <v>80</v>
      </c>
      <c r="L3403" t="e">
        <v>#N/A</v>
      </c>
      <c r="M3403" t="e">
        <v>#N/A</v>
      </c>
      <c r="N3403">
        <v>80</v>
      </c>
      <c r="O3403">
        <v>80</v>
      </c>
      <c r="P3403">
        <v>0</v>
      </c>
      <c r="Q3403" s="4">
        <v>10</v>
      </c>
    </row>
    <row r="3404" spans="1:17" x14ac:dyDescent="0.25">
      <c r="A3404">
        <v>856</v>
      </c>
      <c r="B3404" t="s">
        <v>90</v>
      </c>
      <c r="C3404">
        <v>150884</v>
      </c>
      <c r="D3404" t="s">
        <v>3415</v>
      </c>
      <c r="E3404" s="3" t="s">
        <v>4777</v>
      </c>
      <c r="F3404">
        <v>45444</v>
      </c>
      <c r="G3404">
        <v>120037</v>
      </c>
      <c r="H3404" t="s">
        <v>1316</v>
      </c>
      <c r="I3404">
        <v>150884</v>
      </c>
      <c r="J3404">
        <v>10</v>
      </c>
      <c r="K3404">
        <v>10</v>
      </c>
      <c r="L3404">
        <v>4.166666666666667</v>
      </c>
      <c r="M3404">
        <v>5.8333333333333339</v>
      </c>
      <c r="N3404">
        <v>10</v>
      </c>
      <c r="O3404">
        <v>10</v>
      </c>
      <c r="P3404">
        <v>1</v>
      </c>
      <c r="Q3404" s="4">
        <v>11</v>
      </c>
    </row>
    <row r="3405" spans="1:17" x14ac:dyDescent="0.25">
      <c r="A3405">
        <v>208</v>
      </c>
      <c r="B3405" t="s">
        <v>87</v>
      </c>
      <c r="C3405">
        <v>150889</v>
      </c>
      <c r="D3405" t="s">
        <v>3636</v>
      </c>
      <c r="E3405" s="3" t="s">
        <v>4700</v>
      </c>
      <c r="F3405">
        <v>45658</v>
      </c>
      <c r="G3405">
        <v>100642</v>
      </c>
      <c r="H3405" t="s">
        <v>1890</v>
      </c>
      <c r="I3405">
        <v>150889</v>
      </c>
      <c r="J3405">
        <v>18</v>
      </c>
      <c r="K3405">
        <v>18</v>
      </c>
      <c r="L3405" t="e">
        <v>#N/A</v>
      </c>
      <c r="M3405" t="e">
        <v>#N/A</v>
      </c>
      <c r="N3405">
        <v>18</v>
      </c>
      <c r="O3405">
        <v>18</v>
      </c>
      <c r="P3405">
        <v>1.18</v>
      </c>
      <c r="Q3405" s="4">
        <v>11</v>
      </c>
    </row>
    <row r="3406" spans="1:17" x14ac:dyDescent="0.25">
      <c r="A3406">
        <v>896</v>
      </c>
      <c r="B3406" t="s">
        <v>3778</v>
      </c>
      <c r="C3406">
        <v>150904</v>
      </c>
      <c r="D3406" t="s">
        <v>3184</v>
      </c>
      <c r="E3406" s="3" t="s">
        <v>4783</v>
      </c>
      <c r="F3406">
        <v>45748</v>
      </c>
      <c r="G3406">
        <v>111505</v>
      </c>
      <c r="H3406" t="s">
        <v>5472</v>
      </c>
      <c r="I3406">
        <v>150904</v>
      </c>
      <c r="J3406">
        <v>133</v>
      </c>
      <c r="K3406">
        <v>141</v>
      </c>
      <c r="L3406" t="e">
        <v>#N/A</v>
      </c>
      <c r="M3406" t="e">
        <v>#N/A</v>
      </c>
      <c r="N3406">
        <v>133</v>
      </c>
      <c r="O3406">
        <v>141</v>
      </c>
      <c r="P3406">
        <v>0</v>
      </c>
      <c r="Q3406" s="4">
        <v>10</v>
      </c>
    </row>
    <row r="3407" spans="1:17" x14ac:dyDescent="0.25">
      <c r="A3407">
        <v>865</v>
      </c>
      <c r="B3407" t="s">
        <v>166</v>
      </c>
      <c r="C3407">
        <v>150906</v>
      </c>
      <c r="D3407" t="s">
        <v>3433</v>
      </c>
      <c r="E3407" s="3" t="s">
        <v>4777</v>
      </c>
      <c r="F3407">
        <v>45444</v>
      </c>
      <c r="G3407">
        <v>126255</v>
      </c>
      <c r="H3407" t="s">
        <v>5531</v>
      </c>
      <c r="I3407">
        <v>150906</v>
      </c>
      <c r="J3407" t="e">
        <v>#N/A</v>
      </c>
      <c r="K3407">
        <v>10</v>
      </c>
      <c r="L3407" t="e">
        <v>#N/A</v>
      </c>
      <c r="M3407" t="e">
        <v>#N/A</v>
      </c>
      <c r="N3407">
        <v>0</v>
      </c>
      <c r="O3407">
        <v>10</v>
      </c>
      <c r="P3407">
        <v>1.01</v>
      </c>
      <c r="Q3407" s="4">
        <v>11</v>
      </c>
    </row>
    <row r="3408" spans="1:17" x14ac:dyDescent="0.25">
      <c r="A3408">
        <v>865</v>
      </c>
      <c r="B3408" t="s">
        <v>166</v>
      </c>
      <c r="C3408">
        <v>150909</v>
      </c>
      <c r="D3408" t="s">
        <v>4400</v>
      </c>
      <c r="E3408" s="3" t="s">
        <v>4777</v>
      </c>
      <c r="F3408">
        <v>45444</v>
      </c>
      <c r="G3408">
        <v>126480</v>
      </c>
      <c r="H3408" t="s">
        <v>1437</v>
      </c>
      <c r="I3408">
        <v>150909</v>
      </c>
      <c r="J3408">
        <v>34</v>
      </c>
      <c r="K3408">
        <v>34</v>
      </c>
      <c r="L3408">
        <v>14.166666666666668</v>
      </c>
      <c r="M3408">
        <v>19.833333333333336</v>
      </c>
      <c r="N3408">
        <v>34</v>
      </c>
      <c r="O3408">
        <v>34</v>
      </c>
      <c r="P3408">
        <v>1.01</v>
      </c>
      <c r="Q3408" s="4">
        <v>11</v>
      </c>
    </row>
    <row r="3409" spans="1:17" x14ac:dyDescent="0.25">
      <c r="A3409">
        <v>332</v>
      </c>
      <c r="B3409" t="s">
        <v>58</v>
      </c>
      <c r="C3409">
        <v>150955</v>
      </c>
      <c r="D3409" t="s">
        <v>4446</v>
      </c>
      <c r="E3409" s="3" t="s">
        <v>4700</v>
      </c>
      <c r="F3409">
        <v>45536</v>
      </c>
      <c r="G3409">
        <v>103845</v>
      </c>
      <c r="H3409" t="s">
        <v>839</v>
      </c>
      <c r="I3409">
        <v>150955</v>
      </c>
      <c r="J3409">
        <v>12</v>
      </c>
      <c r="K3409">
        <v>14</v>
      </c>
      <c r="L3409" t="e">
        <v>#N/A</v>
      </c>
      <c r="M3409" t="e">
        <v>#N/A</v>
      </c>
      <c r="N3409">
        <v>12</v>
      </c>
      <c r="O3409">
        <v>14</v>
      </c>
      <c r="P3409">
        <v>1</v>
      </c>
      <c r="Q3409" s="4">
        <v>11</v>
      </c>
    </row>
    <row r="3410" spans="1:17" x14ac:dyDescent="0.25">
      <c r="A3410">
        <v>878</v>
      </c>
      <c r="B3410" t="s">
        <v>55</v>
      </c>
      <c r="C3410">
        <v>150964</v>
      </c>
      <c r="D3410" t="s">
        <v>3008</v>
      </c>
      <c r="E3410" s="3" t="s">
        <v>4700</v>
      </c>
      <c r="F3410">
        <v>45536</v>
      </c>
      <c r="G3410">
        <v>113096</v>
      </c>
      <c r="H3410" t="s">
        <v>967</v>
      </c>
      <c r="I3410">
        <v>150964</v>
      </c>
      <c r="J3410">
        <v>6</v>
      </c>
      <c r="K3410">
        <v>6</v>
      </c>
      <c r="L3410" t="e">
        <v>#N/A</v>
      </c>
      <c r="M3410" t="e">
        <v>#N/A</v>
      </c>
      <c r="N3410">
        <v>6</v>
      </c>
      <c r="O3410">
        <v>6</v>
      </c>
      <c r="P3410">
        <v>1</v>
      </c>
      <c r="Q3410" s="4">
        <v>11</v>
      </c>
    </row>
    <row r="3411" spans="1:17" x14ac:dyDescent="0.25">
      <c r="A3411">
        <v>936</v>
      </c>
      <c r="B3411" t="s">
        <v>145</v>
      </c>
      <c r="C3411">
        <v>151007</v>
      </c>
      <c r="D3411" t="s">
        <v>3324</v>
      </c>
      <c r="E3411" s="3" t="s">
        <v>4783</v>
      </c>
      <c r="F3411">
        <v>45597</v>
      </c>
      <c r="G3411">
        <v>125470</v>
      </c>
      <c r="H3411" t="s">
        <v>1844</v>
      </c>
      <c r="I3411">
        <v>151007</v>
      </c>
      <c r="J3411">
        <v>85</v>
      </c>
      <c r="K3411">
        <v>85</v>
      </c>
      <c r="L3411" t="e">
        <v>#N/A</v>
      </c>
      <c r="M3411" t="e">
        <v>#N/A</v>
      </c>
      <c r="N3411">
        <v>85</v>
      </c>
      <c r="O3411">
        <v>85</v>
      </c>
      <c r="P3411">
        <v>0</v>
      </c>
      <c r="Q3411" s="4">
        <v>10</v>
      </c>
    </row>
    <row r="3412" spans="1:17" x14ac:dyDescent="0.25">
      <c r="A3412">
        <v>211</v>
      </c>
      <c r="B3412" t="s">
        <v>152</v>
      </c>
      <c r="C3412">
        <v>151013</v>
      </c>
      <c r="D3412" t="s">
        <v>3664</v>
      </c>
      <c r="E3412" s="3" t="s">
        <v>4777</v>
      </c>
      <c r="F3412">
        <v>45536</v>
      </c>
      <c r="G3412">
        <v>100936</v>
      </c>
      <c r="H3412" t="s">
        <v>776</v>
      </c>
      <c r="I3412">
        <v>151013</v>
      </c>
      <c r="J3412">
        <v>2</v>
      </c>
      <c r="K3412">
        <v>2</v>
      </c>
      <c r="L3412" t="e">
        <v>#N/A</v>
      </c>
      <c r="M3412" t="e">
        <v>#N/A</v>
      </c>
      <c r="N3412">
        <v>2</v>
      </c>
      <c r="O3412">
        <v>2</v>
      </c>
      <c r="P3412">
        <v>1.18</v>
      </c>
      <c r="Q3412" s="4">
        <v>11</v>
      </c>
    </row>
    <row r="3413" spans="1:17" x14ac:dyDescent="0.25">
      <c r="A3413">
        <v>305</v>
      </c>
      <c r="B3413" t="s">
        <v>39</v>
      </c>
      <c r="C3413">
        <v>151016</v>
      </c>
      <c r="D3413" t="s">
        <v>2143</v>
      </c>
      <c r="E3413" s="3" t="s">
        <v>4783</v>
      </c>
      <c r="F3413">
        <v>45536</v>
      </c>
      <c r="G3413">
        <v>101697</v>
      </c>
      <c r="H3413" t="s">
        <v>963</v>
      </c>
      <c r="I3413">
        <v>151016</v>
      </c>
      <c r="J3413">
        <v>110</v>
      </c>
      <c r="K3413">
        <v>110</v>
      </c>
      <c r="L3413" t="e">
        <v>#N/A</v>
      </c>
      <c r="M3413" t="e">
        <v>#N/A</v>
      </c>
      <c r="N3413">
        <v>110</v>
      </c>
      <c r="O3413">
        <v>110</v>
      </c>
      <c r="P3413">
        <v>0</v>
      </c>
      <c r="Q3413" s="4">
        <v>10</v>
      </c>
    </row>
    <row r="3414" spans="1:17" x14ac:dyDescent="0.25">
      <c r="A3414">
        <v>343</v>
      </c>
      <c r="B3414" t="s">
        <v>127</v>
      </c>
      <c r="C3414">
        <v>151021</v>
      </c>
      <c r="D3414" t="s">
        <v>2435</v>
      </c>
      <c r="E3414" s="3" t="s">
        <v>4777</v>
      </c>
      <c r="F3414">
        <v>45536</v>
      </c>
      <c r="G3414">
        <v>104916</v>
      </c>
      <c r="H3414" t="s">
        <v>1131</v>
      </c>
      <c r="I3414">
        <v>151021</v>
      </c>
      <c r="J3414">
        <v>24</v>
      </c>
      <c r="K3414">
        <v>24</v>
      </c>
      <c r="L3414" t="e">
        <v>#N/A</v>
      </c>
      <c r="M3414" t="e">
        <v>#N/A</v>
      </c>
      <c r="N3414">
        <v>24</v>
      </c>
      <c r="O3414">
        <v>24</v>
      </c>
      <c r="P3414">
        <v>1</v>
      </c>
      <c r="Q3414" s="4">
        <v>11</v>
      </c>
    </row>
    <row r="3415" spans="1:17" x14ac:dyDescent="0.25">
      <c r="A3415">
        <v>350</v>
      </c>
      <c r="B3415" t="s">
        <v>32</v>
      </c>
      <c r="C3415">
        <v>151024</v>
      </c>
      <c r="D3415" t="s">
        <v>3755</v>
      </c>
      <c r="E3415" s="3" t="s">
        <v>4777</v>
      </c>
      <c r="F3415">
        <v>45566</v>
      </c>
      <c r="G3415">
        <v>105199</v>
      </c>
      <c r="H3415" t="s">
        <v>1724</v>
      </c>
      <c r="I3415">
        <v>151024</v>
      </c>
      <c r="J3415">
        <v>18</v>
      </c>
      <c r="K3415">
        <v>22</v>
      </c>
      <c r="L3415" t="e">
        <v>#N/A</v>
      </c>
      <c r="M3415" t="e">
        <v>#N/A</v>
      </c>
      <c r="N3415">
        <v>18</v>
      </c>
      <c r="O3415">
        <v>22</v>
      </c>
      <c r="P3415">
        <v>1.01</v>
      </c>
      <c r="Q3415" s="4">
        <v>11</v>
      </c>
    </row>
    <row r="3416" spans="1:17" x14ac:dyDescent="0.25">
      <c r="A3416">
        <v>356</v>
      </c>
      <c r="B3416" t="s">
        <v>140</v>
      </c>
      <c r="C3416">
        <v>151031</v>
      </c>
      <c r="D3416" t="s">
        <v>2529</v>
      </c>
      <c r="E3416" s="3" t="s">
        <v>4777</v>
      </c>
      <c r="F3416">
        <v>45717</v>
      </c>
      <c r="G3416">
        <v>106138</v>
      </c>
      <c r="H3416" t="s">
        <v>1894</v>
      </c>
      <c r="I3416">
        <v>151031</v>
      </c>
      <c r="J3416">
        <v>18</v>
      </c>
      <c r="K3416">
        <v>18</v>
      </c>
      <c r="L3416" t="e">
        <v>#N/A</v>
      </c>
      <c r="M3416" t="e">
        <v>#N/A</v>
      </c>
      <c r="N3416">
        <v>18</v>
      </c>
      <c r="O3416">
        <v>18</v>
      </c>
      <c r="P3416">
        <v>1.01</v>
      </c>
      <c r="Q3416" s="4">
        <v>11</v>
      </c>
    </row>
    <row r="3417" spans="1:17" x14ac:dyDescent="0.25">
      <c r="A3417">
        <v>357</v>
      </c>
      <c r="B3417" t="s">
        <v>148</v>
      </c>
      <c r="C3417">
        <v>151034</v>
      </c>
      <c r="D3417" t="s">
        <v>2537</v>
      </c>
      <c r="E3417" s="3" t="s">
        <v>4777</v>
      </c>
      <c r="F3417">
        <v>45658</v>
      </c>
      <c r="G3417">
        <v>106214</v>
      </c>
      <c r="H3417" t="s">
        <v>1847</v>
      </c>
      <c r="I3417">
        <v>151034</v>
      </c>
      <c r="J3417">
        <v>12</v>
      </c>
      <c r="K3417">
        <v>20</v>
      </c>
      <c r="L3417" t="e">
        <v>#N/A</v>
      </c>
      <c r="M3417" t="e">
        <v>#N/A</v>
      </c>
      <c r="N3417">
        <v>12</v>
      </c>
      <c r="O3417">
        <v>20</v>
      </c>
      <c r="P3417">
        <v>1.01</v>
      </c>
      <c r="Q3417" s="4">
        <v>11</v>
      </c>
    </row>
    <row r="3418" spans="1:17" x14ac:dyDescent="0.25">
      <c r="A3418">
        <v>868</v>
      </c>
      <c r="B3418" t="s">
        <v>167</v>
      </c>
      <c r="C3418">
        <v>151044</v>
      </c>
      <c r="D3418" t="s">
        <v>2970</v>
      </c>
      <c r="E3418" s="3" t="s">
        <v>4783</v>
      </c>
      <c r="F3418">
        <v>45627</v>
      </c>
      <c r="G3418">
        <v>110183</v>
      </c>
      <c r="H3418" t="s">
        <v>1892</v>
      </c>
      <c r="I3418">
        <v>151044</v>
      </c>
      <c r="J3418">
        <v>289</v>
      </c>
      <c r="K3418">
        <v>309</v>
      </c>
      <c r="L3418" t="e">
        <v>#N/A</v>
      </c>
      <c r="M3418" t="e">
        <v>#N/A</v>
      </c>
      <c r="N3418">
        <v>289</v>
      </c>
      <c r="O3418">
        <v>309</v>
      </c>
      <c r="P3418">
        <v>0</v>
      </c>
      <c r="Q3418" s="4">
        <v>10</v>
      </c>
    </row>
    <row r="3419" spans="1:17" x14ac:dyDescent="0.25">
      <c r="A3419">
        <v>869</v>
      </c>
      <c r="B3419" t="s">
        <v>160</v>
      </c>
      <c r="C3419">
        <v>151045</v>
      </c>
      <c r="D3419" t="s">
        <v>4624</v>
      </c>
      <c r="E3419" s="3" t="s">
        <v>4783</v>
      </c>
      <c r="F3419">
        <v>45717</v>
      </c>
      <c r="G3419">
        <v>110186</v>
      </c>
      <c r="H3419" t="s">
        <v>393</v>
      </c>
      <c r="I3419">
        <v>151045</v>
      </c>
      <c r="J3419">
        <v>218</v>
      </c>
      <c r="K3419">
        <v>218</v>
      </c>
      <c r="L3419" t="e">
        <v>#N/A</v>
      </c>
      <c r="M3419" t="e">
        <v>#N/A</v>
      </c>
      <c r="N3419">
        <v>218</v>
      </c>
      <c r="O3419">
        <v>218</v>
      </c>
      <c r="P3419">
        <v>0</v>
      </c>
      <c r="Q3419" s="4">
        <v>10</v>
      </c>
    </row>
    <row r="3420" spans="1:17" x14ac:dyDescent="0.25">
      <c r="A3420">
        <v>872</v>
      </c>
      <c r="B3420" t="s">
        <v>169</v>
      </c>
      <c r="C3420">
        <v>151046</v>
      </c>
      <c r="D3420" t="s">
        <v>2983</v>
      </c>
      <c r="E3420" s="3" t="s">
        <v>4783</v>
      </c>
      <c r="F3420">
        <v>45627</v>
      </c>
      <c r="G3420">
        <v>110187</v>
      </c>
      <c r="H3420" t="s">
        <v>1823</v>
      </c>
      <c r="I3420">
        <v>151046</v>
      </c>
      <c r="J3420">
        <v>310</v>
      </c>
      <c r="K3420">
        <v>310</v>
      </c>
      <c r="L3420" t="e">
        <v>#N/A</v>
      </c>
      <c r="M3420" t="e">
        <v>#N/A</v>
      </c>
      <c r="N3420">
        <v>310</v>
      </c>
      <c r="O3420">
        <v>310</v>
      </c>
      <c r="P3420">
        <v>0</v>
      </c>
      <c r="Q3420" s="4">
        <v>10</v>
      </c>
    </row>
    <row r="3421" spans="1:17" x14ac:dyDescent="0.25">
      <c r="A3421">
        <v>810</v>
      </c>
      <c r="B3421" t="s">
        <v>4548</v>
      </c>
      <c r="C3421">
        <v>151082</v>
      </c>
      <c r="D3421" t="s">
        <v>2905</v>
      </c>
      <c r="E3421" s="3" t="s">
        <v>4783</v>
      </c>
      <c r="F3421">
        <v>46054</v>
      </c>
      <c r="G3421">
        <v>118140</v>
      </c>
      <c r="H3421" t="e">
        <v>#N/A</v>
      </c>
      <c r="I3421">
        <v>118140</v>
      </c>
      <c r="J3421" t="e">
        <v>#N/A</v>
      </c>
      <c r="K3421" t="e">
        <v>#N/A</v>
      </c>
      <c r="L3421">
        <v>54.166666666666671</v>
      </c>
      <c r="M3421">
        <v>75.833333333333343</v>
      </c>
      <c r="N3421">
        <v>54.166666666666671</v>
      </c>
      <c r="O3421">
        <v>75.833333333333343</v>
      </c>
      <c r="P3421">
        <v>0</v>
      </c>
      <c r="Q3421" s="4">
        <v>10</v>
      </c>
    </row>
    <row r="3422" spans="1:17" x14ac:dyDescent="0.25">
      <c r="A3422">
        <v>935</v>
      </c>
      <c r="B3422" t="s">
        <v>143</v>
      </c>
      <c r="C3422">
        <v>151104</v>
      </c>
      <c r="D3422" t="s">
        <v>3294</v>
      </c>
      <c r="E3422" s="3" t="s">
        <v>4777</v>
      </c>
      <c r="F3422">
        <v>45536</v>
      </c>
      <c r="G3422">
        <v>124544</v>
      </c>
      <c r="H3422" t="s">
        <v>638</v>
      </c>
      <c r="I3422">
        <v>151104</v>
      </c>
      <c r="J3422">
        <v>15</v>
      </c>
      <c r="K3422">
        <v>15</v>
      </c>
      <c r="L3422" t="e">
        <v>#N/A</v>
      </c>
      <c r="M3422" t="e">
        <v>#N/A</v>
      </c>
      <c r="N3422">
        <v>15</v>
      </c>
      <c r="O3422">
        <v>15</v>
      </c>
      <c r="P3422">
        <v>1</v>
      </c>
      <c r="Q3422" s="4">
        <v>11</v>
      </c>
    </row>
    <row r="3423" spans="1:17" x14ac:dyDescent="0.25">
      <c r="A3423">
        <v>357</v>
      </c>
      <c r="B3423" t="s">
        <v>148</v>
      </c>
      <c r="C3423">
        <v>151117</v>
      </c>
      <c r="D3423" t="s">
        <v>4650</v>
      </c>
      <c r="E3423" s="3" t="s">
        <v>4856</v>
      </c>
      <c r="F3423">
        <v>45658</v>
      </c>
      <c r="G3423">
        <v>137322</v>
      </c>
      <c r="H3423" t="s">
        <v>1940</v>
      </c>
      <c r="I3423">
        <v>151117</v>
      </c>
      <c r="J3423">
        <v>90</v>
      </c>
      <c r="K3423">
        <v>115</v>
      </c>
      <c r="L3423" t="e">
        <v>#N/A</v>
      </c>
      <c r="M3423" t="e">
        <v>#N/A</v>
      </c>
      <c r="N3423">
        <v>90</v>
      </c>
      <c r="O3423">
        <v>115</v>
      </c>
      <c r="P3423">
        <v>0</v>
      </c>
      <c r="Q3423" s="4">
        <v>10</v>
      </c>
    </row>
    <row r="3424" spans="1:17" x14ac:dyDescent="0.25">
      <c r="A3424">
        <v>356</v>
      </c>
      <c r="B3424" t="s">
        <v>140</v>
      </c>
      <c r="C3424">
        <v>151136</v>
      </c>
      <c r="D3424" t="s">
        <v>5419</v>
      </c>
      <c r="E3424" s="3" t="s">
        <v>4822</v>
      </c>
      <c r="F3424">
        <v>45536</v>
      </c>
      <c r="G3424" t="e">
        <v>#N/A</v>
      </c>
      <c r="H3424" t="s">
        <v>907</v>
      </c>
      <c r="I3424">
        <v>151136</v>
      </c>
      <c r="J3424">
        <v>24</v>
      </c>
      <c r="K3424">
        <v>30</v>
      </c>
      <c r="L3424" t="e">
        <v>#N/A</v>
      </c>
      <c r="M3424" t="e">
        <v>#N/A</v>
      </c>
      <c r="N3424">
        <v>24</v>
      </c>
      <c r="O3424">
        <v>30</v>
      </c>
      <c r="P3424">
        <v>0</v>
      </c>
      <c r="Q3424" s="4">
        <v>10</v>
      </c>
    </row>
    <row r="3425" spans="1:17" x14ac:dyDescent="0.25">
      <c r="A3425">
        <v>335</v>
      </c>
      <c r="B3425" t="s">
        <v>155</v>
      </c>
      <c r="C3425">
        <v>151154</v>
      </c>
      <c r="D3425" t="s">
        <v>3983</v>
      </c>
      <c r="E3425" s="3" t="s">
        <v>4777</v>
      </c>
      <c r="F3425">
        <v>45658</v>
      </c>
      <c r="G3425">
        <v>104220</v>
      </c>
      <c r="H3425" t="s">
        <v>1843</v>
      </c>
      <c r="I3425">
        <v>151154</v>
      </c>
      <c r="J3425">
        <v>16</v>
      </c>
      <c r="K3425">
        <v>16</v>
      </c>
      <c r="L3425" t="e">
        <v>#N/A</v>
      </c>
      <c r="M3425" t="e">
        <v>#N/A</v>
      </c>
      <c r="N3425">
        <v>16</v>
      </c>
      <c r="O3425">
        <v>16</v>
      </c>
      <c r="P3425">
        <v>1</v>
      </c>
      <c r="Q3425" s="4">
        <v>11</v>
      </c>
    </row>
    <row r="3426" spans="1:17" x14ac:dyDescent="0.25">
      <c r="A3426">
        <v>372</v>
      </c>
      <c r="B3426" t="s">
        <v>123</v>
      </c>
      <c r="C3426">
        <v>151166</v>
      </c>
      <c r="D3426" t="s">
        <v>2565</v>
      </c>
      <c r="E3426" s="3" t="s">
        <v>4820</v>
      </c>
      <c r="F3426">
        <v>45536</v>
      </c>
      <c r="G3426">
        <v>106966</v>
      </c>
      <c r="H3426" t="s">
        <v>1047</v>
      </c>
      <c r="I3426">
        <v>151166</v>
      </c>
      <c r="J3426">
        <v>150</v>
      </c>
      <c r="K3426">
        <v>178</v>
      </c>
      <c r="L3426" t="e">
        <v>#N/A</v>
      </c>
      <c r="M3426" t="e">
        <v>#N/A</v>
      </c>
      <c r="N3426">
        <v>150</v>
      </c>
      <c r="O3426">
        <v>178</v>
      </c>
      <c r="P3426">
        <v>0</v>
      </c>
      <c r="Q3426" s="4">
        <v>10</v>
      </c>
    </row>
    <row r="3427" spans="1:17" x14ac:dyDescent="0.25">
      <c r="A3427">
        <v>893</v>
      </c>
      <c r="B3427" t="s">
        <v>129</v>
      </c>
      <c r="C3427">
        <v>151184</v>
      </c>
      <c r="D3427" t="s">
        <v>4467</v>
      </c>
      <c r="E3427" s="3" t="s">
        <v>4777</v>
      </c>
      <c r="F3427">
        <v>45689</v>
      </c>
      <c r="G3427">
        <v>123536</v>
      </c>
      <c r="H3427" t="s">
        <v>1934</v>
      </c>
      <c r="I3427">
        <v>151184</v>
      </c>
      <c r="J3427">
        <v>12</v>
      </c>
      <c r="K3427">
        <v>12</v>
      </c>
      <c r="L3427" t="e">
        <v>#N/A</v>
      </c>
      <c r="M3427" t="e">
        <v>#N/A</v>
      </c>
      <c r="N3427">
        <v>12</v>
      </c>
      <c r="O3427">
        <v>12</v>
      </c>
      <c r="P3427">
        <v>1</v>
      </c>
      <c r="Q3427" s="4">
        <v>11</v>
      </c>
    </row>
    <row r="3428" spans="1:17" x14ac:dyDescent="0.25">
      <c r="A3428">
        <v>936</v>
      </c>
      <c r="B3428" t="s">
        <v>145</v>
      </c>
      <c r="C3428">
        <v>151191</v>
      </c>
      <c r="D3428" t="s">
        <v>2713</v>
      </c>
      <c r="E3428" s="3" t="s">
        <v>4783</v>
      </c>
      <c r="F3428">
        <v>45627</v>
      </c>
      <c r="G3428">
        <v>125472</v>
      </c>
      <c r="H3428" t="s">
        <v>1837</v>
      </c>
      <c r="I3428">
        <v>151191</v>
      </c>
      <c r="J3428">
        <v>163</v>
      </c>
      <c r="K3428">
        <v>163</v>
      </c>
      <c r="L3428" t="e">
        <v>#N/A</v>
      </c>
      <c r="M3428" t="e">
        <v>#N/A</v>
      </c>
      <c r="N3428">
        <v>163</v>
      </c>
      <c r="O3428">
        <v>163</v>
      </c>
      <c r="P3428">
        <v>0</v>
      </c>
      <c r="Q3428" s="4">
        <v>10</v>
      </c>
    </row>
    <row r="3429" spans="1:17" x14ac:dyDescent="0.25">
      <c r="A3429">
        <v>938</v>
      </c>
      <c r="B3429" t="s">
        <v>162</v>
      </c>
      <c r="C3429">
        <v>151192</v>
      </c>
      <c r="D3429" t="s">
        <v>3686</v>
      </c>
      <c r="E3429" s="3" t="s">
        <v>4777</v>
      </c>
      <c r="F3429">
        <v>45597</v>
      </c>
      <c r="G3429">
        <v>126043</v>
      </c>
      <c r="H3429" t="s">
        <v>1932</v>
      </c>
      <c r="I3429">
        <v>151192</v>
      </c>
      <c r="J3429">
        <v>8</v>
      </c>
      <c r="K3429">
        <v>8</v>
      </c>
      <c r="L3429" t="e">
        <v>#N/A</v>
      </c>
      <c r="M3429" t="e">
        <v>#N/A</v>
      </c>
      <c r="N3429">
        <v>8</v>
      </c>
      <c r="O3429">
        <v>8</v>
      </c>
      <c r="P3429">
        <v>1.06</v>
      </c>
      <c r="Q3429" s="4">
        <v>11</v>
      </c>
    </row>
    <row r="3430" spans="1:17" x14ac:dyDescent="0.25">
      <c r="A3430">
        <v>884</v>
      </c>
      <c r="B3430" t="s">
        <v>4454</v>
      </c>
      <c r="C3430">
        <v>151214</v>
      </c>
      <c r="D3430" t="s">
        <v>3047</v>
      </c>
      <c r="E3430" s="3" t="s">
        <v>4820</v>
      </c>
      <c r="F3430">
        <v>45717</v>
      </c>
      <c r="G3430">
        <v>117052</v>
      </c>
      <c r="H3430" t="s">
        <v>1832</v>
      </c>
      <c r="I3430">
        <v>151214</v>
      </c>
      <c r="J3430">
        <v>95</v>
      </c>
      <c r="K3430">
        <v>95</v>
      </c>
      <c r="L3430" t="e">
        <v>#N/A</v>
      </c>
      <c r="M3430" t="e">
        <v>#N/A</v>
      </c>
      <c r="N3430">
        <v>95</v>
      </c>
      <c r="O3430">
        <v>95</v>
      </c>
      <c r="P3430">
        <v>0</v>
      </c>
      <c r="Q3430" s="4">
        <v>10</v>
      </c>
    </row>
    <row r="3431" spans="1:17" x14ac:dyDescent="0.25">
      <c r="A3431">
        <v>393</v>
      </c>
      <c r="B3431" t="s">
        <v>134</v>
      </c>
      <c r="C3431">
        <v>151234</v>
      </c>
      <c r="D3431" t="s">
        <v>2651</v>
      </c>
      <c r="E3431" s="3" t="s">
        <v>4700</v>
      </c>
      <c r="F3431">
        <v>45536</v>
      </c>
      <c r="G3431">
        <v>108706</v>
      </c>
      <c r="H3431" t="s">
        <v>644</v>
      </c>
      <c r="I3431">
        <v>151234</v>
      </c>
      <c r="J3431">
        <v>60</v>
      </c>
      <c r="K3431">
        <v>60</v>
      </c>
      <c r="L3431" t="e">
        <v>#N/A</v>
      </c>
      <c r="M3431" t="e">
        <v>#N/A</v>
      </c>
      <c r="N3431">
        <v>60</v>
      </c>
      <c r="O3431">
        <v>60</v>
      </c>
      <c r="P3431">
        <v>1</v>
      </c>
      <c r="Q3431" s="4">
        <v>11</v>
      </c>
    </row>
    <row r="3432" spans="1:17" x14ac:dyDescent="0.25">
      <c r="A3432">
        <v>866</v>
      </c>
      <c r="B3432" t="s">
        <v>147</v>
      </c>
      <c r="C3432">
        <v>151248</v>
      </c>
      <c r="D3432" t="s">
        <v>2959</v>
      </c>
      <c r="E3432" s="3" t="s">
        <v>4777</v>
      </c>
      <c r="F3432">
        <v>45597</v>
      </c>
      <c r="G3432">
        <v>126213</v>
      </c>
      <c r="H3432" t="s">
        <v>1858</v>
      </c>
      <c r="I3432">
        <v>151248</v>
      </c>
      <c r="J3432">
        <v>15</v>
      </c>
      <c r="K3432">
        <v>15</v>
      </c>
      <c r="L3432" t="e">
        <v>#N/A</v>
      </c>
      <c r="M3432" t="e">
        <v>#N/A</v>
      </c>
      <c r="N3432">
        <v>15</v>
      </c>
      <c r="O3432">
        <v>15</v>
      </c>
      <c r="P3432">
        <v>1.01</v>
      </c>
      <c r="Q3432" s="4">
        <v>11</v>
      </c>
    </row>
    <row r="3433" spans="1:17" x14ac:dyDescent="0.25">
      <c r="A3433">
        <v>344</v>
      </c>
      <c r="B3433" t="s">
        <v>168</v>
      </c>
      <c r="C3433">
        <v>151260</v>
      </c>
      <c r="D3433" t="s">
        <v>2460</v>
      </c>
      <c r="E3433" s="3" t="s">
        <v>4856</v>
      </c>
      <c r="F3433">
        <v>45901</v>
      </c>
      <c r="G3433">
        <v>105139</v>
      </c>
      <c r="H3433" t="s">
        <v>5540</v>
      </c>
      <c r="I3433">
        <v>151260</v>
      </c>
      <c r="J3433" t="e">
        <v>#N/A</v>
      </c>
      <c r="K3433">
        <v>0</v>
      </c>
      <c r="L3433" t="e">
        <v>#N/A</v>
      </c>
      <c r="M3433" t="e">
        <v>#N/A</v>
      </c>
      <c r="N3433">
        <v>0</v>
      </c>
      <c r="O3433">
        <v>0</v>
      </c>
      <c r="P3433">
        <v>0</v>
      </c>
      <c r="Q3433" s="4">
        <v>10</v>
      </c>
    </row>
    <row r="3434" spans="1:17" x14ac:dyDescent="0.25">
      <c r="A3434">
        <v>350</v>
      </c>
      <c r="B3434" t="s">
        <v>32</v>
      </c>
      <c r="C3434">
        <v>151261</v>
      </c>
      <c r="D3434" t="s">
        <v>3753</v>
      </c>
      <c r="E3434" s="3" t="s">
        <v>4777</v>
      </c>
      <c r="F3434">
        <v>45597</v>
      </c>
      <c r="G3434">
        <v>105247</v>
      </c>
      <c r="H3434" t="s">
        <v>1933</v>
      </c>
      <c r="I3434">
        <v>151261</v>
      </c>
      <c r="J3434">
        <v>14</v>
      </c>
      <c r="K3434">
        <v>14</v>
      </c>
      <c r="L3434" t="e">
        <v>#N/A</v>
      </c>
      <c r="M3434" t="e">
        <v>#N/A</v>
      </c>
      <c r="N3434">
        <v>14</v>
      </c>
      <c r="O3434">
        <v>14</v>
      </c>
      <c r="P3434">
        <v>1.01</v>
      </c>
      <c r="Q3434" s="4">
        <v>11</v>
      </c>
    </row>
    <row r="3435" spans="1:17" x14ac:dyDescent="0.25">
      <c r="A3435">
        <v>815</v>
      </c>
      <c r="B3435" t="s">
        <v>109</v>
      </c>
      <c r="C3435">
        <v>151277</v>
      </c>
      <c r="D3435" t="s">
        <v>4633</v>
      </c>
      <c r="E3435" s="3" t="s">
        <v>4783</v>
      </c>
      <c r="F3435">
        <v>45627</v>
      </c>
      <c r="G3435">
        <v>121779</v>
      </c>
      <c r="H3435" t="s">
        <v>1898</v>
      </c>
      <c r="I3435">
        <v>151277</v>
      </c>
      <c r="J3435">
        <v>316</v>
      </c>
      <c r="K3435">
        <v>316</v>
      </c>
      <c r="L3435" t="e">
        <v>#N/A</v>
      </c>
      <c r="M3435" t="e">
        <v>#N/A</v>
      </c>
      <c r="N3435">
        <v>316</v>
      </c>
      <c r="O3435">
        <v>316</v>
      </c>
      <c r="P3435">
        <v>0</v>
      </c>
      <c r="Q3435" s="4">
        <v>10</v>
      </c>
    </row>
    <row r="3436" spans="1:17" x14ac:dyDescent="0.25">
      <c r="A3436">
        <v>860</v>
      </c>
      <c r="B3436" t="s">
        <v>139</v>
      </c>
      <c r="C3436">
        <v>151294</v>
      </c>
      <c r="D3436" t="s">
        <v>4475</v>
      </c>
      <c r="E3436" s="3" t="s">
        <v>4777</v>
      </c>
      <c r="F3436">
        <v>45717</v>
      </c>
      <c r="G3436">
        <v>135281</v>
      </c>
      <c r="H3436" t="s">
        <v>1920</v>
      </c>
      <c r="I3436">
        <v>151294</v>
      </c>
      <c r="J3436" t="e">
        <v>#N/A</v>
      </c>
      <c r="K3436">
        <v>16</v>
      </c>
      <c r="L3436" t="e">
        <v>#N/A</v>
      </c>
      <c r="M3436" t="e">
        <v>#N/A</v>
      </c>
      <c r="N3436">
        <v>0</v>
      </c>
      <c r="O3436">
        <v>16</v>
      </c>
      <c r="P3436">
        <v>1</v>
      </c>
      <c r="Q3436" s="4">
        <v>11</v>
      </c>
    </row>
    <row r="3437" spans="1:17" x14ac:dyDescent="0.25">
      <c r="A3437">
        <v>335</v>
      </c>
      <c r="B3437" t="s">
        <v>155</v>
      </c>
      <c r="C3437">
        <v>151297</v>
      </c>
      <c r="D3437" t="s">
        <v>4646</v>
      </c>
      <c r="E3437" s="3" t="s">
        <v>4929</v>
      </c>
      <c r="F3437">
        <v>45748</v>
      </c>
      <c r="G3437">
        <v>134523</v>
      </c>
      <c r="H3437" t="s">
        <v>5502</v>
      </c>
      <c r="I3437">
        <v>151297</v>
      </c>
      <c r="J3437">
        <v>65</v>
      </c>
      <c r="K3437">
        <v>65</v>
      </c>
      <c r="L3437" t="e">
        <v>#N/A</v>
      </c>
      <c r="M3437" t="e">
        <v>#N/A</v>
      </c>
      <c r="N3437">
        <v>65</v>
      </c>
      <c r="O3437">
        <v>65</v>
      </c>
      <c r="P3437">
        <v>0</v>
      </c>
      <c r="Q3437" s="4">
        <v>10</v>
      </c>
    </row>
    <row r="3438" spans="1:17" x14ac:dyDescent="0.25">
      <c r="A3438">
        <v>890</v>
      </c>
      <c r="B3438" t="s">
        <v>31</v>
      </c>
      <c r="C3438">
        <v>151301</v>
      </c>
      <c r="D3438" t="s">
        <v>4666</v>
      </c>
      <c r="E3438" s="3" t="s">
        <v>4824</v>
      </c>
      <c r="F3438">
        <v>45536</v>
      </c>
      <c r="G3438">
        <v>147845</v>
      </c>
      <c r="H3438" t="s">
        <v>1559</v>
      </c>
      <c r="I3438">
        <v>151301</v>
      </c>
      <c r="J3438">
        <v>48</v>
      </c>
      <c r="K3438">
        <v>48</v>
      </c>
      <c r="L3438" t="e">
        <v>#N/A</v>
      </c>
      <c r="M3438" t="e">
        <v>#N/A</v>
      </c>
      <c r="N3438">
        <v>48</v>
      </c>
      <c r="O3438">
        <v>48</v>
      </c>
      <c r="P3438">
        <v>0</v>
      </c>
      <c r="Q3438" s="4">
        <v>10</v>
      </c>
    </row>
    <row r="3439" spans="1:17" x14ac:dyDescent="0.25">
      <c r="A3439">
        <v>213</v>
      </c>
      <c r="B3439" t="s">
        <v>163</v>
      </c>
      <c r="C3439">
        <v>151310</v>
      </c>
      <c r="D3439" t="s">
        <v>3674</v>
      </c>
      <c r="E3439" s="3" t="s">
        <v>4777</v>
      </c>
      <c r="F3439">
        <v>45536</v>
      </c>
      <c r="G3439">
        <v>138683</v>
      </c>
      <c r="H3439" t="s">
        <v>1006</v>
      </c>
      <c r="I3439">
        <v>151310</v>
      </c>
      <c r="J3439">
        <v>20</v>
      </c>
      <c r="K3439">
        <v>20</v>
      </c>
      <c r="L3439" t="e">
        <v>#N/A</v>
      </c>
      <c r="M3439" t="e">
        <v>#N/A</v>
      </c>
      <c r="N3439">
        <v>20</v>
      </c>
      <c r="O3439">
        <v>20</v>
      </c>
      <c r="P3439">
        <v>1.18</v>
      </c>
      <c r="Q3439" s="4">
        <v>11</v>
      </c>
    </row>
    <row r="3440" spans="1:17" x14ac:dyDescent="0.25">
      <c r="A3440">
        <v>357</v>
      </c>
      <c r="B3440" t="s">
        <v>148</v>
      </c>
      <c r="C3440">
        <v>151321</v>
      </c>
      <c r="D3440" t="s">
        <v>2540</v>
      </c>
      <c r="E3440" s="3" t="s">
        <v>4783</v>
      </c>
      <c r="F3440">
        <v>45809</v>
      </c>
      <c r="G3440">
        <v>106281</v>
      </c>
      <c r="H3440" t="s">
        <v>5507</v>
      </c>
      <c r="I3440">
        <v>151321</v>
      </c>
      <c r="J3440">
        <v>162</v>
      </c>
      <c r="K3440">
        <v>166</v>
      </c>
      <c r="L3440" t="e">
        <v>#N/A</v>
      </c>
      <c r="M3440" t="e">
        <v>#N/A</v>
      </c>
      <c r="N3440">
        <v>162</v>
      </c>
      <c r="O3440">
        <v>166</v>
      </c>
      <c r="P3440">
        <v>0</v>
      </c>
      <c r="Q3440" s="4">
        <v>10</v>
      </c>
    </row>
    <row r="3441" spans="1:17" x14ac:dyDescent="0.25">
      <c r="A3441">
        <v>878</v>
      </c>
      <c r="B3441" t="s">
        <v>55</v>
      </c>
      <c r="C3441">
        <v>151329</v>
      </c>
      <c r="D3441" t="s">
        <v>3015</v>
      </c>
      <c r="E3441" s="3" t="s">
        <v>4783</v>
      </c>
      <c r="F3441">
        <v>45689</v>
      </c>
      <c r="G3441">
        <v>113635</v>
      </c>
      <c r="H3441" t="s">
        <v>1896</v>
      </c>
      <c r="I3441">
        <v>151329</v>
      </c>
      <c r="J3441">
        <v>121</v>
      </c>
      <c r="K3441">
        <v>121</v>
      </c>
      <c r="L3441" t="e">
        <v>#N/A</v>
      </c>
      <c r="M3441" t="e">
        <v>#N/A</v>
      </c>
      <c r="N3441">
        <v>121</v>
      </c>
      <c r="O3441">
        <v>121</v>
      </c>
      <c r="P3441">
        <v>0</v>
      </c>
      <c r="Q3441" s="4">
        <v>10</v>
      </c>
    </row>
    <row r="3442" spans="1:17" x14ac:dyDescent="0.25">
      <c r="A3442">
        <v>373</v>
      </c>
      <c r="B3442" t="s">
        <v>128</v>
      </c>
      <c r="C3442">
        <v>151377</v>
      </c>
      <c r="D3442" t="s">
        <v>4638</v>
      </c>
      <c r="E3442" s="3" t="s">
        <v>4820</v>
      </c>
      <c r="F3442">
        <v>45658</v>
      </c>
      <c r="G3442">
        <v>126705</v>
      </c>
      <c r="H3442" t="s">
        <v>1962</v>
      </c>
      <c r="I3442">
        <v>151377</v>
      </c>
      <c r="J3442">
        <v>100</v>
      </c>
      <c r="K3442">
        <v>100</v>
      </c>
      <c r="L3442" t="e">
        <v>#N/A</v>
      </c>
      <c r="M3442" t="e">
        <v>#N/A</v>
      </c>
      <c r="N3442">
        <v>100</v>
      </c>
      <c r="O3442">
        <v>100</v>
      </c>
      <c r="P3442">
        <v>0</v>
      </c>
      <c r="Q3442" s="4">
        <v>10</v>
      </c>
    </row>
    <row r="3443" spans="1:17" x14ac:dyDescent="0.25">
      <c r="A3443">
        <v>352</v>
      </c>
      <c r="B3443" t="s">
        <v>96</v>
      </c>
      <c r="C3443">
        <v>151378</v>
      </c>
      <c r="D3443" t="s">
        <v>2486</v>
      </c>
      <c r="E3443" s="3" t="s">
        <v>4820</v>
      </c>
      <c r="F3443">
        <v>45748</v>
      </c>
      <c r="G3443">
        <v>105606</v>
      </c>
      <c r="H3443" t="s">
        <v>5450</v>
      </c>
      <c r="I3443">
        <v>151378</v>
      </c>
      <c r="J3443">
        <v>188</v>
      </c>
      <c r="K3443">
        <v>188</v>
      </c>
      <c r="L3443" t="e">
        <v>#N/A</v>
      </c>
      <c r="M3443" t="e">
        <v>#N/A</v>
      </c>
      <c r="N3443">
        <v>188</v>
      </c>
      <c r="O3443">
        <v>188</v>
      </c>
      <c r="P3443">
        <v>0</v>
      </c>
      <c r="Q3443" s="4">
        <v>10</v>
      </c>
    </row>
    <row r="3444" spans="1:17" x14ac:dyDescent="0.25">
      <c r="A3444">
        <v>935</v>
      </c>
      <c r="B3444" t="s">
        <v>143</v>
      </c>
      <c r="C3444">
        <v>151384</v>
      </c>
      <c r="D3444" t="s">
        <v>3602</v>
      </c>
      <c r="E3444" s="3" t="s">
        <v>4777</v>
      </c>
      <c r="F3444">
        <v>45536</v>
      </c>
      <c r="G3444">
        <v>143362</v>
      </c>
      <c r="H3444" t="s">
        <v>1431</v>
      </c>
      <c r="I3444">
        <v>151384</v>
      </c>
      <c r="J3444">
        <v>24</v>
      </c>
      <c r="K3444">
        <v>24</v>
      </c>
      <c r="L3444" t="e">
        <v>#N/A</v>
      </c>
      <c r="M3444" t="e">
        <v>#N/A</v>
      </c>
      <c r="N3444">
        <v>24</v>
      </c>
      <c r="O3444">
        <v>24</v>
      </c>
      <c r="P3444">
        <v>1</v>
      </c>
      <c r="Q3444" s="4">
        <v>11</v>
      </c>
    </row>
    <row r="3445" spans="1:17" x14ac:dyDescent="0.25">
      <c r="A3445">
        <v>308</v>
      </c>
      <c r="B3445" t="s">
        <v>62</v>
      </c>
      <c r="C3445">
        <v>151401</v>
      </c>
      <c r="D3445" t="s">
        <v>2176</v>
      </c>
      <c r="E3445" s="3" t="s">
        <v>4777</v>
      </c>
      <c r="F3445">
        <v>45658</v>
      </c>
      <c r="G3445">
        <v>102022</v>
      </c>
      <c r="H3445" t="s">
        <v>1849</v>
      </c>
      <c r="I3445">
        <v>151401</v>
      </c>
      <c r="J3445">
        <v>34</v>
      </c>
      <c r="K3445">
        <v>30</v>
      </c>
      <c r="L3445" t="e">
        <v>#N/A</v>
      </c>
      <c r="M3445" t="e">
        <v>#N/A</v>
      </c>
      <c r="N3445">
        <v>34</v>
      </c>
      <c r="O3445">
        <v>30</v>
      </c>
      <c r="P3445">
        <v>1.08</v>
      </c>
      <c r="Q3445" s="4">
        <v>11</v>
      </c>
    </row>
    <row r="3446" spans="1:17" x14ac:dyDescent="0.25">
      <c r="A3446">
        <v>352</v>
      </c>
      <c r="B3446" t="s">
        <v>96</v>
      </c>
      <c r="C3446">
        <v>151406</v>
      </c>
      <c r="D3446" t="s">
        <v>2489</v>
      </c>
      <c r="E3446" s="3" t="s">
        <v>4783</v>
      </c>
      <c r="F3446">
        <v>45658</v>
      </c>
      <c r="G3446">
        <v>105614</v>
      </c>
      <c r="H3446" t="s">
        <v>1895</v>
      </c>
      <c r="I3446">
        <v>151406</v>
      </c>
      <c r="J3446">
        <v>196</v>
      </c>
      <c r="K3446">
        <v>196</v>
      </c>
      <c r="L3446" t="e">
        <v>#N/A</v>
      </c>
      <c r="M3446" t="e">
        <v>#N/A</v>
      </c>
      <c r="N3446">
        <v>196</v>
      </c>
      <c r="O3446">
        <v>196</v>
      </c>
      <c r="P3446">
        <v>0</v>
      </c>
      <c r="Q3446" s="4">
        <v>10</v>
      </c>
    </row>
    <row r="3447" spans="1:17" x14ac:dyDescent="0.25">
      <c r="A3447">
        <v>352</v>
      </c>
      <c r="B3447" t="s">
        <v>96</v>
      </c>
      <c r="C3447">
        <v>151407</v>
      </c>
      <c r="D3447" t="s">
        <v>2491</v>
      </c>
      <c r="E3447" s="3" t="s">
        <v>4783</v>
      </c>
      <c r="F3447">
        <v>45658</v>
      </c>
      <c r="G3447">
        <v>105623</v>
      </c>
      <c r="H3447" t="s">
        <v>1930</v>
      </c>
      <c r="I3447">
        <v>151407</v>
      </c>
      <c r="J3447">
        <v>164</v>
      </c>
      <c r="K3447">
        <v>164</v>
      </c>
      <c r="L3447" t="e">
        <v>#N/A</v>
      </c>
      <c r="M3447" t="e">
        <v>#N/A</v>
      </c>
      <c r="N3447">
        <v>164</v>
      </c>
      <c r="O3447">
        <v>164</v>
      </c>
      <c r="P3447">
        <v>0</v>
      </c>
      <c r="Q3447" s="4">
        <v>10</v>
      </c>
    </row>
    <row r="3448" spans="1:17" x14ac:dyDescent="0.25">
      <c r="A3448">
        <v>874</v>
      </c>
      <c r="B3448" t="s">
        <v>115</v>
      </c>
      <c r="C3448">
        <v>151414</v>
      </c>
      <c r="D3448" t="s">
        <v>2992</v>
      </c>
      <c r="E3448" s="3" t="s">
        <v>4777</v>
      </c>
      <c r="F3448">
        <v>46054</v>
      </c>
      <c r="G3448">
        <v>110907</v>
      </c>
      <c r="H3448" t="e">
        <v>#N/A</v>
      </c>
      <c r="I3448">
        <v>110907</v>
      </c>
      <c r="J3448" t="e">
        <v>#N/A</v>
      </c>
      <c r="K3448" t="e">
        <v>#N/A</v>
      </c>
      <c r="L3448">
        <v>2.5</v>
      </c>
      <c r="M3448">
        <v>3.5</v>
      </c>
      <c r="N3448">
        <v>2.5</v>
      </c>
      <c r="O3448">
        <v>3.5</v>
      </c>
      <c r="P3448">
        <v>1.0133755081377001</v>
      </c>
      <c r="Q3448" s="4">
        <v>11</v>
      </c>
    </row>
    <row r="3449" spans="1:17" x14ac:dyDescent="0.25">
      <c r="A3449">
        <v>373</v>
      </c>
      <c r="B3449" t="s">
        <v>128</v>
      </c>
      <c r="C3449">
        <v>151461</v>
      </c>
      <c r="D3449" t="s">
        <v>2570</v>
      </c>
      <c r="E3449" s="3" t="s">
        <v>4783</v>
      </c>
      <c r="F3449">
        <v>45901</v>
      </c>
      <c r="G3449">
        <v>107169</v>
      </c>
      <c r="H3449" t="s">
        <v>5442</v>
      </c>
      <c r="I3449">
        <v>151461</v>
      </c>
      <c r="J3449" t="e">
        <v>#N/A</v>
      </c>
      <c r="K3449">
        <v>306</v>
      </c>
      <c r="L3449" t="e">
        <v>#N/A</v>
      </c>
      <c r="M3449" t="e">
        <v>#N/A</v>
      </c>
      <c r="N3449">
        <v>127.5</v>
      </c>
      <c r="O3449">
        <v>306</v>
      </c>
      <c r="P3449">
        <v>0</v>
      </c>
      <c r="Q3449" s="4">
        <v>10</v>
      </c>
    </row>
    <row r="3450" spans="1:17" x14ac:dyDescent="0.25">
      <c r="A3450">
        <v>803</v>
      </c>
      <c r="B3450" t="s">
        <v>133</v>
      </c>
      <c r="C3450">
        <v>151471</v>
      </c>
      <c r="D3450" t="s">
        <v>2673</v>
      </c>
      <c r="E3450" s="3" t="s">
        <v>4856</v>
      </c>
      <c r="F3450">
        <v>45839</v>
      </c>
      <c r="G3450">
        <v>131626</v>
      </c>
      <c r="H3450" t="s">
        <v>5517</v>
      </c>
      <c r="I3450">
        <v>151471</v>
      </c>
      <c r="J3450">
        <v>150</v>
      </c>
      <c r="K3450">
        <v>150</v>
      </c>
      <c r="L3450" t="e">
        <v>#N/A</v>
      </c>
      <c r="M3450" t="e">
        <v>#N/A</v>
      </c>
      <c r="N3450">
        <v>150</v>
      </c>
      <c r="O3450">
        <v>150</v>
      </c>
      <c r="P3450">
        <v>0</v>
      </c>
      <c r="Q3450" s="4">
        <v>10</v>
      </c>
    </row>
    <row r="3451" spans="1:17" x14ac:dyDescent="0.25">
      <c r="A3451">
        <v>353</v>
      </c>
      <c r="B3451" t="s">
        <v>113</v>
      </c>
      <c r="C3451">
        <v>151472</v>
      </c>
      <c r="D3451" t="s">
        <v>3829</v>
      </c>
      <c r="E3451" s="3" t="s">
        <v>4777</v>
      </c>
      <c r="F3451">
        <v>45689</v>
      </c>
      <c r="G3451">
        <v>131848</v>
      </c>
      <c r="H3451" t="s">
        <v>1935</v>
      </c>
      <c r="I3451">
        <v>151472</v>
      </c>
      <c r="J3451">
        <v>12</v>
      </c>
      <c r="K3451">
        <v>12</v>
      </c>
      <c r="L3451" t="e">
        <v>#N/A</v>
      </c>
      <c r="M3451" t="e">
        <v>#N/A</v>
      </c>
      <c r="N3451">
        <v>12</v>
      </c>
      <c r="O3451">
        <v>12</v>
      </c>
      <c r="P3451">
        <v>1.01</v>
      </c>
      <c r="Q3451" s="4">
        <v>11</v>
      </c>
    </row>
    <row r="3452" spans="1:17" x14ac:dyDescent="0.25">
      <c r="A3452">
        <v>336</v>
      </c>
      <c r="B3452" t="s">
        <v>170</v>
      </c>
      <c r="C3452">
        <v>151479</v>
      </c>
      <c r="D3452" t="s">
        <v>4622</v>
      </c>
      <c r="E3452" s="3" t="s">
        <v>4777</v>
      </c>
      <c r="F3452">
        <v>45748</v>
      </c>
      <c r="G3452">
        <v>104384</v>
      </c>
      <c r="H3452" t="s">
        <v>5526</v>
      </c>
      <c r="I3452">
        <v>151479</v>
      </c>
      <c r="J3452">
        <v>16</v>
      </c>
      <c r="K3452">
        <v>16</v>
      </c>
      <c r="L3452" t="e">
        <v>#N/A</v>
      </c>
      <c r="M3452" t="e">
        <v>#N/A</v>
      </c>
      <c r="N3452">
        <v>16</v>
      </c>
      <c r="O3452">
        <v>16</v>
      </c>
      <c r="P3452">
        <v>1.0035198348207499</v>
      </c>
      <c r="Q3452" s="4">
        <v>11</v>
      </c>
    </row>
    <row r="3453" spans="1:17" x14ac:dyDescent="0.25">
      <c r="A3453">
        <v>856</v>
      </c>
      <c r="B3453" t="s">
        <v>90</v>
      </c>
      <c r="C3453">
        <v>151482</v>
      </c>
      <c r="D3453" t="s">
        <v>4631</v>
      </c>
      <c r="E3453" s="3" t="s">
        <v>4783</v>
      </c>
      <c r="F3453">
        <v>45748</v>
      </c>
      <c r="G3453">
        <v>120361</v>
      </c>
      <c r="H3453" t="s">
        <v>5501</v>
      </c>
      <c r="I3453">
        <v>151482</v>
      </c>
      <c r="J3453">
        <v>135</v>
      </c>
      <c r="K3453">
        <v>135</v>
      </c>
      <c r="L3453" t="e">
        <v>#N/A</v>
      </c>
      <c r="M3453" t="e">
        <v>#N/A</v>
      </c>
      <c r="N3453">
        <v>135</v>
      </c>
      <c r="O3453">
        <v>135</v>
      </c>
      <c r="P3453">
        <v>0</v>
      </c>
      <c r="Q3453" s="4">
        <v>10</v>
      </c>
    </row>
    <row r="3454" spans="1:17" x14ac:dyDescent="0.25">
      <c r="A3454">
        <v>840</v>
      </c>
      <c r="B3454" t="s">
        <v>3677</v>
      </c>
      <c r="C3454">
        <v>151483</v>
      </c>
      <c r="D3454" t="s">
        <v>4641</v>
      </c>
      <c r="E3454" s="3" t="s">
        <v>4783</v>
      </c>
      <c r="F3454">
        <v>45689</v>
      </c>
      <c r="G3454">
        <v>131905</v>
      </c>
      <c r="H3454" t="s">
        <v>1945</v>
      </c>
      <c r="I3454">
        <v>151483</v>
      </c>
      <c r="J3454">
        <v>66</v>
      </c>
      <c r="K3454">
        <v>66</v>
      </c>
      <c r="L3454" t="e">
        <v>#N/A</v>
      </c>
      <c r="M3454" t="e">
        <v>#N/A</v>
      </c>
      <c r="N3454">
        <v>66</v>
      </c>
      <c r="O3454">
        <v>66</v>
      </c>
      <c r="P3454">
        <v>0</v>
      </c>
      <c r="Q3454" s="4">
        <v>10</v>
      </c>
    </row>
    <row r="3455" spans="1:17" x14ac:dyDescent="0.25">
      <c r="A3455">
        <v>881</v>
      </c>
      <c r="B3455" t="s">
        <v>63</v>
      </c>
      <c r="C3455">
        <v>151484</v>
      </c>
      <c r="D3455" t="s">
        <v>3038</v>
      </c>
      <c r="E3455" s="3" t="s">
        <v>4820</v>
      </c>
      <c r="F3455">
        <v>45658</v>
      </c>
      <c r="G3455">
        <v>115475</v>
      </c>
      <c r="H3455" t="s">
        <v>1888</v>
      </c>
      <c r="I3455">
        <v>151484</v>
      </c>
      <c r="J3455">
        <v>299</v>
      </c>
      <c r="K3455">
        <v>299</v>
      </c>
      <c r="L3455" t="e">
        <v>#N/A</v>
      </c>
      <c r="M3455" t="e">
        <v>#N/A</v>
      </c>
      <c r="N3455">
        <v>299</v>
      </c>
      <c r="O3455">
        <v>299</v>
      </c>
      <c r="P3455">
        <v>0</v>
      </c>
      <c r="Q3455" s="4">
        <v>10</v>
      </c>
    </row>
    <row r="3456" spans="1:17" x14ac:dyDescent="0.25">
      <c r="A3456">
        <v>931</v>
      </c>
      <c r="B3456" t="s">
        <v>114</v>
      </c>
      <c r="C3456">
        <v>151488</v>
      </c>
      <c r="D3456" t="s">
        <v>3279</v>
      </c>
      <c r="E3456" s="3" t="s">
        <v>4820</v>
      </c>
      <c r="F3456">
        <v>45931</v>
      </c>
      <c r="G3456">
        <v>123329</v>
      </c>
      <c r="H3456" t="s">
        <v>5541</v>
      </c>
      <c r="I3456">
        <v>151488</v>
      </c>
      <c r="J3456" t="e">
        <v>#N/A</v>
      </c>
      <c r="K3456">
        <v>84</v>
      </c>
      <c r="L3456" t="e">
        <v>#N/A</v>
      </c>
      <c r="M3456" t="e">
        <v>#N/A</v>
      </c>
      <c r="N3456">
        <v>35</v>
      </c>
      <c r="O3456">
        <v>84</v>
      </c>
      <c r="P3456">
        <v>0</v>
      </c>
      <c r="Q3456" s="4">
        <v>10</v>
      </c>
    </row>
    <row r="3457" spans="1:17" x14ac:dyDescent="0.25">
      <c r="A3457">
        <v>335</v>
      </c>
      <c r="B3457" t="s">
        <v>155</v>
      </c>
      <c r="C3457">
        <v>151524</v>
      </c>
      <c r="D3457" t="s">
        <v>4484</v>
      </c>
      <c r="E3457" s="3" t="s">
        <v>4777</v>
      </c>
      <c r="F3457">
        <v>45809</v>
      </c>
      <c r="G3457">
        <v>104196</v>
      </c>
      <c r="H3457" t="s">
        <v>5521</v>
      </c>
      <c r="I3457">
        <v>151524</v>
      </c>
      <c r="J3457">
        <v>24</v>
      </c>
      <c r="K3457">
        <v>24</v>
      </c>
      <c r="L3457" t="e">
        <v>#N/A</v>
      </c>
      <c r="M3457" t="e">
        <v>#N/A</v>
      </c>
      <c r="N3457">
        <v>24</v>
      </c>
      <c r="O3457">
        <v>24</v>
      </c>
      <c r="P3457">
        <v>1.0035198348207499</v>
      </c>
      <c r="Q3457" s="4">
        <v>11</v>
      </c>
    </row>
    <row r="3458" spans="1:17" x14ac:dyDescent="0.25">
      <c r="A3458">
        <v>335</v>
      </c>
      <c r="B3458" t="s">
        <v>155</v>
      </c>
      <c r="C3458">
        <v>151525</v>
      </c>
      <c r="D3458" t="s">
        <v>3319</v>
      </c>
      <c r="E3458" s="3" t="s">
        <v>4783</v>
      </c>
      <c r="F3458">
        <v>45809</v>
      </c>
      <c r="G3458">
        <v>104275</v>
      </c>
      <c r="H3458" t="s">
        <v>5508</v>
      </c>
      <c r="I3458">
        <v>151525</v>
      </c>
      <c r="J3458">
        <v>239</v>
      </c>
      <c r="K3458">
        <v>239</v>
      </c>
      <c r="L3458" t="e">
        <v>#N/A</v>
      </c>
      <c r="M3458" t="e">
        <v>#N/A</v>
      </c>
      <c r="N3458">
        <v>239</v>
      </c>
      <c r="O3458">
        <v>239</v>
      </c>
      <c r="P3458">
        <v>0</v>
      </c>
      <c r="Q3458" s="4">
        <v>10</v>
      </c>
    </row>
    <row r="3459" spans="1:17" x14ac:dyDescent="0.25">
      <c r="A3459">
        <v>865</v>
      </c>
      <c r="B3459" t="s">
        <v>166</v>
      </c>
      <c r="C3459">
        <v>151533</v>
      </c>
      <c r="D3459" t="s">
        <v>4388</v>
      </c>
      <c r="E3459" s="3" t="s">
        <v>4777</v>
      </c>
      <c r="F3459">
        <v>45627</v>
      </c>
      <c r="G3459">
        <v>136849</v>
      </c>
      <c r="H3459" t="s">
        <v>1182</v>
      </c>
      <c r="I3459">
        <v>151533</v>
      </c>
      <c r="J3459">
        <v>10</v>
      </c>
      <c r="K3459">
        <v>10</v>
      </c>
      <c r="L3459" t="e">
        <v>#N/A</v>
      </c>
      <c r="M3459" t="e">
        <v>#N/A</v>
      </c>
      <c r="N3459">
        <v>10</v>
      </c>
      <c r="O3459">
        <v>10</v>
      </c>
      <c r="P3459">
        <v>1.01</v>
      </c>
      <c r="Q3459" s="4">
        <v>11</v>
      </c>
    </row>
    <row r="3460" spans="1:17" x14ac:dyDescent="0.25">
      <c r="A3460">
        <v>351</v>
      </c>
      <c r="B3460" t="s">
        <v>41</v>
      </c>
      <c r="C3460">
        <v>151541</v>
      </c>
      <c r="D3460" t="s">
        <v>4639</v>
      </c>
      <c r="E3460" s="3" t="s">
        <v>4929</v>
      </c>
      <c r="F3460">
        <v>45658</v>
      </c>
      <c r="G3460">
        <v>131506</v>
      </c>
      <c r="H3460" t="s">
        <v>1825</v>
      </c>
      <c r="I3460">
        <v>151541</v>
      </c>
      <c r="J3460">
        <v>136</v>
      </c>
      <c r="K3460">
        <v>136</v>
      </c>
      <c r="L3460" t="e">
        <v>#N/A</v>
      </c>
      <c r="M3460" t="e">
        <v>#N/A</v>
      </c>
      <c r="N3460">
        <v>136</v>
      </c>
      <c r="O3460">
        <v>136</v>
      </c>
      <c r="P3460">
        <v>0</v>
      </c>
      <c r="Q3460" s="4">
        <v>10</v>
      </c>
    </row>
    <row r="3461" spans="1:17" x14ac:dyDescent="0.25">
      <c r="A3461">
        <v>886</v>
      </c>
      <c r="B3461" t="s">
        <v>82</v>
      </c>
      <c r="C3461">
        <v>151544</v>
      </c>
      <c r="D3461" t="s">
        <v>4649</v>
      </c>
      <c r="E3461" s="3" t="s">
        <v>4929</v>
      </c>
      <c r="F3461">
        <v>45809</v>
      </c>
      <c r="G3461">
        <v>135467</v>
      </c>
      <c r="H3461" t="s">
        <v>5506</v>
      </c>
      <c r="I3461">
        <v>151544</v>
      </c>
      <c r="J3461">
        <v>65</v>
      </c>
      <c r="K3461">
        <v>65</v>
      </c>
      <c r="L3461" t="e">
        <v>#N/A</v>
      </c>
      <c r="M3461" t="e">
        <v>#N/A</v>
      </c>
      <c r="N3461">
        <v>65</v>
      </c>
      <c r="O3461">
        <v>65</v>
      </c>
      <c r="P3461">
        <v>0</v>
      </c>
      <c r="Q3461" s="4">
        <v>10</v>
      </c>
    </row>
    <row r="3462" spans="1:17" x14ac:dyDescent="0.25">
      <c r="A3462">
        <v>845</v>
      </c>
      <c r="B3462" t="s">
        <v>5</v>
      </c>
      <c r="C3462">
        <v>151564</v>
      </c>
      <c r="D3462" t="s">
        <v>4087</v>
      </c>
      <c r="E3462" s="3" t="s">
        <v>4700</v>
      </c>
      <c r="F3462">
        <v>45717</v>
      </c>
      <c r="G3462">
        <v>114588</v>
      </c>
      <c r="H3462" t="s">
        <v>1922</v>
      </c>
      <c r="I3462">
        <v>151564</v>
      </c>
      <c r="J3462">
        <v>12</v>
      </c>
      <c r="K3462">
        <v>12</v>
      </c>
      <c r="L3462" t="e">
        <v>#N/A</v>
      </c>
      <c r="M3462" t="e">
        <v>#N/A</v>
      </c>
      <c r="N3462">
        <v>12</v>
      </c>
      <c r="O3462">
        <v>12</v>
      </c>
      <c r="P3462">
        <v>1</v>
      </c>
      <c r="Q3462" s="4">
        <v>11</v>
      </c>
    </row>
    <row r="3463" spans="1:17" x14ac:dyDescent="0.25">
      <c r="A3463">
        <v>885</v>
      </c>
      <c r="B3463" t="s">
        <v>171</v>
      </c>
      <c r="C3463">
        <v>151583</v>
      </c>
      <c r="D3463" t="s">
        <v>3057</v>
      </c>
      <c r="E3463" s="3" t="s">
        <v>4783</v>
      </c>
      <c r="F3463">
        <v>45901</v>
      </c>
      <c r="G3463">
        <v>117062</v>
      </c>
      <c r="H3463" t="s">
        <v>5453</v>
      </c>
      <c r="I3463">
        <v>151583</v>
      </c>
      <c r="J3463" t="e">
        <v>#N/A</v>
      </c>
      <c r="K3463">
        <v>134</v>
      </c>
      <c r="L3463" t="e">
        <v>#N/A</v>
      </c>
      <c r="M3463" t="e">
        <v>#N/A</v>
      </c>
      <c r="N3463">
        <v>57.916666666666671</v>
      </c>
      <c r="O3463">
        <v>134</v>
      </c>
      <c r="P3463">
        <v>0</v>
      </c>
      <c r="Q3463" s="4">
        <v>10</v>
      </c>
    </row>
    <row r="3464" spans="1:17" x14ac:dyDescent="0.25">
      <c r="A3464">
        <v>357</v>
      </c>
      <c r="B3464" t="s">
        <v>148</v>
      </c>
      <c r="C3464">
        <v>151614</v>
      </c>
      <c r="D3464" t="s">
        <v>2538</v>
      </c>
      <c r="E3464" s="3" t="s">
        <v>4820</v>
      </c>
      <c r="F3464">
        <v>45658</v>
      </c>
      <c r="G3464">
        <v>106278</v>
      </c>
      <c r="H3464" t="s">
        <v>1950</v>
      </c>
      <c r="I3464">
        <v>151614</v>
      </c>
      <c r="J3464">
        <v>100</v>
      </c>
      <c r="K3464">
        <v>100</v>
      </c>
      <c r="L3464" t="e">
        <v>#N/A</v>
      </c>
      <c r="M3464" t="e">
        <v>#N/A</v>
      </c>
      <c r="N3464">
        <v>100</v>
      </c>
      <c r="O3464">
        <v>100</v>
      </c>
      <c r="P3464">
        <v>0</v>
      </c>
      <c r="Q3464" s="4">
        <v>10</v>
      </c>
    </row>
    <row r="3465" spans="1:17" x14ac:dyDescent="0.25">
      <c r="A3465">
        <v>354</v>
      </c>
      <c r="B3465" t="s">
        <v>122</v>
      </c>
      <c r="C3465">
        <v>151630</v>
      </c>
      <c r="D3465" t="s">
        <v>5420</v>
      </c>
      <c r="E3465" s="3" t="s">
        <v>4824</v>
      </c>
      <c r="F3465">
        <v>45901</v>
      </c>
      <c r="G3465" t="e">
        <v>#N/A</v>
      </c>
      <c r="H3465" t="s">
        <v>5473</v>
      </c>
      <c r="I3465">
        <v>151630</v>
      </c>
      <c r="J3465" t="e">
        <v>#N/A</v>
      </c>
      <c r="K3465">
        <v>30</v>
      </c>
      <c r="L3465" t="e">
        <v>#N/A</v>
      </c>
      <c r="M3465" t="e">
        <v>#N/A</v>
      </c>
      <c r="N3465">
        <v>0</v>
      </c>
      <c r="O3465">
        <v>30</v>
      </c>
      <c r="P3465">
        <v>0</v>
      </c>
      <c r="Q3465" s="4">
        <v>10</v>
      </c>
    </row>
    <row r="3466" spans="1:17" x14ac:dyDescent="0.25">
      <c r="A3466">
        <v>330</v>
      </c>
      <c r="B3466" t="s">
        <v>29</v>
      </c>
      <c r="C3466">
        <v>151642</v>
      </c>
      <c r="D3466" t="s">
        <v>2332</v>
      </c>
      <c r="E3466" s="3" t="s">
        <v>4820</v>
      </c>
      <c r="F3466">
        <v>45931</v>
      </c>
      <c r="G3466">
        <v>103628</v>
      </c>
      <c r="H3466" t="s">
        <v>5514</v>
      </c>
      <c r="I3466">
        <v>151642</v>
      </c>
      <c r="J3466" t="e">
        <v>#N/A</v>
      </c>
      <c r="K3466">
        <v>180</v>
      </c>
      <c r="L3466" t="e">
        <v>#N/A</v>
      </c>
      <c r="M3466" t="e">
        <v>#N/A</v>
      </c>
      <c r="N3466">
        <v>75</v>
      </c>
      <c r="O3466">
        <v>180</v>
      </c>
      <c r="P3466">
        <v>0</v>
      </c>
      <c r="Q3466" s="4">
        <v>10</v>
      </c>
    </row>
    <row r="3467" spans="1:17" x14ac:dyDescent="0.25">
      <c r="A3467">
        <v>335</v>
      </c>
      <c r="B3467" t="s">
        <v>155</v>
      </c>
      <c r="C3467">
        <v>151657</v>
      </c>
      <c r="D3467" t="s">
        <v>4648</v>
      </c>
      <c r="E3467" s="3" t="s">
        <v>4783</v>
      </c>
      <c r="F3467">
        <v>45901</v>
      </c>
      <c r="G3467">
        <v>135461</v>
      </c>
      <c r="H3467" t="s">
        <v>5461</v>
      </c>
      <c r="I3467">
        <v>151657</v>
      </c>
      <c r="J3467" t="e">
        <v>#N/A</v>
      </c>
      <c r="K3467">
        <v>84</v>
      </c>
      <c r="L3467" t="e">
        <v>#N/A</v>
      </c>
      <c r="M3467" t="e">
        <v>#N/A</v>
      </c>
      <c r="N3467">
        <v>32.083333333333336</v>
      </c>
      <c r="O3467">
        <v>84</v>
      </c>
      <c r="P3467">
        <v>0</v>
      </c>
      <c r="Q3467" s="4">
        <v>10</v>
      </c>
    </row>
    <row r="3468" spans="1:17" x14ac:dyDescent="0.25">
      <c r="A3468">
        <v>937</v>
      </c>
      <c r="B3468" t="s">
        <v>159</v>
      </c>
      <c r="C3468">
        <v>151667</v>
      </c>
      <c r="D3468" t="s">
        <v>2808</v>
      </c>
      <c r="E3468" s="3" t="s">
        <v>4783</v>
      </c>
      <c r="F3468">
        <v>45901</v>
      </c>
      <c r="G3468">
        <v>125805</v>
      </c>
      <c r="H3468" t="s">
        <v>5463</v>
      </c>
      <c r="I3468">
        <v>151667</v>
      </c>
      <c r="J3468" t="e">
        <v>#N/A</v>
      </c>
      <c r="K3468">
        <v>284</v>
      </c>
      <c r="L3468" t="e">
        <v>#N/A</v>
      </c>
      <c r="M3468" t="e">
        <v>#N/A</v>
      </c>
      <c r="N3468">
        <v>118.33333333333334</v>
      </c>
      <c r="O3468">
        <v>284</v>
      </c>
      <c r="P3468">
        <v>0</v>
      </c>
      <c r="Q3468" s="4">
        <v>10</v>
      </c>
    </row>
    <row r="3469" spans="1:17" x14ac:dyDescent="0.25">
      <c r="A3469">
        <v>936</v>
      </c>
      <c r="B3469" t="s">
        <v>145</v>
      </c>
      <c r="C3469">
        <v>151680</v>
      </c>
      <c r="D3469" t="s">
        <v>4637</v>
      </c>
      <c r="E3469" s="3" t="s">
        <v>4777</v>
      </c>
      <c r="F3469">
        <v>45778</v>
      </c>
      <c r="G3469">
        <v>125130</v>
      </c>
      <c r="H3469" t="s">
        <v>5465</v>
      </c>
      <c r="I3469">
        <v>151680</v>
      </c>
      <c r="J3469">
        <v>14</v>
      </c>
      <c r="K3469">
        <v>14</v>
      </c>
      <c r="L3469" t="e">
        <v>#N/A</v>
      </c>
      <c r="M3469" t="e">
        <v>#N/A</v>
      </c>
      <c r="N3469">
        <v>14</v>
      </c>
      <c r="O3469">
        <v>14</v>
      </c>
      <c r="P3469">
        <v>1.05852809754252</v>
      </c>
      <c r="Q3469" s="4">
        <v>11</v>
      </c>
    </row>
    <row r="3470" spans="1:17" x14ac:dyDescent="0.25">
      <c r="A3470">
        <v>908</v>
      </c>
      <c r="B3470" t="s">
        <v>48</v>
      </c>
      <c r="C3470">
        <v>151697</v>
      </c>
      <c r="D3470" t="s">
        <v>5421</v>
      </c>
      <c r="E3470" s="3" t="s">
        <v>4824</v>
      </c>
      <c r="F3470">
        <v>45901</v>
      </c>
      <c r="G3470" t="e">
        <v>#N/A</v>
      </c>
      <c r="H3470" t="s">
        <v>5445</v>
      </c>
      <c r="I3470">
        <v>151697</v>
      </c>
      <c r="J3470" t="e">
        <v>#N/A</v>
      </c>
      <c r="K3470">
        <v>30</v>
      </c>
      <c r="L3470" t="e">
        <v>#N/A</v>
      </c>
      <c r="M3470" t="e">
        <v>#N/A</v>
      </c>
      <c r="N3470">
        <v>0</v>
      </c>
      <c r="O3470">
        <v>30</v>
      </c>
      <c r="P3470">
        <v>0</v>
      </c>
      <c r="Q3470" s="4">
        <v>10</v>
      </c>
    </row>
    <row r="3471" spans="1:17" x14ac:dyDescent="0.25">
      <c r="A3471">
        <v>203</v>
      </c>
      <c r="B3471" t="s">
        <v>66</v>
      </c>
      <c r="C3471">
        <v>151704</v>
      </c>
      <c r="D3471" t="s">
        <v>5422</v>
      </c>
      <c r="E3471" s="3" t="s">
        <v>4824</v>
      </c>
      <c r="F3471">
        <v>45901</v>
      </c>
      <c r="G3471" t="e">
        <v>#N/A</v>
      </c>
      <c r="H3471" t="s">
        <v>5519</v>
      </c>
      <c r="I3471">
        <v>151704</v>
      </c>
      <c r="J3471" t="e">
        <v>#N/A</v>
      </c>
      <c r="K3471">
        <v>30</v>
      </c>
      <c r="L3471" t="e">
        <v>#N/A</v>
      </c>
      <c r="M3471" t="e">
        <v>#N/A</v>
      </c>
      <c r="N3471">
        <v>0</v>
      </c>
      <c r="O3471">
        <v>30</v>
      </c>
      <c r="P3471">
        <v>0</v>
      </c>
      <c r="Q3471" s="4">
        <v>10</v>
      </c>
    </row>
    <row r="3472" spans="1:17" x14ac:dyDescent="0.25">
      <c r="A3472">
        <v>330</v>
      </c>
      <c r="B3472" t="s">
        <v>29</v>
      </c>
      <c r="C3472">
        <v>151709</v>
      </c>
      <c r="D3472" t="s">
        <v>2310</v>
      </c>
      <c r="E3472" s="3" t="s">
        <v>4777</v>
      </c>
      <c r="F3472">
        <v>45778</v>
      </c>
      <c r="G3472">
        <v>103296</v>
      </c>
      <c r="H3472" t="s">
        <v>5533</v>
      </c>
      <c r="I3472">
        <v>151709</v>
      </c>
      <c r="J3472">
        <v>26</v>
      </c>
      <c r="K3472">
        <v>24</v>
      </c>
      <c r="L3472" t="e">
        <v>#N/A</v>
      </c>
      <c r="M3472" t="e">
        <v>#N/A</v>
      </c>
      <c r="N3472">
        <v>26</v>
      </c>
      <c r="O3472">
        <v>24</v>
      </c>
      <c r="P3472">
        <v>1.0035198348207499</v>
      </c>
      <c r="Q3472" s="4">
        <v>11</v>
      </c>
    </row>
    <row r="3473" spans="1:17" x14ac:dyDescent="0.25">
      <c r="A3473">
        <v>878</v>
      </c>
      <c r="B3473" t="s">
        <v>55</v>
      </c>
      <c r="C3473">
        <v>151722</v>
      </c>
      <c r="D3473" t="s">
        <v>5423</v>
      </c>
      <c r="E3473" s="3" t="s">
        <v>4824</v>
      </c>
      <c r="F3473">
        <v>45901</v>
      </c>
      <c r="G3473" t="e">
        <v>#N/A</v>
      </c>
      <c r="H3473" t="s">
        <v>5452</v>
      </c>
      <c r="I3473">
        <v>151722</v>
      </c>
      <c r="J3473" t="e">
        <v>#N/A</v>
      </c>
      <c r="K3473">
        <v>20</v>
      </c>
      <c r="L3473" t="e">
        <v>#N/A</v>
      </c>
      <c r="M3473" t="e">
        <v>#N/A</v>
      </c>
      <c r="N3473">
        <v>0</v>
      </c>
      <c r="O3473">
        <v>20</v>
      </c>
      <c r="P3473">
        <v>0</v>
      </c>
      <c r="Q3473" s="4">
        <v>10</v>
      </c>
    </row>
    <row r="3474" spans="1:17" x14ac:dyDescent="0.25">
      <c r="A3474">
        <v>891</v>
      </c>
      <c r="B3474" t="s">
        <v>112</v>
      </c>
      <c r="C3474">
        <v>151723</v>
      </c>
      <c r="D3474" t="s">
        <v>5424</v>
      </c>
      <c r="E3474" s="3" t="s">
        <v>4824</v>
      </c>
      <c r="F3474">
        <v>46023</v>
      </c>
      <c r="G3474" t="e">
        <v>#N/A</v>
      </c>
      <c r="H3474" t="e">
        <v>#N/A</v>
      </c>
      <c r="I3474" t="e">
        <v>#N/A</v>
      </c>
      <c r="J3474" t="e">
        <v>#N/A</v>
      </c>
      <c r="K3474" t="e">
        <v>#N/A</v>
      </c>
      <c r="L3474" t="e">
        <v>#N/A</v>
      </c>
      <c r="M3474" t="e">
        <v>#N/A</v>
      </c>
      <c r="N3474">
        <v>0</v>
      </c>
      <c r="O3474">
        <v>0</v>
      </c>
      <c r="P3474">
        <v>0</v>
      </c>
      <c r="Q3474" s="4">
        <v>10</v>
      </c>
    </row>
    <row r="3475" spans="1:17" x14ac:dyDescent="0.25">
      <c r="A3475">
        <v>352</v>
      </c>
      <c r="B3475" t="s">
        <v>96</v>
      </c>
      <c r="C3475">
        <v>151726</v>
      </c>
      <c r="D3475" t="s">
        <v>5425</v>
      </c>
      <c r="E3475" s="3" t="s">
        <v>4824</v>
      </c>
      <c r="F3475">
        <v>45901</v>
      </c>
      <c r="G3475" t="e">
        <v>#N/A</v>
      </c>
      <c r="H3475" t="s">
        <v>5512</v>
      </c>
      <c r="I3475">
        <v>151726</v>
      </c>
      <c r="J3475" t="e">
        <v>#N/A</v>
      </c>
      <c r="K3475">
        <v>50</v>
      </c>
      <c r="L3475" t="e">
        <v>#N/A</v>
      </c>
      <c r="M3475" t="e">
        <v>#N/A</v>
      </c>
      <c r="N3475">
        <v>0</v>
      </c>
      <c r="O3475">
        <v>50</v>
      </c>
      <c r="P3475">
        <v>0</v>
      </c>
      <c r="Q3475" s="4">
        <v>10</v>
      </c>
    </row>
    <row r="3476" spans="1:17" x14ac:dyDescent="0.25">
      <c r="A3476">
        <v>355</v>
      </c>
      <c r="B3476" t="s">
        <v>125</v>
      </c>
      <c r="C3476">
        <v>151728</v>
      </c>
      <c r="D3476" t="s">
        <v>5426</v>
      </c>
      <c r="E3476" s="3" t="s">
        <v>4824</v>
      </c>
      <c r="F3476">
        <v>45901</v>
      </c>
      <c r="G3476" t="e">
        <v>#N/A</v>
      </c>
      <c r="H3476" t="s">
        <v>5432</v>
      </c>
      <c r="I3476">
        <v>151728</v>
      </c>
      <c r="J3476" t="e">
        <v>#N/A</v>
      </c>
      <c r="K3476">
        <v>40</v>
      </c>
      <c r="L3476" t="e">
        <v>#N/A</v>
      </c>
      <c r="M3476" t="e">
        <v>#N/A</v>
      </c>
      <c r="N3476">
        <v>0</v>
      </c>
      <c r="O3476">
        <v>40</v>
      </c>
      <c r="P3476">
        <v>0</v>
      </c>
      <c r="Q3476" s="4">
        <v>10</v>
      </c>
    </row>
    <row r="3477" spans="1:17" x14ac:dyDescent="0.25">
      <c r="A3477">
        <v>301</v>
      </c>
      <c r="B3477" t="s">
        <v>23</v>
      </c>
      <c r="C3477">
        <v>151729</v>
      </c>
      <c r="D3477" t="s">
        <v>5427</v>
      </c>
      <c r="E3477" s="3" t="s">
        <v>4824</v>
      </c>
      <c r="F3477">
        <v>45901</v>
      </c>
      <c r="G3477" t="e">
        <v>#N/A</v>
      </c>
      <c r="H3477" t="s">
        <v>5516</v>
      </c>
      <c r="I3477">
        <v>151729</v>
      </c>
      <c r="J3477" t="e">
        <v>#N/A</v>
      </c>
      <c r="K3477">
        <v>25</v>
      </c>
      <c r="L3477" t="e">
        <v>#N/A</v>
      </c>
      <c r="M3477" t="e">
        <v>#N/A</v>
      </c>
      <c r="N3477">
        <v>0</v>
      </c>
      <c r="O3477">
        <v>25</v>
      </c>
      <c r="P3477">
        <v>0</v>
      </c>
      <c r="Q3477" s="4">
        <v>10</v>
      </c>
    </row>
    <row r="3478" spans="1:17" x14ac:dyDescent="0.25">
      <c r="A3478">
        <v>941</v>
      </c>
      <c r="B3478" t="s">
        <v>161</v>
      </c>
      <c r="C3478">
        <v>151730</v>
      </c>
      <c r="D3478" t="s">
        <v>5428</v>
      </c>
      <c r="E3478" s="3" t="s">
        <v>4824</v>
      </c>
      <c r="F3478">
        <v>45901</v>
      </c>
      <c r="G3478" t="e">
        <v>#N/A</v>
      </c>
      <c r="H3478" t="s">
        <v>5536</v>
      </c>
      <c r="I3478">
        <v>151730</v>
      </c>
      <c r="J3478" t="e">
        <v>#N/A</v>
      </c>
      <c r="K3478">
        <v>103</v>
      </c>
      <c r="L3478" t="e">
        <v>#N/A</v>
      </c>
      <c r="M3478" t="e">
        <v>#N/A</v>
      </c>
      <c r="N3478">
        <v>0</v>
      </c>
      <c r="O3478">
        <v>103</v>
      </c>
      <c r="P3478">
        <v>0</v>
      </c>
      <c r="Q3478" s="4">
        <v>10</v>
      </c>
    </row>
    <row r="3479" spans="1:17" x14ac:dyDescent="0.25">
      <c r="A3479">
        <v>815</v>
      </c>
      <c r="B3479" t="s">
        <v>109</v>
      </c>
      <c r="C3479">
        <v>151754</v>
      </c>
      <c r="D3479" t="s">
        <v>4632</v>
      </c>
      <c r="E3479" s="3" t="s">
        <v>4783</v>
      </c>
      <c r="F3479">
        <v>45962</v>
      </c>
      <c r="G3479">
        <v>121776</v>
      </c>
      <c r="H3479" t="e">
        <v>#N/A</v>
      </c>
      <c r="I3479">
        <v>121776</v>
      </c>
      <c r="J3479" t="e">
        <v>#N/A</v>
      </c>
      <c r="K3479" t="e">
        <v>#N/A</v>
      </c>
      <c r="L3479">
        <v>45.833333333333329</v>
      </c>
      <c r="M3479">
        <v>68.25</v>
      </c>
      <c r="N3479">
        <v>45.833333333333329</v>
      </c>
      <c r="O3479">
        <v>68.25</v>
      </c>
      <c r="P3479">
        <v>0</v>
      </c>
      <c r="Q3479" s="4">
        <v>10</v>
      </c>
    </row>
    <row r="3480" spans="1:17" x14ac:dyDescent="0.25">
      <c r="A3480">
        <v>332</v>
      </c>
      <c r="B3480" t="s">
        <v>58</v>
      </c>
      <c r="C3480">
        <v>151763</v>
      </c>
      <c r="D3480" t="s">
        <v>2348</v>
      </c>
      <c r="E3480" s="3" t="s">
        <v>4783</v>
      </c>
      <c r="F3480">
        <v>45809</v>
      </c>
      <c r="G3480">
        <v>103878</v>
      </c>
      <c r="H3480" t="s">
        <v>5530</v>
      </c>
      <c r="I3480">
        <v>151763</v>
      </c>
      <c r="J3480">
        <v>203</v>
      </c>
      <c r="K3480">
        <v>203</v>
      </c>
      <c r="L3480" t="e">
        <v>#N/A</v>
      </c>
      <c r="M3480" t="e">
        <v>#N/A</v>
      </c>
      <c r="N3480">
        <v>203</v>
      </c>
      <c r="O3480">
        <v>203</v>
      </c>
      <c r="P3480">
        <v>0</v>
      </c>
      <c r="Q3480" s="4">
        <v>10</v>
      </c>
    </row>
    <row r="3481" spans="1:17" x14ac:dyDescent="0.25">
      <c r="A3481">
        <v>332</v>
      </c>
      <c r="B3481" t="s">
        <v>58</v>
      </c>
      <c r="C3481">
        <v>151764</v>
      </c>
      <c r="D3481" t="s">
        <v>2349</v>
      </c>
      <c r="E3481" s="3" t="s">
        <v>4783</v>
      </c>
      <c r="F3481">
        <v>45809</v>
      </c>
      <c r="G3481">
        <v>103879</v>
      </c>
      <c r="H3481" t="s">
        <v>5542</v>
      </c>
      <c r="I3481">
        <v>151764</v>
      </c>
      <c r="J3481">
        <v>118</v>
      </c>
      <c r="K3481">
        <v>118</v>
      </c>
      <c r="L3481" t="e">
        <v>#N/A</v>
      </c>
      <c r="M3481" t="e">
        <v>#N/A</v>
      </c>
      <c r="N3481">
        <v>118</v>
      </c>
      <c r="O3481">
        <v>118</v>
      </c>
      <c r="P3481">
        <v>0</v>
      </c>
      <c r="Q3481" s="4">
        <v>10</v>
      </c>
    </row>
    <row r="3482" spans="1:17" x14ac:dyDescent="0.25">
      <c r="A3482">
        <v>867</v>
      </c>
      <c r="B3482" t="s">
        <v>34</v>
      </c>
      <c r="C3482">
        <v>151771</v>
      </c>
      <c r="D3482" t="s">
        <v>5429</v>
      </c>
      <c r="E3482" s="3" t="s">
        <v>4824</v>
      </c>
      <c r="F3482">
        <v>45901</v>
      </c>
      <c r="G3482" t="e">
        <v>#N/A</v>
      </c>
      <c r="H3482" t="s">
        <v>5471</v>
      </c>
      <c r="I3482">
        <v>151771</v>
      </c>
      <c r="J3482" t="e">
        <v>#N/A</v>
      </c>
      <c r="K3482">
        <v>12</v>
      </c>
      <c r="L3482" t="e">
        <v>#N/A</v>
      </c>
      <c r="M3482" t="e">
        <v>#N/A</v>
      </c>
      <c r="N3482">
        <v>0</v>
      </c>
      <c r="O3482">
        <v>12</v>
      </c>
      <c r="P3482">
        <v>0</v>
      </c>
      <c r="Q3482" s="4">
        <v>10</v>
      </c>
    </row>
    <row r="3483" spans="1:17" x14ac:dyDescent="0.25">
      <c r="A3483">
        <v>343</v>
      </c>
      <c r="B3483" t="s">
        <v>127</v>
      </c>
      <c r="C3483">
        <v>151777</v>
      </c>
      <c r="D3483" t="s">
        <v>4660</v>
      </c>
      <c r="E3483" s="3" t="s">
        <v>4700</v>
      </c>
      <c r="F3483">
        <v>45748</v>
      </c>
      <c r="G3483">
        <v>141338</v>
      </c>
      <c r="H3483" t="s">
        <v>5525</v>
      </c>
      <c r="I3483">
        <v>151777</v>
      </c>
      <c r="J3483">
        <v>36</v>
      </c>
      <c r="K3483">
        <v>36</v>
      </c>
      <c r="L3483" t="e">
        <v>#N/A</v>
      </c>
      <c r="M3483" t="e">
        <v>#N/A</v>
      </c>
      <c r="N3483">
        <v>36</v>
      </c>
      <c r="O3483">
        <v>36</v>
      </c>
      <c r="P3483">
        <v>1.00116742397355</v>
      </c>
      <c r="Q3483" s="4">
        <v>11</v>
      </c>
    </row>
    <row r="3484" spans="1:17" x14ac:dyDescent="0.25">
      <c r="A3484">
        <v>845</v>
      </c>
      <c r="B3484" t="s">
        <v>5</v>
      </c>
      <c r="C3484">
        <v>151783</v>
      </c>
      <c r="D3484" t="s">
        <v>4626</v>
      </c>
      <c r="E3484" s="3" t="s">
        <v>4820</v>
      </c>
      <c r="F3484">
        <v>45839</v>
      </c>
      <c r="G3484">
        <v>114688</v>
      </c>
      <c r="H3484" t="s">
        <v>5433</v>
      </c>
      <c r="I3484">
        <v>151783</v>
      </c>
      <c r="J3484">
        <v>135</v>
      </c>
      <c r="K3484">
        <v>146</v>
      </c>
      <c r="L3484" t="e">
        <v>#N/A</v>
      </c>
      <c r="M3484" t="e">
        <v>#N/A</v>
      </c>
      <c r="N3484">
        <v>135</v>
      </c>
      <c r="O3484">
        <v>146</v>
      </c>
      <c r="P3484">
        <v>0</v>
      </c>
      <c r="Q3484" s="4">
        <v>10</v>
      </c>
    </row>
    <row r="3485" spans="1:17" x14ac:dyDescent="0.25">
      <c r="A3485">
        <v>867</v>
      </c>
      <c r="B3485" t="s">
        <v>34</v>
      </c>
      <c r="C3485">
        <v>151784</v>
      </c>
      <c r="D3485" t="s">
        <v>2961</v>
      </c>
      <c r="E3485" s="3" t="s">
        <v>4777</v>
      </c>
      <c r="F3485">
        <v>45839</v>
      </c>
      <c r="G3485">
        <v>109870</v>
      </c>
      <c r="H3485" t="s">
        <v>5515</v>
      </c>
      <c r="I3485">
        <v>151784</v>
      </c>
      <c r="J3485">
        <v>20</v>
      </c>
      <c r="K3485">
        <v>20</v>
      </c>
      <c r="L3485" t="e">
        <v>#N/A</v>
      </c>
      <c r="M3485" t="e">
        <v>#N/A</v>
      </c>
      <c r="N3485">
        <v>20</v>
      </c>
      <c r="O3485">
        <v>20</v>
      </c>
      <c r="P3485">
        <v>1.05852809754252</v>
      </c>
      <c r="Q3485" s="4">
        <v>11</v>
      </c>
    </row>
    <row r="3486" spans="1:17" x14ac:dyDescent="0.25">
      <c r="A3486">
        <v>878</v>
      </c>
      <c r="B3486" t="s">
        <v>55</v>
      </c>
      <c r="C3486">
        <v>151789</v>
      </c>
      <c r="D3486" t="s">
        <v>3017</v>
      </c>
      <c r="E3486" s="3" t="s">
        <v>4783</v>
      </c>
      <c r="F3486">
        <v>45901</v>
      </c>
      <c r="G3486">
        <v>113637</v>
      </c>
      <c r="H3486" t="s">
        <v>5532</v>
      </c>
      <c r="I3486">
        <v>151789</v>
      </c>
      <c r="J3486" t="e">
        <v>#N/A</v>
      </c>
      <c r="K3486">
        <v>180</v>
      </c>
      <c r="L3486" t="e">
        <v>#N/A</v>
      </c>
      <c r="M3486" t="e">
        <v>#N/A</v>
      </c>
      <c r="N3486">
        <v>68.333333333333329</v>
      </c>
      <c r="O3486">
        <v>180</v>
      </c>
      <c r="P3486">
        <v>0</v>
      </c>
      <c r="Q3486" s="4">
        <v>10</v>
      </c>
    </row>
    <row r="3487" spans="1:17" x14ac:dyDescent="0.25">
      <c r="A3487">
        <v>845</v>
      </c>
      <c r="B3487" t="s">
        <v>5</v>
      </c>
      <c r="C3487">
        <v>151810</v>
      </c>
      <c r="D3487" t="s">
        <v>4083</v>
      </c>
      <c r="E3487" s="3" t="s">
        <v>4777</v>
      </c>
      <c r="F3487">
        <v>45901</v>
      </c>
      <c r="G3487">
        <v>114393</v>
      </c>
      <c r="H3487" t="s">
        <v>5467</v>
      </c>
      <c r="I3487">
        <v>151810</v>
      </c>
      <c r="J3487" t="e">
        <v>#N/A</v>
      </c>
      <c r="K3487">
        <v>16</v>
      </c>
      <c r="L3487" t="e">
        <v>#N/A</v>
      </c>
      <c r="M3487" t="e">
        <v>#N/A</v>
      </c>
      <c r="N3487">
        <v>3.333333333333333</v>
      </c>
      <c r="O3487">
        <v>16</v>
      </c>
      <c r="P3487">
        <v>1.0017627334794099</v>
      </c>
      <c r="Q3487" s="4">
        <v>11</v>
      </c>
    </row>
    <row r="3488" spans="1:17" x14ac:dyDescent="0.25">
      <c r="A3488">
        <v>893</v>
      </c>
      <c r="B3488" t="s">
        <v>129</v>
      </c>
      <c r="C3488">
        <v>151841</v>
      </c>
      <c r="D3488" t="s">
        <v>4461</v>
      </c>
      <c r="E3488" s="3" t="s">
        <v>4777</v>
      </c>
      <c r="F3488">
        <v>45901</v>
      </c>
      <c r="G3488">
        <v>123410</v>
      </c>
      <c r="H3488" t="s">
        <v>5434</v>
      </c>
      <c r="I3488">
        <v>151841</v>
      </c>
      <c r="J3488" t="e">
        <v>#N/A</v>
      </c>
      <c r="K3488">
        <v>8</v>
      </c>
      <c r="L3488" t="e">
        <v>#N/A</v>
      </c>
      <c r="M3488" t="e">
        <v>#N/A</v>
      </c>
      <c r="N3488">
        <v>0</v>
      </c>
      <c r="O3488">
        <v>8</v>
      </c>
      <c r="P3488">
        <v>1</v>
      </c>
      <c r="Q3488" s="4">
        <v>11</v>
      </c>
    </row>
    <row r="3489" spans="1:17" x14ac:dyDescent="0.25">
      <c r="A3489">
        <v>341</v>
      </c>
      <c r="B3489" t="s">
        <v>94</v>
      </c>
      <c r="C3489">
        <v>151857</v>
      </c>
      <c r="D3489" t="s">
        <v>4623</v>
      </c>
      <c r="E3489" s="3" t="s">
        <v>4820</v>
      </c>
      <c r="F3489">
        <v>45839</v>
      </c>
      <c r="G3489">
        <v>104744</v>
      </c>
      <c r="H3489" t="s">
        <v>5458</v>
      </c>
      <c r="I3489">
        <v>151857</v>
      </c>
      <c r="J3489">
        <v>70</v>
      </c>
      <c r="K3489">
        <v>70</v>
      </c>
      <c r="L3489" t="e">
        <v>#N/A</v>
      </c>
      <c r="M3489" t="e">
        <v>#N/A</v>
      </c>
      <c r="N3489">
        <v>70</v>
      </c>
      <c r="O3489">
        <v>70</v>
      </c>
      <c r="P3489">
        <v>0</v>
      </c>
      <c r="Q3489" s="4">
        <v>10</v>
      </c>
    </row>
    <row r="3490" spans="1:17" x14ac:dyDescent="0.25">
      <c r="A3490">
        <v>821</v>
      </c>
      <c r="B3490" t="s">
        <v>95</v>
      </c>
      <c r="C3490">
        <v>151866</v>
      </c>
      <c r="D3490" t="s">
        <v>4667</v>
      </c>
      <c r="E3490" s="3" t="s">
        <v>4824</v>
      </c>
      <c r="F3490">
        <v>45748</v>
      </c>
      <c r="G3490">
        <v>148558</v>
      </c>
      <c r="H3490" t="s">
        <v>5493</v>
      </c>
      <c r="I3490">
        <v>151866</v>
      </c>
      <c r="J3490">
        <v>120</v>
      </c>
      <c r="K3490">
        <v>120</v>
      </c>
      <c r="L3490" t="e">
        <v>#N/A</v>
      </c>
      <c r="M3490" t="e">
        <v>#N/A</v>
      </c>
      <c r="N3490">
        <v>120</v>
      </c>
      <c r="O3490">
        <v>120</v>
      </c>
      <c r="P3490">
        <v>0</v>
      </c>
      <c r="Q3490" s="4">
        <v>10</v>
      </c>
    </row>
    <row r="3491" spans="1:17" x14ac:dyDescent="0.25">
      <c r="A3491">
        <v>893</v>
      </c>
      <c r="B3491" t="s">
        <v>129</v>
      </c>
      <c r="C3491">
        <v>151884</v>
      </c>
      <c r="D3491" t="s">
        <v>3834</v>
      </c>
      <c r="E3491" s="3" t="s">
        <v>4777</v>
      </c>
      <c r="F3491">
        <v>45992</v>
      </c>
      <c r="G3491">
        <v>123477</v>
      </c>
      <c r="H3491" t="e">
        <v>#N/A</v>
      </c>
      <c r="I3491">
        <v>123477</v>
      </c>
      <c r="J3491" t="e">
        <v>#N/A</v>
      </c>
      <c r="K3491" t="e">
        <v>#N/A</v>
      </c>
      <c r="L3491">
        <v>3.333333333333333</v>
      </c>
      <c r="M3491">
        <v>4.6666666666666661</v>
      </c>
      <c r="N3491">
        <v>3.333333333333333</v>
      </c>
      <c r="O3491">
        <v>4.6666666666666661</v>
      </c>
      <c r="P3491">
        <v>1</v>
      </c>
      <c r="Q3491" s="4">
        <v>11</v>
      </c>
    </row>
    <row r="3492" spans="1:17" x14ac:dyDescent="0.25">
      <c r="A3492">
        <v>865</v>
      </c>
      <c r="B3492" t="s">
        <v>166</v>
      </c>
      <c r="C3492">
        <v>151922</v>
      </c>
      <c r="D3492" t="s">
        <v>4370</v>
      </c>
      <c r="E3492" s="3" t="s">
        <v>4777</v>
      </c>
      <c r="F3492">
        <v>45839</v>
      </c>
      <c r="G3492">
        <v>126292</v>
      </c>
      <c r="H3492" t="s">
        <v>5456</v>
      </c>
      <c r="I3492">
        <v>151922</v>
      </c>
      <c r="J3492">
        <v>18</v>
      </c>
      <c r="K3492">
        <v>18</v>
      </c>
      <c r="L3492" t="e">
        <v>#N/A</v>
      </c>
      <c r="M3492" t="e">
        <v>#N/A</v>
      </c>
      <c r="N3492">
        <v>18</v>
      </c>
      <c r="O3492">
        <v>18</v>
      </c>
      <c r="P3492">
        <v>1.0074718915838901</v>
      </c>
      <c r="Q3492" s="4">
        <v>11</v>
      </c>
    </row>
    <row r="3493" spans="1:17" x14ac:dyDescent="0.25">
      <c r="A3493">
        <v>210</v>
      </c>
      <c r="B3493" t="s">
        <v>137</v>
      </c>
      <c r="C3493">
        <v>151931</v>
      </c>
      <c r="D3493" t="s">
        <v>2055</v>
      </c>
      <c r="E3493" s="3" t="s">
        <v>4783</v>
      </c>
      <c r="F3493">
        <v>45901</v>
      </c>
      <c r="G3493">
        <v>100876</v>
      </c>
      <c r="H3493" t="s">
        <v>5495</v>
      </c>
      <c r="I3493">
        <v>151931</v>
      </c>
      <c r="J3493" t="e">
        <v>#N/A</v>
      </c>
      <c r="K3493">
        <v>0</v>
      </c>
      <c r="L3493" t="e">
        <v>#N/A</v>
      </c>
      <c r="M3493" t="e">
        <v>#N/A</v>
      </c>
      <c r="N3493">
        <v>0</v>
      </c>
      <c r="O3493">
        <v>0</v>
      </c>
      <c r="P3493">
        <v>0</v>
      </c>
      <c r="Q3493" s="4">
        <v>10</v>
      </c>
    </row>
    <row r="3494" spans="1:17" x14ac:dyDescent="0.25">
      <c r="A3494">
        <v>831</v>
      </c>
      <c r="B3494" t="s">
        <v>53</v>
      </c>
      <c r="C3494">
        <v>151932</v>
      </c>
      <c r="D3494" t="s">
        <v>2773</v>
      </c>
      <c r="E3494" s="3" t="s">
        <v>4856</v>
      </c>
      <c r="F3494">
        <v>45962</v>
      </c>
      <c r="G3494">
        <v>132133</v>
      </c>
      <c r="H3494" t="e">
        <v>#N/A</v>
      </c>
      <c r="I3494">
        <v>132133</v>
      </c>
      <c r="J3494" t="e">
        <v>#N/A</v>
      </c>
      <c r="K3494" t="e">
        <v>#N/A</v>
      </c>
      <c r="L3494">
        <v>0</v>
      </c>
      <c r="M3494">
        <v>0</v>
      </c>
      <c r="N3494">
        <v>0</v>
      </c>
      <c r="O3494">
        <v>0</v>
      </c>
      <c r="P3494">
        <v>0</v>
      </c>
      <c r="Q3494" s="4">
        <v>10</v>
      </c>
    </row>
    <row r="3495" spans="1:17" x14ac:dyDescent="0.25">
      <c r="A3495">
        <v>936</v>
      </c>
      <c r="B3495" t="s">
        <v>145</v>
      </c>
      <c r="C3495">
        <v>151933</v>
      </c>
      <c r="D3495" t="s">
        <v>3303</v>
      </c>
      <c r="E3495" s="3" t="s">
        <v>4856</v>
      </c>
      <c r="F3495">
        <v>45901</v>
      </c>
      <c r="G3495">
        <v>134109</v>
      </c>
      <c r="H3495" t="s">
        <v>5527</v>
      </c>
      <c r="I3495">
        <v>151933</v>
      </c>
      <c r="J3495" t="e">
        <v>#N/A</v>
      </c>
      <c r="K3495">
        <v>0</v>
      </c>
      <c r="L3495" t="e">
        <v>#N/A</v>
      </c>
      <c r="M3495" t="e">
        <v>#N/A</v>
      </c>
      <c r="N3495">
        <v>0</v>
      </c>
      <c r="O3495">
        <v>0</v>
      </c>
      <c r="P3495">
        <v>0</v>
      </c>
      <c r="Q3495" s="4">
        <v>10</v>
      </c>
    </row>
    <row r="3496" spans="1:17" x14ac:dyDescent="0.25">
      <c r="A3496">
        <v>831</v>
      </c>
      <c r="B3496" t="s">
        <v>53</v>
      </c>
      <c r="C3496">
        <v>151934</v>
      </c>
      <c r="D3496" t="s">
        <v>2777</v>
      </c>
      <c r="E3496" s="3" t="s">
        <v>4783</v>
      </c>
      <c r="F3496">
        <v>45962</v>
      </c>
      <c r="G3496">
        <v>135345</v>
      </c>
      <c r="H3496" t="e">
        <v>#N/A</v>
      </c>
      <c r="I3496">
        <v>135345</v>
      </c>
      <c r="J3496" t="e">
        <v>#N/A</v>
      </c>
      <c r="K3496" t="e">
        <v>#N/A</v>
      </c>
      <c r="L3496">
        <v>45.833333333333329</v>
      </c>
      <c r="M3496">
        <v>64.166666666666657</v>
      </c>
      <c r="N3496">
        <v>45.833333333333329</v>
      </c>
      <c r="O3496">
        <v>64.166666666666657</v>
      </c>
      <c r="P3496">
        <v>0</v>
      </c>
      <c r="Q3496" s="4">
        <v>10</v>
      </c>
    </row>
    <row r="3497" spans="1:17" x14ac:dyDescent="0.25">
      <c r="A3497">
        <v>831</v>
      </c>
      <c r="B3497" t="s">
        <v>53</v>
      </c>
      <c r="C3497">
        <v>151935</v>
      </c>
      <c r="D3497" t="s">
        <v>2774</v>
      </c>
      <c r="E3497" s="3" t="s">
        <v>4856</v>
      </c>
      <c r="F3497">
        <v>45962</v>
      </c>
      <c r="G3497">
        <v>136071</v>
      </c>
      <c r="H3497" t="e">
        <v>#N/A</v>
      </c>
      <c r="I3497">
        <v>136071</v>
      </c>
      <c r="J3497" t="e">
        <v>#N/A</v>
      </c>
      <c r="K3497" t="e">
        <v>#N/A</v>
      </c>
      <c r="L3497">
        <v>41.666666666666671</v>
      </c>
      <c r="M3497">
        <v>52.5</v>
      </c>
      <c r="N3497">
        <v>41.666666666666671</v>
      </c>
      <c r="O3497">
        <v>52.5</v>
      </c>
      <c r="P3497">
        <v>0</v>
      </c>
      <c r="Q3497" s="4">
        <v>10</v>
      </c>
    </row>
    <row r="3498" spans="1:17" x14ac:dyDescent="0.25">
      <c r="A3498">
        <v>865</v>
      </c>
      <c r="B3498" t="s">
        <v>166</v>
      </c>
      <c r="C3498">
        <v>151948</v>
      </c>
      <c r="D3498" t="s">
        <v>3459</v>
      </c>
      <c r="E3498" s="3" t="s">
        <v>4777</v>
      </c>
      <c r="F3498">
        <v>45931</v>
      </c>
      <c r="G3498">
        <v>131969</v>
      </c>
      <c r="H3498" t="s">
        <v>5431</v>
      </c>
      <c r="I3498">
        <v>151948</v>
      </c>
      <c r="J3498" t="e">
        <v>#N/A</v>
      </c>
      <c r="K3498">
        <v>15</v>
      </c>
      <c r="L3498" t="e">
        <v>#N/A</v>
      </c>
      <c r="M3498" t="e">
        <v>#N/A</v>
      </c>
      <c r="N3498">
        <v>6.25</v>
      </c>
      <c r="O3498">
        <v>15</v>
      </c>
      <c r="P3498">
        <v>1.0074718915838901</v>
      </c>
      <c r="Q3498" s="4">
        <v>11</v>
      </c>
    </row>
    <row r="3499" spans="1:17" x14ac:dyDescent="0.25">
      <c r="A3499">
        <v>892</v>
      </c>
      <c r="B3499" t="s">
        <v>111</v>
      </c>
      <c r="C3499">
        <v>151951</v>
      </c>
      <c r="D3499" t="s">
        <v>4642</v>
      </c>
      <c r="E3499" s="3" t="s">
        <v>4856</v>
      </c>
      <c r="F3499">
        <v>45901</v>
      </c>
      <c r="G3499">
        <v>133164</v>
      </c>
      <c r="H3499" t="s">
        <v>5505</v>
      </c>
      <c r="I3499">
        <v>151951</v>
      </c>
      <c r="J3499" t="e">
        <v>#N/A</v>
      </c>
      <c r="K3499">
        <v>95</v>
      </c>
      <c r="L3499" t="e">
        <v>#N/A</v>
      </c>
      <c r="M3499" t="e">
        <v>#N/A</v>
      </c>
      <c r="N3499">
        <v>45.833333333333329</v>
      </c>
      <c r="O3499">
        <v>95</v>
      </c>
      <c r="P3499">
        <v>0</v>
      </c>
      <c r="Q3499" s="4">
        <v>10</v>
      </c>
    </row>
    <row r="3500" spans="1:17" x14ac:dyDescent="0.25">
      <c r="A3500">
        <v>855</v>
      </c>
      <c r="B3500" t="s">
        <v>91</v>
      </c>
      <c r="C3500">
        <v>151952</v>
      </c>
      <c r="D3500" t="s">
        <v>2906</v>
      </c>
      <c r="E3500" s="3" t="s">
        <v>4777</v>
      </c>
      <c r="F3500">
        <v>45901</v>
      </c>
      <c r="G3500">
        <v>119915</v>
      </c>
      <c r="H3500" t="s">
        <v>5478</v>
      </c>
      <c r="I3500">
        <v>151952</v>
      </c>
      <c r="J3500" t="e">
        <v>#N/A</v>
      </c>
      <c r="K3500">
        <v>10</v>
      </c>
      <c r="L3500" t="e">
        <v>#N/A</v>
      </c>
      <c r="M3500" t="e">
        <v>#N/A</v>
      </c>
      <c r="N3500">
        <v>4.166666666666667</v>
      </c>
      <c r="O3500">
        <v>10</v>
      </c>
      <c r="P3500">
        <v>1</v>
      </c>
      <c r="Q3500" s="4">
        <v>11</v>
      </c>
    </row>
    <row r="3501" spans="1:17" x14ac:dyDescent="0.25">
      <c r="A3501">
        <v>816</v>
      </c>
      <c r="B3501" t="s">
        <v>172</v>
      </c>
      <c r="C3501">
        <v>151970</v>
      </c>
      <c r="D3501" t="s">
        <v>2718</v>
      </c>
      <c r="E3501" s="3" t="s">
        <v>4783</v>
      </c>
      <c r="F3501">
        <v>45901</v>
      </c>
      <c r="G3501">
        <v>134727</v>
      </c>
      <c r="H3501" t="s">
        <v>5437</v>
      </c>
      <c r="I3501">
        <v>151970</v>
      </c>
      <c r="J3501" t="e">
        <v>#N/A</v>
      </c>
      <c r="K3501">
        <v>225</v>
      </c>
      <c r="L3501" t="e">
        <v>#N/A</v>
      </c>
      <c r="M3501" t="e">
        <v>#N/A</v>
      </c>
      <c r="N3501">
        <v>90</v>
      </c>
      <c r="O3501">
        <v>225</v>
      </c>
      <c r="P3501">
        <v>0</v>
      </c>
      <c r="Q3501" s="4">
        <v>10</v>
      </c>
    </row>
    <row r="3502" spans="1:17" x14ac:dyDescent="0.25">
      <c r="A3502">
        <v>877</v>
      </c>
      <c r="B3502" t="s">
        <v>158</v>
      </c>
      <c r="C3502">
        <v>151978</v>
      </c>
      <c r="D3502" t="s">
        <v>4625</v>
      </c>
      <c r="E3502" s="3" t="s">
        <v>4777</v>
      </c>
      <c r="F3502">
        <v>45931</v>
      </c>
      <c r="G3502">
        <v>110971</v>
      </c>
      <c r="H3502" t="s">
        <v>5443</v>
      </c>
      <c r="I3502">
        <v>151978</v>
      </c>
      <c r="J3502" t="e">
        <v>#N/A</v>
      </c>
      <c r="K3502">
        <v>24</v>
      </c>
      <c r="L3502" t="e">
        <v>#N/A</v>
      </c>
      <c r="M3502" t="e">
        <v>#N/A</v>
      </c>
      <c r="N3502">
        <v>8.3333333333333339</v>
      </c>
      <c r="O3502">
        <v>24</v>
      </c>
      <c r="P3502">
        <v>1.0037798995448299</v>
      </c>
      <c r="Q3502" s="4">
        <v>11</v>
      </c>
    </row>
    <row r="3503" spans="1:17" x14ac:dyDescent="0.25">
      <c r="A3503">
        <v>890</v>
      </c>
      <c r="B3503" t="s">
        <v>31</v>
      </c>
      <c r="C3503">
        <v>151982</v>
      </c>
      <c r="D3503" t="s">
        <v>4640</v>
      </c>
      <c r="E3503" s="3" t="s">
        <v>4856</v>
      </c>
      <c r="F3503">
        <v>45992</v>
      </c>
      <c r="G3503">
        <v>131772</v>
      </c>
      <c r="H3503" t="e">
        <v>#N/A</v>
      </c>
      <c r="I3503">
        <v>131772</v>
      </c>
      <c r="J3503" t="e">
        <v>#N/A</v>
      </c>
      <c r="K3503" t="e">
        <v>#N/A</v>
      </c>
      <c r="L3503">
        <v>72.916666666666671</v>
      </c>
      <c r="M3503">
        <v>102.08333333333334</v>
      </c>
      <c r="N3503">
        <v>72.916666666666671</v>
      </c>
      <c r="O3503">
        <v>102.08333333333334</v>
      </c>
      <c r="P3503">
        <v>0</v>
      </c>
      <c r="Q3503" s="4">
        <v>10</v>
      </c>
    </row>
    <row r="3504" spans="1:17" x14ac:dyDescent="0.25">
      <c r="A3504">
        <v>344</v>
      </c>
      <c r="B3504" t="s">
        <v>168</v>
      </c>
      <c r="C3504">
        <v>151988</v>
      </c>
      <c r="D3504" t="s">
        <v>2461</v>
      </c>
      <c r="E3504" s="3" t="s">
        <v>4783</v>
      </c>
      <c r="F3504">
        <v>45901</v>
      </c>
      <c r="G3504">
        <v>105140</v>
      </c>
      <c r="H3504" t="s">
        <v>5513</v>
      </c>
      <c r="I3504">
        <v>151988</v>
      </c>
      <c r="J3504" t="e">
        <v>#N/A</v>
      </c>
      <c r="K3504">
        <v>92</v>
      </c>
      <c r="L3504" t="e">
        <v>#N/A</v>
      </c>
      <c r="M3504" t="e">
        <v>#N/A</v>
      </c>
      <c r="N3504">
        <v>35</v>
      </c>
      <c r="O3504">
        <v>92</v>
      </c>
      <c r="P3504">
        <v>0</v>
      </c>
      <c r="Q3504" s="4">
        <v>10</v>
      </c>
    </row>
    <row r="3505" spans="1:17" x14ac:dyDescent="0.25">
      <c r="A3505">
        <v>941</v>
      </c>
      <c r="B3505" t="s">
        <v>161</v>
      </c>
      <c r="C3505">
        <v>151994</v>
      </c>
      <c r="D3505" t="s">
        <v>3369</v>
      </c>
      <c r="E3505" s="3" t="s">
        <v>4777</v>
      </c>
      <c r="F3505">
        <v>45962</v>
      </c>
      <c r="G3505">
        <v>121952</v>
      </c>
      <c r="H3505" t="e">
        <v>#N/A</v>
      </c>
      <c r="I3505">
        <v>121952</v>
      </c>
      <c r="J3505" t="e">
        <v>#N/A</v>
      </c>
      <c r="K3505" t="e">
        <v>#N/A</v>
      </c>
      <c r="L3505">
        <v>21.25</v>
      </c>
      <c r="M3505">
        <v>50.166666666666671</v>
      </c>
      <c r="N3505">
        <v>21.25</v>
      </c>
      <c r="O3505">
        <v>50.166666666666671</v>
      </c>
      <c r="P3505">
        <v>1.0034223145138601</v>
      </c>
      <c r="Q3505" s="4">
        <v>11</v>
      </c>
    </row>
    <row r="3506" spans="1:17" x14ac:dyDescent="0.25">
      <c r="A3506">
        <v>335</v>
      </c>
      <c r="B3506" t="s">
        <v>155</v>
      </c>
      <c r="C3506">
        <v>151996</v>
      </c>
      <c r="D3506" t="s">
        <v>4449</v>
      </c>
      <c r="E3506" s="3" t="s">
        <v>4777</v>
      </c>
      <c r="F3506">
        <v>45901</v>
      </c>
      <c r="G3506">
        <v>131581</v>
      </c>
      <c r="H3506" t="s">
        <v>5524</v>
      </c>
      <c r="I3506">
        <v>151996</v>
      </c>
      <c r="J3506" t="e">
        <v>#N/A</v>
      </c>
      <c r="K3506">
        <v>16</v>
      </c>
      <c r="L3506" t="e">
        <v>#N/A</v>
      </c>
      <c r="M3506" t="e">
        <v>#N/A</v>
      </c>
      <c r="N3506">
        <v>6.6666666666666661</v>
      </c>
      <c r="O3506">
        <v>16</v>
      </c>
      <c r="P3506">
        <v>1.0035198348207499</v>
      </c>
      <c r="Q3506" s="4">
        <v>11</v>
      </c>
    </row>
    <row r="3507" spans="1:17" x14ac:dyDescent="0.25">
      <c r="A3507">
        <v>335</v>
      </c>
      <c r="B3507" t="s">
        <v>155</v>
      </c>
      <c r="C3507">
        <v>151998</v>
      </c>
      <c r="D3507" t="s">
        <v>4647</v>
      </c>
      <c r="E3507" s="3" t="s">
        <v>4777</v>
      </c>
      <c r="F3507">
        <v>45901</v>
      </c>
      <c r="G3507">
        <v>135016</v>
      </c>
      <c r="H3507" t="s">
        <v>5500</v>
      </c>
      <c r="I3507">
        <v>151998</v>
      </c>
      <c r="J3507" t="e">
        <v>#N/A</v>
      </c>
      <c r="K3507">
        <v>8</v>
      </c>
      <c r="L3507" t="e">
        <v>#N/A</v>
      </c>
      <c r="M3507" t="e">
        <v>#N/A</v>
      </c>
      <c r="N3507">
        <v>0</v>
      </c>
      <c r="O3507">
        <v>8</v>
      </c>
      <c r="P3507">
        <v>1.0035198348207499</v>
      </c>
      <c r="Q3507" s="4">
        <v>11</v>
      </c>
    </row>
    <row r="3508" spans="1:17" x14ac:dyDescent="0.25">
      <c r="A3508">
        <v>335</v>
      </c>
      <c r="B3508" t="s">
        <v>155</v>
      </c>
      <c r="C3508">
        <v>152002</v>
      </c>
      <c r="D3508" t="s">
        <v>4620</v>
      </c>
      <c r="E3508" s="3" t="s">
        <v>4777</v>
      </c>
      <c r="F3508">
        <v>45901</v>
      </c>
      <c r="G3508">
        <v>104212</v>
      </c>
      <c r="H3508" t="s">
        <v>5494</v>
      </c>
      <c r="I3508">
        <v>152002</v>
      </c>
      <c r="J3508" t="e">
        <v>#N/A</v>
      </c>
      <c r="K3508">
        <v>10</v>
      </c>
      <c r="L3508" t="e">
        <v>#N/A</v>
      </c>
      <c r="M3508" t="e">
        <v>#N/A</v>
      </c>
      <c r="N3508">
        <v>4.166666666666667</v>
      </c>
      <c r="O3508">
        <v>10</v>
      </c>
      <c r="P3508">
        <v>1.0035198348207499</v>
      </c>
      <c r="Q3508" s="4">
        <v>11</v>
      </c>
    </row>
    <row r="3509" spans="1:17" x14ac:dyDescent="0.25">
      <c r="A3509">
        <v>335</v>
      </c>
      <c r="B3509" t="s">
        <v>155</v>
      </c>
      <c r="C3509">
        <v>152003</v>
      </c>
      <c r="D3509" t="s">
        <v>4621</v>
      </c>
      <c r="E3509" s="3" t="s">
        <v>4777</v>
      </c>
      <c r="F3509">
        <v>45901</v>
      </c>
      <c r="G3509">
        <v>104217</v>
      </c>
      <c r="H3509" t="s">
        <v>5497</v>
      </c>
      <c r="I3509">
        <v>152003</v>
      </c>
      <c r="J3509" t="e">
        <v>#N/A</v>
      </c>
      <c r="K3509">
        <v>8</v>
      </c>
      <c r="L3509" t="e">
        <v>#N/A</v>
      </c>
      <c r="M3509" t="e">
        <v>#N/A</v>
      </c>
      <c r="N3509">
        <v>3.333333333333333</v>
      </c>
      <c r="O3509">
        <v>8</v>
      </c>
      <c r="P3509">
        <v>1.0035198348207499</v>
      </c>
      <c r="Q3509" s="4">
        <v>11</v>
      </c>
    </row>
    <row r="3510" spans="1:17" x14ac:dyDescent="0.25">
      <c r="A3510">
        <v>935</v>
      </c>
      <c r="B3510" t="s">
        <v>143</v>
      </c>
      <c r="C3510">
        <v>152030</v>
      </c>
      <c r="D3510" t="s">
        <v>3404</v>
      </c>
      <c r="E3510" s="3" t="s">
        <v>4777</v>
      </c>
      <c r="F3510">
        <v>45901</v>
      </c>
      <c r="G3510">
        <v>124547</v>
      </c>
      <c r="H3510" t="s">
        <v>5529</v>
      </c>
      <c r="I3510">
        <v>152030</v>
      </c>
      <c r="J3510" t="e">
        <v>#N/A</v>
      </c>
      <c r="K3510">
        <v>15</v>
      </c>
      <c r="L3510" t="e">
        <v>#N/A</v>
      </c>
      <c r="M3510" t="e">
        <v>#N/A</v>
      </c>
      <c r="N3510">
        <v>0</v>
      </c>
      <c r="O3510">
        <v>15</v>
      </c>
      <c r="P3510">
        <v>1.00002489954373</v>
      </c>
      <c r="Q3510" s="4">
        <v>11</v>
      </c>
    </row>
    <row r="3511" spans="1:17" x14ac:dyDescent="0.25">
      <c r="A3511">
        <v>888</v>
      </c>
      <c r="B3511" t="s">
        <v>88</v>
      </c>
      <c r="C3511">
        <v>152064</v>
      </c>
      <c r="D3511" t="s">
        <v>4630</v>
      </c>
      <c r="E3511" s="3" t="s">
        <v>4820</v>
      </c>
      <c r="F3511">
        <v>45901</v>
      </c>
      <c r="G3511">
        <v>119880</v>
      </c>
      <c r="H3511" t="s">
        <v>5436</v>
      </c>
      <c r="I3511">
        <v>152064</v>
      </c>
      <c r="J3511" t="e">
        <v>#N/A</v>
      </c>
      <c r="K3511">
        <v>182</v>
      </c>
      <c r="L3511" t="e">
        <v>#N/A</v>
      </c>
      <c r="M3511" t="e">
        <v>#N/A</v>
      </c>
      <c r="N3511">
        <v>58.75</v>
      </c>
      <c r="O3511">
        <v>182</v>
      </c>
      <c r="P3511">
        <v>0</v>
      </c>
      <c r="Q3511" s="4">
        <v>10</v>
      </c>
    </row>
    <row r="3512" spans="1:17" x14ac:dyDescent="0.25">
      <c r="A3512">
        <v>936</v>
      </c>
      <c r="B3512" t="s">
        <v>145</v>
      </c>
      <c r="C3512">
        <v>152068</v>
      </c>
      <c r="D3512" t="s">
        <v>4636</v>
      </c>
      <c r="E3512" s="3" t="s">
        <v>4777</v>
      </c>
      <c r="F3512">
        <v>45931</v>
      </c>
      <c r="G3512">
        <v>125125</v>
      </c>
      <c r="H3512" t="s">
        <v>5455</v>
      </c>
      <c r="I3512">
        <v>152068</v>
      </c>
      <c r="J3512" t="e">
        <v>#N/A</v>
      </c>
      <c r="K3512">
        <v>25</v>
      </c>
      <c r="L3512" t="e">
        <v>#N/A</v>
      </c>
      <c r="M3512" t="e">
        <v>#N/A</v>
      </c>
      <c r="N3512">
        <v>10</v>
      </c>
      <c r="O3512">
        <v>25</v>
      </c>
      <c r="P3512">
        <v>1.05852809754252</v>
      </c>
      <c r="Q3512" s="4">
        <v>11</v>
      </c>
    </row>
    <row r="3513" spans="1:17" x14ac:dyDescent="0.25">
      <c r="A3513">
        <v>343</v>
      </c>
      <c r="B3513" t="s">
        <v>127</v>
      </c>
      <c r="C3513">
        <v>152092</v>
      </c>
      <c r="D3513" t="s">
        <v>2440</v>
      </c>
      <c r="E3513" s="3" t="s">
        <v>4783</v>
      </c>
      <c r="F3513">
        <v>45931</v>
      </c>
      <c r="G3513">
        <v>104979</v>
      </c>
      <c r="H3513" t="s">
        <v>5498</v>
      </c>
      <c r="I3513">
        <v>152092</v>
      </c>
      <c r="J3513" t="e">
        <v>#N/A</v>
      </c>
      <c r="K3513">
        <v>116</v>
      </c>
      <c r="L3513" t="e">
        <v>#N/A</v>
      </c>
      <c r="M3513" t="e">
        <v>#N/A</v>
      </c>
      <c r="N3513">
        <v>42.916666666666671</v>
      </c>
      <c r="O3513">
        <v>116</v>
      </c>
      <c r="P3513">
        <v>0</v>
      </c>
      <c r="Q3513" s="4">
        <v>10</v>
      </c>
    </row>
    <row r="3514" spans="1:17" x14ac:dyDescent="0.25">
      <c r="A3514">
        <v>308</v>
      </c>
      <c r="B3514" t="s">
        <v>62</v>
      </c>
      <c r="C3514">
        <v>152093</v>
      </c>
      <c r="D3514" t="s">
        <v>3977</v>
      </c>
      <c r="E3514" s="3" t="s">
        <v>4777</v>
      </c>
      <c r="F3514">
        <v>45901</v>
      </c>
      <c r="G3514">
        <v>101998</v>
      </c>
      <c r="H3514" t="s">
        <v>5476</v>
      </c>
      <c r="I3514">
        <v>152093</v>
      </c>
      <c r="J3514" t="e">
        <v>#N/A</v>
      </c>
      <c r="K3514">
        <v>16</v>
      </c>
      <c r="L3514" t="e">
        <v>#N/A</v>
      </c>
      <c r="M3514" t="e">
        <v>#N/A</v>
      </c>
      <c r="N3514">
        <v>0</v>
      </c>
      <c r="O3514">
        <v>16</v>
      </c>
      <c r="P3514">
        <v>1.08290948963027</v>
      </c>
      <c r="Q3514" s="4">
        <v>11</v>
      </c>
    </row>
    <row r="3515" spans="1:17" x14ac:dyDescent="0.25">
      <c r="A3515">
        <v>845</v>
      </c>
      <c r="B3515" t="s">
        <v>5</v>
      </c>
      <c r="C3515">
        <v>152095</v>
      </c>
      <c r="D3515" t="s">
        <v>4662</v>
      </c>
      <c r="E3515" s="3" t="s">
        <v>4856</v>
      </c>
      <c r="F3515">
        <v>45901</v>
      </c>
      <c r="G3515">
        <v>142143</v>
      </c>
      <c r="H3515" t="s">
        <v>5460</v>
      </c>
      <c r="I3515">
        <v>152095</v>
      </c>
      <c r="J3515" t="e">
        <v>#N/A</v>
      </c>
      <c r="K3515">
        <v>140</v>
      </c>
      <c r="L3515" t="e">
        <v>#N/A</v>
      </c>
      <c r="M3515" t="e">
        <v>#N/A</v>
      </c>
      <c r="N3515">
        <v>140</v>
      </c>
      <c r="O3515">
        <v>140</v>
      </c>
      <c r="P3515">
        <v>0</v>
      </c>
      <c r="Q3515" s="4">
        <v>10</v>
      </c>
    </row>
    <row r="3516" spans="1:17" x14ac:dyDescent="0.25">
      <c r="A3516">
        <v>936</v>
      </c>
      <c r="B3516" t="s">
        <v>145</v>
      </c>
      <c r="C3516">
        <v>152096</v>
      </c>
      <c r="D3516" t="s">
        <v>4664</v>
      </c>
      <c r="E3516" s="3" t="s">
        <v>4783</v>
      </c>
      <c r="F3516">
        <v>45901</v>
      </c>
      <c r="G3516">
        <v>145383</v>
      </c>
      <c r="H3516" t="s">
        <v>5446</v>
      </c>
      <c r="I3516">
        <v>152096</v>
      </c>
      <c r="J3516" t="e">
        <v>#N/A</v>
      </c>
      <c r="K3516">
        <v>63</v>
      </c>
      <c r="L3516" t="e">
        <v>#N/A</v>
      </c>
      <c r="M3516" t="e">
        <v>#N/A</v>
      </c>
      <c r="N3516">
        <v>63</v>
      </c>
      <c r="O3516">
        <v>63</v>
      </c>
      <c r="P3516">
        <v>0</v>
      </c>
      <c r="Q3516" s="4">
        <v>10</v>
      </c>
    </row>
    <row r="3517" spans="1:17" x14ac:dyDescent="0.25">
      <c r="A3517">
        <v>845</v>
      </c>
      <c r="B3517" t="s">
        <v>5</v>
      </c>
      <c r="C3517">
        <v>152097</v>
      </c>
      <c r="D3517" t="s">
        <v>4653</v>
      </c>
      <c r="E3517" s="3" t="s">
        <v>4777</v>
      </c>
      <c r="F3517">
        <v>45901</v>
      </c>
      <c r="G3517">
        <v>138472</v>
      </c>
      <c r="H3517" t="s">
        <v>5468</v>
      </c>
      <c r="I3517">
        <v>152097</v>
      </c>
      <c r="J3517" t="e">
        <v>#N/A</v>
      </c>
      <c r="K3517">
        <v>12</v>
      </c>
      <c r="L3517" t="e">
        <v>#N/A</v>
      </c>
      <c r="M3517" t="e">
        <v>#N/A</v>
      </c>
      <c r="N3517">
        <v>12</v>
      </c>
      <c r="O3517">
        <v>12</v>
      </c>
      <c r="P3517">
        <v>1.0017627334794099</v>
      </c>
      <c r="Q3517" s="4">
        <v>11</v>
      </c>
    </row>
    <row r="3518" spans="1:17" x14ac:dyDescent="0.25">
      <c r="A3518">
        <v>850</v>
      </c>
      <c r="B3518" t="s">
        <v>70</v>
      </c>
      <c r="C3518">
        <v>152109</v>
      </c>
      <c r="D3518" t="s">
        <v>2825</v>
      </c>
      <c r="E3518" s="3" t="s">
        <v>4929</v>
      </c>
      <c r="F3518">
        <v>46054</v>
      </c>
      <c r="G3518">
        <v>115836</v>
      </c>
      <c r="H3518" t="e">
        <v>#N/A</v>
      </c>
      <c r="I3518">
        <v>115836</v>
      </c>
      <c r="J3518" t="e">
        <v>#N/A</v>
      </c>
      <c r="K3518" t="e">
        <v>#N/A</v>
      </c>
      <c r="L3518">
        <v>25.833333333333336</v>
      </c>
      <c r="M3518">
        <v>36.166666666666671</v>
      </c>
      <c r="N3518">
        <v>25.833333333333336</v>
      </c>
      <c r="O3518">
        <v>36.166666666666671</v>
      </c>
      <c r="P3518">
        <v>0</v>
      </c>
      <c r="Q3518" s="4">
        <v>10</v>
      </c>
    </row>
    <row r="3519" spans="1:17" x14ac:dyDescent="0.25">
      <c r="A3519">
        <v>921</v>
      </c>
      <c r="B3519" t="s">
        <v>79</v>
      </c>
      <c r="C3519">
        <v>152114</v>
      </c>
      <c r="D3519" t="s">
        <v>4628</v>
      </c>
      <c r="E3519" s="3" t="s">
        <v>4777</v>
      </c>
      <c r="F3519">
        <v>45931</v>
      </c>
      <c r="G3519">
        <v>118167</v>
      </c>
      <c r="H3519" t="s">
        <v>5479</v>
      </c>
      <c r="I3519">
        <v>152114</v>
      </c>
      <c r="J3519" t="e">
        <v>#N/A</v>
      </c>
      <c r="K3519">
        <v>12</v>
      </c>
      <c r="L3519" t="e">
        <v>#N/A</v>
      </c>
      <c r="M3519" t="e">
        <v>#N/A</v>
      </c>
      <c r="N3519">
        <v>3.333333333333333</v>
      </c>
      <c r="O3519">
        <v>12</v>
      </c>
      <c r="P3519">
        <v>1.01477786650996</v>
      </c>
      <c r="Q3519" s="4">
        <v>11</v>
      </c>
    </row>
    <row r="3520" spans="1:17" x14ac:dyDescent="0.25">
      <c r="A3520">
        <v>312</v>
      </c>
      <c r="B3520" t="s">
        <v>77</v>
      </c>
      <c r="C3520">
        <v>152151</v>
      </c>
      <c r="D3520" t="s">
        <v>4651</v>
      </c>
      <c r="E3520" s="3" t="s">
        <v>4824</v>
      </c>
      <c r="F3520">
        <v>46023</v>
      </c>
      <c r="G3520">
        <v>138157</v>
      </c>
      <c r="H3520" t="e">
        <v>#N/A</v>
      </c>
      <c r="I3520">
        <v>138157</v>
      </c>
      <c r="J3520">
        <v>131</v>
      </c>
      <c r="K3520">
        <v>131</v>
      </c>
      <c r="L3520" t="e">
        <v>#N/A</v>
      </c>
      <c r="M3520" t="e">
        <v>#N/A</v>
      </c>
      <c r="N3520">
        <v>131</v>
      </c>
      <c r="O3520">
        <v>131</v>
      </c>
      <c r="P3520">
        <v>0</v>
      </c>
      <c r="Q3520" s="4">
        <v>10</v>
      </c>
    </row>
    <row r="3521" spans="1:17" x14ac:dyDescent="0.25">
      <c r="A3521">
        <v>312</v>
      </c>
      <c r="B3521" t="s">
        <v>77</v>
      </c>
      <c r="C3521">
        <v>152152</v>
      </c>
      <c r="D3521" t="s">
        <v>4652</v>
      </c>
      <c r="E3521" s="3" t="s">
        <v>4824</v>
      </c>
      <c r="F3521">
        <v>46023</v>
      </c>
      <c r="G3521">
        <v>138157</v>
      </c>
      <c r="H3521" t="e">
        <v>#N/A</v>
      </c>
      <c r="I3521">
        <v>138157</v>
      </c>
      <c r="J3521">
        <v>131</v>
      </c>
      <c r="K3521">
        <v>131</v>
      </c>
      <c r="L3521" t="e">
        <v>#N/A</v>
      </c>
      <c r="M3521" t="e">
        <v>#N/A</v>
      </c>
      <c r="N3521">
        <v>131</v>
      </c>
      <c r="O3521">
        <v>131</v>
      </c>
      <c r="P3521">
        <v>0</v>
      </c>
      <c r="Q3521" s="4">
        <v>10</v>
      </c>
    </row>
    <row r="3522" spans="1:17" x14ac:dyDescent="0.25">
      <c r="A3522">
        <v>306</v>
      </c>
      <c r="B3522" t="s">
        <v>50</v>
      </c>
      <c r="C3522">
        <v>152156</v>
      </c>
      <c r="D3522" t="s">
        <v>5430</v>
      </c>
      <c r="E3522" s="3" t="s">
        <v>4700</v>
      </c>
      <c r="F3522">
        <v>45901</v>
      </c>
      <c r="G3522" t="e">
        <v>#N/A</v>
      </c>
      <c r="H3522" t="s">
        <v>5509</v>
      </c>
      <c r="I3522">
        <v>152156</v>
      </c>
      <c r="J3522" t="e">
        <v>#N/A</v>
      </c>
      <c r="K3522">
        <v>16</v>
      </c>
      <c r="L3522" t="e">
        <v>#N/A</v>
      </c>
      <c r="M3522" t="e">
        <v>#N/A</v>
      </c>
      <c r="N3522">
        <v>0</v>
      </c>
      <c r="O3522">
        <v>16</v>
      </c>
      <c r="P3522">
        <v>1.08290948963027</v>
      </c>
      <c r="Q3522" s="4">
        <v>11</v>
      </c>
    </row>
    <row r="3523" spans="1:17" x14ac:dyDescent="0.25">
      <c r="A3523">
        <v>895</v>
      </c>
      <c r="B3523" t="s">
        <v>46</v>
      </c>
      <c r="C3523">
        <v>152168</v>
      </c>
      <c r="D3523" t="s">
        <v>3769</v>
      </c>
      <c r="E3523" s="3" t="s">
        <v>4777</v>
      </c>
      <c r="F3523">
        <v>46023</v>
      </c>
      <c r="G3523">
        <v>111419</v>
      </c>
      <c r="H3523" t="e">
        <v>#N/A</v>
      </c>
      <c r="I3523">
        <v>111419</v>
      </c>
      <c r="J3523" t="e">
        <v>#N/A</v>
      </c>
      <c r="K3523" t="e">
        <v>#N/A</v>
      </c>
      <c r="L3523">
        <v>0.41666666666666663</v>
      </c>
      <c r="M3523">
        <v>0.58333333333333326</v>
      </c>
      <c r="N3523">
        <v>0.41666666666666663</v>
      </c>
      <c r="O3523">
        <v>0.58333333333333326</v>
      </c>
      <c r="P3523">
        <v>1.0037798995448299</v>
      </c>
      <c r="Q3523" s="4">
        <v>11</v>
      </c>
    </row>
    <row r="3524" spans="1:17" x14ac:dyDescent="0.25">
      <c r="A3524">
        <v>936</v>
      </c>
      <c r="B3524" t="s">
        <v>145</v>
      </c>
      <c r="C3524">
        <v>152196</v>
      </c>
      <c r="D3524" t="s">
        <v>3323</v>
      </c>
      <c r="E3524" s="3" t="s">
        <v>4783</v>
      </c>
      <c r="F3524">
        <v>46023</v>
      </c>
      <c r="G3524">
        <v>125468</v>
      </c>
      <c r="H3524" t="e">
        <v>#N/A</v>
      </c>
      <c r="I3524">
        <v>125468</v>
      </c>
      <c r="J3524" t="e">
        <v>#N/A</v>
      </c>
      <c r="K3524" t="e">
        <v>#N/A</v>
      </c>
      <c r="L3524">
        <v>36.666666666666664</v>
      </c>
      <c r="M3524">
        <v>51.333333333333329</v>
      </c>
      <c r="N3524">
        <v>36.666666666666664</v>
      </c>
      <c r="O3524">
        <v>51.333333333333329</v>
      </c>
      <c r="P3524">
        <v>0</v>
      </c>
      <c r="Q3524" s="4">
        <v>10</v>
      </c>
    </row>
    <row r="3525" spans="1:17" x14ac:dyDescent="0.25">
      <c r="A3525">
        <v>936</v>
      </c>
      <c r="B3525" t="s">
        <v>145</v>
      </c>
      <c r="C3525">
        <v>152197</v>
      </c>
      <c r="D3525" t="s">
        <v>3325</v>
      </c>
      <c r="E3525" s="3" t="s">
        <v>4783</v>
      </c>
      <c r="F3525">
        <v>46023</v>
      </c>
      <c r="G3525">
        <v>125473</v>
      </c>
      <c r="H3525" t="e">
        <v>#N/A</v>
      </c>
      <c r="I3525">
        <v>125473</v>
      </c>
      <c r="J3525" t="e">
        <v>#N/A</v>
      </c>
      <c r="K3525" t="e">
        <v>#N/A</v>
      </c>
      <c r="L3525">
        <v>61.666666666666671</v>
      </c>
      <c r="M3525">
        <v>86.333333333333343</v>
      </c>
      <c r="N3525">
        <v>61.666666666666671</v>
      </c>
      <c r="O3525">
        <v>86.333333333333343</v>
      </c>
      <c r="P3525">
        <v>0</v>
      </c>
      <c r="Q3525" s="4">
        <v>10</v>
      </c>
    </row>
    <row r="3526" spans="1:17" x14ac:dyDescent="0.25">
      <c r="A3526">
        <v>855</v>
      </c>
      <c r="B3526" t="s">
        <v>91</v>
      </c>
      <c r="C3526">
        <v>152239</v>
      </c>
      <c r="D3526" t="s">
        <v>2915</v>
      </c>
      <c r="E3526" s="3" t="s">
        <v>4783</v>
      </c>
      <c r="F3526">
        <v>45992</v>
      </c>
      <c r="G3526">
        <v>134640</v>
      </c>
      <c r="H3526" t="e">
        <v>#N/A</v>
      </c>
      <c r="I3526">
        <v>134640</v>
      </c>
      <c r="J3526" t="e">
        <v>#N/A</v>
      </c>
      <c r="K3526" t="e">
        <v>#N/A</v>
      </c>
      <c r="L3526">
        <v>95.833333333333343</v>
      </c>
      <c r="M3526">
        <v>131.83333333333331</v>
      </c>
      <c r="N3526">
        <v>95.833333333333343</v>
      </c>
      <c r="O3526">
        <v>131.83333333333331</v>
      </c>
      <c r="P3526">
        <v>0</v>
      </c>
      <c r="Q3526" s="4">
        <v>10</v>
      </c>
    </row>
    <row r="3527" spans="1:17" x14ac:dyDescent="0.25">
      <c r="A3527">
        <v>891</v>
      </c>
      <c r="B3527" t="s">
        <v>112</v>
      </c>
      <c r="C3527">
        <v>152254</v>
      </c>
      <c r="D3527" t="s">
        <v>3154</v>
      </c>
      <c r="E3527" s="3" t="s">
        <v>4783</v>
      </c>
      <c r="F3527">
        <v>46054</v>
      </c>
      <c r="G3527">
        <v>130996</v>
      </c>
      <c r="H3527" t="e">
        <v>#N/A</v>
      </c>
      <c r="I3527">
        <v>130996</v>
      </c>
      <c r="J3527" t="e">
        <v>#N/A</v>
      </c>
      <c r="K3527" t="e">
        <v>#N/A</v>
      </c>
      <c r="L3527">
        <v>67.916666666666671</v>
      </c>
      <c r="M3527">
        <v>99.166666666666657</v>
      </c>
      <c r="N3527">
        <v>67.916666666666671</v>
      </c>
      <c r="O3527">
        <v>99.166666666666657</v>
      </c>
      <c r="P3527">
        <v>0</v>
      </c>
      <c r="Q3527" s="4">
        <v>10</v>
      </c>
    </row>
    <row r="3528" spans="1:17" x14ac:dyDescent="0.25">
      <c r="A3528">
        <v>826</v>
      </c>
      <c r="B3528" t="s">
        <v>100</v>
      </c>
      <c r="C3528">
        <v>152290</v>
      </c>
      <c r="D3528" t="s">
        <v>4655</v>
      </c>
      <c r="E3528" s="3" t="s">
        <v>4929</v>
      </c>
      <c r="F3528">
        <v>45901</v>
      </c>
      <c r="G3528">
        <v>140252</v>
      </c>
      <c r="H3528" t="s">
        <v>5447</v>
      </c>
      <c r="I3528">
        <v>152290</v>
      </c>
      <c r="J3528" t="e">
        <v>#N/A</v>
      </c>
      <c r="K3528">
        <v>260</v>
      </c>
      <c r="L3528" t="e">
        <v>#N/A</v>
      </c>
      <c r="M3528" t="e">
        <v>#N/A</v>
      </c>
      <c r="N3528">
        <v>235</v>
      </c>
      <c r="O3528">
        <v>260</v>
      </c>
      <c r="P3528">
        <v>0</v>
      </c>
      <c r="Q3528" s="4">
        <v>10</v>
      </c>
    </row>
    <row r="3529" spans="1:17" x14ac:dyDescent="0.25">
      <c r="A3529">
        <v>935</v>
      </c>
      <c r="B3529" t="s">
        <v>143</v>
      </c>
      <c r="C3529">
        <v>152298</v>
      </c>
      <c r="D3529" t="s">
        <v>4665</v>
      </c>
      <c r="E3529" s="3" t="s">
        <v>4820</v>
      </c>
      <c r="F3529">
        <v>45901</v>
      </c>
      <c r="G3529">
        <v>147594</v>
      </c>
      <c r="H3529" t="s">
        <v>439</v>
      </c>
      <c r="I3529">
        <v>152298</v>
      </c>
      <c r="J3529" t="e">
        <v>#N/A</v>
      </c>
      <c r="K3529">
        <v>30</v>
      </c>
      <c r="L3529" t="e">
        <v>#N/A</v>
      </c>
      <c r="M3529" t="e">
        <v>#N/A</v>
      </c>
      <c r="N3529">
        <v>24</v>
      </c>
      <c r="O3529">
        <v>30</v>
      </c>
      <c r="P3529">
        <v>0</v>
      </c>
      <c r="Q3529" s="4">
        <v>10</v>
      </c>
    </row>
  </sheetData>
  <autoFilter ref="A1:Q3529" xr:uid="{0E7A7FAC-2A1C-4CB5-95D7-1F8D9DB362EF}"/>
  <phoneticPr fontId="7" type="noConversion"/>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ct:contentTypeSchema xmlns:ct="http://schemas.microsoft.com/office/2006/metadata/contentType" xmlns:ma="http://schemas.microsoft.com/office/2006/metadata/properties/metaAttributes" ct:_="" ma:_="" ma:contentTypeName="Document" ma:contentTypeID="0x010100AB6B0942CD5D9A45BDD9F7FD0360DB77" ma:contentTypeVersion="23" ma:contentTypeDescription="Create a new document." ma:contentTypeScope="" ma:versionID="2057494f9a4b6f61ca1695468a674ba2">
  <xsd:schema xmlns:xsd="http://www.w3.org/2001/XMLSchema" xmlns:xs="http://www.w3.org/2001/XMLSchema" xmlns:p="http://schemas.microsoft.com/office/2006/metadata/properties" xmlns:ns1="http://schemas.microsoft.com/sharepoint/v3" xmlns:ns2="075f0024-1ef3-4388-a12f-6b3dbe873bc5" xmlns:ns3="5f633878-cdf3-4c8f-9aa8-535ead00829d" xmlns:ns4="8c566321-f672-4e06-a901-b5e72b4c4357" targetNamespace="http://schemas.microsoft.com/office/2006/metadata/properties" ma:root="true" ma:fieldsID="3843eea784db3188d481d9b4188cb8cf" ns1:_="" ns2:_="" ns3:_="" ns4:_="">
    <xsd:import namespace="http://schemas.microsoft.com/sharepoint/v3"/>
    <xsd:import namespace="075f0024-1ef3-4388-a12f-6b3dbe873bc5"/>
    <xsd:import namespace="5f633878-cdf3-4c8f-9aa8-535ead00829d"/>
    <xsd:import namespace="8c566321-f672-4e06-a901-b5e72b4c4357"/>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3:MediaServiceAutoKeyPoints" minOccurs="0"/>
                <xsd:element ref="ns3:MediaServiceKeyPoints" minOccurs="0"/>
                <xsd:element ref="ns2:_dlc_DocId" minOccurs="0"/>
                <xsd:element ref="ns2:_dlc_DocIdUrl" minOccurs="0"/>
                <xsd:element ref="ns2:_dlc_DocIdPersistId" minOccurs="0"/>
                <xsd:element ref="ns3:MediaServiceLocation" minOccurs="0"/>
                <xsd:element ref="ns3:HNT" minOccurs="0"/>
                <xsd:element ref="ns3:MediaLengthInSeconds" minOccurs="0"/>
                <xsd:element ref="ns3:lcf76f155ced4ddcb4097134ff3c332f" minOccurs="0"/>
                <xsd:element ref="ns4:TaxCatchAll" minOccurs="0"/>
                <xsd:element ref="ns3:MediaServiceObjectDetectorVersions" minOccurs="0"/>
                <xsd:element ref="ns3:MediaServiceSearchProperties" minOccurs="0"/>
                <xsd:element ref="ns3:Martin" minOccurs="0"/>
                <xsd:element ref="ns3:MediaServiceBillingMetadata"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32" nillable="true" ma:displayName="Unified Compliance Policy Properties" ma:hidden="true" ma:internalName="_ip_UnifiedCompliancePolicyProperties">
      <xsd:simpleType>
        <xsd:restriction base="dms:Note"/>
      </xsd:simpleType>
    </xsd:element>
    <xsd:element name="_ip_UnifiedCompliancePolicyUIAction" ma:index="3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75f0024-1ef3-4388-a12f-6b3dbe873bc5"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element name="_dlc_DocId" ma:index="19" nillable="true" ma:displayName="Document ID Value" ma:description="The value of the document ID assigned to this item." ma:internalName="_dlc_DocId" ma:readOnly="true">
      <xsd:simpleType>
        <xsd:restriction base="dms:Text"/>
      </xsd:simpleType>
    </xsd:element>
    <xsd:element name="_dlc_DocIdUrl" ma:index="20"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1"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5f633878-cdf3-4c8f-9aa8-535ead00829d" elementFormDefault="qualified">
    <xsd:import namespace="http://schemas.microsoft.com/office/2006/documentManagement/types"/>
    <xsd:import namespace="http://schemas.microsoft.com/office/infopath/2007/PartnerControls"/>
    <xsd:element name="MediaServiceMetadata" ma:index="10" nillable="true" ma:displayName="MediaServiceMetadata" ma:description="" ma:hidden="true" ma:internalName="MediaServiceMetadata" ma:readOnly="true">
      <xsd:simpleType>
        <xsd:restriction base="dms:Note"/>
      </xsd:simpleType>
    </xsd:element>
    <xsd:element name="MediaServiceFastMetadata" ma:index="11" nillable="true" ma:displayName="MediaServiceFastMetadata" ma:description=""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Location" ma:index="22" nillable="true" ma:displayName="Location" ma:internalName="MediaServiceLocation" ma:readOnly="true">
      <xsd:simpleType>
        <xsd:restriction base="dms:Text"/>
      </xsd:simpleType>
    </xsd:element>
    <xsd:element name="HNT" ma:index="23" nillable="true" ma:displayName="HNT" ma:default="0" ma:format="Dropdown" ma:indexed="true" ma:internalName="HNT">
      <xsd:simpleType>
        <xsd:restriction base="dms:Boolean"/>
      </xsd:simpleType>
    </xsd:element>
    <xsd:element name="MediaLengthInSeconds" ma:index="24" nillable="true" ma:displayName="Length (seconds)" ma:internalName="MediaLengthInSeconds" ma:readOnly="true">
      <xsd:simpleType>
        <xsd:restriction base="dms:Unknown"/>
      </xsd:simpleType>
    </xsd:element>
    <xsd:element name="lcf76f155ced4ddcb4097134ff3c332f" ma:index="26" nillable="true" ma:taxonomy="true" ma:internalName="lcf76f155ced4ddcb4097134ff3c332f" ma:taxonomyFieldName="MediaServiceImageTags" ma:displayName="Image Tags" ma:readOnly="false" ma:fieldId="{5cf76f15-5ced-4ddc-b409-7134ff3c332f}" ma:taxonomyMulti="true" ma:sspId="ec07c698-60f5-424f-b9af-f4c59398b511"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8"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9" nillable="true" ma:displayName="MediaServiceSearchProperties" ma:hidden="true" ma:internalName="MediaServiceSearchProperties" ma:readOnly="true">
      <xsd:simpleType>
        <xsd:restriction base="dms:Note"/>
      </xsd:simpleType>
    </xsd:element>
    <xsd:element name="Martin" ma:index="30" nillable="true" ma:displayName="Martin" ma:format="Dropdown" ma:internalName="Martin">
      <xsd:simpleType>
        <xsd:restriction base="dms:Text">
          <xsd:maxLength value="255"/>
        </xsd:restriction>
      </xsd:simpleType>
    </xsd:element>
    <xsd:element name="MediaServiceBillingMetadata" ma:index="31"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c566321-f672-4e06-a901-b5e72b4c4357" elementFormDefault="qualified">
    <xsd:import namespace="http://schemas.microsoft.com/office/2006/documentManagement/types"/>
    <xsd:import namespace="http://schemas.microsoft.com/office/infopath/2007/PartnerControls"/>
    <xsd:element name="TaxCatchAll" ma:index="27" nillable="true" ma:displayName="Taxonomy Catch All Column" ma:hidden="true" ma:list="{8df2750a-3242-40de-ba94-4557ab122abf}" ma:internalName="TaxCatchAll" ma:showField="CatchAllData" ma:web="075f0024-1ef3-4388-a12f-6b3dbe873bc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HNT xmlns="5f633878-cdf3-4c8f-9aa8-535ead00829d">false</HNT>
    <_dlc_DocId xmlns="075f0024-1ef3-4388-a12f-6b3dbe873bc5">IFADOCS-634726643-1034210</_dlc_DocId>
    <_ip_UnifiedCompliancePolicyUIAction xmlns="http://schemas.microsoft.com/sharepoint/v3" xsi:nil="true"/>
    <_dlc_DocIdUrl xmlns="075f0024-1ef3-4388-a12f-6b3dbe873bc5">
      <Url>https://educationgovuk.sharepoint.com/sites/ifdanalysis/_layouts/15/DocIdRedir.aspx?ID=IFADOCS-634726643-1034210</Url>
      <Description>IFADOCS-634726643-1034210</Description>
    </_dlc_DocIdUrl>
    <_ip_UnifiedCompliancePolicyProperties xmlns="http://schemas.microsoft.com/sharepoint/v3" xsi:nil="true"/>
    <Martin xmlns="5f633878-cdf3-4c8f-9aa8-535ead00829d" xsi:nil="true"/>
    <lcf76f155ced4ddcb4097134ff3c332f xmlns="5f633878-cdf3-4c8f-9aa8-535ead00829d">
      <Terms xmlns="http://schemas.microsoft.com/office/infopath/2007/PartnerControls"/>
    </lcf76f155ced4ddcb4097134ff3c332f>
    <TaxCatchAll xmlns="8c566321-f672-4e06-a901-b5e72b4c4357" xsi:nil="true"/>
  </documentManagement>
</p:properties>
</file>

<file path=customXml/itemProps1.xml><?xml version="1.0" encoding="utf-8"?>
<ds:datastoreItem xmlns:ds="http://schemas.openxmlformats.org/officeDocument/2006/customXml" ds:itemID="{5EB6DCCA-A028-4EB5-84B8-9473E1AFFE10}">
  <ds:schemaRefs>
    <ds:schemaRef ds:uri="http://schemas.microsoft.com/sharepoint/v3/contenttype/forms"/>
  </ds:schemaRefs>
</ds:datastoreItem>
</file>

<file path=customXml/itemProps2.xml><?xml version="1.0" encoding="utf-8"?>
<ds:datastoreItem xmlns:ds="http://schemas.openxmlformats.org/officeDocument/2006/customXml" ds:itemID="{5F5AFE6D-B4D1-4CE1-BCFE-F02D47164B4A}">
  <ds:schemaRefs>
    <ds:schemaRef ds:uri="http://schemas.microsoft.com/sharepoint/events"/>
  </ds:schemaRefs>
</ds:datastoreItem>
</file>

<file path=customXml/itemProps3.xml><?xml version="1.0" encoding="utf-8"?>
<ds:datastoreItem xmlns:ds="http://schemas.openxmlformats.org/officeDocument/2006/customXml" ds:itemID="{CD446CAA-2D00-4F56-AFC6-957FD51C9E2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075f0024-1ef3-4388-a12f-6b3dbe873bc5"/>
    <ds:schemaRef ds:uri="5f633878-cdf3-4c8f-9aa8-535ead00829d"/>
    <ds:schemaRef ds:uri="8c566321-f672-4e06-a901-b5e72b4c435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CBDE4E09-B349-47FB-A783-D99ACD37415E}">
  <ds:schemaRefs>
    <ds:schemaRef ds:uri="http://purl.org/dc/dcmitype/"/>
    <ds:schemaRef ds:uri="http://purl.org/dc/terms/"/>
    <ds:schemaRef ds:uri="http://schemas.microsoft.com/sharepoint/v3"/>
    <ds:schemaRef ds:uri="http://www.w3.org/XML/1998/namespace"/>
    <ds:schemaRef ds:uri="http://schemas.microsoft.com/office/infopath/2007/PartnerControls"/>
    <ds:schemaRef ds:uri="http://schemas.microsoft.com/office/2006/documentManagement/types"/>
    <ds:schemaRef ds:uri="http://schemas.openxmlformats.org/package/2006/metadata/core-properties"/>
    <ds:schemaRef ds:uri="http://schemas.microsoft.com/office/2006/metadata/properties"/>
    <ds:schemaRef ds:uri="5f633878-cdf3-4c8f-9aa8-535ead00829d"/>
    <ds:schemaRef ds:uri="8c566321-f672-4e06-a901-b5e72b4c4357"/>
    <ds:schemaRef ds:uri="075f0024-1ef3-4388-a12f-6b3dbe873bc5"/>
    <ds:schemaRef ds:uri="http://purl.org/dc/elements/1.1/"/>
  </ds:schemaRefs>
</ds:datastoreItem>
</file>

<file path=docMetadata/LabelInfo.xml><?xml version="1.0" encoding="utf-8"?>
<clbl:labelList xmlns:clbl="http://schemas.microsoft.com/office/2020/mipLabelMetadata">
  <clbl:label id="{fad277c9-c60a-4da1-b5f3-b3b8b34a82f9}" enabled="0" method="" siteId="{fad277c9-c60a-4da1-b5f3-b3b8b34a82f9}" removed="1"/>
</clbl:labelLis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2" baseType="variant">
      <vt:variant>
        <vt:lpstr>Worksheets</vt:lpstr>
      </vt:variant>
      <vt:variant>
        <vt:i4>9</vt:i4>
      </vt:variant>
    </vt:vector>
  </HeadingPairs>
  <TitlesOfParts>
    <vt:vector size="9" baseType="lpstr">
      <vt:lpstr>Guide</vt:lpstr>
      <vt:lpstr>Table 10 Inputs</vt:lpstr>
      <vt:lpstr>Table 10</vt:lpstr>
      <vt:lpstr>Table 10 Output</vt:lpstr>
      <vt:lpstr>Table 11 Inputs</vt:lpstr>
      <vt:lpstr>Table 11</vt:lpstr>
      <vt:lpstr>Table 11 Output</vt:lpstr>
      <vt:lpstr>LA Code Lookup</vt:lpstr>
      <vt:lpstr>School List 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Legacy funding calculator</dc:title>
  <dc:subject/>
  <dc:creator/>
  <cp:keywords/>
  <dc:description/>
  <cp:lastModifiedBy/>
  <cp:revision>1</cp:revision>
  <dcterms:created xsi:type="dcterms:W3CDTF">2026-03-31T12:01:14Z</dcterms:created>
  <dcterms:modified xsi:type="dcterms:W3CDTF">2026-04-01T08:44:48Z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0x010100AB6B0942CD5D9A45BDD9F7FD0360DB77</vt:lpwstr>
  </property>
  <property fmtid="{D5CDD505-2E9C-101B-9397-08002B2CF9AE}" pid="4" name="_dlc_DocIdItemGuid">
    <vt:lpwstr>a0851f76-30e3-4413-87dc-82cdd059b772</vt:lpwstr>
  </property>
</Properties>
</file>